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charts/chart9.xml" ContentType="application/vnd.openxmlformats-officedocument.drawingml.chart+xml"/>
  <Override PartName="/xl/charts/chart13.xml" ContentType="application/vnd.openxmlformats-officedocument.drawingml.chart+xml"/>
  <Override PartName="/xl/charts/chart8.xml" ContentType="application/vnd.openxmlformats-officedocument.drawingml.chart+xml"/>
  <Override PartName="/xl/charts/chart12.xml" ContentType="application/vnd.openxmlformats-officedocument.drawingml.chart+xml"/>
  <Override PartName="/xl/charts/chart7.xml" ContentType="application/vnd.openxmlformats-officedocument.drawingml.chart+xml"/>
  <Override PartName="/xl/charts/chart11.xml" ContentType="application/vnd.openxmlformats-officedocument.drawingml.chart+xml"/>
  <Override PartName="/xl/charts/chart19.xml" ContentType="application/vnd.openxmlformats-officedocument.drawingml.chart+xml"/>
  <Override PartName="/xl/charts/chart1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10.xml" ContentType="application/vnd.openxmlformats-officedocument.drawingml.chart+xml"/>
  <Override PartName="/xl/charts/chart6.xml" ContentType="application/vnd.openxmlformats-officedocument.drawingml.char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NAL" sheetId="1" state="visible" r:id="rId3"/>
    <sheet name="EARNINGS" sheetId="2" state="visible" r:id="rId4"/>
    <sheet name="revenues" sheetId="3" state="visible" r:id="rId5"/>
    <sheet name="cos" sheetId="4" state="visible" r:id="rId6"/>
    <sheet name="ROE" sheetId="5" state="visible" r:id="rId7"/>
    <sheet name="DCF" sheetId="6" state="visible" r:id="rId8"/>
    <sheet name="assumptions" sheetId="7" state="visible" r:id="rId9"/>
    <sheet name="interest" sheetId="8" state="visible" r:id="rId10"/>
    <sheet name="loan" sheetId="9" state="visible" r:id="rId11"/>
    <sheet name="Loanschd" sheetId="10" state="visible" r:id="rId12"/>
    <sheet name="loadfac" sheetId="11" state="visible" r:id="rId13"/>
    <sheet name="forwcurv" sheetId="12" state="visible" r:id="rId14"/>
    <sheet name="chart" sheetId="13" state="visible" r:id="rId15"/>
    <sheet name="RF" sheetId="14" state="visible" r:id="rId16"/>
  </sheets>
  <externalReferences>
    <externalReference r:id="rId17"/>
    <externalReference r:id="rId18"/>
    <externalReference r:id="rId19"/>
    <externalReference r:id="rId20"/>
  </externalReferences>
  <definedNames>
    <definedName function="false" hidden="false" localSheetId="0" name="_xlnm.Print_Area" vbProcedure="false">ANAL!$A$1:$I$64</definedName>
    <definedName function="false" hidden="false" localSheetId="0" name="_xlnm.Print_Titles" vbProcedure="false">ANAL!$1:$3</definedName>
    <definedName function="false" hidden="false" localSheetId="6" name="_xlnm.Print_Area" vbProcedure="false">assumptions!$A$1:$Q$49</definedName>
    <definedName function="false" hidden="false" localSheetId="3" name="_xlnm.Print_Area" vbProcedure="false">cos!$A$1:$M$76</definedName>
    <definedName function="false" hidden="false" localSheetId="3" name="_xlnm.Print_Titles" vbProcedure="false">cos!$A:$B,cos!$1:$5</definedName>
    <definedName function="false" hidden="false" localSheetId="11" name="_xlnm.Print_Area" vbProcedure="false">forwcurv!$G$9:$T$27</definedName>
    <definedName function="false" hidden="false" localSheetId="10" name="_xlnm.Print_Area" vbProcedure="false">loadfac!$A$19:$P$57</definedName>
    <definedName function="false" hidden="false" localSheetId="9" name="_xlnm.Print_Area" vbProcedure="false">Loanschd!$A$1:$C$17</definedName>
    <definedName function="false" hidden="false" localSheetId="13" name="_xlnm.Print_Area" vbProcedure="false">RF!$AB$1005:$AF$1012</definedName>
    <definedName function="false" hidden="false" name="_Table2_In1" vbProcedure="false">DCF!$B$63</definedName>
    <definedName function="false" hidden="false" name="_Table2_In2" vbProcedure="false">DCF!$C$18</definedName>
    <definedName function="false" hidden="false" name="_Table2_Out" vbProcedure="false">DCF!$C$67:$D$70</definedName>
    <definedName function="false" hidden="false" localSheetId="2" name="ZA0" vbProcedure="false">"Crystal Ball Data : Ver. 4.0.3"</definedName>
    <definedName function="false" hidden="false" localSheetId="2" name="ZA0A" vbProcedure="false">0+131</definedName>
    <definedName function="false" hidden="false" localSheetId="2" name="ZA0C" vbProcedure="false">0+0</definedName>
    <definedName function="false" hidden="false" localSheetId="2" name="ZA0D" vbProcedure="false">0+0</definedName>
    <definedName function="false" hidden="false" localSheetId="2" name="ZA0F" vbProcedure="false">25+124</definedName>
    <definedName function="false" hidden="false" localSheetId="2" name="ZA0T" vbProcedure="false">25705263+0</definedName>
    <definedName function="false" hidden="false" localSheetId="2" name="ZF100" vbProcedure="false">revenues!$C$57+"Rev1"+""+41+41+376+0+0+0+0+4+3+"-"+"+"+2.6+50+2</definedName>
    <definedName function="false" hidden="false" localSheetId="2" name="ZF101" vbProcedure="false">revenues!$D$57+"REV2"+""+41+41+376+0+0+0+0+4+3+"-"+"+"+2.6+50+2</definedName>
    <definedName function="false" hidden="false" localSheetId="2" name="ZF102" vbProcedure="false">revenues!$E$57+"REV3"+""+41+41+376+0+0+0+0+4+3+"-"+"+"+2.6+50+2</definedName>
    <definedName function="false" hidden="false" localSheetId="2" name="ZF103" vbProcedure="false">revenues!$F$57+"REV4"+""+41+41+376+0+0+0+0+4+3+"-"+"+"+2.6+50+2</definedName>
    <definedName function="false" hidden="false" localSheetId="2" name="ZF104" vbProcedure="false">revenues!$G$57+"REV5"+""+41+41+376+0+0+0+0+4+3+"-"+"+"+2.6+50+2</definedName>
    <definedName function="false" hidden="false" localSheetId="2" name="ZF105" vbProcedure="false">revenues!$H$57+"REV6"+""+41+41+376+0+0+0+0+4+3+"-"+"+"+2.6+50+2</definedName>
    <definedName function="false" hidden="false" localSheetId="2" name="ZF106" vbProcedure="false">revenues!$I$57+"REV7"+""+41+41+376+0+0+0+0+4+3+"-"+"+"+2.6+50+2</definedName>
    <definedName function="false" hidden="false" localSheetId="2" name="ZF107" vbProcedure="false">revenues!$J$57+"REV8"+""+41+41+376+0+0+0+0+4+3+"-"+"+"+2.6+50+2</definedName>
    <definedName function="false" hidden="false" localSheetId="2" name="ZF108" vbProcedure="false">revenues!$K$57+"REV9"+""+41+41+376+0+0+0+0+4+3+"-"+"+"+2.6+50+2</definedName>
    <definedName function="false" hidden="false" localSheetId="2" name="ZF109" vbProcedure="false">revenues!$L$57+"REV10"+""+41+41+376+0+0+0+0+4+3+"-"+"+"+2.6+50+2</definedName>
    <definedName function="false" hidden="false" localSheetId="2" name="ZF110" vbProcedure="false">revenues!$M$57+"REV11"+""+41+41+376+0+0+0+0+4+3+"-"+"+"+2.6+50+2</definedName>
    <definedName function="false" hidden="false" localSheetId="2" name="ZF111" vbProcedure="false">revenues!$N$57+"REV12"+""+41+41+376+0+0+0+0+4+3+"-"+"+"+2.6+50+2</definedName>
    <definedName function="false" hidden="false" localSheetId="2" name="ZF112" vbProcedure="false">revenues!$O$57+"REV13"+""+41+41+376+0+0+0+0+4+3+"-"+"+"+2.6+50+2</definedName>
    <definedName function="false" hidden="false" localSheetId="2" name="ZF113" vbProcedure="false">revenues!$P$57+"REV14"+""+41+41+376+0+0+0+0+4+3+"-"+"+"+2.6+50+2</definedName>
    <definedName function="false" hidden="false" localSheetId="2" name="ZF114" vbProcedure="false">revenues!$Q$57+"REV15"+""+41+41+376+0+0+0+0+4+3+"-"+"+"+2.6+50+2</definedName>
    <definedName function="false" hidden="false" localSheetId="2" name="ZF115" vbProcedure="false">revenues!$R$57+"rev16"+""+41+41+376+0+0+0+0+4+3+"-"+"+"+2.6+50+2</definedName>
    <definedName function="false" hidden="false" localSheetId="2" name="ZF116" vbProcedure="false">revenues!$S$57+"rev17"+""+41+41+376+0+0+0+0+4+3+"-"+"+"+2.6+50+2</definedName>
    <definedName function="false" hidden="false" localSheetId="2" name="ZF117" vbProcedure="false">revenues!$T$57+"rev18"+""+41+41+376+0+0+0+0+4+3+"-"+"+"+2.6+50+2</definedName>
    <definedName function="false" hidden="false" localSheetId="2" name="ZF118" vbProcedure="false">revenues!$U$57+"rev19"+""+41+41+376+0+0+0+0+4+3+"-"+"+"+2.6+50+2</definedName>
    <definedName function="false" hidden="false" localSheetId="2" name="ZF119" vbProcedure="false">revenues!$V$57+"rev20"+""+41+41+376+0+0+0+0+4+3+"-"+"+"+2.6+50+2</definedName>
    <definedName function="false" hidden="false" localSheetId="2" name="ZF120" vbProcedure="false">revenues!$W$57+"rev21"+""+41+41+440+0+0+0+0+4+3+"-"+"+"+2.6+50+2</definedName>
    <definedName function="false" hidden="false" localSheetId="2" name="ZF121" vbProcedure="false">revenues!$X$57+"rev22"+""+41+41+440+0+0+0+0+4+3+"-"+"+"+2.6+50+2</definedName>
    <definedName function="false" hidden="false" localSheetId="2" name="ZF122" vbProcedure="false">revenues!$Y$57+"rev23"+""+41+41+440+0+0+0+0+4+3+"-"+"+"+2.6+50+2</definedName>
    <definedName function="false" hidden="false" localSheetId="2" name="ZF123" vbProcedure="false">revenues!$Z$57+"rev24"+""+41+41+440+0+0+0+0+4+3+"-"+"+"+2.6+50+2</definedName>
    <definedName function="false" hidden="false" localSheetId="2" name="ZF124" vbProcedure="false">revenues!$AA$57+"rev25"+""+41+41+440+0+0+0+0+4+3+"-"+"+"+2.6+50+2</definedName>
    <definedName function="false" hidden="false" localSheetId="3" name="solver_adj" vbProcedure="false">cos!$D$9:$W$9</definedName>
    <definedName function="false" hidden="false" localSheetId="3" name="solver_cvg" vbProcedure="false">0.001</definedName>
    <definedName function="false" hidden="false" localSheetId="3" name="solver_drv" vbProcedure="false">1</definedName>
    <definedName function="false" hidden="false" localSheetId="3" name="solver_est" vbProcedure="false">1</definedName>
    <definedName function="false" hidden="false" localSheetId="3" name="solver_itr" vbProcedure="false">100</definedName>
    <definedName function="false" hidden="false" localSheetId="3" name="solver_lhs1" vbProcedure="false">cos!$D$14</definedName>
    <definedName function="false" hidden="false" localSheetId="3" name="solver_lhs10" vbProcedure="false">cos!$D$14</definedName>
    <definedName function="false" hidden="false" localSheetId="3" name="solver_lhs11" vbProcedure="false">cos!$D$14</definedName>
    <definedName function="false" hidden="false" localSheetId="3" name="solver_lhs12" vbProcedure="false">cos!$D$14</definedName>
    <definedName function="false" hidden="false" localSheetId="3" name="solver_lhs13" vbProcedure="false">cos!$D$14</definedName>
    <definedName function="false" hidden="false" localSheetId="3" name="solver_lhs14" vbProcedure="false">cos!$D$14</definedName>
    <definedName function="false" hidden="false" localSheetId="3" name="solver_lhs15" vbProcedure="false">cos!$D$14</definedName>
    <definedName function="false" hidden="false" localSheetId="3" name="solver_lhs16" vbProcedure="false">cos!$D$14</definedName>
    <definedName function="false" hidden="false" localSheetId="3" name="solver_lhs17" vbProcedure="false">cos!$D$14</definedName>
    <definedName function="false" hidden="false" localSheetId="3" name="solver_lhs18" vbProcedure="false">cos!$D$14</definedName>
    <definedName function="false" hidden="false" localSheetId="3" name="solver_lhs19" vbProcedure="false">cos!$D$14</definedName>
    <definedName function="false" hidden="false" localSheetId="3" name="solver_lhs2" vbProcedure="false">cos!$D$14</definedName>
    <definedName function="false" hidden="false" localSheetId="3" name="solver_lhs20" vbProcedure="false">cos!$X$9</definedName>
    <definedName function="false" hidden="false" localSheetId="3" name="solver_lhs21" vbProcedure="false">cos!$X$9</definedName>
    <definedName function="false" hidden="false" localSheetId="3" name="solver_lhs3" vbProcedure="false">cos!$D$14</definedName>
    <definedName function="false" hidden="false" localSheetId="3" name="solver_lhs4" vbProcedure="false">cos!$D$14</definedName>
    <definedName function="false" hidden="false" localSheetId="3" name="solver_lhs5" vbProcedure="false">cos!$D$14</definedName>
    <definedName function="false" hidden="false" localSheetId="3" name="solver_lhs6" vbProcedure="false">cos!$D$14</definedName>
    <definedName function="false" hidden="false" localSheetId="3" name="solver_lhs7" vbProcedure="false">cos!$D$14</definedName>
    <definedName function="false" hidden="false" localSheetId="3" name="solver_lhs8" vbProcedure="false">cos!$D$14</definedName>
    <definedName function="false" hidden="false" localSheetId="3" name="solver_lhs9" vbProcedure="false">cos!$D$14</definedName>
    <definedName function="false" hidden="false" localSheetId="3" name="solver_lin" vbProcedure="false">2</definedName>
    <definedName function="false" hidden="false" localSheetId="3" name="solver_neg" vbProcedure="false">2</definedName>
    <definedName function="false" hidden="false" localSheetId="3" name="solver_num" vbProcedure="false">20</definedName>
    <definedName function="false" hidden="false" localSheetId="3" name="solver_nwt" vbProcedure="false">1</definedName>
    <definedName function="false" hidden="false" localSheetId="3" name="solver_opt" vbProcedure="false">cos!$X$9</definedName>
    <definedName function="false" hidden="false" localSheetId="3" name="solver_pre" vbProcedure="false">0.000001</definedName>
    <definedName function="false" hidden="false" localSheetId="3" name="solver_rel1" vbProcedure="false">2</definedName>
    <definedName function="false" hidden="false" localSheetId="3" name="solver_rel10" vbProcedure="false">2</definedName>
    <definedName function="false" hidden="false" localSheetId="3" name="solver_rel11" vbProcedure="false">2</definedName>
    <definedName function="false" hidden="false" localSheetId="3" name="solver_rel12" vbProcedure="false">2</definedName>
    <definedName function="false" hidden="false" localSheetId="3" name="solver_rel13" vbProcedure="false">2</definedName>
    <definedName function="false" hidden="false" localSheetId="3" name="solver_rel14" vbProcedure="false">2</definedName>
    <definedName function="false" hidden="false" localSheetId="3" name="solver_rel15" vbProcedure="false">2</definedName>
    <definedName function="false" hidden="false" localSheetId="3" name="solver_rel16" vbProcedure="false">2</definedName>
    <definedName function="false" hidden="false" localSheetId="3" name="solver_rel17" vbProcedure="false">2</definedName>
    <definedName function="false" hidden="false" localSheetId="3" name="solver_rel18" vbProcedure="false">2</definedName>
    <definedName function="false" hidden="false" localSheetId="3" name="solver_rel19" vbProcedure="false">2</definedName>
    <definedName function="false" hidden="false" localSheetId="3" name="solver_rel2" vbProcedure="false">2</definedName>
    <definedName function="false" hidden="false" localSheetId="3" name="solver_rel20" vbProcedure="false">2</definedName>
    <definedName function="false" hidden="false" localSheetId="3" name="solver_rel21" vbProcedure="false">2</definedName>
    <definedName function="false" hidden="false" localSheetId="3" name="solver_rel3" vbProcedure="false">2</definedName>
    <definedName function="false" hidden="false" localSheetId="3" name="solver_rel4" vbProcedure="false">2</definedName>
    <definedName function="false" hidden="false" localSheetId="3" name="solver_rel5" vbProcedure="false">2</definedName>
    <definedName function="false" hidden="false" localSheetId="3" name="solver_rel6" vbProcedure="false">2</definedName>
    <definedName function="false" hidden="false" localSheetId="3" name="solver_rel7" vbProcedure="false">2</definedName>
    <definedName function="false" hidden="false" localSheetId="3" name="solver_rel8" vbProcedure="false">2</definedName>
    <definedName function="false" hidden="false" localSheetId="3" name="solver_rel9" vbProcedure="false">2</definedName>
    <definedName function="false" hidden="false" localSheetId="3" name="solver_rhs1" vbProcedure="false">cos!$E$14</definedName>
    <definedName function="false" hidden="false" localSheetId="3" name="solver_rhs10" vbProcedure="false">cos!$N$14</definedName>
    <definedName function="false" hidden="false" localSheetId="3" name="solver_rhs11" vbProcedure="false">cos!$W$14</definedName>
    <definedName function="false" hidden="false" localSheetId="3" name="solver_rhs12" vbProcedure="false">cos!$P$14</definedName>
    <definedName function="false" hidden="false" localSheetId="3" name="solver_rhs13" vbProcedure="false">cos!$Q$14</definedName>
    <definedName function="false" hidden="false" localSheetId="3" name="solver_rhs14" vbProcedure="false">cos!$R$14</definedName>
    <definedName function="false" hidden="false" localSheetId="3" name="solver_rhs15" vbProcedure="false">cos!$S$14</definedName>
    <definedName function="false" hidden="false" localSheetId="3" name="solver_rhs16" vbProcedure="false">cos!$V$14</definedName>
    <definedName function="false" hidden="false" localSheetId="3" name="solver_rhs17" vbProcedure="false">cos!$U$14</definedName>
    <definedName function="false" hidden="false" localSheetId="3" name="solver_rhs18" vbProcedure="false">cos!$O$14</definedName>
    <definedName function="false" hidden="false" localSheetId="3" name="solver_rhs19" vbProcedure="false">cos!$T$14</definedName>
    <definedName function="false" hidden="false" localSheetId="3" name="solver_rhs2" vbProcedure="false">cos!$F$14</definedName>
    <definedName function="false" hidden="false" localSheetId="3" name="solver_rhs20" vbProcedure="false">cos!$W$49</definedName>
    <definedName function="false" hidden="false" localSheetId="3" name="solver_rhs21" vbProcedure="false">cos!$W$49</definedName>
    <definedName function="false" hidden="false" localSheetId="3" name="solver_rhs3" vbProcedure="false">cos!$G$14</definedName>
    <definedName function="false" hidden="false" localSheetId="3" name="solver_rhs4" vbProcedure="false">cos!$H$14</definedName>
    <definedName function="false" hidden="false" localSheetId="3" name="solver_rhs5" vbProcedure="false">cos!$I$14</definedName>
    <definedName function="false" hidden="false" localSheetId="3" name="solver_rhs6" vbProcedure="false">cos!$J$14</definedName>
    <definedName function="false" hidden="false" localSheetId="3" name="solver_rhs7" vbProcedure="false">cos!$K$14</definedName>
    <definedName function="false" hidden="false" localSheetId="3" name="solver_rhs8" vbProcedure="false">cos!$L$14</definedName>
    <definedName function="false" hidden="false" localSheetId="3" name="solver_rhs9" vbProcedure="false">cos!$M$14</definedName>
    <definedName function="false" hidden="false" localSheetId="3" name="solver_scl" vbProcedure="false">2</definedName>
    <definedName function="false" hidden="false" localSheetId="3" name="solver_sho" vbProcedure="false">2</definedName>
    <definedName function="false" hidden="false" localSheetId="3" name="solver_tim" vbProcedure="false">100</definedName>
    <definedName function="false" hidden="false" localSheetId="3" name="solver_tol" vbProcedure="false">0.05</definedName>
    <definedName function="false" hidden="false" localSheetId="3" name="solver_typ" vbProcedure="false">3</definedName>
    <definedName function="false" hidden="false" localSheetId="3" name="solver_val" vbProcedure="false">613500</definedName>
    <definedName function="false" hidden="false" localSheetId="5" name="ZA0" vbProcedure="false">"Crystal Ball Data : Ver. 4.0.3"</definedName>
    <definedName function="false" hidden="false" localSheetId="5" name="ZA0A" vbProcedure="false">1+107</definedName>
    <definedName function="false" hidden="false" localSheetId="5" name="ZA0C" vbProcedure="false">0+0</definedName>
    <definedName function="false" hidden="false" localSheetId="5" name="ZA0D" vbProcedure="false">0+0</definedName>
    <definedName function="false" hidden="false" localSheetId="5" name="ZA0F" vbProcedure="false">101+206</definedName>
    <definedName function="false" hidden="false" localSheetId="5" name="ZA0T" vbProcedure="false">9082788+0</definedName>
    <definedName function="false" hidden="false" localSheetId="5" name="ZA107" vbProcedure="false">DCF!$D$11+"fD11"+16389+0.8+"?"+1.3</definedName>
    <definedName function="false" hidden="false" localSheetId="5" name="ZF100" vbProcedure="false">DCF!$C$59+"C59"+""+16425+41+440+0+0+0+0+4+3+"-"+"+"+2.6+50+2</definedName>
    <definedName function="false" hidden="false" localSheetId="5" name="ZF101" vbProcedure="false">DCF!$D$59+"D59"+""+16425+41+440+0+0+0+0+4+3+"-"+"+"+2.6+50+2</definedName>
    <definedName function="false" hidden="false" localSheetId="5" name="ZF102" vbProcedure="false">DCF!$E$59+"E59"+""+16425+41+440+0+0+0+0+4+3+"-"+"+"+2.6+50+2</definedName>
    <definedName function="false" hidden="false" localSheetId="5" name="ZF103" vbProcedure="false">DCF!$F$59+"F59"+""+16425+41+440+0+0+0+0+4+3+"-"+"+"+2.6+50+2</definedName>
    <definedName function="false" hidden="false" localSheetId="5" name="ZF104" vbProcedure="false">DCF!$G$59+"G59"+""+16425+41+440+0+0+0+0+4+3+"-"+"+"+2.6+50+2</definedName>
    <definedName function="false" hidden="false" localSheetId="5" name="ZF105" vbProcedure="false">DCF!$H$59+"H59"+""+16425+41+440+0+0+0+0+4+3+"-"+"+"+2.6+50+2</definedName>
    <definedName function="false" hidden="false" localSheetId="5" name="ZF106" vbProcedure="false">DCF!$I$59+"I59"+""+16425+41+440+0+0+0+0+4+3+"-"+"+"+2.6+50+2</definedName>
    <definedName function="false" hidden="false" localSheetId="5" name="ZF107" vbProcedure="false">DCF!$J$59+"J59"+""+16425+41+440+0+0+0+0+4+3+"-"+"+"+2.6+50+2</definedName>
    <definedName function="false" hidden="false" localSheetId="5" name="ZF108" vbProcedure="false">DCF!$K$59+"K59"+""+16425+41+440+0+0+0+0+4+3+"-"+"+"+2.6+50+2</definedName>
    <definedName function="false" hidden="false" localSheetId="5" name="ZF109" vbProcedure="false">DCF!$L$59+"L59"+""+16425+41+440+0+0+0+0+4+3+"-"+"+"+2.6+50+2</definedName>
    <definedName function="false" hidden="false" localSheetId="5" name="ZF110" vbProcedure="false">DCF!$M$59+"M59"+""+16425+41+440+0+0+0+0+4+3+"-"+"+"+2.6+50+2</definedName>
    <definedName function="false" hidden="false" localSheetId="5" name="ZF111" vbProcedure="false">DCF!$N$59+"N59"+""+16425+41+440+0+0+0+0+4+3+"-"+"+"+2.6+50+2</definedName>
    <definedName function="false" hidden="false" localSheetId="5" name="ZF112" vbProcedure="false">DCF!$O$59+"O59"+""+16425+41+440+0+0+0+0+4+3+"-"+"+"+2.6+50+2</definedName>
    <definedName function="false" hidden="false" localSheetId="5" name="ZF113" vbProcedure="false">DCF!$P$59+"P59"+""+16425+41+440+0+0+0+0+4+3+"-"+"+"+2.6+50+2</definedName>
    <definedName function="false" hidden="false" localSheetId="5" name="ZF114" vbProcedure="false">DCF!$Q$59+"Q59"+""+16425+41+440+0+0+0+0+4+3+"-"+"+"+2.6+50+2</definedName>
    <definedName function="false" hidden="false" localSheetId="5" name="ZF115" vbProcedure="false">DCF!$R$59+"R59"+""+16425+41+440+0+0+0+0+4+3+"-"+"+"+2.6+50+2</definedName>
    <definedName function="false" hidden="false" localSheetId="5" name="ZF122" vbProcedure="false">DCF!$D$31+"RET1"+""+41+41+376+0+0+0+0+4+3+"-"+"+"+2.6+50+2</definedName>
    <definedName function="false" hidden="false" localSheetId="5" name="ZF123" vbProcedure="false">DCF!$E$31+"RET2"+""+41+41+376+0+0+0+0+4+3+"-"+"+"+2.6+50+2</definedName>
    <definedName function="false" hidden="false" localSheetId="5" name="ZF124" vbProcedure="false">DCF!$F$31+"RET3"+""+41+41+376+0+0+0+0+4+3+"-"+"+"+2.6+50+2</definedName>
    <definedName function="false" hidden="false" localSheetId="5" name="ZF125" vbProcedure="false">DCF!$G$31+"RET4"+""+41+41+376+0+0+0+0+4+3+"-"+"+"+2.6+50+2</definedName>
    <definedName function="false" hidden="false" localSheetId="5" name="ZF126" vbProcedure="false">DCF!$H$31+"RET5"+""+41+41+376+0+0+0+0+4+3+"-"+"+"+2.6+50+2</definedName>
    <definedName function="false" hidden="false" localSheetId="5" name="ZF127" vbProcedure="false">DCF!$D$35+"FUEL1"+""+41+41+376+0+0+0+0+4+3+"-"+"+"+2.6+50+2</definedName>
    <definedName function="false" hidden="false" localSheetId="5" name="ZF128" vbProcedure="false">DCF!$E$35+"F2"+""+41+41+376+0+0+0+0+4+3+"-"+"+"+2.6+50+2</definedName>
    <definedName function="false" hidden="false" localSheetId="5" name="ZF129" vbProcedure="false">DCF!$F$35+"F3"+""+41+41+376+0+0+0+0+4+3+"-"+"+"+2.6+50+2</definedName>
    <definedName function="false" hidden="false" localSheetId="5" name="ZF130" vbProcedure="false">DCF!$G$35+"F4"+""+41+41+376+0+0+0+0+4+3+"-"+"+"+2.6+50+2</definedName>
    <definedName function="false" hidden="false" localSheetId="5" name="ZF131" vbProcedure="false">DCF!$H$35+"F5"+""+41+41+376+0+0+0+0+4+3+"-"+"+"+2.6+50+2</definedName>
    <definedName function="false" hidden="false" localSheetId="5" name="ZF132" vbProcedure="false">DCF!$I$35+"f6"+""+41+41+440+0+0+0+0+4+3+"-"+"+"+2.6+50+2</definedName>
    <definedName function="false" hidden="false" localSheetId="5" name="ZF133" vbProcedure="false">DCF!$J$35+"f7"+""+41+41+440+0+0+0+0+4+3+"-"+"+"+2.6+50+2</definedName>
    <definedName function="false" hidden="false" localSheetId="5" name="ZF134" vbProcedure="false">DCF!$K$35+"f8"+""+41+41+440+0+0+0+0+4+3+"-"+"+"+2.6+50+2</definedName>
    <definedName function="false" hidden="false" localSheetId="5" name="ZF135" vbProcedure="false">DCF!$L$35+"f9"+""+41+41+440+0+0+0+0+4+3+"-"+"+"+2.6+50+2</definedName>
    <definedName function="false" hidden="false" localSheetId="5" name="ZF136" vbProcedure="false">DCF!$M$35+"f10"+""+41+41+440+0+0+0+0+4+3+"-"+"+"+2.6+50+2</definedName>
    <definedName function="false" hidden="false" localSheetId="5" name="ZF137" vbProcedure="false">DCF!$N$35+"f11"+""+41+41+440+0+0+0+0+4+3+"-"+"+"+2.6+50+2</definedName>
    <definedName function="false" hidden="false" localSheetId="5" name="ZF138" vbProcedure="false">DCF!$O$35+"f12"+""+41+41+440+0+0+0+0+4+3+"-"+"+"+2.6+50+2</definedName>
    <definedName function="false" hidden="false" localSheetId="5" name="ZF139" vbProcedure="false">DCF!$P$35+"f13"+""+41+41+440+0+0+0+0+4+3+"-"+"+"+2.6+50+2</definedName>
    <definedName function="false" hidden="false" localSheetId="5" name="ZF140" vbProcedure="false">DCF!$Q$35+"f14"+""+41+41+440+0+0+0+0+4+3+"-"+"+"+2.6+50+2</definedName>
    <definedName function="false" hidden="false" localSheetId="5" name="ZF141" vbProcedure="false">DCF!$R$35+"f15"+""+41+41+440+0+0+0+0+4+3+"-"+"+"+2.6+50+2</definedName>
    <definedName function="false" hidden="false" localSheetId="5" name="ZF142" vbProcedure="false">DCF!$I$31+"ret6"+""+41+41+440+0+0+0+0+4+3+"-"+"+"+2.6+50+2</definedName>
    <definedName function="false" hidden="false" localSheetId="5" name="ZF143" vbProcedure="false">DCF!$J$31+"ret7"+""+41+41+440+0+0+0+0+4+3+"-"+"+"+2.6+50+2</definedName>
    <definedName function="false" hidden="false" localSheetId="5" name="ZF144" vbProcedure="false">DCF!$K$31+"ret8"+""+41+41+440+0+0+0+0+4+3+"-"+"+"+2.6+50+2</definedName>
    <definedName function="false" hidden="false" localSheetId="5" name="ZF145" vbProcedure="false">DCF!$L$31+"ret9"+""+41+41+440+0+0+0+0+4+3+"-"+"+"+2.6+50+2</definedName>
    <definedName function="false" hidden="false" localSheetId="5" name="ZF146" vbProcedure="false">DCF!$M$31+"ret10"+""+41+41+440+0+0+0+0+4+3+"-"+"+"+2.6+50+2</definedName>
    <definedName function="false" hidden="false" localSheetId="5" name="ZF147" vbProcedure="false">DCF!$N$31+"ret11"+""+41+41+440+0+0+0+0+4+3+"-"+"+"+2.6+50+2</definedName>
    <definedName function="false" hidden="false" localSheetId="5" name="ZF148" vbProcedure="false">DCF!$O$31+"ret12"+""+41+41+440+0+0+0+0+4+3+"-"+"+"+2.6+50+2</definedName>
    <definedName function="false" hidden="false" localSheetId="5" name="ZF149" vbProcedure="false">DCF!$P$31+"ret13"+""+41+41+440+0+0+0+0+4+3+"-"+"+"+2.6+50+2</definedName>
    <definedName function="false" hidden="false" localSheetId="5" name="ZF150" vbProcedure="false">DCF!$Q$31+"ret14"+""+41+41+440+0+0+0+0+4+3+"-"+"+"+2.6+50+2</definedName>
    <definedName function="false" hidden="false" localSheetId="5" name="ZF151" vbProcedure="false">DCF!$R$31+"ret15"+""+41+41+440+0+0+0+0+4+3+"-"+"+"+2.6+50+2</definedName>
    <definedName function="false" hidden="false" localSheetId="5" name="ZF152" vbProcedure="false">DCF!$D$39+"elec1"+""+41+41+440+0+0+0+0+4+3+"-"+"+"+2.6+50+2</definedName>
    <definedName function="false" hidden="false" localSheetId="5" name="ZF153" vbProcedure="false">DCF!$E$39+"Elec2"+""+41+41+440+0+0+0+0+4+3+"-"+"+"+2.6+50+2</definedName>
    <definedName function="false" hidden="false" localSheetId="5" name="ZF154" vbProcedure="false">DCF!$F$39+"elec3"+""+41+41+440+0+0+0+0+4+3+"-"+"+"+2.6+50+2</definedName>
    <definedName function="false" hidden="false" localSheetId="5" name="ZF155" vbProcedure="false">DCF!$G$39+"elec4"+""+41+41+440+0+0+0+0+4+3+"-"+"+"+2.6+50+2</definedName>
    <definedName function="false" hidden="false" localSheetId="5" name="ZF156" vbProcedure="false">DCF!$H$39+"elec5"+""+41+41+440+0+0+0+0+4+3+"-"+"+"+2.6+50+2</definedName>
    <definedName function="false" hidden="false" localSheetId="5" name="ZF157" vbProcedure="false">DCF!$I$39+"elec6"+""+41+41+440+0+0+0+0+4+3+"-"+"+"+2.6+50+2</definedName>
    <definedName function="false" hidden="false" localSheetId="5" name="ZF158" vbProcedure="false">DCF!$J$39+"elec7"+""+41+41+440+0+0+0+0+4+3+"-"+"+"+2.6+50+2</definedName>
    <definedName function="false" hidden="false" localSheetId="5" name="ZF159" vbProcedure="false">DCF!$K$39+"elec8"+""+41+41+440+0+0+0+0+4+3+"-"+"+"+2.6+50+2</definedName>
    <definedName function="false" hidden="false" localSheetId="5" name="ZF160" vbProcedure="false">DCF!$L$39+"elec9"+""+41+41+440+0+0+0+0+4+3+"-"+"+"+2.6+50+2</definedName>
    <definedName function="false" hidden="false" localSheetId="5" name="ZF161" vbProcedure="false">DCF!$M$39+"elec10"+""+41+41+440+0+0+0+0+4+3+"-"+"+"+2.6+50+2</definedName>
    <definedName function="false" hidden="false" localSheetId="5" name="ZF162" vbProcedure="false">DCF!$N$39+"elec11"+""+41+41+440+0+0+0+0+4+3+"-"+"+"+2.6+50+2</definedName>
    <definedName function="false" hidden="false" localSheetId="5" name="ZF163" vbProcedure="false">DCF!$O$39+"elec12"+""+41+41+440+0+0+0+0+4+3+"-"+"+"+2.6+50+2</definedName>
    <definedName function="false" hidden="false" localSheetId="5" name="ZF164" vbProcedure="false">DCF!$P$39+"elec13"+""+41+41+440+0+0+0+0+4+3+"-"+"+"+2.6+50+2</definedName>
    <definedName function="false" hidden="false" localSheetId="5" name="ZF165" vbProcedure="false">DCF!$Q$39+"elec14"+""+41+41+440+0+0+0+0+4+3+"-"+"+"+2.6+50+2</definedName>
    <definedName function="false" hidden="false" localSheetId="5" name="ZF166" vbProcedure="false">DCF!$R$39+"elec15"+""+41+41+440+0+0+0+0+4+3+"-"+"+"+2.6+50+2</definedName>
    <definedName function="false" hidden="false" localSheetId="5" name="ZF167" vbProcedure="false">DCF!$S$39+"elec16"+""+41+41+440+0+0+0+0+4+3+"-"+"+"+2.6+50+2</definedName>
    <definedName function="false" hidden="false" localSheetId="5" name="ZF168" vbProcedure="false">DCF!$T$39+"elec17"+""+41+41+440+0+0+0+0+4+3+"-"+"+"+2.6+50+2</definedName>
    <definedName function="false" hidden="false" localSheetId="5" name="ZF169" vbProcedure="false">DCF!$U$39+"elec18"+""+41+41+440+0+0+0+0+4+3+"-"+"+"+2.6+50+2</definedName>
    <definedName function="false" hidden="false" localSheetId="5" name="ZF170" vbProcedure="false">DCF!$V$39+"elec19"+""+41+41+440+0+0+0+0+4+3+"-"+"+"+2.6+50+2</definedName>
    <definedName function="false" hidden="false" localSheetId="5" name="ZF171" vbProcedure="false">DCF!$W$39+"elec20"+""+41+41+440+0+0+0+0+4+3+"-"+"+"+2.6+50+2</definedName>
    <definedName function="false" hidden="false" localSheetId="5" name="ZF172" vbProcedure="false">DCF!$S$31+"ret16"+""+41+41+440+0+0+0+0+4+3+"-"+"+"+2.6+50+2</definedName>
    <definedName function="false" hidden="false" localSheetId="5" name="ZF173" vbProcedure="false">DCF!$T$31+"ret17"+""+41+41+440+0+0+0+0+4+3+"-"+"+"+2.6+50+2</definedName>
    <definedName function="false" hidden="false" localSheetId="5" name="ZF174" vbProcedure="false">DCF!$U$31+"ret18"+""+41+41+440+0+0+0+0+4+3+"-"+"+"+2.6+50+2</definedName>
    <definedName function="false" hidden="false" localSheetId="5" name="ZF175" vbProcedure="false">DCF!$V$31+"ret19"+""+41+41+440+0+0+0+0+4+3+"-"+"+"+2.6+50+2</definedName>
    <definedName function="false" hidden="false" localSheetId="5" name="ZF176" vbProcedure="false">DCF!$W$31+"ret20"+""+41+41+440+0+0+0+0+4+3+"-"+"+"+2.6+50+2</definedName>
    <definedName function="false" hidden="false" localSheetId="5" name="ZF177" vbProcedure="false">DCF!$S$35+"f16"+""+41+41+440+0+0+0+0+4+3+"-"+"+"+2.6+50+2</definedName>
    <definedName function="false" hidden="false" localSheetId="5" name="ZF178" vbProcedure="false">DCF!$T$35+"f17"+""+41+41+440+0+0+0+0+4+3+"-"+"+"+2.6+50+2</definedName>
    <definedName function="false" hidden="false" localSheetId="5" name="ZF179" vbProcedure="false">DCF!$U$35+"f18"+""+41+41+440+0+0+0+0+4+3+"-"+"+"+2.6+50+2</definedName>
    <definedName function="false" hidden="false" localSheetId="5" name="ZF180" vbProcedure="false">DCF!$V$35+"f19"+""+41+41+440+0+0+0+0+4+3+"-"+"+"+2.6+50+2</definedName>
    <definedName function="false" hidden="false" localSheetId="5" name="ZF181" vbProcedure="false">DCF!$W$35+"f20"+""+41+41+440+0+0+0+0+4+3+"-"+"+"+2.6+50+2</definedName>
    <definedName function="false" hidden="false" localSheetId="5" name="ZF182" vbProcedure="false">DCF!$S$59+"S58"+""+41+41+440+0+0+0+0+4+3+"-"+"+"+2.6+50+2</definedName>
    <definedName function="false" hidden="false" localSheetId="5" name="ZF183" vbProcedure="false">DCF!$T$59+"T59"+""+16425+41+440+0+0+0+0+4+3+"-"+"+"+2.6+50+2</definedName>
    <definedName function="false" hidden="false" localSheetId="5" name="ZF184" vbProcedure="false">DCF!$U$59+"U59"+""+16425+41+440+0+0+0+0+4+3+"-"+"+"+2.6+50+2</definedName>
    <definedName function="false" hidden="false" localSheetId="5" name="ZF185" vbProcedure="false">DCF!$V$59+"V59"+""+16425+41+440+0+0+0+0+4+3+"-"+"+"+2.6+50+2</definedName>
    <definedName function="false" hidden="false" localSheetId="5" name="ZF186" vbProcedure="false">DCF!$W$59+"W59"+""+16425+41+440+0+0+0+0+4+3+"-"+"+"+2.6+50+2</definedName>
    <definedName function="false" hidden="false" localSheetId="5" name="ZF187" vbProcedure="false">DCF!$X$39+"Elec21"+""+41+41+440+0+0+0+0+4+3+"-"+"+"+2.6+50+2</definedName>
    <definedName function="false" hidden="false" localSheetId="5" name="ZF188" vbProcedure="false">DCF!$Y$39+"Elec22"+""+41+41+440+0+0+0+0+4+3+"-"+"+"+2.6+50+2</definedName>
    <definedName function="false" hidden="false" localSheetId="5" name="ZF189" vbProcedure="false">DCF!$Z$39+"Elec23"+""+41+41+440+0+0+0+0+4+3+"-"+"+"+2.6+50+2</definedName>
    <definedName function="false" hidden="false" localSheetId="5" name="ZF190" vbProcedure="false">DCF!$AA$39+"Elec24"+""+41+41+440+0+0+0+0+4+3+"-"+"+"+2.6+50+2</definedName>
    <definedName function="false" hidden="false" localSheetId="5" name="ZF191" vbProcedure="false">DCF!$AB$39+"Elec25"+""+41+41+440+0+0+0+0+4+3+"-"+"+"+2.6+50+2</definedName>
    <definedName function="false" hidden="false" localSheetId="5" name="ZF192" vbProcedure="false">DCF!$X$31+"ret21"+""+41+41+440+0+0+0+0+4+3+"-"+"+"+2.6+50+2</definedName>
    <definedName function="false" hidden="false" localSheetId="5" name="ZF193" vbProcedure="false">DCF!$Y$31+"ret22"+""+41+41+440+0+0+0+0+4+3+"-"+"+"+2.6+50+2</definedName>
    <definedName function="false" hidden="false" localSheetId="5" name="ZF194" vbProcedure="false">DCF!$Z$31+"ret23"+""+41+41+440+0+0+0+0+4+3+"-"+"+"+2.6+50+2</definedName>
    <definedName function="false" hidden="false" localSheetId="5" name="ZF195" vbProcedure="false">DCF!$AA$31+"ret24"+""+41+41+440+0+0+0+0+4+3+"-"+"+"+2.6+50+2</definedName>
    <definedName function="false" hidden="false" localSheetId="5" name="ZF196" vbProcedure="false">DCF!$AB$31+"ret25"+""+41+41+440+0+0+0+0+4+3+"-"+"+"+2.6+50+2</definedName>
    <definedName function="false" hidden="false" localSheetId="5" name="ZF197" vbProcedure="false">DCF!$X$35+"f21"+""+41+41+440+0+0+0+0+4+3+"-"+"+"+2.6+50+2</definedName>
    <definedName function="false" hidden="false" localSheetId="5" name="ZF198" vbProcedure="false">DCF!$Y$35+"f22"+""+41+41+440+0+0+0+0+4+3+"-"+"+"+2.6+50+2</definedName>
    <definedName function="false" hidden="false" localSheetId="5" name="ZF199" vbProcedure="false">DCF!$Z$35+"f23"+""+41+41+440+0+0+0+0+4+3+"-"+"+"+2.6+50+2</definedName>
    <definedName function="false" hidden="false" localSheetId="5" name="ZF200" vbProcedure="false">DCF!$AA$35+"f24"+""+41+41+440+0+0+0+0+4+3+"-"+"+"+2.6+50+2</definedName>
    <definedName function="false" hidden="false" localSheetId="5" name="ZF201" vbProcedure="false">DCF!$AB$35+"f25"+""+41+41+440+0+0+0+0+4+3+"-"+"+"+2.6+50+2</definedName>
    <definedName function="false" hidden="false" localSheetId="5" name="ZF202" vbProcedure="false">DCF!$X$59+"X59"+""+16425+41+440+0+0+0+0+4+3+"-"+"+"+2.6+50+2</definedName>
    <definedName function="false" hidden="false" localSheetId="5" name="ZF203" vbProcedure="false">DCF!$Y$59+"Y59"+""+16425+41+440+0+0+0+0+4+3+"-"+"+"+2.6+50+2</definedName>
    <definedName function="false" hidden="false" localSheetId="5" name="ZF204" vbProcedure="false">DCF!$Z$59+"Z59"+""+16425+41+440+0+0+0+0+4+3+"-"+"+"+2.6+50+2</definedName>
    <definedName function="false" hidden="false" localSheetId="5" name="ZF205" vbProcedure="false">DCF!$AA$59+"AA59"+""+16425+41+440+0+0+0+0+4+3+"-"+"+"+2.6+50+2</definedName>
    <definedName function="false" hidden="false" localSheetId="5" name="ZF206" vbProcedure="false">DCF!$AB$59+"AB59"+""+16425+41+440+0+0+0+0+4+3+"-"+"+"+2.6+50+2</definedName>
    <definedName function="false" hidden="false" localSheetId="7" name="ZA0" vbProcedure="false">"Crystal Ball Data : Ver. 4.0.3"</definedName>
    <definedName function="false" hidden="false" localSheetId="7" name="ZA0F" vbProcedure="false">15+114</definedName>
    <definedName function="false" hidden="false" localSheetId="7" name="ZA0T" vbProcedure="false">9919900+0</definedName>
    <definedName function="false" hidden="false" localSheetId="7" name="ZF100" vbProcedure="false">interest!$N$7+"int1"+""+41+41+440+0+0+0+0+4+3+"-"+"+"+2.6+50+2</definedName>
    <definedName function="false" hidden="false" localSheetId="7" name="ZF101" vbProcedure="false">interest!$N$15+"int2"+""+41+41+440+0+0+0+0+4+3+"-"+"+"+2.6+50+2</definedName>
    <definedName function="false" hidden="false" localSheetId="7" name="ZF102" vbProcedure="false">interest!$N$23+"int3"+""+41+41+440+0+0+0+0+4+3+"-"+"+"+2.6+50+2</definedName>
    <definedName function="false" hidden="false" localSheetId="7" name="ZF103" vbProcedure="false">interest!$N$31+"int4"+""+41+41+440+0+0+0+0+4+3+"-"+"+"+2.6+50+2</definedName>
    <definedName function="false" hidden="false" localSheetId="7" name="ZF104" vbProcedure="false">interest!$N$39+"int5"+""+41+41+440+0+0+0+0+4+3+"-"+"+"+2.6+50+2</definedName>
    <definedName function="false" hidden="false" localSheetId="7" name="ZF105" vbProcedure="false">interest!$N$47+"int6"+""+41+41+440+0+0+0+0+4+3+"-"+"+"+2.6+50+2</definedName>
    <definedName function="false" hidden="false" localSheetId="7" name="ZF106" vbProcedure="false">interest!$N$55+"int7"+""+41+41+440+0+0+0+0+4+3+"-"+"+"+2.6+50+2</definedName>
    <definedName function="false" hidden="false" localSheetId="7" name="ZF107" vbProcedure="false">interest!$N$63+"int8"+""+41+41+440+0+0+0+0+4+3+"-"+"+"+2.6+50+2</definedName>
    <definedName function="false" hidden="false" localSheetId="7" name="ZF108" vbProcedure="false">interest!$N$71+"int9"+""+41+41+440+0+0+0+0+4+3+"-"+"+"+2.6+50+2</definedName>
    <definedName function="false" hidden="false" localSheetId="7" name="ZF109" vbProcedure="false">interest!$N$79+"int10"+""+41+41+440+0+0+0+0+4+3+"-"+"+"+2.6+50+2</definedName>
    <definedName function="false" hidden="false" localSheetId="7" name="ZF110" vbProcedure="false">interest!$N$87+"int11"+""+41+41+440+0+0+0+0+4+3+"-"+"+"+2.6+50+2</definedName>
    <definedName function="false" hidden="false" localSheetId="7" name="ZF111" vbProcedure="false">interest!$N$95+"int12"+""+41+41+440+0+0+0+0+4+3+"-"+"+"+2.6+50+2</definedName>
    <definedName function="false" hidden="false" localSheetId="7" name="ZF112" vbProcedure="false">interest!$N$103+"int13"+""+41+41+440+0+0+0+0+4+3+"-"+"+"+2.6+50+2</definedName>
    <definedName function="false" hidden="false" localSheetId="7" name="ZF113" vbProcedure="false">interest!$N$111+"int14"+""+41+41+440+0+0+0+0+4+3+"-"+"+"+2.6+50+2</definedName>
    <definedName function="false" hidden="false" localSheetId="7" name="ZF114" vbProcedure="false">interest!$N$119+"int15"+""+41+41+440+57+18+342+477+4+3+"-"+"+"+2.6+50+2</definedName>
    <definedName function="false" hidden="false" localSheetId="8" name="ZA0" vbProcedure="false">"Crystal Ball Data : Ver. 4.0.3"</definedName>
    <definedName function="false" hidden="false" localSheetId="8" name="ZA0A" vbProcedure="false">0+100</definedName>
    <definedName function="false" hidden="false" localSheetId="8" name="ZA0C" vbProcedure="false">0+0</definedName>
    <definedName function="false" hidden="false" localSheetId="8" name="ZA0D" vbProcedure="false">0+0</definedName>
    <definedName function="false" hidden="false" localSheetId="8" name="ZA0F" vbProcedure="false">0+132</definedName>
    <definedName function="false" hidden="false" localSheetId="8" name="ZA0T" vbProcedure="false">10117528+0</definedName>
    <definedName function="false" hidden="false" localSheetId="9" name="ZA0" vbProcedure="false">"Crystal Ball Data : Ver. 4.0.3"</definedName>
    <definedName function="false" hidden="false" localSheetId="9" name="ZA0F" vbProcedure="false">15+114</definedName>
    <definedName function="false" hidden="false" localSheetId="9" name="ZA0T" vbProcedure="false">10567893+0</definedName>
    <definedName function="false" hidden="false" localSheetId="9" name="ZF100" vbProcedure="false">Loanschd!$C$2+"Lint1"+""+41+41+440+0+0+0+0+4+3+"-"+"+"+2.6+50+2</definedName>
    <definedName function="false" hidden="false" localSheetId="9" name="ZF101" vbProcedure="false">Loanschd!$C$3+"Lint2"+""+41+41+440+0+0+0+0+4+3+"-"+"+"+2.6+50+2</definedName>
    <definedName function="false" hidden="false" localSheetId="9" name="ZF102" vbProcedure="false">Loanschd!$C$4+"Lint3"+""+41+41+440+0+0+0+0+4+3+"-"+"+"+2.6+50+2</definedName>
    <definedName function="false" hidden="false" localSheetId="9" name="ZF103" vbProcedure="false">Loanschd!$C$5+"Lint4"+""+41+41+440+0+0+0+0+4+3+"-"+"+"+2.6+50+2</definedName>
    <definedName function="false" hidden="false" localSheetId="9" name="ZF104" vbProcedure="false">Loanschd!$C$6+"Lint5"+""+41+41+440+0+0+0+0+4+3+"-"+"+"+2.6+50+2</definedName>
    <definedName function="false" hidden="false" localSheetId="9" name="ZF105" vbProcedure="false">Loanschd!$C$7+"Lint6"+""+41+41+440+0+0+0+0+4+3+"-"+"+"+2.6+50+2</definedName>
    <definedName function="false" hidden="false" localSheetId="9" name="ZF106" vbProcedure="false">Loanschd!$C$8+"Lint7"+""+41+41+440+0+0+0+0+4+3+"-"+"+"+2.6+50+2</definedName>
    <definedName function="false" hidden="false" localSheetId="9" name="ZF107" vbProcedure="false">Loanschd!$C$9+"Lint8"+""+41+41+440+0+0+0+0+4+3+"-"+"+"+2.6+50+2</definedName>
    <definedName function="false" hidden="false" localSheetId="9" name="ZF108" vbProcedure="false">Loanschd!$C$10+"Lint9"+""+41+41+440+0+0+0+0+4+3+"-"+"+"+2.6+50+2</definedName>
    <definedName function="false" hidden="false" localSheetId="9" name="ZF109" vbProcedure="false">Loanschd!$C$11+"Lint10"+""+41+41+440+0+0+0+0+4+3+"-"+"+"+2.6+50+2</definedName>
    <definedName function="false" hidden="false" localSheetId="9" name="ZF110" vbProcedure="false">Loanschd!$C$12+"Lint11"+""+41+41+440+0+0+0+0+4+3+"-"+"+"+2.6+50+2</definedName>
    <definedName function="false" hidden="false" localSheetId="9" name="ZF111" vbProcedure="false">Loanschd!$C$13+"Lint12"+""+41+41+440+0+0+0+0+4+3+"-"+"+"+2.6+50+2</definedName>
    <definedName function="false" hidden="false" localSheetId="9" name="ZF112" vbProcedure="false">Loanschd!$C$14+"Lint13"+""+41+41+440+0+0+0+0+4+3+"-"+"+"+2.6+50+2</definedName>
    <definedName function="false" hidden="false" localSheetId="9" name="ZF113" vbProcedure="false">Loanschd!$C$15+"Lint14"+""+41+41+440+0+0+0+0+4+3+"-"+"+"+2.6+50+2</definedName>
    <definedName function="false" hidden="false" localSheetId="9" name="ZF114" vbProcedure="false">Loanschd!$C$16+"Lint15"+""+41+41+440+0+0+0+0+4+3+"-"+"+"+2.6+50+2</definedName>
    <definedName function="false" hidden="false" localSheetId="10" name="ZA0" vbProcedure="false">"Crystal Ball Data : Ver. 4.0.3"</definedName>
    <definedName function="false" hidden="false" localSheetId="10" name="ZA0A" vbProcedure="false">180+297</definedName>
    <definedName function="false" hidden="false" localSheetId="10" name="ZA0C" vbProcedure="false">0+0</definedName>
    <definedName function="false" hidden="false" localSheetId="10" name="ZA0D" vbProcedure="false">0+0</definedName>
    <definedName function="false" hidden="false" localSheetId="10" name="ZA0F" vbProcedure="false">0+110</definedName>
    <definedName function="false" hidden="false" localSheetId="10" name="ZA0T" vbProcedure="false">25861829+0</definedName>
    <definedName function="false" hidden="false" localSheetId="10" name="ZA118" vbProcedure="false">loadfac!$B$3+"aJanuary"+1+85+5</definedName>
    <definedName function="false" hidden="false" localSheetId="10" name="ZA119" vbProcedure="false">loadfac!$B$4+"aB4"+1+85+5</definedName>
    <definedName function="false" hidden="false" localSheetId="10" name="ZA120" vbProcedure="false">loadfac!$B$5+"aB5"+1+85+5</definedName>
    <definedName function="false" hidden="false" localSheetId="10" name="ZA121" vbProcedure="false">loadfac!$B$6+"aB6"+1+85+5</definedName>
    <definedName function="false" hidden="false" localSheetId="10" name="ZA122" vbProcedure="false">loadfac!$B$7+"aB7"+1+85+5</definedName>
    <definedName function="false" hidden="false" localSheetId="10" name="ZA123" vbProcedure="false">loadfac!$B$8+"aB8"+1+85+5</definedName>
    <definedName function="false" hidden="false" localSheetId="10" name="ZA124" vbProcedure="false">loadfac!$B$9+"aB9"+1+85+5</definedName>
    <definedName function="false" hidden="false" localSheetId="10" name="ZA125" vbProcedure="false">loadfac!$B$10+"aB10"+1+85+5</definedName>
    <definedName function="false" hidden="false" localSheetId="10" name="ZA126" vbProcedure="false">loadfac!$B$11+"aB11"+1+85+5</definedName>
    <definedName function="false" hidden="false" localSheetId="10" name="ZA127" vbProcedure="false">loadfac!$B$12+"aB12"+1+85+5</definedName>
    <definedName function="false" hidden="false" localSheetId="10" name="ZA128" vbProcedure="false">loadfac!$D$3+"aMarch"+1+85+5</definedName>
    <definedName function="false" hidden="false" localSheetId="10" name="ZA129" vbProcedure="false">loadfac!$D$4+"aD4"+1+85+5</definedName>
    <definedName function="false" hidden="false" localSheetId="10" name="ZA130" vbProcedure="false">loadfac!$D$5+"aD5"+1+85+5</definedName>
    <definedName function="false" hidden="false" localSheetId="10" name="ZA131" vbProcedure="false">loadfac!$D$6+"aD6"+1+85+5</definedName>
    <definedName function="false" hidden="false" localSheetId="10" name="ZA132" vbProcedure="false">loadfac!$D$7+"aD7"+1+85+5</definedName>
    <definedName function="false" hidden="false" localSheetId="10" name="ZA133" vbProcedure="false">loadfac!$D$8+"aD8"+1+85+5</definedName>
    <definedName function="false" hidden="false" localSheetId="10" name="ZA134" vbProcedure="false">loadfac!$D$9+"aD9"+1+85+5</definedName>
    <definedName function="false" hidden="false" localSheetId="10" name="ZA135" vbProcedure="false">loadfac!$D$10+"aD10"+1+85+5</definedName>
    <definedName function="false" hidden="false" localSheetId="10" name="ZA136" vbProcedure="false">loadfac!$D$11+"aD11"+1+85+5</definedName>
    <definedName function="false" hidden="false" localSheetId="10" name="ZA137" vbProcedure="false">loadfac!$D$12+"aD12"+1+85+5</definedName>
    <definedName function="false" hidden="false" localSheetId="10" name="ZA138" vbProcedure="false">loadfac!$E$3+"aApril"+1+85+5</definedName>
    <definedName function="false" hidden="false" localSheetId="10" name="ZA139" vbProcedure="false">loadfac!$E$4+"aE4"+1+85+5</definedName>
    <definedName function="false" hidden="false" localSheetId="10" name="ZA140" vbProcedure="false">loadfac!$E$5+"aE5"+1+85+5</definedName>
    <definedName function="false" hidden="false" localSheetId="10" name="ZA141" vbProcedure="false">loadfac!$E$6+"aE6"+1+85+5</definedName>
    <definedName function="false" hidden="false" localSheetId="10" name="ZA142" vbProcedure="false">loadfac!$E$7+"aE7"+1+85+5</definedName>
    <definedName function="false" hidden="false" localSheetId="10" name="ZA143" vbProcedure="false">loadfac!$E$8+"aE8"+1+85+5</definedName>
    <definedName function="false" hidden="false" localSheetId="10" name="ZA144" vbProcedure="false">loadfac!$E$9+"aE9"+1+85+5</definedName>
    <definedName function="false" hidden="false" localSheetId="10" name="ZA145" vbProcedure="false">loadfac!$E$10+"aE10"+1+85+5</definedName>
    <definedName function="false" hidden="false" localSheetId="10" name="ZA146" vbProcedure="false">loadfac!$E$11+"aE11"+1+85+5</definedName>
    <definedName function="false" hidden="false" localSheetId="10" name="ZA147" vbProcedure="false">loadfac!$E$12+"aE12"+1+85+5</definedName>
    <definedName function="false" hidden="false" localSheetId="10" name="ZA148" vbProcedure="false">loadfac!$F$3+"aMay"+1+85+5</definedName>
    <definedName function="false" hidden="false" localSheetId="10" name="ZA149" vbProcedure="false">loadfac!$F$4+"aF4"+1+85+5</definedName>
    <definedName function="false" hidden="false" localSheetId="10" name="ZA150" vbProcedure="false">loadfac!$F$5+"aF5"+1+85+5</definedName>
    <definedName function="false" hidden="false" localSheetId="10" name="ZA151" vbProcedure="false">loadfac!$F$6+"aF6"+1+85+5</definedName>
    <definedName function="false" hidden="false" localSheetId="10" name="ZA152" vbProcedure="false">loadfac!$F$7+"aF7"+1+85+5</definedName>
    <definedName function="false" hidden="false" localSheetId="10" name="ZA153" vbProcedure="false">loadfac!$F$8+"aF8"+1+85+5</definedName>
    <definedName function="false" hidden="false" localSheetId="10" name="ZA154" vbProcedure="false">loadfac!$F$9+"aF9"+1+85+5</definedName>
    <definedName function="false" hidden="false" localSheetId="10" name="ZA155" vbProcedure="false">loadfac!$F$10+"aF10"+1+85+5</definedName>
    <definedName function="false" hidden="false" localSheetId="10" name="ZA156" vbProcedure="false">loadfac!$F$11+"aF11"+1+85+5</definedName>
    <definedName function="false" hidden="false" localSheetId="10" name="ZA157" vbProcedure="false">loadfac!$F$12+"aF12"+1+85+5</definedName>
    <definedName function="false" hidden="false" localSheetId="10" name="ZA158" vbProcedure="false">loadfac!$G$3+"aJune"+1+85+5</definedName>
    <definedName function="false" hidden="false" localSheetId="10" name="ZA159" vbProcedure="false">loadfac!$G$4+"aG4"+1+85+5</definedName>
    <definedName function="false" hidden="false" localSheetId="10" name="ZA160" vbProcedure="false">loadfac!$G$5+"aG5"+1+85+5</definedName>
    <definedName function="false" hidden="false" localSheetId="10" name="ZA161" vbProcedure="false">loadfac!$G$6+"aG6"+1+85+5</definedName>
    <definedName function="false" hidden="false" localSheetId="10" name="ZA162" vbProcedure="false">loadfac!$G$7+"aG7"+1+85+5</definedName>
    <definedName function="false" hidden="false" localSheetId="10" name="ZA163" vbProcedure="false">loadfac!$G$8+"aG8"+1+85+5</definedName>
    <definedName function="false" hidden="false" localSheetId="10" name="ZA164" vbProcedure="false">loadfac!$G$9+"aG9"+1+85+5</definedName>
    <definedName function="false" hidden="false" localSheetId="10" name="ZA165" vbProcedure="false">loadfac!$G$10+"aG10"+1+85+5</definedName>
    <definedName function="false" hidden="false" localSheetId="10" name="ZA166" vbProcedure="false">loadfac!$G$11+"aG11"+1+85+5</definedName>
    <definedName function="false" hidden="false" localSheetId="10" name="ZA167" vbProcedure="false">loadfac!$G$12+"aG12"+1+85+5</definedName>
    <definedName function="false" hidden="false" localSheetId="10" name="ZA168" vbProcedure="false">loadfac!$I$3+"aAugust"+1+85+5</definedName>
    <definedName function="false" hidden="false" localSheetId="10" name="ZA169" vbProcedure="false">loadfac!$I$4+"aI4"+1+85+5</definedName>
    <definedName function="false" hidden="false" localSheetId="10" name="ZA170" vbProcedure="false">loadfac!$I$5+"aI5"+1+85+5</definedName>
    <definedName function="false" hidden="false" localSheetId="10" name="ZA171" vbProcedure="false">loadfac!$I$6+"aI6"+1+85+5</definedName>
    <definedName function="false" hidden="false" localSheetId="10" name="ZA172" vbProcedure="false">loadfac!$I$7+"aI7"+1+85+5</definedName>
    <definedName function="false" hidden="false" localSheetId="10" name="ZA173" vbProcedure="false">loadfac!$I$8+"aI8"+1+85+5</definedName>
    <definedName function="false" hidden="false" localSheetId="10" name="ZA174" vbProcedure="false">loadfac!$I$9+"aI9"+1+85+5</definedName>
    <definedName function="false" hidden="false" localSheetId="10" name="ZA175" vbProcedure="false">loadfac!$I$10+"aI10"+1+85+5</definedName>
    <definedName function="false" hidden="false" localSheetId="10" name="ZA176" vbProcedure="false">loadfac!$I$11+"aI11"+1+85+5</definedName>
    <definedName function="false" hidden="false" localSheetId="10" name="ZA177" vbProcedure="false">loadfac!$I$12+"aI12"+1+85+5</definedName>
    <definedName function="false" hidden="false" localSheetId="10" name="ZA178" vbProcedure="false">loadfac!$L$3+"aNovember"+1+85+5</definedName>
    <definedName function="false" hidden="false" localSheetId="10" name="ZA179" vbProcedure="false">loadfac!$L$4+"aL4"+1+85+5</definedName>
    <definedName function="false" hidden="false" localSheetId="10" name="ZA180" vbProcedure="false">loadfac!$L$5+"aL5"+1+85+5</definedName>
    <definedName function="false" hidden="false" localSheetId="10" name="ZA181" vbProcedure="false">loadfac!$L$6+"aL6"+1+85+5</definedName>
    <definedName function="false" hidden="false" localSheetId="10" name="ZA182" vbProcedure="false">loadfac!$L$7+"aL7"+1+85+5</definedName>
    <definedName function="false" hidden="false" localSheetId="10" name="ZA183" vbProcedure="false">loadfac!$L$8+"aL8"+1+85+5</definedName>
    <definedName function="false" hidden="false" localSheetId="10" name="ZA184" vbProcedure="false">loadfac!$L$9+"aL9"+1+85+5</definedName>
    <definedName function="false" hidden="false" localSheetId="10" name="ZA185" vbProcedure="false">loadfac!$L$10+"aL10"+1+85+5</definedName>
    <definedName function="false" hidden="false" localSheetId="10" name="ZA186" vbProcedure="false">loadfac!$L$11+"aL11"+1+85+5</definedName>
    <definedName function="false" hidden="false" localSheetId="10" name="ZA187" vbProcedure="false">loadfac!$L$12+"aL12"+1+85+5</definedName>
    <definedName function="false" hidden="false" localSheetId="10" name="ZA188" vbProcedure="false">loadfac!$M$3+"aDecember"+1+85+5</definedName>
    <definedName function="false" hidden="false" localSheetId="10" name="ZA189" vbProcedure="false">loadfac!$M$4+"aM4"+1+85+5</definedName>
    <definedName function="false" hidden="false" localSheetId="10" name="ZA190" vbProcedure="false">loadfac!$M$5+"aM5"+1+85+5</definedName>
    <definedName function="false" hidden="false" localSheetId="10" name="ZA191" vbProcedure="false">loadfac!$M$6+"aM6"+1+85+5</definedName>
    <definedName function="false" hidden="false" localSheetId="10" name="ZA192" vbProcedure="false">loadfac!$M$7+"aM7"+1+85+5</definedName>
    <definedName function="false" hidden="false" localSheetId="10" name="ZA193" vbProcedure="false">loadfac!$M$8+"aM8"+1+85+5</definedName>
    <definedName function="false" hidden="false" localSheetId="10" name="ZA194" vbProcedure="false">loadfac!$M$9+"aM9"+1+85+5</definedName>
    <definedName function="false" hidden="false" localSheetId="10" name="ZA195" vbProcedure="false">loadfac!$M$10+"aM10"+1+85+5</definedName>
    <definedName function="false" hidden="false" localSheetId="10" name="ZA196" vbProcedure="false">loadfac!$M$11+"aM11"+1+85+5</definedName>
    <definedName function="false" hidden="false" localSheetId="10" name="ZA197" vbProcedure="false">loadfac!$M$12+"aM12"+1+85+5</definedName>
    <definedName function="false" hidden="false" localSheetId="10" name="ZA198" vbProcedure="false">loadfac!$C$3+"aFebruary"+1+85+5</definedName>
    <definedName function="false" hidden="false" localSheetId="10" name="ZA199" vbProcedure="false">loadfac!$C$4+"aC4"+1+85+5</definedName>
    <definedName function="false" hidden="false" localSheetId="10" name="ZA200" vbProcedure="false">loadfac!$C$5+"aC5"+1+85+5</definedName>
    <definedName function="false" hidden="false" localSheetId="10" name="ZA201" vbProcedure="false">loadfac!$C$6+"aC6"+1+85+5</definedName>
    <definedName function="false" hidden="false" localSheetId="10" name="ZA202" vbProcedure="false">loadfac!$C$7+"aC7"+1+85+5</definedName>
    <definedName function="false" hidden="false" localSheetId="10" name="ZA203" vbProcedure="false">loadfac!$C$8+"aC8"+1+85+5</definedName>
    <definedName function="false" hidden="false" localSheetId="10" name="ZA204" vbProcedure="false">loadfac!$C$9+"aC9"+1+85+5</definedName>
    <definedName function="false" hidden="false" localSheetId="10" name="ZA205" vbProcedure="false">loadfac!$C$10+"aC10"+1+85+5</definedName>
    <definedName function="false" hidden="false" localSheetId="10" name="ZA206" vbProcedure="false">loadfac!$C$11+"aC11"+1+85+5</definedName>
    <definedName function="false" hidden="false" localSheetId="10" name="ZA207" vbProcedure="false">loadfac!$C$12+"aC12"+1+85+5</definedName>
    <definedName function="false" hidden="false" localSheetId="10" name="ZA208" vbProcedure="false">loadfac!$H$3+"aJuly"+1+85+5</definedName>
    <definedName function="false" hidden="false" localSheetId="10" name="ZA209" vbProcedure="false">loadfac!$H$4+"aH4"+1+85+5</definedName>
    <definedName function="false" hidden="false" localSheetId="10" name="ZA210" vbProcedure="false">loadfac!$H$5+"aH5"+1+85+5</definedName>
    <definedName function="false" hidden="false" localSheetId="10" name="ZA211" vbProcedure="false">loadfac!$H$6+"aH6"+1+85+5</definedName>
    <definedName function="false" hidden="false" localSheetId="10" name="ZA212" vbProcedure="false">loadfac!$H$7+"aH7"+1+85+5</definedName>
    <definedName function="false" hidden="false" localSheetId="10" name="ZA213" vbProcedure="false">loadfac!$H$8+"aH8"+1+85+5</definedName>
    <definedName function="false" hidden="false" localSheetId="10" name="ZA214" vbProcedure="false">loadfac!$H$9+"aH9"+1+85+5</definedName>
    <definedName function="false" hidden="false" localSheetId="10" name="ZA215" vbProcedure="false">loadfac!$H$10+"aH10"+1+85+5</definedName>
    <definedName function="false" hidden="false" localSheetId="10" name="ZA216" vbProcedure="false">loadfac!$H$11+"aH11"+1+85+5</definedName>
    <definedName function="false" hidden="false" localSheetId="10" name="ZA217" vbProcedure="false">loadfac!$H$12+"aH12"+1+85+5</definedName>
    <definedName function="false" hidden="false" localSheetId="10" name="ZA218" vbProcedure="false">loadfac!$J$3+"aSeptember"+1+85+5</definedName>
    <definedName function="false" hidden="false" localSheetId="10" name="ZA219" vbProcedure="false">loadfac!$K$3+"aOctober"+1+85+5</definedName>
    <definedName function="false" hidden="false" localSheetId="10" name="ZA220" vbProcedure="false">loadfac!$J$4+"aJ4"+1+85+5</definedName>
    <definedName function="false" hidden="false" localSheetId="10" name="ZA221" vbProcedure="false">loadfac!$K$4+"aK4"+1+85+5</definedName>
    <definedName function="false" hidden="false" localSheetId="10" name="ZA222" vbProcedure="false">loadfac!$J$5+"aJ5"+1+85+5</definedName>
    <definedName function="false" hidden="false" localSheetId="10" name="ZA223" vbProcedure="false">loadfac!$K$5+"aK5"+1+85+5</definedName>
    <definedName function="false" hidden="false" localSheetId="10" name="ZA224" vbProcedure="false">loadfac!$J$6+"aJ6"+1+85+5</definedName>
    <definedName function="false" hidden="false" localSheetId="10" name="ZA225" vbProcedure="false">loadfac!$K$6+"aK6"+1+85+5</definedName>
    <definedName function="false" hidden="false" localSheetId="10" name="ZA226" vbProcedure="false">loadfac!$J$7+"aJ7"+1+85+5</definedName>
    <definedName function="false" hidden="false" localSheetId="10" name="ZA227" vbProcedure="false">loadfac!$K$7+"aK7"+1+85+5</definedName>
    <definedName function="false" hidden="false" localSheetId="10" name="ZA228" vbProcedure="false">loadfac!$J$8+"aJ8"+1+85+5</definedName>
    <definedName function="false" hidden="false" localSheetId="10" name="ZA229" vbProcedure="false">loadfac!$K$8+"aK8"+1+85+5</definedName>
    <definedName function="false" hidden="false" localSheetId="10" name="ZA230" vbProcedure="false">loadfac!$J$9+"aJ9"+1+85+5</definedName>
    <definedName function="false" hidden="false" localSheetId="10" name="ZA231" vbProcedure="false">loadfac!$K$9+"aK9"+1+85+5</definedName>
    <definedName function="false" hidden="false" localSheetId="10" name="ZA232" vbProcedure="false">loadfac!$J$10+"aJ10"+1+85+5</definedName>
    <definedName function="false" hidden="false" localSheetId="10" name="ZA233" vbProcedure="false">loadfac!$K$10+"aK10"+1+85+5</definedName>
    <definedName function="false" hidden="false" localSheetId="10" name="ZA234" vbProcedure="false">loadfac!$J$11+"aJ11"+1+85+5</definedName>
    <definedName function="false" hidden="false" localSheetId="10" name="ZA235" vbProcedure="false">loadfac!$K$11+"aK11"+1+85+5</definedName>
    <definedName function="false" hidden="false" localSheetId="10" name="ZA236" vbProcedure="false">loadfac!$J$12+"aJ12"+1+85+5</definedName>
    <definedName function="false" hidden="false" localSheetId="10" name="ZA237" vbProcedure="false">loadfac!$K$12+"aK12"+1+85+5</definedName>
    <definedName function="false" hidden="false" localSheetId="10" name="ZA238" vbProcedure="false">loadfac!$B$13+"aB13"+1+85+5</definedName>
    <definedName function="false" hidden="false" localSheetId="10" name="ZA239" vbProcedure="false">loadfac!$C$13+"aC13"+1+85+5</definedName>
    <definedName function="false" hidden="false" localSheetId="10" name="ZA240" vbProcedure="false">loadfac!$D$13+"aD13"+1+85+5</definedName>
    <definedName function="false" hidden="false" localSheetId="10" name="ZA241" vbProcedure="false">loadfac!$E$13+"aE13"+1+85+5</definedName>
    <definedName function="false" hidden="false" localSheetId="10" name="ZA242" vbProcedure="false">loadfac!$F$13+"aF13"+1+85+5</definedName>
    <definedName function="false" hidden="false" localSheetId="10" name="ZA243" vbProcedure="false">loadfac!$G$13+"aG13"+1+85+5</definedName>
    <definedName function="false" hidden="false" localSheetId="10" name="ZA244" vbProcedure="false">loadfac!$H$13+"aH13"+1+85+5</definedName>
    <definedName function="false" hidden="false" localSheetId="10" name="ZA245" vbProcedure="false">loadfac!$I$13+"aI13"+1+85+5</definedName>
    <definedName function="false" hidden="false" localSheetId="10" name="ZA246" vbProcedure="false">loadfac!$J$13+"aJ13"+1+85+5</definedName>
    <definedName function="false" hidden="false" localSheetId="10" name="ZA247" vbProcedure="false">loadfac!$K$13+"aK13"+1+85+5</definedName>
    <definedName function="false" hidden="false" localSheetId="10" name="ZA248" vbProcedure="false">loadfac!$L$13+"aL13"+1+85+5</definedName>
    <definedName function="false" hidden="false" localSheetId="10" name="ZA249" vbProcedure="false">loadfac!$M$13+"aM13"+1+85+5</definedName>
    <definedName function="false" hidden="false" localSheetId="10" name="ZA250" vbProcedure="false">loadfac!$B$14+"aB14"+1+85+5</definedName>
    <definedName function="false" hidden="false" localSheetId="10" name="ZA251" vbProcedure="false">loadfac!$C$14+"aC14"+1+85+5</definedName>
    <definedName function="false" hidden="false" localSheetId="10" name="ZA252" vbProcedure="false">loadfac!$D$14+"aD14"+1+85+5</definedName>
    <definedName function="false" hidden="false" localSheetId="10" name="ZA253" vbProcedure="false">loadfac!$E$14+"aE14"+1+85+5</definedName>
    <definedName function="false" hidden="false" localSheetId="10" name="ZA254" vbProcedure="false">loadfac!$F$14+"aF14"+1+85+5</definedName>
    <definedName function="false" hidden="false" localSheetId="10" name="ZA255" vbProcedure="false">loadfac!$G$14+"aG14"+1+85+5</definedName>
    <definedName function="false" hidden="false" localSheetId="10" name="ZA256" vbProcedure="false">loadfac!$H$14+"aH14"+1+85+5</definedName>
    <definedName function="false" hidden="false" localSheetId="10" name="ZA257" vbProcedure="false">loadfac!$I$14+"aI14"+1+85+5</definedName>
    <definedName function="false" hidden="false" localSheetId="10" name="ZA258" vbProcedure="false">loadfac!$J$14+"aJ14"+1+85+5</definedName>
    <definedName function="false" hidden="false" localSheetId="10" name="ZA259" vbProcedure="false">loadfac!$K$14+"aK14"+1+85+5</definedName>
    <definedName function="false" hidden="false" localSheetId="10" name="ZA260" vbProcedure="false">loadfac!$L$14+"aL14"+1+85+5</definedName>
    <definedName function="false" hidden="false" localSheetId="10" name="ZA261" vbProcedure="false">loadfac!$M$14+"aM14"+1+85+5</definedName>
    <definedName function="false" hidden="false" localSheetId="10" name="ZA262" vbProcedure="false">loadfac!$B$15+"aB15"+1+85+5</definedName>
    <definedName function="false" hidden="false" localSheetId="10" name="ZA263" vbProcedure="false">loadfac!$C$15+"aC15"+1+85+5</definedName>
    <definedName function="false" hidden="false" localSheetId="10" name="ZA264" vbProcedure="false">loadfac!$D$15+"aD15"+1+85+5</definedName>
    <definedName function="false" hidden="false" localSheetId="10" name="ZA265" vbProcedure="false">loadfac!$E$15+"aE15"+1+85+5</definedName>
    <definedName function="false" hidden="false" localSheetId="10" name="ZA266" vbProcedure="false">loadfac!$F$15+"aF15"+1+85+5</definedName>
    <definedName function="false" hidden="false" localSheetId="10" name="ZA267" vbProcedure="false">loadfac!$G$15+"aG15"+1+85+5</definedName>
    <definedName function="false" hidden="false" localSheetId="10" name="ZA268" vbProcedure="false">loadfac!$H$15+"aH15"+1+85+5</definedName>
    <definedName function="false" hidden="false" localSheetId="10" name="ZA269" vbProcedure="false">loadfac!$I$15+"aI15"+1+85+5</definedName>
    <definedName function="false" hidden="false" localSheetId="10" name="ZA270" vbProcedure="false">loadfac!$J$15+"aJ15"+1+85+5</definedName>
    <definedName function="false" hidden="false" localSheetId="10" name="ZA271" vbProcedure="false">loadfac!$K$15+"aK15"+1+85+5</definedName>
    <definedName function="false" hidden="false" localSheetId="10" name="ZA272" vbProcedure="false">loadfac!$L$15+"aL15"+1+85+5</definedName>
    <definedName function="false" hidden="false" localSheetId="10" name="ZA273" vbProcedure="false">loadfac!$M$15+"aM15"+1+85+5</definedName>
    <definedName function="false" hidden="false" localSheetId="10" name="ZA274" vbProcedure="false">loadfac!$B$16+"aB16"+1+85+5</definedName>
    <definedName function="false" hidden="false" localSheetId="10" name="ZA275" vbProcedure="false">loadfac!$C$16+"aC16"+1+85+5</definedName>
    <definedName function="false" hidden="false" localSheetId="10" name="ZA276" vbProcedure="false">loadfac!$D$16+"aD16"+1+85+5</definedName>
    <definedName function="false" hidden="false" localSheetId="10" name="ZA277" vbProcedure="false">loadfac!$E$16+"aE16"+1+85+5</definedName>
    <definedName function="false" hidden="false" localSheetId="10" name="ZA278" vbProcedure="false">loadfac!$F$16+"aF16"+1+85+5</definedName>
    <definedName function="false" hidden="false" localSheetId="10" name="ZA279" vbProcedure="false">loadfac!$G$16+"aG16"+1+85+5</definedName>
    <definedName function="false" hidden="false" localSheetId="10" name="ZA280" vbProcedure="false">loadfac!$H$16+"aH16"+1+85+5</definedName>
    <definedName function="false" hidden="false" localSheetId="10" name="ZA281" vbProcedure="false">loadfac!$I$16+"aI16"+1+85+5</definedName>
    <definedName function="false" hidden="false" localSheetId="10" name="ZA282" vbProcedure="false">loadfac!$J$16+"aJ16"+1+85+5</definedName>
    <definedName function="false" hidden="false" localSheetId="10" name="ZA283" vbProcedure="false">loadfac!$K$16+"aK16"+1+85+5</definedName>
    <definedName function="false" hidden="false" localSheetId="10" name="ZA284" vbProcedure="false">loadfac!$L$16+"aL16"+1+85+5</definedName>
    <definedName function="false" hidden="false" localSheetId="10" name="ZA285" vbProcedure="false">loadfac!$M$16+"aM16"+1+85+5</definedName>
    <definedName function="false" hidden="false" localSheetId="10" name="ZA286" vbProcedure="false">loadfac!$B$17+"aB17"+1+85+5</definedName>
    <definedName function="false" hidden="false" localSheetId="10" name="ZA287" vbProcedure="false">loadfac!$C$17+"aC17"+1+85+5</definedName>
    <definedName function="false" hidden="false" localSheetId="10" name="ZA288" vbProcedure="false">loadfac!$D$17+"aD17"+1+85+5</definedName>
    <definedName function="false" hidden="false" localSheetId="10" name="ZA289" vbProcedure="false">loadfac!$E$17+"aE17"+1+85+5</definedName>
    <definedName function="false" hidden="false" localSheetId="10" name="ZA290" vbProcedure="false">loadfac!$F$17+"aF17"+1+85+5</definedName>
    <definedName function="false" hidden="false" localSheetId="10" name="ZA291" vbProcedure="false">loadfac!$G$17+"aG17"+1+85+5</definedName>
    <definedName function="false" hidden="false" localSheetId="10" name="ZA292" vbProcedure="false">loadfac!$H$17+"aH17"+1+85+5</definedName>
    <definedName function="false" hidden="false" localSheetId="10" name="ZA293" vbProcedure="false">loadfac!$I$17+"aI17"+1+85+5</definedName>
    <definedName function="false" hidden="false" localSheetId="10" name="ZA294" vbProcedure="false">loadfac!$J$17+"aJ17"+1+85+5</definedName>
    <definedName function="false" hidden="false" localSheetId="10" name="ZA295" vbProcedure="false">loadfac!$K$17+"aK17"+1+85+5</definedName>
    <definedName function="false" hidden="false" localSheetId="10" name="ZA296" vbProcedure="false">loadfac!$L$17+"aL17"+1+85+5</definedName>
    <definedName function="false" hidden="false" localSheetId="10" name="ZA297" vbProcedure="false">loadfac!$M$17+"aM17"+1+85+5</definedName>
    <definedName function="false" hidden="false" localSheetId="11" name="ZA0" vbProcedure="false">"Crystal Ball Data : Ver. 4.0.3"</definedName>
    <definedName function="false" hidden="false" localSheetId="11" name="ZA0A" vbProcedure="false">480+579</definedName>
    <definedName function="false" hidden="false" localSheetId="11" name="ZA0C" vbProcedure="false">0+0</definedName>
    <definedName function="false" hidden="false" localSheetId="11" name="ZA0D" vbProcedure="false">0+0</definedName>
    <definedName function="false" hidden="false" localSheetId="11" name="ZA0F" vbProcedure="false">0+100</definedName>
    <definedName function="false" hidden="false" localSheetId="11" name="ZA0T" vbProcedure="false">22336006+0</definedName>
    <definedName function="false" hidden="false" localSheetId="11" name="ZA100" vbProcedure="false">forwcurv!$E$10+"pBE10"+17153+0.15+0.2</definedName>
    <definedName function="false" hidden="false" localSheetId="11" name="ZA101" vbProcedure="false">forwcurv!$E$11+"pBE11"+769+0.15+0.2</definedName>
    <definedName function="false" hidden="false" localSheetId="11" name="ZA102" vbProcedure="false">forwcurv!$E$12+"pBE12"+769+0.15+0.2</definedName>
    <definedName function="false" hidden="false" localSheetId="11" name="ZA103" vbProcedure="false">forwcurv!$E$13+"pBE13"+769+0.15+0.2</definedName>
    <definedName function="false" hidden="false" localSheetId="11" name="ZA104" vbProcedure="false">forwcurv!$E$14+"pBE14"+769+0.15+0.2</definedName>
    <definedName function="false" hidden="false" localSheetId="11" name="ZA105" vbProcedure="false">forwcurv!$E$15+"pBE15"+769+0.15+0.2</definedName>
    <definedName function="false" hidden="false" localSheetId="11" name="ZA106" vbProcedure="false">forwcurv!$E$16+"pBE16"+769+0.15+0.2</definedName>
    <definedName function="false" hidden="false" localSheetId="11" name="ZA107" vbProcedure="false">forwcurv!$E$17+"pBE17"+769+0.15+0.2</definedName>
    <definedName function="false" hidden="false" localSheetId="11" name="ZA108" vbProcedure="false">forwcurv!$E$18+"pBE18"+769+0.15+0.2</definedName>
    <definedName function="false" hidden="false" localSheetId="11" name="ZA109" vbProcedure="false">forwcurv!$E$19+"pBE19"+769+0.15+0.2</definedName>
    <definedName function="false" hidden="false" localSheetId="11" name="ZA110" vbProcedure="false">forwcurv!$E$20+"pBE20"+769+0.15+0.2</definedName>
    <definedName function="false" hidden="false" localSheetId="11" name="ZA111" vbProcedure="false">forwcurv!$E$21+"pBE21"+769+0.15+0.2</definedName>
    <definedName function="false" hidden="false" localSheetId="11" name="ZA112" vbProcedure="false">forwcurv!$E$22+"pBE22"+769+0.15+0.2</definedName>
    <definedName function="false" hidden="false" localSheetId="11" name="ZA113" vbProcedure="false">forwcurv!$E$23+"pBE23"+769+0.15+0.2</definedName>
    <definedName function="false" hidden="false" localSheetId="11" name="ZA114" vbProcedure="false">forwcurv!$E$24+"pBE24"+769+0.15+0.2</definedName>
    <definedName function="false" hidden="false" localSheetId="11" name="ZA115" vbProcedure="false">forwcurv!$E$25+"pBE25"+769+0.15+0.2</definedName>
    <definedName function="false" hidden="false" localSheetId="11" name="ZA116" vbProcedure="false">forwcurv!$E$26+"pBE26"+769+0.15+0.2</definedName>
    <definedName function="false" hidden="false" localSheetId="11" name="ZA117" vbProcedure="false">forwcurv!$E$27+"pBE27"+769+0.15+0.2</definedName>
    <definedName function="false" hidden="false" localSheetId="11" name="ZA118" vbProcedure="false">forwcurv!$E$28+"pBE28"+769+0.15+0.2</definedName>
    <definedName function="false" hidden="false" localSheetId="11" name="ZA119" vbProcedure="false">forwcurv!$E$29+"pBE29"+769+0.15+0.2</definedName>
    <definedName function="false" hidden="false" localSheetId="11" name="ZA120" vbProcedure="false">forwcurv!$E$30+"pBE30"+769+0.15+0.2</definedName>
    <definedName function="false" hidden="false" localSheetId="11" name="ZA121" vbProcedure="false">forwcurv!$E$31+"pBE31"+769+0.15+0.2</definedName>
    <definedName function="false" hidden="false" localSheetId="11" name="ZA122" vbProcedure="false">forwcurv!$E$32+"pBE32"+769+0.15+0.2</definedName>
    <definedName function="false" hidden="false" localSheetId="11" name="ZA123" vbProcedure="false">forwcurv!$E$33+"pBE33"+769+0.15+0.2</definedName>
    <definedName function="false" hidden="false" localSheetId="11" name="ZA124" vbProcedure="false">forwcurv!$E$34+"pBE34"+769+0.15+0.2</definedName>
    <definedName function="false" hidden="false" localSheetId="11" name="ZA125" vbProcedure="false">forwcurv!$E$35+"pBE35"+769+0.15+0.2</definedName>
    <definedName function="false" hidden="false" localSheetId="11" name="ZA126" vbProcedure="false">forwcurv!$E$36+"pBE36"+769+0.15+0.2</definedName>
    <definedName function="false" hidden="false" localSheetId="11" name="ZA127" vbProcedure="false">forwcurv!$E$37+"pBE37"+769+0.15+0.2</definedName>
    <definedName function="false" hidden="false" localSheetId="11" name="ZA128" vbProcedure="false">forwcurv!$E$38+"pBE38"+769+0.15+0.2</definedName>
    <definedName function="false" hidden="false" localSheetId="11" name="ZA129" vbProcedure="false">forwcurv!$E$39+"pBE39"+769+0.15+0.2</definedName>
    <definedName function="false" hidden="false" localSheetId="11" name="ZA130" vbProcedure="false">forwcurv!$E$40+"pBE40"+769+0.15+0.2</definedName>
    <definedName function="false" hidden="false" localSheetId="11" name="ZA131" vbProcedure="false">forwcurv!$E$41+"pBE41"+769+0.15+0.2</definedName>
    <definedName function="false" hidden="false" localSheetId="11" name="ZA132" vbProcedure="false">forwcurv!$E$42+"pBE42"+769+0.15+0.2</definedName>
    <definedName function="false" hidden="false" localSheetId="11" name="ZA133" vbProcedure="false">forwcurv!$E$43+"pBE43"+769+0.15+0.2</definedName>
    <definedName function="false" hidden="false" localSheetId="11" name="ZA134" vbProcedure="false">forwcurv!$E$44+"pBE44"+769+0.15+0.2</definedName>
    <definedName function="false" hidden="false" localSheetId="11" name="ZA135" vbProcedure="false">forwcurv!$E$45+"pBE45"+769+0.15+0.2</definedName>
    <definedName function="false" hidden="false" localSheetId="11" name="ZA136" vbProcedure="false">forwcurv!$E$46+"pBE46"+769+0.15+0.2</definedName>
    <definedName function="false" hidden="false" localSheetId="11" name="ZA137" vbProcedure="false">forwcurv!$E$47+"pBE47"+769+0.15+0.2</definedName>
    <definedName function="false" hidden="false" localSheetId="11" name="ZA138" vbProcedure="false">forwcurv!$E$48+"pBE48"+769+0.15+0.2</definedName>
    <definedName function="false" hidden="false" localSheetId="11" name="ZA139" vbProcedure="false">forwcurv!$E$49+"pBE49"+769+0.15+0.2</definedName>
    <definedName function="false" hidden="false" localSheetId="11" name="ZA140" vbProcedure="false">forwcurv!$E$50+"pBE50"+769+0.15+0.2</definedName>
    <definedName function="false" hidden="false" localSheetId="11" name="ZA141" vbProcedure="false">forwcurv!$E$51+"pBE51"+769+0.15+0.2</definedName>
    <definedName function="false" hidden="false" localSheetId="11" name="ZA142" vbProcedure="false">forwcurv!$E$52+"pBE52"+769+0.15+0.2</definedName>
    <definedName function="false" hidden="false" localSheetId="11" name="ZA143" vbProcedure="false">forwcurv!$E$53+"pBE53"+769+0.15+0.2</definedName>
    <definedName function="false" hidden="false" localSheetId="11" name="ZA144" vbProcedure="false">forwcurv!$E$54+"pBE54"+769+0.15+0.2</definedName>
    <definedName function="false" hidden="false" localSheetId="11" name="ZA145" vbProcedure="false">forwcurv!$E$55+"pBE55"+769+0.15+0.2</definedName>
    <definedName function="false" hidden="false" localSheetId="11" name="ZA146" vbProcedure="false">forwcurv!$E$56+"pBE56"+769+0.15+0.2</definedName>
    <definedName function="false" hidden="false" localSheetId="11" name="ZA147" vbProcedure="false">forwcurv!$E$57+"pBE57"+769+0.15+0.2</definedName>
    <definedName function="false" hidden="false" localSheetId="11" name="ZA148" vbProcedure="false">forwcurv!$E$58+"pBE58"+769+0.15+0.2</definedName>
    <definedName function="false" hidden="false" localSheetId="11" name="ZA149" vbProcedure="false">forwcurv!$E$59+"pBE59"+769+0.15+0.2</definedName>
    <definedName function="false" hidden="false" localSheetId="11" name="ZA150" vbProcedure="false">forwcurv!$E$60+"pBE60"+769+0.15+0.2</definedName>
    <definedName function="false" hidden="false" localSheetId="11" name="ZA151" vbProcedure="false">forwcurv!$E$61+"pBE61"+769+0.15+0.2</definedName>
    <definedName function="false" hidden="false" localSheetId="11" name="ZA152" vbProcedure="false">forwcurv!$E$62+"pBE62"+769+0.15+0.2</definedName>
    <definedName function="false" hidden="false" localSheetId="11" name="ZA153" vbProcedure="false">forwcurv!$E$63+"pBE63"+769+0.15+0.2</definedName>
    <definedName function="false" hidden="false" localSheetId="11" name="ZA154" vbProcedure="false">forwcurv!$E$64+"pBE64"+769+0.15+0.2</definedName>
    <definedName function="false" hidden="false" localSheetId="11" name="ZA155" vbProcedure="false">forwcurv!$E$65+"pBE65"+769+0.15+0.2</definedName>
    <definedName function="false" hidden="false" localSheetId="11" name="ZA156" vbProcedure="false">forwcurv!$E$66+"pBE66"+769+0.15+0.2</definedName>
    <definedName function="false" hidden="false" localSheetId="11" name="ZA157" vbProcedure="false">forwcurv!$E$67+"pBE67"+769+0.15+0.2</definedName>
    <definedName function="false" hidden="false" localSheetId="11" name="ZA158" vbProcedure="false">forwcurv!$E$68+"pBE68"+769+0.15+0.2</definedName>
    <definedName function="false" hidden="false" localSheetId="11" name="ZA159" vbProcedure="false">forwcurv!$E$69+"pBE69"+769+0.15+0.2</definedName>
    <definedName function="false" hidden="false" localSheetId="11" name="ZA160" vbProcedure="false">forwcurv!$E$70+"pBE70"+769+0.15+0.2</definedName>
    <definedName function="false" hidden="false" localSheetId="11" name="ZA161" vbProcedure="false">forwcurv!$E$71+"pBE71"+769+0.15+0.2</definedName>
    <definedName function="false" hidden="false" localSheetId="11" name="ZA162" vbProcedure="false">forwcurv!$E$72+"pBE72"+769+0.15+0.2</definedName>
    <definedName function="false" hidden="false" localSheetId="11" name="ZA163" vbProcedure="false">forwcurv!$E$73+"pBE73"+769+0.15+0.2</definedName>
    <definedName function="false" hidden="false" localSheetId="11" name="ZA164" vbProcedure="false">forwcurv!$E$74+"pBE74"+769+0.15+0.2</definedName>
    <definedName function="false" hidden="false" localSheetId="11" name="ZA165" vbProcedure="false">forwcurv!$E$75+"pBE75"+769+0.15+0.2</definedName>
    <definedName function="false" hidden="false" localSheetId="11" name="ZA166" vbProcedure="false">forwcurv!$E$76+"pBE76"+769+0.15+0.2</definedName>
    <definedName function="false" hidden="false" localSheetId="11" name="ZA167" vbProcedure="false">forwcurv!$E$77+"pBE77"+769+0.15+0.2</definedName>
    <definedName function="false" hidden="false" localSheetId="11" name="ZA168" vbProcedure="false">forwcurv!$E$78+"pBE78"+769+0.15+0.2</definedName>
    <definedName function="false" hidden="false" localSheetId="11" name="ZA169" vbProcedure="false">forwcurv!$E$79+"pBE79"+769+0.15+0.2</definedName>
    <definedName function="false" hidden="false" localSheetId="11" name="ZA170" vbProcedure="false">forwcurv!$E$80+"pBE80"+769+0.15+0.2</definedName>
    <definedName function="false" hidden="false" localSheetId="11" name="ZA171" vbProcedure="false">forwcurv!$E$81+"pBE81"+769+0.15+0.2</definedName>
    <definedName function="false" hidden="false" localSheetId="11" name="ZA172" vbProcedure="false">forwcurv!$E$82+"pBE82"+769+0.15+0.2</definedName>
    <definedName function="false" hidden="false" localSheetId="11" name="ZA173" vbProcedure="false">forwcurv!$E$83+"pBE83"+769+0.15+0.2</definedName>
    <definedName function="false" hidden="false" localSheetId="11" name="ZA174" vbProcedure="false">forwcurv!$E$84+"pBE84"+769+0.15+0.2</definedName>
    <definedName function="false" hidden="false" localSheetId="11" name="ZA175" vbProcedure="false">forwcurv!$E$85+"pBE85"+769+0.15+0.2</definedName>
    <definedName function="false" hidden="false" localSheetId="11" name="ZA176" vbProcedure="false">forwcurv!$E$86+"pBE86"+769+0.15+0.2</definedName>
    <definedName function="false" hidden="false" localSheetId="11" name="ZA177" vbProcedure="false">forwcurv!$E$87+"pBE87"+769+0.15+0.2</definedName>
    <definedName function="false" hidden="false" localSheetId="11" name="ZA178" vbProcedure="false">forwcurv!$E$88+"pBE88"+769+0.15+0.2</definedName>
    <definedName function="false" hidden="false" localSheetId="11" name="ZA179" vbProcedure="false">forwcurv!$E$89+"pBE89"+769+0.15+0.2</definedName>
    <definedName function="false" hidden="false" localSheetId="11" name="ZA180" vbProcedure="false">forwcurv!$E$90+"pBE90"+769+0.15+0.2</definedName>
    <definedName function="false" hidden="false" localSheetId="11" name="ZA181" vbProcedure="false">forwcurv!$E$91+"pBE91"+769+0.15+0.2</definedName>
    <definedName function="false" hidden="false" localSheetId="11" name="ZA182" vbProcedure="false">forwcurv!$E$92+"pBE92"+769+0.15+0.2</definedName>
    <definedName function="false" hidden="false" localSheetId="11" name="ZA183" vbProcedure="false">forwcurv!$E$93+"pBE93"+769+0.15+0.2</definedName>
    <definedName function="false" hidden="false" localSheetId="11" name="ZA184" vbProcedure="false">forwcurv!$E$94+"pBE94"+769+0.15+0.2</definedName>
    <definedName function="false" hidden="false" localSheetId="11" name="ZA185" vbProcedure="false">forwcurv!$E$95+"pBE95"+769+0.15+0.2</definedName>
    <definedName function="false" hidden="false" localSheetId="11" name="ZA186" vbProcedure="false">forwcurv!$E$96+"pBE96"+769+0.15+0.2</definedName>
    <definedName function="false" hidden="false" localSheetId="11" name="ZA187" vbProcedure="false">forwcurv!$E$97+"pBE97"+769+0.15+0.2</definedName>
    <definedName function="false" hidden="false" localSheetId="11" name="ZA188" vbProcedure="false">forwcurv!$E$98+"pBE98"+769+0.15+0.2</definedName>
    <definedName function="false" hidden="false" localSheetId="11" name="ZA189" vbProcedure="false">forwcurv!$E$99+"pBE99"+769+0.15+0.2</definedName>
    <definedName function="false" hidden="false" localSheetId="11" name="ZA190" vbProcedure="false">forwcurv!$E$100+"pBE100"+769+0.15+0.2</definedName>
    <definedName function="false" hidden="false" localSheetId="11" name="ZA191" vbProcedure="false">forwcurv!$E$101+"pBE101"+769+0.15+0.2</definedName>
    <definedName function="false" hidden="false" localSheetId="11" name="ZA192" vbProcedure="false">forwcurv!$E$102+"pBE102"+769+0.15+0.2</definedName>
    <definedName function="false" hidden="false" localSheetId="11" name="ZA193" vbProcedure="false">forwcurv!$E$103+"pBE103"+769+0.15+0.2</definedName>
    <definedName function="false" hidden="false" localSheetId="11" name="ZA194" vbProcedure="false">forwcurv!$E$104+"pBE104"+769+0.15+0.2</definedName>
    <definedName function="false" hidden="false" localSheetId="11" name="ZA195" vbProcedure="false">forwcurv!$E$105+"pBE105"+769+0.15+0.2</definedName>
    <definedName function="false" hidden="false" localSheetId="11" name="ZA196" vbProcedure="false">forwcurv!$E$106+"pBE106"+769+0.15+0.2</definedName>
    <definedName function="false" hidden="false" localSheetId="11" name="ZA197" vbProcedure="false">forwcurv!$E$107+"pBE107"+769+0.15+0.2</definedName>
    <definedName function="false" hidden="false" localSheetId="11" name="ZA198" vbProcedure="false">forwcurv!$E$108+"pBE108"+769+0.15+0.2</definedName>
    <definedName function="false" hidden="false" localSheetId="11" name="ZA199" vbProcedure="false">forwcurv!$E$109+"pBE109"+769+0.15+0.2</definedName>
    <definedName function="false" hidden="false" localSheetId="11" name="ZA200" vbProcedure="false">forwcurv!$E$110+"pBE110"+769+0.15+0.2</definedName>
    <definedName function="false" hidden="false" localSheetId="11" name="ZA201" vbProcedure="false">forwcurv!$E$111+"pBE111"+769+0.15+0.2</definedName>
    <definedName function="false" hidden="false" localSheetId="11" name="ZA202" vbProcedure="false">forwcurv!$E$112+"pBE112"+769+0.15+0.2</definedName>
    <definedName function="false" hidden="false" localSheetId="11" name="ZA203" vbProcedure="false">forwcurv!$E$113+"pBE113"+769+0.15+0.2</definedName>
    <definedName function="false" hidden="false" localSheetId="11" name="ZA204" vbProcedure="false">forwcurv!$E$114+"pBE114"+769+0.15+0.2</definedName>
    <definedName function="false" hidden="false" localSheetId="11" name="ZA205" vbProcedure="false">forwcurv!$E$115+"pBE115"+769+0.15+0.2</definedName>
    <definedName function="false" hidden="false" localSheetId="11" name="ZA206" vbProcedure="false">forwcurv!$E$116+"pBE116"+769+0.15+0.2</definedName>
    <definedName function="false" hidden="false" localSheetId="11" name="ZA207" vbProcedure="false">forwcurv!$E$117+"pBE117"+769+0.15+0.2</definedName>
    <definedName function="false" hidden="false" localSheetId="11" name="ZA208" vbProcedure="false">forwcurv!$E$118+"pBE118"+769+0.15+0.2</definedName>
    <definedName function="false" hidden="false" localSheetId="11" name="ZA209" vbProcedure="false">forwcurv!$E$119+"pBE119"+769+0.15+0.2</definedName>
    <definedName function="false" hidden="false" localSheetId="11" name="ZA210" vbProcedure="false">forwcurv!$E$120+"pBE120"+769+0.15+0.2</definedName>
    <definedName function="false" hidden="false" localSheetId="11" name="ZA211" vbProcedure="false">forwcurv!$E$121+"pBE121"+769+0.15+0.2</definedName>
    <definedName function="false" hidden="false" localSheetId="11" name="ZA212" vbProcedure="false">forwcurv!$E$122+"pBE122"+769+0.15+0.2</definedName>
    <definedName function="false" hidden="false" localSheetId="11" name="ZA213" vbProcedure="false">forwcurv!$E$123+"pBE123"+769+0.15+0.2</definedName>
    <definedName function="false" hidden="false" localSheetId="11" name="ZA214" vbProcedure="false">forwcurv!$E$124+"pBE124"+769+0.15+0.2</definedName>
    <definedName function="false" hidden="false" localSheetId="11" name="ZA215" vbProcedure="false">forwcurv!$E$125+"pBE125"+769+0.15+0.2</definedName>
    <definedName function="false" hidden="false" localSheetId="11" name="ZA216" vbProcedure="false">forwcurv!$E$126+"pBE126"+769+0.15+0.2</definedName>
    <definedName function="false" hidden="false" localSheetId="11" name="ZA217" vbProcedure="false">forwcurv!$E$127+"pBE127"+769+0.15+0.2</definedName>
    <definedName function="false" hidden="false" localSheetId="11" name="ZA218" vbProcedure="false">forwcurv!$E$128+"pBE128"+769+0.15+0.2</definedName>
    <definedName function="false" hidden="false" localSheetId="11" name="ZA219" vbProcedure="false">forwcurv!$E$129+"pBE129"+769+0.15+0.2</definedName>
    <definedName function="false" hidden="false" localSheetId="11" name="ZA220" vbProcedure="false">forwcurv!$E$130+"pBE130"+769+0.15+0.2</definedName>
    <definedName function="false" hidden="false" localSheetId="11" name="ZA221" vbProcedure="false">forwcurv!$E$131+"pBE131"+769+0.15+0.2</definedName>
    <definedName function="false" hidden="false" localSheetId="11" name="ZA222" vbProcedure="false">forwcurv!$E$132+"pBE132"+769+0.15+0.2</definedName>
    <definedName function="false" hidden="false" localSheetId="11" name="ZA223" vbProcedure="false">forwcurv!$E$133+"pBE133"+769+0.15+0.2</definedName>
    <definedName function="false" hidden="false" localSheetId="11" name="ZA224" vbProcedure="false">forwcurv!$E$134+"pBE134"+769+0.15+0.2</definedName>
    <definedName function="false" hidden="false" localSheetId="11" name="ZA225" vbProcedure="false">forwcurv!$E$135+"pBE135"+769+0.15+0.2</definedName>
    <definedName function="false" hidden="false" localSheetId="11" name="ZA226" vbProcedure="false">forwcurv!$E$136+"pBE136"+769+0.15+0.2</definedName>
    <definedName function="false" hidden="false" localSheetId="11" name="ZA227" vbProcedure="false">forwcurv!$E$137+"pBE137"+769+0.15+0.2</definedName>
    <definedName function="false" hidden="false" localSheetId="11" name="ZA228" vbProcedure="false">forwcurv!$E$138+"pBE138"+769+0.15+0.2</definedName>
    <definedName function="false" hidden="false" localSheetId="11" name="ZA229" vbProcedure="false">forwcurv!$E$139+"pBE139"+769+0.15+0.2</definedName>
    <definedName function="false" hidden="false" localSheetId="11" name="ZA230" vbProcedure="false">forwcurv!$E$140+"pBE140"+769+0.15+0.2</definedName>
    <definedName function="false" hidden="false" localSheetId="11" name="ZA231" vbProcedure="false">forwcurv!$E$141+"pBE141"+769+0.15+0.2</definedName>
    <definedName function="false" hidden="false" localSheetId="11" name="ZA232" vbProcedure="false">forwcurv!$E$142+"pBE142"+769+0.15+0.2</definedName>
    <definedName function="false" hidden="false" localSheetId="11" name="ZA233" vbProcedure="false">forwcurv!$E$143+"pBE143"+769+0.15+0.2</definedName>
    <definedName function="false" hidden="false" localSheetId="11" name="ZA234" vbProcedure="false">forwcurv!$E$144+"pBE144"+769+0.15+0.2</definedName>
    <definedName function="false" hidden="false" localSheetId="11" name="ZA235" vbProcedure="false">forwcurv!$E$145+"pBE145"+769+0.15+0.2</definedName>
    <definedName function="false" hidden="false" localSheetId="11" name="ZA236" vbProcedure="false">forwcurv!$E$146+"pBE146"+769+0.15+0.2</definedName>
    <definedName function="false" hidden="false" localSheetId="11" name="ZA237" vbProcedure="false">forwcurv!$E$147+"pBE147"+769+0.15+0.2</definedName>
    <definedName function="false" hidden="false" localSheetId="11" name="ZA238" vbProcedure="false">forwcurv!$E$148+"pBE148"+769+0.15+0.2</definedName>
    <definedName function="false" hidden="false" localSheetId="11" name="ZA239" vbProcedure="false">forwcurv!$E$149+"pBE149"+769+0.15+0.2</definedName>
    <definedName function="false" hidden="false" localSheetId="11" name="ZA240" vbProcedure="false">forwcurv!$E$150+"pBE150"+769+0.15+0.2</definedName>
    <definedName function="false" hidden="false" localSheetId="11" name="ZA241" vbProcedure="false">forwcurv!$E$151+"pBE151"+769+0.15+0.2</definedName>
    <definedName function="false" hidden="false" localSheetId="11" name="ZA242" vbProcedure="false">forwcurv!$E$152+"pBE152"+769+0.15+0.2</definedName>
    <definedName function="false" hidden="false" localSheetId="11" name="ZA243" vbProcedure="false">forwcurv!$E$153+"pBE153"+769+0.15+0.2</definedName>
    <definedName function="false" hidden="false" localSheetId="11" name="ZA244" vbProcedure="false">forwcurv!$E$154+"pBE154"+769+0.15+0.2</definedName>
    <definedName function="false" hidden="false" localSheetId="11" name="ZA245" vbProcedure="false">forwcurv!$E$155+"pBE155"+769+0.15+0.2</definedName>
    <definedName function="false" hidden="false" localSheetId="11" name="ZA246" vbProcedure="false">forwcurv!$E$156+"pBE156"+769+0.15+0.2</definedName>
    <definedName function="false" hidden="false" localSheetId="11" name="ZA247" vbProcedure="false">forwcurv!$E$157+"pBE157"+769+0.15+0.2</definedName>
    <definedName function="false" hidden="false" localSheetId="11" name="ZA248" vbProcedure="false">forwcurv!$E$158+"pBE158"+769+0.15+0.2</definedName>
    <definedName function="false" hidden="false" localSheetId="11" name="ZA249" vbProcedure="false">forwcurv!$E$159+"pBE159"+769+0.15+0.2</definedName>
    <definedName function="false" hidden="false" localSheetId="11" name="ZA250" vbProcedure="false">forwcurv!$E$160+"pBE160"+769+0.15+0.2</definedName>
    <definedName function="false" hidden="false" localSheetId="11" name="ZA251" vbProcedure="false">forwcurv!$E$161+"pBE161"+769+0.15+0.2</definedName>
    <definedName function="false" hidden="false" localSheetId="11" name="ZA252" vbProcedure="false">forwcurv!$E$162+"pBE162"+769+0.15+0.2</definedName>
    <definedName function="false" hidden="false" localSheetId="11" name="ZA253" vbProcedure="false">forwcurv!$E$163+"pBE163"+769+0.15+0.2</definedName>
    <definedName function="false" hidden="false" localSheetId="11" name="ZA254" vbProcedure="false">forwcurv!$E$164+"pBE164"+769+0.15+0.2</definedName>
    <definedName function="false" hidden="false" localSheetId="11" name="ZA255" vbProcedure="false">forwcurv!$E$165+"pBE165"+769+0.15+0.2</definedName>
    <definedName function="false" hidden="false" localSheetId="11" name="ZA256" vbProcedure="false">forwcurv!$E$166+"pBE166"+769+0.15+0.2</definedName>
    <definedName function="false" hidden="false" localSheetId="11" name="ZA257" vbProcedure="false">forwcurv!$E$167+"pBE167"+769+0.15+0.2</definedName>
    <definedName function="false" hidden="false" localSheetId="11" name="ZA258" vbProcedure="false">forwcurv!$E$168+"pBE168"+769+0.15+0.2</definedName>
    <definedName function="false" hidden="false" localSheetId="11" name="ZA259" vbProcedure="false">forwcurv!$E$169+"pBE169"+769+0.15+0.2</definedName>
    <definedName function="false" hidden="false" localSheetId="11" name="ZA260" vbProcedure="false">forwcurv!$E$170+"pBE170"+769+0.15+0.2</definedName>
    <definedName function="false" hidden="false" localSheetId="11" name="ZA261" vbProcedure="false">forwcurv!$E$171+"pBE171"+769+0.15+0.2</definedName>
    <definedName function="false" hidden="false" localSheetId="11" name="ZA262" vbProcedure="false">forwcurv!$E$172+"pBE172"+769+0.15+0.2</definedName>
    <definedName function="false" hidden="false" localSheetId="11" name="ZA263" vbProcedure="false">forwcurv!$E$173+"pBE173"+769+0.15+0.2</definedName>
    <definedName function="false" hidden="false" localSheetId="11" name="ZA264" vbProcedure="false">forwcurv!$E$174+"pBE174"+769+0.15+0.2</definedName>
    <definedName function="false" hidden="false" localSheetId="11" name="ZA265" vbProcedure="false">forwcurv!$E$175+"pBE175"+769+0.15+0.2</definedName>
    <definedName function="false" hidden="false" localSheetId="11" name="ZA266" vbProcedure="false">forwcurv!$E$176+"pBE176"+769+0.15+0.2</definedName>
    <definedName function="false" hidden="false" localSheetId="11" name="ZA267" vbProcedure="false">forwcurv!$E$177+"pBE177"+769+0.15+0.2</definedName>
    <definedName function="false" hidden="false" localSheetId="11" name="ZA268" vbProcedure="false">forwcurv!$E$178+"pBE178"+769+0.15+0.2</definedName>
    <definedName function="false" hidden="false" localSheetId="11" name="ZA269" vbProcedure="false">forwcurv!$E$179+"pBE179"+769+0.15+0.2</definedName>
    <definedName function="false" hidden="false" localSheetId="11" name="ZA270" vbProcedure="false">forwcurv!$E$180+"pBE180"+769+0.15+0.2</definedName>
    <definedName function="false" hidden="false" localSheetId="11" name="ZA271" vbProcedure="false">forwcurv!$E$181+"pBE181"+769+0.15+0.2</definedName>
    <definedName function="false" hidden="false" localSheetId="11" name="ZA272" vbProcedure="false">forwcurv!$E$182+"pBE182"+769+0.15+0.2</definedName>
    <definedName function="false" hidden="false" localSheetId="11" name="ZA273" vbProcedure="false">forwcurv!$E$183+"pBE183"+769+0.15+0.2</definedName>
    <definedName function="false" hidden="false" localSheetId="11" name="ZA274" vbProcedure="false">forwcurv!$E$184+"pBE184"+769+0.15+0.2</definedName>
    <definedName function="false" hidden="false" localSheetId="11" name="ZA275" vbProcedure="false">forwcurv!$E$185+"pBE185"+769+0.15+0.2</definedName>
    <definedName function="false" hidden="false" localSheetId="11" name="ZA276" vbProcedure="false">forwcurv!$E$186+"pBE186"+769+0.15+0.2</definedName>
    <definedName function="false" hidden="false" localSheetId="11" name="ZA277" vbProcedure="false">forwcurv!$E$187+"pBE187"+769+0.15+0.2</definedName>
    <definedName function="false" hidden="false" localSheetId="11" name="ZA278" vbProcedure="false">forwcurv!$E$188+"pBE188"+769+0.15+0.2</definedName>
    <definedName function="false" hidden="false" localSheetId="11" name="ZA279" vbProcedure="false">forwcurv!$E$189+"pBE189"+769+0.15+0.2</definedName>
    <definedName function="false" hidden="false" localSheetId="11" name="ZA280" vbProcedure="false">forwcurv!$E$190+"pBE190"+769+0.15+0.2</definedName>
    <definedName function="false" hidden="false" localSheetId="11" name="ZA281" vbProcedure="false">forwcurv!$E$191+"pBE191"+769+0.15+0.2</definedName>
    <definedName function="false" hidden="false" localSheetId="11" name="ZA282" vbProcedure="false">forwcurv!$E$192+"pBE192"+769+0.15+0.2</definedName>
    <definedName function="false" hidden="false" localSheetId="11" name="ZA283" vbProcedure="false">forwcurv!$E$193+"pBE193"+769+0.15+0.2</definedName>
    <definedName function="false" hidden="false" localSheetId="11" name="ZA284" vbProcedure="false">forwcurv!$E$194+"pBE194"+769+0.15+0.2</definedName>
    <definedName function="false" hidden="false" localSheetId="11" name="ZA285" vbProcedure="false">forwcurv!$E$195+"pBE195"+769+0.15+0.2</definedName>
    <definedName function="false" hidden="false" localSheetId="11" name="ZA286" vbProcedure="false">forwcurv!$E$196+"pBE196"+769+0.15+0.2</definedName>
    <definedName function="false" hidden="false" localSheetId="11" name="ZA287" vbProcedure="false">forwcurv!$E$197+"pBE197"+769+0.15+0.2</definedName>
    <definedName function="false" hidden="false" localSheetId="11" name="ZA288" vbProcedure="false">forwcurv!$E$198+"pBE198"+769+0.15+0.2</definedName>
    <definedName function="false" hidden="false" localSheetId="11" name="ZA289" vbProcedure="false">forwcurv!$E$199+"pBE199"+769+0.15+0.2</definedName>
    <definedName function="false" hidden="false" localSheetId="11" name="ZA290" vbProcedure="false">forwcurv!$E$200+"pBE200"+769+0.15+0.2</definedName>
    <definedName function="false" hidden="false" localSheetId="11" name="ZA291" vbProcedure="false">forwcurv!$E$201+"pBE201"+769+0.15+0.2</definedName>
    <definedName function="false" hidden="false" localSheetId="11" name="ZA292" vbProcedure="false">forwcurv!$E$202+"pBE202"+769+0.15+0.2</definedName>
    <definedName function="false" hidden="false" localSheetId="11" name="ZA293" vbProcedure="false">forwcurv!$E$203+"pBE203"+769+0.15+0.2</definedName>
    <definedName function="false" hidden="false" localSheetId="11" name="ZA294" vbProcedure="false">forwcurv!$E$204+"pBE204"+769+0.15+0.2</definedName>
    <definedName function="false" hidden="false" localSheetId="11" name="ZA295" vbProcedure="false">forwcurv!$E$205+"pBE205"+769+0.15+0.2</definedName>
    <definedName function="false" hidden="false" localSheetId="11" name="ZA296" vbProcedure="false">forwcurv!$E$206+"pBE206"+769+0.15+0.2</definedName>
    <definedName function="false" hidden="false" localSheetId="11" name="ZA297" vbProcedure="false">forwcurv!$E$207+"pBE207"+769+0.15+0.2</definedName>
    <definedName function="false" hidden="false" localSheetId="11" name="ZA298" vbProcedure="false">forwcurv!$E$208+"pBE208"+769+0.15+0.2</definedName>
    <definedName function="false" hidden="false" localSheetId="11" name="ZA299" vbProcedure="false">forwcurv!$E$209+"pBE209"+769+0.15+0.2</definedName>
    <definedName function="false" hidden="false" localSheetId="11" name="ZA300" vbProcedure="false">forwcurv!$E$210+"pBE210"+769+0.15+0.2</definedName>
    <definedName function="false" hidden="false" localSheetId="11" name="ZA301" vbProcedure="false">forwcurv!$E$211+"pBE211"+769+0.15+0.2</definedName>
    <definedName function="false" hidden="false" localSheetId="11" name="ZA302" vbProcedure="false">forwcurv!$E$212+"pBE212"+769+0.15+0.2</definedName>
    <definedName function="false" hidden="false" localSheetId="11" name="ZA303" vbProcedure="false">forwcurv!$E$213+"pBE213"+769+0.15+0.2</definedName>
    <definedName function="false" hidden="false" localSheetId="11" name="ZA304" vbProcedure="false">forwcurv!$D$10+"aD10"+17153+0+1</definedName>
    <definedName function="false" hidden="false" localSheetId="11" name="ZA305" vbProcedure="false">forwcurv!$D$11+"aD11"+17153+0+1</definedName>
    <definedName function="false" hidden="false" localSheetId="11" name="ZA306" vbProcedure="false">forwcurv!$D$12+"aD9"+16929+0+1</definedName>
    <definedName function="false" hidden="false" localSheetId="11" name="ZA307" vbProcedure="false">forwcurv!$D$13+"aD10"+16929+0+1</definedName>
    <definedName function="false" hidden="false" localSheetId="11" name="ZA308" vbProcedure="false">forwcurv!$D$14+"aD11"+16929+0+1</definedName>
    <definedName function="false" hidden="false" localSheetId="11" name="ZA309" vbProcedure="false">forwcurv!$D$15+"aD12"+16929+0+1</definedName>
    <definedName function="false" hidden="false" localSheetId="11" name="ZA310" vbProcedure="false">forwcurv!$D$16+"aD13"+16929+0+1</definedName>
    <definedName function="false" hidden="false" localSheetId="11" name="ZA311" vbProcedure="false">forwcurv!$D$17+"aD14"+16929+0+1</definedName>
    <definedName function="false" hidden="false" localSheetId="11" name="ZA312" vbProcedure="false">forwcurv!$D$18+"aD15"+16929+0+1</definedName>
    <definedName function="false" hidden="false" localSheetId="11" name="ZA313" vbProcedure="false">forwcurv!$D$19+"aD16"+16929+0+1</definedName>
    <definedName function="false" hidden="false" localSheetId="11" name="ZA314" vbProcedure="false">forwcurv!$D$20+"aD17"+16929+0+1</definedName>
    <definedName function="false" hidden="false" localSheetId="11" name="ZA315" vbProcedure="false">forwcurv!$D$21+"aD18"+16929+0+1</definedName>
    <definedName function="false" hidden="false" localSheetId="11" name="ZA316" vbProcedure="false">forwcurv!$D$22+"aD19"+16929+0+1</definedName>
    <definedName function="false" hidden="false" localSheetId="11" name="ZA317" vbProcedure="false">forwcurv!$D$23+"aD20"+16929+0+1</definedName>
    <definedName function="false" hidden="false" localSheetId="11" name="ZA318" vbProcedure="false">forwcurv!$D$24+"aD21"+16929+0+1</definedName>
    <definedName function="false" hidden="false" localSheetId="11" name="ZA319" vbProcedure="false">forwcurv!$D$25+"aD22"+16929+0+1</definedName>
    <definedName function="false" hidden="false" localSheetId="11" name="ZA320" vbProcedure="false">forwcurv!$D$26+"aD23"+16929+0+1</definedName>
    <definedName function="false" hidden="false" localSheetId="11" name="ZA321" vbProcedure="false">forwcurv!$D$27+"aD24"+16929+0+1</definedName>
    <definedName function="false" hidden="false" localSheetId="11" name="ZA322" vbProcedure="false">forwcurv!$D$28+"aD25"+16929+0+1</definedName>
    <definedName function="false" hidden="false" localSheetId="11" name="ZA323" vbProcedure="false">forwcurv!$D$29+"aD26"+16929+0+1</definedName>
    <definedName function="false" hidden="false" localSheetId="11" name="ZA324" vbProcedure="false">forwcurv!$D$30+"aD27"+16929+0+1</definedName>
    <definedName function="false" hidden="false" localSheetId="11" name="ZA325" vbProcedure="false">forwcurv!$D$31+"aD28"+16929+0+1</definedName>
    <definedName function="false" hidden="false" localSheetId="11" name="ZA326" vbProcedure="false">forwcurv!$D$32+"aD29"+16929+0+1</definedName>
    <definedName function="false" hidden="false" localSheetId="11" name="ZA327" vbProcedure="false">forwcurv!$D$33+"aD30"+16929+0+1</definedName>
    <definedName function="false" hidden="false" localSheetId="11" name="ZA328" vbProcedure="false">forwcurv!$D$34+"aD31"+16929+0+1</definedName>
    <definedName function="false" hidden="false" localSheetId="11" name="ZA329" vbProcedure="false">forwcurv!$D$35+"aD32"+16929+0+1</definedName>
    <definedName function="false" hidden="false" localSheetId="11" name="ZA330" vbProcedure="false">forwcurv!$D$36+"aD33"+16929+0+1</definedName>
    <definedName function="false" hidden="false" localSheetId="11" name="ZA331" vbProcedure="false">forwcurv!$D$37+"aD34"+16929+0+1</definedName>
    <definedName function="false" hidden="false" localSheetId="11" name="ZA332" vbProcedure="false">forwcurv!$D$38+"aD35"+16929+0+1</definedName>
    <definedName function="false" hidden="false" localSheetId="11" name="ZA333" vbProcedure="false">forwcurv!$D$39+"aD36"+16929+0+1</definedName>
    <definedName function="false" hidden="false" localSheetId="11" name="ZA334" vbProcedure="false">forwcurv!$D$40+"aD37"+16929+0+1</definedName>
    <definedName function="false" hidden="false" localSheetId="11" name="ZA335" vbProcedure="false">forwcurv!$D$41+"aD38"+16929+0+1</definedName>
    <definedName function="false" hidden="false" localSheetId="11" name="ZA336" vbProcedure="false">forwcurv!$D$42+"aD39"+16929+0+1</definedName>
    <definedName function="false" hidden="false" localSheetId="11" name="ZA337" vbProcedure="false">forwcurv!$D$43+"aD40"+16929+0+1</definedName>
    <definedName function="false" hidden="false" localSheetId="11" name="ZA338" vbProcedure="false">forwcurv!$D$44+"aD41"+16929+0+1</definedName>
    <definedName function="false" hidden="false" localSheetId="11" name="ZA339" vbProcedure="false">forwcurv!$D$45+"aD42"+16929+0+1</definedName>
    <definedName function="false" hidden="false" localSheetId="11" name="ZA340" vbProcedure="false">forwcurv!$D$46+"aD43"+16929+0+1</definedName>
    <definedName function="false" hidden="false" localSheetId="11" name="ZA341" vbProcedure="false">forwcurv!$D$47+"aD44"+16929+0+1</definedName>
    <definedName function="false" hidden="false" localSheetId="11" name="ZA342" vbProcedure="false">forwcurv!$D$48+"aD45"+16929+0+1</definedName>
    <definedName function="false" hidden="false" localSheetId="11" name="ZA343" vbProcedure="false">forwcurv!$D$49+"aD46"+16929+0+1</definedName>
    <definedName function="false" hidden="false" localSheetId="11" name="ZA344" vbProcedure="false">forwcurv!$D$50+"aD47"+16929+0+1</definedName>
    <definedName function="false" hidden="false" localSheetId="11" name="ZA345" vbProcedure="false">forwcurv!$D$51+"aD48"+16929+0+1</definedName>
    <definedName function="false" hidden="false" localSheetId="11" name="ZA346" vbProcedure="false">forwcurv!$D$52+"aD49"+16929+0+1</definedName>
    <definedName function="false" hidden="false" localSheetId="11" name="ZA347" vbProcedure="false">forwcurv!$D$53+"aD50"+16929+0+1</definedName>
    <definedName function="false" hidden="false" localSheetId="11" name="ZA348" vbProcedure="false">forwcurv!$D$54+"aD51"+16929+0+1</definedName>
    <definedName function="false" hidden="false" localSheetId="11" name="ZA349" vbProcedure="false">forwcurv!$D$55+"aD52"+16929+0+1</definedName>
    <definedName function="false" hidden="false" localSheetId="11" name="ZA350" vbProcedure="false">forwcurv!$D$56+"aD53"+16929+0+1</definedName>
    <definedName function="false" hidden="false" localSheetId="11" name="ZA351" vbProcedure="false">forwcurv!$D$57+"aD54"+16929+0+1</definedName>
    <definedName function="false" hidden="false" localSheetId="11" name="ZA352" vbProcedure="false">forwcurv!$D$58+"aD55"+16929+0+1</definedName>
    <definedName function="false" hidden="false" localSheetId="11" name="ZA353" vbProcedure="false">forwcurv!$D$59+"aD56"+16929+0+1</definedName>
    <definedName function="false" hidden="false" localSheetId="11" name="ZA354" vbProcedure="false">forwcurv!$D$60+"aD57"+16929+0+1</definedName>
    <definedName function="false" hidden="false" localSheetId="11" name="ZA355" vbProcedure="false">forwcurv!$D$61+"aD58"+16929+0+1</definedName>
    <definedName function="false" hidden="false" localSheetId="11" name="ZA356" vbProcedure="false">forwcurv!$D$62+"aD59"+16929+0+1</definedName>
    <definedName function="false" hidden="false" localSheetId="11" name="ZA357" vbProcedure="false">forwcurv!$D$63+"aD60"+16929+0+1</definedName>
    <definedName function="false" hidden="false" localSheetId="11" name="ZA358" vbProcedure="false">forwcurv!$D$64+"aD61"+16929+0+1</definedName>
    <definedName function="false" hidden="false" localSheetId="11" name="ZA359" vbProcedure="false">forwcurv!$D$65+"aD62"+16929+0+1</definedName>
    <definedName function="false" hidden="false" localSheetId="11" name="ZA360" vbProcedure="false">forwcurv!$D$66+"aD63"+16929+0+1</definedName>
    <definedName function="false" hidden="false" localSheetId="11" name="ZA361" vbProcedure="false">forwcurv!$D$67+"aD64"+16929+0+1</definedName>
    <definedName function="false" hidden="false" localSheetId="11" name="ZA362" vbProcedure="false">forwcurv!$D$68+"aD65"+16929+0+1</definedName>
    <definedName function="false" hidden="false" localSheetId="11" name="ZA363" vbProcedure="false">forwcurv!$D$69+"aD66"+16929+0+1</definedName>
    <definedName function="false" hidden="false" localSheetId="11" name="ZA364" vbProcedure="false">forwcurv!$D$70+"aD67"+16929+0+1</definedName>
    <definedName function="false" hidden="false" localSheetId="11" name="ZA365" vbProcedure="false">forwcurv!$D$71+"aD68"+16929+0+1</definedName>
    <definedName function="false" hidden="false" localSheetId="11" name="ZA366" vbProcedure="false">forwcurv!$D$72+"aD69"+16929+0+1</definedName>
    <definedName function="false" hidden="false" localSheetId="11" name="ZA367" vbProcedure="false">forwcurv!$D$73+"aD70"+16929+0+1</definedName>
    <definedName function="false" hidden="false" localSheetId="11" name="ZA368" vbProcedure="false">forwcurv!$D$74+"aD71"+16929+0+1</definedName>
    <definedName function="false" hidden="false" localSheetId="11" name="ZA369" vbProcedure="false">forwcurv!$D$75+"aD72"+16929+0+1</definedName>
    <definedName function="false" hidden="false" localSheetId="11" name="ZA370" vbProcedure="false">forwcurv!$D$76+"aD73"+16929+0+1</definedName>
    <definedName function="false" hidden="false" localSheetId="11" name="ZA371" vbProcedure="false">forwcurv!$D$77+"aD74"+16929+0+1</definedName>
    <definedName function="false" hidden="false" localSheetId="11" name="ZA372" vbProcedure="false">forwcurv!$D$78+"aD75"+16929+0+1</definedName>
    <definedName function="false" hidden="false" localSheetId="11" name="ZA373" vbProcedure="false">forwcurv!$D$79+"aD76"+16929+0+1</definedName>
    <definedName function="false" hidden="false" localSheetId="11" name="ZA374" vbProcedure="false">forwcurv!$D$80+"aD77"+16929+0+1</definedName>
    <definedName function="false" hidden="false" localSheetId="11" name="ZA375" vbProcedure="false">forwcurv!$D$81+"aD78"+16929+0+1</definedName>
    <definedName function="false" hidden="false" localSheetId="11" name="ZA376" vbProcedure="false">forwcurv!$D$82+"aD79"+16929+0+1</definedName>
    <definedName function="false" hidden="false" localSheetId="11" name="ZA377" vbProcedure="false">forwcurv!$D$83+"aD80"+16929+0+1</definedName>
    <definedName function="false" hidden="false" localSheetId="11" name="ZA378" vbProcedure="false">forwcurv!$D$84+"aD81"+16929+0+1</definedName>
    <definedName function="false" hidden="false" localSheetId="11" name="ZA379" vbProcedure="false">forwcurv!$D$85+"aD82"+16929+0+1</definedName>
    <definedName function="false" hidden="false" localSheetId="11" name="ZA380" vbProcedure="false">forwcurv!$D$86+"aD83"+16929+0+1</definedName>
    <definedName function="false" hidden="false" localSheetId="11" name="ZA381" vbProcedure="false">forwcurv!$D$87+"aD84"+16929+0+1</definedName>
    <definedName function="false" hidden="false" localSheetId="11" name="ZA382" vbProcedure="false">forwcurv!$D$88+"aD85"+16929+0+1</definedName>
    <definedName function="false" hidden="false" localSheetId="11" name="ZA383" vbProcedure="false">forwcurv!$D$89+"aD86"+16929+0+1</definedName>
    <definedName function="false" hidden="false" localSheetId="11" name="ZA384" vbProcedure="false">forwcurv!$D$90+"aD87"+16929+0+1</definedName>
    <definedName function="false" hidden="false" localSheetId="11" name="ZA385" vbProcedure="false">forwcurv!$D$91+"aD88"+16929+0+1</definedName>
    <definedName function="false" hidden="false" localSheetId="11" name="ZA386" vbProcedure="false">forwcurv!$D$92+"aD89"+16929+0+1</definedName>
    <definedName function="false" hidden="false" localSheetId="11" name="ZA387" vbProcedure="false">forwcurv!$D$93+"aD90"+16929+0+1</definedName>
    <definedName function="false" hidden="false" localSheetId="11" name="ZA388" vbProcedure="false">forwcurv!$D$94+"aD91"+16929+0+1</definedName>
    <definedName function="false" hidden="false" localSheetId="11" name="ZA389" vbProcedure="false">forwcurv!$D$95+"aD92"+16929+0+1</definedName>
    <definedName function="false" hidden="false" localSheetId="11" name="ZA390" vbProcedure="false">forwcurv!$D$96+"aD93"+16929+0+1</definedName>
    <definedName function="false" hidden="false" localSheetId="11" name="ZA391" vbProcedure="false">forwcurv!$D$97+"aD94"+16929+0+1</definedName>
    <definedName function="false" hidden="false" localSheetId="11" name="ZA392" vbProcedure="false">forwcurv!$D$98+"aD95"+16929+0+1</definedName>
    <definedName function="false" hidden="false" localSheetId="11" name="ZA393" vbProcedure="false">forwcurv!$D$99+"aD96"+16929+0+1</definedName>
    <definedName function="false" hidden="false" localSheetId="11" name="ZA394" vbProcedure="false">forwcurv!$D$100+"aD97"+16929+0+1</definedName>
    <definedName function="false" hidden="false" localSheetId="11" name="ZA395" vbProcedure="false">forwcurv!$D$101+"aD98"+16929+0+1</definedName>
    <definedName function="false" hidden="false" localSheetId="11" name="ZA396" vbProcedure="false">forwcurv!$D$102+"aD99"+16929+0+1</definedName>
    <definedName function="false" hidden="false" localSheetId="11" name="ZA397" vbProcedure="false">forwcurv!$D$103+"aD100"+16929+0+1</definedName>
    <definedName function="false" hidden="false" localSheetId="11" name="ZA398" vbProcedure="false">forwcurv!$D$104+"aD101"+16929+0+1</definedName>
    <definedName function="false" hidden="false" localSheetId="11" name="ZA399" vbProcedure="false">forwcurv!$D$105+"aD102"+16929+0+1</definedName>
    <definedName function="false" hidden="false" localSheetId="11" name="ZA400" vbProcedure="false">forwcurv!$D$106+"aD103"+16929+0+1</definedName>
    <definedName function="false" hidden="false" localSheetId="11" name="ZA401" vbProcedure="false">forwcurv!$D$107+"aD104"+16929+0+1</definedName>
    <definedName function="false" hidden="false" localSheetId="11" name="ZA402" vbProcedure="false">forwcurv!$D$108+"aD105"+16929+0+1</definedName>
    <definedName function="false" hidden="false" localSheetId="11" name="ZA403" vbProcedure="false">forwcurv!$D$109+"aD106"+16929+0+1</definedName>
    <definedName function="false" hidden="false" localSheetId="11" name="ZA404" vbProcedure="false">forwcurv!$D$110+"aD107"+16929+0+1</definedName>
    <definedName function="false" hidden="false" localSheetId="11" name="ZA405" vbProcedure="false">forwcurv!$D$111+"aD108"+16929+0+1</definedName>
    <definedName function="false" hidden="false" localSheetId="11" name="ZA406" vbProcedure="false">forwcurv!$D$112+"aD109"+16929+0+1</definedName>
    <definedName function="false" hidden="false" localSheetId="11" name="ZA407" vbProcedure="false">forwcurv!$D$113+"aD110"+16929+0+1</definedName>
    <definedName function="false" hidden="false" localSheetId="11" name="ZA408" vbProcedure="false">forwcurv!$D$114+"aD111"+16929+0+1</definedName>
    <definedName function="false" hidden="false" localSheetId="11" name="ZA409" vbProcedure="false">forwcurv!$D$115+"aD112"+16929+0+1</definedName>
    <definedName function="false" hidden="false" localSheetId="11" name="ZA410" vbProcedure="false">forwcurv!$D$116+"aD113"+16929+0+1</definedName>
    <definedName function="false" hidden="false" localSheetId="11" name="ZA411" vbProcedure="false">forwcurv!$D$117+"aD114"+16929+0+1</definedName>
    <definedName function="false" hidden="false" localSheetId="11" name="ZA412" vbProcedure="false">forwcurv!$D$118+"aD115"+16929+0+1</definedName>
    <definedName function="false" hidden="false" localSheetId="11" name="ZA413" vbProcedure="false">forwcurv!$D$119+"aD116"+16929+0+1</definedName>
    <definedName function="false" hidden="false" localSheetId="11" name="ZA414" vbProcedure="false">forwcurv!$D$120+"aD117"+16929+0+1</definedName>
    <definedName function="false" hidden="false" localSheetId="11" name="ZA415" vbProcedure="false">forwcurv!$D$121+"aD118"+16929+0+1</definedName>
    <definedName function="false" hidden="false" localSheetId="11" name="ZA416" vbProcedure="false">forwcurv!$D$122+"aD119"+16929+0+1</definedName>
    <definedName function="false" hidden="false" localSheetId="11" name="ZA417" vbProcedure="false">forwcurv!$D$123+"aD120"+16929+0+1</definedName>
    <definedName function="false" hidden="false" localSheetId="11" name="ZA418" vbProcedure="false">forwcurv!$D$124+"aD121"+16929+0+1</definedName>
    <definedName function="false" hidden="false" localSheetId="11" name="ZA419" vbProcedure="false">forwcurv!$D$125+"aD122"+16929+0+1</definedName>
    <definedName function="false" hidden="false" localSheetId="11" name="ZA420" vbProcedure="false">forwcurv!$D$126+"aD123"+16929+0+1</definedName>
    <definedName function="false" hidden="false" localSheetId="11" name="ZA421" vbProcedure="false">forwcurv!$D$127+"aD124"+16929+0+1</definedName>
    <definedName function="false" hidden="false" localSheetId="11" name="ZA422" vbProcedure="false">forwcurv!$D$128+"aD125"+16929+0+1</definedName>
    <definedName function="false" hidden="false" localSheetId="11" name="ZA423" vbProcedure="false">forwcurv!$D$129+"aD126"+16929+0+1</definedName>
    <definedName function="false" hidden="false" localSheetId="11" name="ZA424" vbProcedure="false">forwcurv!$D$130+"aD127"+16929+0+1</definedName>
    <definedName function="false" hidden="false" localSheetId="11" name="ZA425" vbProcedure="false">forwcurv!$D$131+"aD128"+16929+0+1</definedName>
    <definedName function="false" hidden="false" localSheetId="11" name="ZA426" vbProcedure="false">forwcurv!$D$132+"aD129"+16929+0+1</definedName>
    <definedName function="false" hidden="false" localSheetId="11" name="ZA427" vbProcedure="false">forwcurv!$D$133+"aD130"+16929+0+1</definedName>
    <definedName function="false" hidden="false" localSheetId="11" name="ZA428" vbProcedure="false">forwcurv!$D$134+"aD131"+16929+0+1</definedName>
    <definedName function="false" hidden="false" localSheetId="11" name="ZA429" vbProcedure="false">forwcurv!$D$135+"aD132"+16929+0+1</definedName>
    <definedName function="false" hidden="false" localSheetId="11" name="ZA430" vbProcedure="false">forwcurv!$D$136+"aD133"+16929+0+1</definedName>
    <definedName function="false" hidden="false" localSheetId="11" name="ZA431" vbProcedure="false">forwcurv!$D$137+"aD134"+16929+0+1</definedName>
    <definedName function="false" hidden="false" localSheetId="11" name="ZA432" vbProcedure="false">forwcurv!$D$138+"aD135"+16929+0+1</definedName>
    <definedName function="false" hidden="false" localSheetId="11" name="ZA433" vbProcedure="false">forwcurv!$D$139+"aD136"+16929+0+1</definedName>
    <definedName function="false" hidden="false" localSheetId="11" name="ZA434" vbProcedure="false">forwcurv!$D$140+"aD137"+16929+0+1</definedName>
    <definedName function="false" hidden="false" localSheetId="11" name="ZA435" vbProcedure="false">forwcurv!$D$141+"aD138"+16929+0+1</definedName>
    <definedName function="false" hidden="false" localSheetId="11" name="ZA436" vbProcedure="false">forwcurv!$D$142+"aD139"+16929+0+1</definedName>
    <definedName function="false" hidden="false" localSheetId="11" name="ZA437" vbProcedure="false">forwcurv!$D$143+"aD140"+16929+0+1</definedName>
    <definedName function="false" hidden="false" localSheetId="11" name="ZA438" vbProcedure="false">forwcurv!$D$144+"aD141"+16929+0+1</definedName>
    <definedName function="false" hidden="false" localSheetId="11" name="ZA439" vbProcedure="false">forwcurv!$D$145+"aD142"+16929+0+1</definedName>
    <definedName function="false" hidden="false" localSheetId="11" name="ZA440" vbProcedure="false">forwcurv!$D$146+"aD143"+16929+0+1</definedName>
    <definedName function="false" hidden="false" localSheetId="11" name="ZA441" vbProcedure="false">forwcurv!$D$147+"aD144"+16929+0+1</definedName>
    <definedName function="false" hidden="false" localSheetId="11" name="ZA442" vbProcedure="false">forwcurv!$D$148+"aD145"+16929+0+1</definedName>
    <definedName function="false" hidden="false" localSheetId="11" name="ZA443" vbProcedure="false">forwcurv!$D$149+"aD146"+16929+0+1</definedName>
    <definedName function="false" hidden="false" localSheetId="11" name="ZA444" vbProcedure="false">forwcurv!$D$150+"aD147"+16929+0+1</definedName>
    <definedName function="false" hidden="false" localSheetId="11" name="ZA445" vbProcedure="false">forwcurv!$D$151+"aD148"+16929+0+1</definedName>
    <definedName function="false" hidden="false" localSheetId="11" name="ZA446" vbProcedure="false">forwcurv!$D$152+"aD149"+16929+0+1</definedName>
    <definedName function="false" hidden="false" localSheetId="11" name="ZA447" vbProcedure="false">forwcurv!$D$153+"aD150"+16929+0+1</definedName>
    <definedName function="false" hidden="false" localSheetId="11" name="ZA448" vbProcedure="false">forwcurv!$D$154+"aD151"+16929+0+1</definedName>
    <definedName function="false" hidden="false" localSheetId="11" name="ZA449" vbProcedure="false">forwcurv!$D$155+"aD152"+16929+0+1</definedName>
    <definedName function="false" hidden="false" localSheetId="11" name="ZA450" vbProcedure="false">forwcurv!$D$156+"aD153"+16929+0+1</definedName>
    <definedName function="false" hidden="false" localSheetId="11" name="ZA451" vbProcedure="false">forwcurv!$D$157+"aD154"+16929+0+1</definedName>
    <definedName function="false" hidden="false" localSheetId="11" name="ZA452" vbProcedure="false">forwcurv!$D$158+"aD155"+16929+0+1</definedName>
    <definedName function="false" hidden="false" localSheetId="11" name="ZA453" vbProcedure="false">forwcurv!$D$159+"aD156"+16929+0+1</definedName>
    <definedName function="false" hidden="false" localSheetId="11" name="ZA454" vbProcedure="false">forwcurv!$D$160+"aD157"+16929+0+1</definedName>
    <definedName function="false" hidden="false" localSheetId="11" name="ZA455" vbProcedure="false">forwcurv!$D$161+"aD158"+16929+0+1</definedName>
    <definedName function="false" hidden="false" localSheetId="11" name="ZA456" vbProcedure="false">forwcurv!$D$162+"aD159"+16929+0+1</definedName>
    <definedName function="false" hidden="false" localSheetId="11" name="ZA457" vbProcedure="false">forwcurv!$D$163+"aD160"+16929+0+1</definedName>
    <definedName function="false" hidden="false" localSheetId="11" name="ZA458" vbProcedure="false">forwcurv!$D$164+"aD161"+16929+0+1</definedName>
    <definedName function="false" hidden="false" localSheetId="11" name="ZA459" vbProcedure="false">forwcurv!$D$165+"aD162"+16929+0+1</definedName>
    <definedName function="false" hidden="false" localSheetId="11" name="ZA460" vbProcedure="false">forwcurv!$D$166+"aD163"+16929+0+1</definedName>
    <definedName function="false" hidden="false" localSheetId="11" name="ZA461" vbProcedure="false">forwcurv!$D$167+"aD164"+16929+0+1</definedName>
    <definedName function="false" hidden="false" localSheetId="11" name="ZA462" vbProcedure="false">forwcurv!$D$168+"aD165"+16929+0+1</definedName>
    <definedName function="false" hidden="false" localSheetId="11" name="ZA463" vbProcedure="false">forwcurv!$D$169+"aD166"+16929+0+1</definedName>
    <definedName function="false" hidden="false" localSheetId="11" name="ZA464" vbProcedure="false">forwcurv!$D$170+"aD167"+16929+0+1</definedName>
    <definedName function="false" hidden="false" localSheetId="11" name="ZA465" vbProcedure="false">forwcurv!$D$171+"aD168"+16929+0+1</definedName>
    <definedName function="false" hidden="false" localSheetId="11" name="ZA466" vbProcedure="false">forwcurv!$D$172+"aD169"+16929+0+1</definedName>
    <definedName function="false" hidden="false" localSheetId="11" name="ZA467" vbProcedure="false">forwcurv!$D$173+"aD170"+16929+0+1</definedName>
    <definedName function="false" hidden="false" localSheetId="11" name="ZA468" vbProcedure="false">forwcurv!$D$174+"aD171"+16929+0+1</definedName>
    <definedName function="false" hidden="false" localSheetId="11" name="ZA469" vbProcedure="false">forwcurv!$D$175+"aD172"+16929+0+1</definedName>
    <definedName function="false" hidden="false" localSheetId="11" name="ZA470" vbProcedure="false">forwcurv!$D$176+"aD173"+16929+0+1</definedName>
    <definedName function="false" hidden="false" localSheetId="11" name="ZA471" vbProcedure="false">forwcurv!$D$177+"aD174"+16929+0+1</definedName>
    <definedName function="false" hidden="false" localSheetId="11" name="ZA472" vbProcedure="false">forwcurv!$D$178+"aD175"+16929+0+1</definedName>
    <definedName function="false" hidden="false" localSheetId="11" name="ZA473" vbProcedure="false">forwcurv!$D$179+"aD176"+16929+0+1</definedName>
    <definedName function="false" hidden="false" localSheetId="11" name="ZA474" vbProcedure="false">forwcurv!$D$180+"aD177"+16929+0+1</definedName>
    <definedName function="false" hidden="false" localSheetId="11" name="ZA475" vbProcedure="false">forwcurv!$D$181+"aD178"+16929+0+1</definedName>
    <definedName function="false" hidden="false" localSheetId="11" name="ZA476" vbProcedure="false">forwcurv!$D$182+"aD179"+16929+0+1</definedName>
    <definedName function="false" hidden="false" localSheetId="11" name="ZA477" vbProcedure="false">forwcurv!$D$183+"aD180"+16929+0+1</definedName>
    <definedName function="false" hidden="false" localSheetId="11" name="ZA478" vbProcedure="false">forwcurv!$D$184+"aD181"+16929+0+1</definedName>
    <definedName function="false" hidden="false" localSheetId="11" name="ZA479" vbProcedure="false">forwcurv!$D$185+"aD182"+16929+0+1</definedName>
    <definedName function="false" hidden="false" localSheetId="11" name="ZA480" vbProcedure="false">forwcurv!$D$186+"aD183"+16929+0+1</definedName>
    <definedName function="false" hidden="false" localSheetId="11" name="ZA481" vbProcedure="false">forwcurv!$D$187+"aD184"+16929+0+1</definedName>
    <definedName function="false" hidden="false" localSheetId="11" name="ZA482" vbProcedure="false">forwcurv!$D$188+"aD185"+16929+0+1</definedName>
    <definedName function="false" hidden="false" localSheetId="11" name="ZA483" vbProcedure="false">forwcurv!$D$189+"aD186"+16929+0+1</definedName>
    <definedName function="false" hidden="false" localSheetId="11" name="ZA484" vbProcedure="false">forwcurv!$D$190+"aD187"+16929+0+1</definedName>
    <definedName function="false" hidden="false" localSheetId="11" name="ZA485" vbProcedure="false">forwcurv!$D$191+"aD188"+16929+0+1</definedName>
    <definedName function="false" hidden="false" localSheetId="11" name="ZA486" vbProcedure="false">forwcurv!$D$192+"aD189"+16929+0+1</definedName>
    <definedName function="false" hidden="false" localSheetId="11" name="ZA487" vbProcedure="false">forwcurv!$D$193+"aD190"+16929+0+1</definedName>
    <definedName function="false" hidden="false" localSheetId="11" name="ZA488" vbProcedure="false">forwcurv!$D$194+"aD191"+16929+0+1</definedName>
    <definedName function="false" hidden="false" localSheetId="11" name="ZA489" vbProcedure="false">forwcurv!$D$195+"aD192"+16929+0+1</definedName>
    <definedName function="false" hidden="false" localSheetId="11" name="ZA490" vbProcedure="false">forwcurv!$D$196+"aD193"+16929+0+1</definedName>
    <definedName function="false" hidden="false" localSheetId="11" name="ZA491" vbProcedure="false">forwcurv!$D$197+"aD194"+16929+0+1</definedName>
    <definedName function="false" hidden="false" localSheetId="11" name="ZA492" vbProcedure="false">forwcurv!$D$198+"aD195"+16929+0+1</definedName>
    <definedName function="false" hidden="false" localSheetId="11" name="ZA493" vbProcedure="false">forwcurv!$D$199+"aD196"+16929+0+1</definedName>
    <definedName function="false" hidden="false" localSheetId="11" name="ZA494" vbProcedure="false">forwcurv!$D$200+"aD197"+16929+0+1</definedName>
    <definedName function="false" hidden="false" localSheetId="11" name="ZA495" vbProcedure="false">forwcurv!$D$201+"aD198"+16929+0+1</definedName>
    <definedName function="false" hidden="false" localSheetId="11" name="ZA496" vbProcedure="false">forwcurv!$D$202+"aD199"+16929+0+1</definedName>
    <definedName function="false" hidden="false" localSheetId="11" name="ZA497" vbProcedure="false">forwcurv!$D$203+"aD200"+16929+0+1</definedName>
    <definedName function="false" hidden="false" localSheetId="11" name="ZA498" vbProcedure="false">forwcurv!$D$204+"aD201"+16929+0+1</definedName>
    <definedName function="false" hidden="false" localSheetId="11" name="ZA499" vbProcedure="false">forwcurv!$D$205+"aD202"+16929+0+1</definedName>
    <definedName function="false" hidden="false" localSheetId="11" name="ZA500" vbProcedure="false">forwcurv!$D$206+"aD203"+16929+0+1</definedName>
    <definedName function="false" hidden="false" localSheetId="11" name="ZA501" vbProcedure="false">forwcurv!$D$207+"aD204"+16929+0+1</definedName>
    <definedName function="false" hidden="false" localSheetId="11" name="ZA502" vbProcedure="false">forwcurv!$D$208+"aD205"+16929+0+1</definedName>
    <definedName function="false" hidden="false" localSheetId="11" name="ZA503" vbProcedure="false">forwcurv!$D$209+"aD206"+16929+0+1</definedName>
    <definedName function="false" hidden="false" localSheetId="11" name="ZA504" vbProcedure="false">forwcurv!$D$210+"aD207"+16929+0+1</definedName>
    <definedName function="false" hidden="false" localSheetId="11" name="ZA505" vbProcedure="false">forwcurv!$D$211+"aD208"+16929+0+1</definedName>
    <definedName function="false" hidden="false" localSheetId="11" name="ZA506" vbProcedure="false">forwcurv!$D$212+"aD209"+16929+0+1</definedName>
    <definedName function="false" hidden="false" localSheetId="11" name="ZA507" vbProcedure="false">forwcurv!$D$213+"aD213"+17153+0+1</definedName>
    <definedName function="false" hidden="false" localSheetId="11" name="ZA508" vbProcedure="false">forwcurv!$D$214+"aD214"+17153+0+1</definedName>
    <definedName function="false" hidden="false" localSheetId="11" name="ZA509" vbProcedure="false">forwcurv!$E$214+"pBE214"+17153+0.15+0.2</definedName>
    <definedName function="false" hidden="false" localSheetId="11" name="ZA510" vbProcedure="false">forwcurv!$D$215+"aD215"+17153+0+1</definedName>
    <definedName function="false" hidden="false" localSheetId="11" name="ZA511" vbProcedure="false">forwcurv!$E$215+"pBE215"+17153+0.15+0.2</definedName>
    <definedName function="false" hidden="false" localSheetId="11" name="ZA512" vbProcedure="false">forwcurv!$D$216+"aD216"+17153+0+1</definedName>
    <definedName function="false" hidden="false" localSheetId="11" name="ZA513" vbProcedure="false">forwcurv!$E$216+"pBE216"+17153+0.15+0.2</definedName>
    <definedName function="false" hidden="false" localSheetId="11" name="ZA514" vbProcedure="false">forwcurv!$D$217+"aD217"+17153+0+1</definedName>
    <definedName function="false" hidden="false" localSheetId="11" name="ZA515" vbProcedure="false">forwcurv!$E$217+"pBE217"+17153+0.15+0.2</definedName>
    <definedName function="false" hidden="false" localSheetId="11" name="ZA516" vbProcedure="false">forwcurv!$D$218+"aD218"+17153+0+1</definedName>
    <definedName function="false" hidden="false" localSheetId="11" name="ZA517" vbProcedure="false">forwcurv!$E$218+"pBE218"+17153+0.15+0.2</definedName>
    <definedName function="false" hidden="false" localSheetId="11" name="ZA518" vbProcedure="false">forwcurv!$D$219+"aD219"+17153+0+1</definedName>
    <definedName function="false" hidden="false" localSheetId="11" name="ZA519" vbProcedure="false">forwcurv!$E$219+"pBE219"+17153+0.15+0.2</definedName>
    <definedName function="false" hidden="false" localSheetId="11" name="ZA520" vbProcedure="false">forwcurv!$D$220+"aD220"+17153+0+1</definedName>
    <definedName function="false" hidden="false" localSheetId="11" name="ZA521" vbProcedure="false">forwcurv!$E$220+"pBE220"+17153+0.15+0.2</definedName>
    <definedName function="false" hidden="false" localSheetId="11" name="ZA522" vbProcedure="false">forwcurv!$D$221+"aD221"+17153+0+1</definedName>
    <definedName function="false" hidden="false" localSheetId="11" name="ZA523" vbProcedure="false">forwcurv!$E$221+"pBE221"+17153+0.15+0.2</definedName>
    <definedName function="false" hidden="false" localSheetId="11" name="ZA524" vbProcedure="false">forwcurv!$D$222+"aD222"+17153+0+1</definedName>
    <definedName function="false" hidden="false" localSheetId="11" name="ZA525" vbProcedure="false">forwcurv!$E$222+"pBE222"+17153+0.15+0.2</definedName>
    <definedName function="false" hidden="false" localSheetId="11" name="ZA526" vbProcedure="false">forwcurv!$D$223+"aD223"+17153+0+1</definedName>
    <definedName function="false" hidden="false" localSheetId="11" name="ZA527" vbProcedure="false">forwcurv!$E$223+"pBE223"+17153+0.15+0.2</definedName>
    <definedName function="false" hidden="false" localSheetId="11" name="ZA528" vbProcedure="false">forwcurv!$D$224+"aD224"+17153+0+1</definedName>
    <definedName function="false" hidden="false" localSheetId="11" name="ZA529" vbProcedure="false">forwcurv!$E$224+"pBE224"+17153+0.15+0.2</definedName>
    <definedName function="false" hidden="false" localSheetId="11" name="ZA530" vbProcedure="false">forwcurv!$D$225+"aD225"+17153+0+1</definedName>
    <definedName function="false" hidden="false" localSheetId="11" name="ZA531" vbProcedure="false">forwcurv!$E$225+"pBE225"+17153+0.15+0.2</definedName>
    <definedName function="false" hidden="false" localSheetId="11" name="ZA532" vbProcedure="false">forwcurv!$D$226+"aD226"+17153+0+1</definedName>
    <definedName function="false" hidden="false" localSheetId="11" name="ZA533" vbProcedure="false">forwcurv!$E$226+"pBE226"+17153+0.15+0.2</definedName>
    <definedName function="false" hidden="false" localSheetId="11" name="ZA534" vbProcedure="false">forwcurv!$D$227+"aD227"+17153+0+1</definedName>
    <definedName function="false" hidden="false" localSheetId="11" name="ZA535" vbProcedure="false">forwcurv!$E$227+"pBE227"+17153+0.15+0.2</definedName>
    <definedName function="false" hidden="false" localSheetId="11" name="ZA536" vbProcedure="false">forwcurv!$D$228+"aD228"+17153+0+1</definedName>
    <definedName function="false" hidden="false" localSheetId="11" name="ZA537" vbProcedure="false">forwcurv!$E$228+"pBE228"+17153+0.15+0.2</definedName>
    <definedName function="false" hidden="false" localSheetId="11" name="ZA538" vbProcedure="false">forwcurv!$D$229+"aD229"+17153+0+1</definedName>
    <definedName function="false" hidden="false" localSheetId="11" name="ZA539" vbProcedure="false">forwcurv!$E$229+"pBE229"+17153+0.15+0.2</definedName>
    <definedName function="false" hidden="false" localSheetId="11" name="ZA540" vbProcedure="false">forwcurv!$D$230+"aD230"+17153+0+1</definedName>
    <definedName function="false" hidden="false" localSheetId="11" name="ZA541" vbProcedure="false">forwcurv!$E$230+"pBE230"+17153+0.15+0.2</definedName>
    <definedName function="false" hidden="false" localSheetId="11" name="ZA542" vbProcedure="false">forwcurv!$D$231+"aD231"+17153+0+1</definedName>
    <definedName function="false" hidden="false" localSheetId="11" name="ZA543" vbProcedure="false">forwcurv!$E$231+"pBE231"+17153+0.15+0.2</definedName>
    <definedName function="false" hidden="false" localSheetId="11" name="ZA544" vbProcedure="false">forwcurv!$D$232+"aD232"+17153+0+1</definedName>
    <definedName function="false" hidden="false" localSheetId="11" name="ZA545" vbProcedure="false">forwcurv!$E$232+"pBE232"+17153+0.15+0.2</definedName>
    <definedName function="false" hidden="false" localSheetId="11" name="ZA546" vbProcedure="false">forwcurv!$D$233+"aD233"+17153+0+1</definedName>
    <definedName function="false" hidden="false" localSheetId="11" name="ZA547" vbProcedure="false">forwcurv!$E$233+"pBE233"+17153+0.15+0.2</definedName>
    <definedName function="false" hidden="false" localSheetId="11" name="ZA548" vbProcedure="false">forwcurv!$D$234+"aD234"+17153+0+1</definedName>
    <definedName function="false" hidden="false" localSheetId="11" name="ZA549" vbProcedure="false">forwcurv!$E$234+"pBE234"+17153+0.15+0.2</definedName>
    <definedName function="false" hidden="false" localSheetId="11" name="ZA550" vbProcedure="false">forwcurv!$D$235+"aD235"+17153+0+1</definedName>
    <definedName function="false" hidden="false" localSheetId="11" name="ZA551" vbProcedure="false">forwcurv!$E$235+"pBE235"+17153+0.15+0.2</definedName>
    <definedName function="false" hidden="false" localSheetId="11" name="ZA552" vbProcedure="false">forwcurv!$D$236+"aD236"+17153+0+1</definedName>
    <definedName function="false" hidden="false" localSheetId="11" name="ZA553" vbProcedure="false">forwcurv!$E$236+"pBE236"+17153+0.15+0.2</definedName>
    <definedName function="false" hidden="false" localSheetId="11" name="ZA554" vbProcedure="false">forwcurv!$D$237+"aD237"+17153+0+1</definedName>
    <definedName function="false" hidden="false" localSheetId="11" name="ZA555" vbProcedure="false">forwcurv!$E$237+"pBE237"+17153+0.15+0.2</definedName>
    <definedName function="false" hidden="false" localSheetId="11" name="ZA556" vbProcedure="false">forwcurv!$D$238+"aD238"+17153+0+1</definedName>
    <definedName function="false" hidden="false" localSheetId="11" name="ZA557" vbProcedure="false">forwcurv!$E$238+"pBE238"+17153+0.15+0.2</definedName>
    <definedName function="false" hidden="false" localSheetId="11" name="ZA558" vbProcedure="false">forwcurv!$D$239+"aD239"+17153+0+1</definedName>
    <definedName function="false" hidden="false" localSheetId="11" name="ZA559" vbProcedure="false">forwcurv!$E$239+"pBE239"+17153+0.15+0.2</definedName>
    <definedName function="false" hidden="false" localSheetId="11" name="ZA560" vbProcedure="false">forwcurv!$D$240+"aD240"+17153+0+1</definedName>
    <definedName function="false" hidden="false" localSheetId="11" name="ZA561" vbProcedure="false">forwcurv!$E$240+"pBE240"+17153+0.15+0.2</definedName>
    <definedName function="false" hidden="false" localSheetId="11" name="ZA562" vbProcedure="false">forwcurv!$D$241+"aD241"+17153+0+1</definedName>
    <definedName function="false" hidden="false" localSheetId="11" name="ZA563" vbProcedure="false">forwcurv!$E$241+"pBE241"+17153+0.15+0.2</definedName>
    <definedName function="false" hidden="false" localSheetId="11" name="ZA564" vbProcedure="false">forwcurv!$D$242+"aD242"+17153+0+1</definedName>
    <definedName function="false" hidden="false" localSheetId="11" name="ZA565" vbProcedure="false">forwcurv!$E$242+"pBE242"+17153+0.15+0.2</definedName>
    <definedName function="false" hidden="false" localSheetId="11" name="ZA566" vbProcedure="false">forwcurv!$D$243+"aD243"+17153+0+1</definedName>
    <definedName function="false" hidden="false" localSheetId="11" name="ZA567" vbProcedure="false">forwcurv!$E$243+"pBE243"+17153+0.15+0.2</definedName>
    <definedName function="false" hidden="false" localSheetId="11" name="ZA568" vbProcedure="false">forwcurv!$D$244+"aD244"+17153+0+1</definedName>
    <definedName function="false" hidden="false" localSheetId="11" name="ZA569" vbProcedure="false">forwcurv!$E$244+"pBE244"+17153+0.15+0.2</definedName>
    <definedName function="false" hidden="false" localSheetId="11" name="ZA570" vbProcedure="false">forwcurv!$D$245+"aD245"+17153+0+1</definedName>
    <definedName function="false" hidden="false" localSheetId="11" name="ZA571" vbProcedure="false">forwcurv!$E$245+"pBE245"+17153+0.15+0.2</definedName>
    <definedName function="false" hidden="false" localSheetId="11" name="ZA572" vbProcedure="false">forwcurv!$D$246+"aD246"+17153+0+1</definedName>
    <definedName function="false" hidden="false" localSheetId="11" name="ZA573" vbProcedure="false">forwcurv!$E$246+"pBE246"+17153+0.15+0.2</definedName>
    <definedName function="false" hidden="false" localSheetId="11" name="ZA574" vbProcedure="false">forwcurv!$D$247+"aD247"+17153+0+1</definedName>
    <definedName function="false" hidden="false" localSheetId="11" name="ZA575" vbProcedure="false">forwcurv!$E$247+"pBE247"+17153+0.15+0.2</definedName>
    <definedName function="false" hidden="false" localSheetId="11" name="ZA576" vbProcedure="false">forwcurv!$D$248+"aD248"+17153+0+1</definedName>
    <definedName function="false" hidden="false" localSheetId="11" name="ZA577" vbProcedure="false">forwcurv!$E$248+"pBE248"+17153+0.15+0.2</definedName>
    <definedName function="false" hidden="false" localSheetId="11" name="ZA578" vbProcedure="false">forwcurv!$D$249+"aD249"+17153+0+1</definedName>
    <definedName function="false" hidden="false" localSheetId="11" name="ZA579" vbProcedure="false">forwcurv!$E$249+"pBE249"+17153+0.15+0.2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<sst xmlns="http://schemas.openxmlformats.org/spreadsheetml/2006/main" count="847" uniqueCount="402">
  <si>
    <t xml:space="preserve">Risk Analytics Results</t>
  </si>
  <si>
    <t xml:space="preserve">Project - TW Expansion</t>
  </si>
  <si>
    <t xml:space="preserve">(000's)</t>
  </si>
  <si>
    <t xml:space="preserve">Project Description :</t>
  </si>
  <si>
    <t xml:space="preserve">Loop Main line,San Juan  and La Plata Laterals and modify existing compressor stations</t>
  </si>
  <si>
    <t xml:space="preserve">Total Investment</t>
  </si>
  <si>
    <t xml:space="preserve">Capital Requirement :</t>
  </si>
  <si>
    <t xml:space="preserve">Expected Cash Flows(NPV)  :</t>
  </si>
  <si>
    <t xml:space="preserve">Project Life :</t>
  </si>
  <si>
    <t xml:space="preserve">Risk Adjusted (NPV) :</t>
  </si>
  <si>
    <t xml:space="preserve">Project Contractual Term :</t>
  </si>
  <si>
    <t xml:space="preserve">Exposure (P5) :</t>
  </si>
  <si>
    <t xml:space="preserve">Raroc Index :</t>
  </si>
  <si>
    <t xml:space="preserve">Exposure (P10) :</t>
  </si>
  <si>
    <t xml:space="preserve">Expected Rate of Return :</t>
  </si>
  <si>
    <t xml:space="preserve">Upside Cash Flows (P90) :</t>
  </si>
  <si>
    <t xml:space="preserve">Risk Adjusted Rate of Return :</t>
  </si>
  <si>
    <t xml:space="preserve">Upside Cash Flows (P95) :</t>
  </si>
  <si>
    <t xml:space="preserve">Key Assumptions and Distributions</t>
  </si>
  <si>
    <t xml:space="preserve">Risk Factors</t>
  </si>
  <si>
    <t xml:space="preserve">Modeling Approach</t>
  </si>
  <si>
    <t xml:space="preserve">Mitigation Approach</t>
  </si>
  <si>
    <t xml:space="preserve">Load Factor  (Fuel Only)</t>
  </si>
  <si>
    <t xml:space="preserve">Normal Distribution - Mean Average 85%</t>
  </si>
  <si>
    <t xml:space="preserve">Standard Deviation 5</t>
  </si>
  <si>
    <t xml:space="preserve">Fuel Monetize as part of transport rate</t>
  </si>
  <si>
    <t xml:space="preserve">Volumes - Mainline</t>
  </si>
  <si>
    <t xml:space="preserve">600 MMBtu/d</t>
  </si>
  <si>
    <t xml:space="preserve">Volumes - Laterals</t>
  </si>
  <si>
    <t xml:space="preserve">500 MMBtu/d</t>
  </si>
  <si>
    <t xml:space="preserve">Rates</t>
  </si>
  <si>
    <t xml:space="preserve">Resubscription Rate After Initial Contact Term</t>
  </si>
  <si>
    <t xml:space="preserve">50%</t>
  </si>
  <si>
    <t xml:space="preserve">Capital Expenditures</t>
  </si>
  <si>
    <t xml:space="preserve">Uniform Distribution</t>
  </si>
  <si>
    <t xml:space="preserve">Turnkey Construction</t>
  </si>
  <si>
    <t xml:space="preserve">Minimum = 20% Under Estimated Cost</t>
  </si>
  <si>
    <t xml:space="preserve">Maximum = 30% Over Estimated Cost</t>
  </si>
  <si>
    <t xml:space="preserve">Leveraged</t>
  </si>
  <si>
    <t xml:space="preserve">No</t>
  </si>
  <si>
    <t xml:space="preserve">EARNINGS ANALYSIS</t>
  </si>
  <si>
    <t xml:space="preserve">TOTAL</t>
  </si>
  <si>
    <t xml:space="preserve">REVENUES</t>
  </si>
  <si>
    <t xml:space="preserve">  TRANSPORTATION </t>
  </si>
  <si>
    <t xml:space="preserve">  AFUDC</t>
  </si>
  <si>
    <t xml:space="preserve">TOTAL REVENUES</t>
  </si>
  <si>
    <t xml:space="preserve">EXPENSES</t>
  </si>
  <si>
    <t xml:space="preserve">  O &amp; M</t>
  </si>
  <si>
    <t xml:space="preserve">  LOAN INTEREST EXPENSE</t>
  </si>
  <si>
    <t xml:space="preserve">  EQUITY INTEREST EXPENSE</t>
  </si>
  <si>
    <t xml:space="preserve">  AD VALOREM</t>
  </si>
  <si>
    <t xml:space="preserve">  NET FUEL</t>
  </si>
  <si>
    <t xml:space="preserve">  BOOK DEPRECIATION</t>
  </si>
  <si>
    <t xml:space="preserve">TOTAL EXPENSES</t>
  </si>
  <si>
    <t xml:space="preserve">TAXABLE INCOME</t>
  </si>
  <si>
    <t xml:space="preserve">INCOME TAX</t>
  </si>
  <si>
    <t xml:space="preserve">NET INCOME</t>
  </si>
  <si>
    <t xml:space="preserve">Transwestern Pipeline Company</t>
  </si>
  <si>
    <t xml:space="preserve">Year</t>
  </si>
  <si>
    <t xml:space="preserve">Customers</t>
  </si>
  <si>
    <t xml:space="preserve">Total</t>
  </si>
  <si>
    <t xml:space="preserve">Bloomfield to Thoreau</t>
  </si>
  <si>
    <t xml:space="preserve">Vol(MMbtu/d)</t>
  </si>
  <si>
    <t xml:space="preserve">Firm Rate</t>
  </si>
  <si>
    <t xml:space="preserve">Distribution</t>
  </si>
  <si>
    <t xml:space="preserve">Revenues ($000's)</t>
  </si>
  <si>
    <t xml:space="preserve">Fuel Retainage</t>
  </si>
  <si>
    <t xml:space="preserve">Thoreau to California</t>
  </si>
  <si>
    <t xml:space="preserve">Rate</t>
  </si>
  <si>
    <t xml:space="preserve">Permian to California</t>
  </si>
  <si>
    <t xml:space="preserve">La Plata to Bloomfield</t>
  </si>
  <si>
    <t xml:space="preserve">Commodity Rate</t>
  </si>
  <si>
    <t xml:space="preserve">Total Project</t>
  </si>
  <si>
    <t xml:space="preserve">Composite Rate</t>
  </si>
  <si>
    <t xml:space="preserve">Fuel Retainage Revenues</t>
  </si>
  <si>
    <t xml:space="preserve">Project Analysis</t>
  </si>
  <si>
    <t xml:space="preserve">Line No.</t>
  </si>
  <si>
    <t xml:space="preserve">20 Year NPV </t>
  </si>
  <si>
    <t xml:space="preserve">Year 1</t>
  </si>
  <si>
    <t xml:space="preserve">Year 2</t>
  </si>
  <si>
    <t xml:space="preserve">Year 3</t>
  </si>
  <si>
    <t xml:space="preserve">Year 4</t>
  </si>
  <si>
    <t xml:space="preserve">Year 5</t>
  </si>
  <si>
    <t xml:space="preserve">Year 6</t>
  </si>
  <si>
    <t xml:space="preserve">Year 7</t>
  </si>
  <si>
    <t xml:space="preserve">Year 8</t>
  </si>
  <si>
    <t xml:space="preserve">Year 9</t>
  </si>
  <si>
    <t xml:space="preserve">Year 10</t>
  </si>
  <si>
    <t xml:space="preserve">Year 11</t>
  </si>
  <si>
    <t xml:space="preserve">Year 12</t>
  </si>
  <si>
    <t xml:space="preserve">Year 13</t>
  </si>
  <si>
    <t xml:space="preserve">Year 14</t>
  </si>
  <si>
    <t xml:space="preserve">Year 15</t>
  </si>
  <si>
    <t xml:space="preserve">Year 16</t>
  </si>
  <si>
    <t xml:space="preserve">Year 17</t>
  </si>
  <si>
    <t xml:space="preserve">Year 18</t>
  </si>
  <si>
    <t xml:space="preserve">Year 19</t>
  </si>
  <si>
    <t xml:space="preserve">Year 20</t>
  </si>
  <si>
    <t xml:space="preserve">Operations &amp; Maintenance</t>
  </si>
  <si>
    <t xml:space="preserve">Electricity Expenses</t>
  </si>
  <si>
    <t xml:space="preserve">Administrative &amp; General</t>
  </si>
  <si>
    <t xml:space="preserve">Depreciation Expense</t>
  </si>
  <si>
    <t xml:space="preserve">Income Taxes</t>
  </si>
  <si>
    <t xml:space="preserve">Return on Equity</t>
  </si>
  <si>
    <t xml:space="preserve">Interest Expense</t>
  </si>
  <si>
    <t xml:space="preserve">Other Taxes</t>
  </si>
  <si>
    <t xml:space="preserve">Total COS</t>
  </si>
  <si>
    <t xml:space="preserve">Depreciation Rate</t>
  </si>
  <si>
    <t xml:space="preserve">Note: Highlight Depreciation rate and then use tools/solver to get levelized rates</t>
  </si>
  <si>
    <t xml:space="preserve">Cost Classification</t>
  </si>
  <si>
    <t xml:space="preserve">Demand COS</t>
  </si>
  <si>
    <t xml:space="preserve">Commodity COS</t>
  </si>
  <si>
    <t xml:space="preserve">Design Determinants</t>
  </si>
  <si>
    <t xml:space="preserve">Demand</t>
  </si>
  <si>
    <t xml:space="preserve">Commodity</t>
  </si>
  <si>
    <t xml:space="preserve">Load Factor</t>
  </si>
  <si>
    <t xml:space="preserve">Reservation Rate</t>
  </si>
  <si>
    <t xml:space="preserve">Load Factor Rate</t>
  </si>
  <si>
    <t xml:space="preserve">PV Method</t>
  </si>
  <si>
    <t xml:space="preserve">PV Factor   10.76%</t>
  </si>
  <si>
    <t xml:space="preserve">Discounted COS</t>
  </si>
  <si>
    <t xml:space="preserve">Discounted MDQ</t>
  </si>
  <si>
    <t xml:space="preserve">Levelized Rate</t>
  </si>
  <si>
    <t xml:space="preserve">Levelized Rate - 100% LF</t>
  </si>
  <si>
    <t xml:space="preserve">Net Cash Flow Pre Tax</t>
  </si>
  <si>
    <t xml:space="preserve">Less:</t>
  </si>
  <si>
    <t xml:space="preserve">     Tax Depreciation</t>
  </si>
  <si>
    <t xml:space="preserve">     Income Tax @ 39.9%</t>
  </si>
  <si>
    <t xml:space="preserve">Net Cash Flow After Tax</t>
  </si>
  <si>
    <t xml:space="preserve">DCF</t>
  </si>
  <si>
    <t xml:space="preserve">Rate Base</t>
  </si>
  <si>
    <t xml:space="preserve">Plant In Service</t>
  </si>
  <si>
    <t xml:space="preserve">Working Capital</t>
  </si>
  <si>
    <t xml:space="preserve">Acc. Depr. Exp</t>
  </si>
  <si>
    <t xml:space="preserve">Acc.Def. Inc. Tax</t>
  </si>
  <si>
    <t xml:space="preserve">Total Rate Base</t>
  </si>
  <si>
    <t xml:space="preserve">O&amp;M Escalator</t>
  </si>
  <si>
    <t xml:space="preserve">% Financed</t>
  </si>
  <si>
    <t xml:space="preserve">Interest Payment</t>
  </si>
  <si>
    <t xml:space="preserve">Principal Payment</t>
  </si>
  <si>
    <t xml:space="preserve">Principal Balance</t>
  </si>
  <si>
    <t xml:space="preserve">Capital Structure</t>
  </si>
  <si>
    <t xml:space="preserve">Capitalization %</t>
  </si>
  <si>
    <t xml:space="preserve">     Debt</t>
  </si>
  <si>
    <t xml:space="preserve">     Equity</t>
  </si>
  <si>
    <t xml:space="preserve">Cost of Money</t>
  </si>
  <si>
    <t xml:space="preserve">Rate of Return</t>
  </si>
  <si>
    <t xml:space="preserve">   Debt</t>
  </si>
  <si>
    <t xml:space="preserve">   Equity</t>
  </si>
  <si>
    <t xml:space="preserve">Overall Return</t>
  </si>
  <si>
    <t xml:space="preserve">Federal Income Tax</t>
  </si>
  <si>
    <t xml:space="preserve">State Income Tax</t>
  </si>
  <si>
    <t xml:space="preserve">Pre-tax Return</t>
  </si>
  <si>
    <t xml:space="preserve">Capital Recovery &amp; ROE Analysis</t>
  </si>
  <si>
    <t xml:space="preserve">YEAR 2002</t>
  </si>
  <si>
    <t xml:space="preserve">YEAR 2003</t>
  </si>
  <si>
    <t xml:space="preserve">YEAR 2004</t>
  </si>
  <si>
    <t xml:space="preserve">YEAR 2005</t>
  </si>
  <si>
    <t xml:space="preserve">YEAR 2006</t>
  </si>
  <si>
    <t xml:space="preserve">YEAR 2007</t>
  </si>
  <si>
    <t xml:space="preserve">YEAR 2008</t>
  </si>
  <si>
    <t xml:space="preserve">YEAR 2009</t>
  </si>
  <si>
    <t xml:space="preserve">YEAR 2010</t>
  </si>
  <si>
    <t xml:space="preserve">YEAR 2011</t>
  </si>
  <si>
    <t xml:space="preserve">YEAR 2012</t>
  </si>
  <si>
    <t xml:space="preserve">YEAR 2013</t>
  </si>
  <si>
    <t xml:space="preserve">YEAR 2014</t>
  </si>
  <si>
    <t xml:space="preserve">YEAR 2015</t>
  </si>
  <si>
    <t xml:space="preserve">YEAR 2016</t>
  </si>
  <si>
    <t xml:space="preserve">CASH</t>
  </si>
  <si>
    <t xml:space="preserve">Equity Invested</t>
  </si>
  <si>
    <t xml:space="preserve">Retained Earnings</t>
  </si>
  <si>
    <t xml:space="preserve">Less Cash Dividended to Parent</t>
  </si>
  <si>
    <t xml:space="preserve">     Net Retained Earnings</t>
  </si>
  <si>
    <t xml:space="preserve">TOTAL EQUITY</t>
  </si>
  <si>
    <t xml:space="preserve">Net Income per Book</t>
  </si>
  <si>
    <t xml:space="preserve">Average Return on Equity</t>
  </si>
  <si>
    <t xml:space="preserve">NPV OF CONTRACT TERM CASH FLOW @ 9.5%</t>
  </si>
  <si>
    <t xml:space="preserve">INVESTMENT</t>
  </si>
  <si>
    <t xml:space="preserve">OVER/(UNDER) RECOVERY OF CAPITAL</t>
  </si>
  <si>
    <t xml:space="preserve">SIMPLE DCF ($'S IN THOUSANDS)</t>
  </si>
  <si>
    <t xml:space="preserve">UNREGULATED PROJECT ANALYSIS</t>
  </si>
  <si>
    <t xml:space="preserve">TOTALS</t>
  </si>
  <si>
    <t xml:space="preserve">PROJECT LIFE (1-15)</t>
  </si>
  <si>
    <t xml:space="preserve">TAX LIFE (1=PROJ  0=TAX LIFE)</t>
  </si>
  <si>
    <t xml:space="preserve">TAX LIFE</t>
  </si>
  <si>
    <t xml:space="preserve">           FOR DISCUSSION ONLY</t>
  </si>
  <si>
    <t xml:space="preserve">  CONSTRUCTION &amp; ROW</t>
  </si>
  <si>
    <t xml:space="preserve">  OVERHEAD</t>
  </si>
  <si>
    <t xml:space="preserve">  CONTINGENCY</t>
  </si>
  <si>
    <t xml:space="preserve">  REIMBURSEMENT </t>
  </si>
  <si>
    <t xml:space="preserve">CAPITAL REQUIREMENTS</t>
  </si>
  <si>
    <t xml:space="preserve">n</t>
  </si>
  <si>
    <t xml:space="preserve">LOAD FACTOR</t>
  </si>
  <si>
    <t xml:space="preserve">FUEL (1=YEA,0=NEA)</t>
  </si>
  <si>
    <t xml:space="preserve">RATE - DEMAND</t>
  </si>
  <si>
    <t xml:space="preserve">RATE - COMMODITY</t>
  </si>
  <si>
    <t xml:space="preserve">MMMBTU FACTOR</t>
  </si>
  <si>
    <t xml:space="preserve">VOLUMES - DEMAND (MMCF/D)</t>
  </si>
  <si>
    <t xml:space="preserve">RATES - DEMAND</t>
  </si>
  <si>
    <t xml:space="preserve">Resubscription Variable</t>
  </si>
  <si>
    <t xml:space="preserve">REVENUE</t>
  </si>
  <si>
    <t xml:space="preserve">FUEL RETENTION VOLUMES (MMMBTU/D)</t>
  </si>
  <si>
    <t xml:space="preserve">FUEL RETENTION DOLLARS</t>
  </si>
  <si>
    <t xml:space="preserve">COMPRESSOR VOLUMES USED (MMMBTU/D)</t>
  </si>
  <si>
    <t xml:space="preserve">GAS PRICE</t>
  </si>
  <si>
    <t xml:space="preserve">FUEL EXPENSE</t>
  </si>
  <si>
    <t xml:space="preserve">COMPRESSOR VOLUMES USED (KW/D)</t>
  </si>
  <si>
    <t xml:space="preserve">ELECTRICITY PRICE</t>
  </si>
  <si>
    <t xml:space="preserve">EXPENSES:</t>
  </si>
  <si>
    <t xml:space="preserve">  O&amp;M</t>
  </si>
  <si>
    <t xml:space="preserve">  INTEREST EXPENSE</t>
  </si>
  <si>
    <t xml:space="preserve">  NET FUEL EXPENSE</t>
  </si>
  <si>
    <t xml:space="preserve">NET REVENUES</t>
  </si>
  <si>
    <t xml:space="preserve">TAX DEPRECIATION CALC:</t>
  </si>
  <si>
    <t xml:space="preserve">  BALANCE</t>
  </si>
  <si>
    <t xml:space="preserve">PREMATURE DEPR EXP</t>
  </si>
  <si>
    <t xml:space="preserve">NORMAL  DEPRECIATION EXP</t>
  </si>
  <si>
    <t xml:space="preserve">DEPRECIATION EXP</t>
  </si>
  <si>
    <t xml:space="preserve">TAX REIMBURSEMENT</t>
  </si>
  <si>
    <t xml:space="preserve">INCOME TAX EXPENSE</t>
  </si>
  <si>
    <t xml:space="preserve">CASH FLOW</t>
  </si>
  <si>
    <t xml:space="preserve">NPV   @   </t>
  </si>
  <si>
    <t xml:space="preserve">GUESS  =  </t>
  </si>
  <si>
    <t xml:space="preserve">NET PRESENT VALUE</t>
  </si>
  <si>
    <t xml:space="preserve">Resubscription %</t>
  </si>
  <si>
    <t xml:space="preserve">NPV @</t>
  </si>
  <si>
    <t xml:space="preserve">Transwestern Pipeline</t>
  </si>
  <si>
    <t xml:space="preserve">PROJECT DESCRIPTION:</t>
  </si>
  <si>
    <t xml:space="preserve">TW Expansion</t>
  </si>
  <si>
    <t xml:space="preserve">ASSUMPTIONS</t>
  </si>
  <si>
    <t xml:space="preserve">PROJECT CONTRACT TERM </t>
  </si>
  <si>
    <t xml:space="preserve">INSERVICE DATE</t>
  </si>
  <si>
    <t xml:space="preserve">INVESTMENT(000'S)</t>
  </si>
  <si>
    <t xml:space="preserve">Equity</t>
  </si>
  <si>
    <t xml:space="preserve">La Plata</t>
  </si>
  <si>
    <t xml:space="preserve">San Juan</t>
  </si>
  <si>
    <t xml:space="preserve">Mainline</t>
  </si>
  <si>
    <t xml:space="preserve">  REIMBURSEMENT (000'S)</t>
  </si>
  <si>
    <t xml:space="preserve">TOTAL INVESTMENT</t>
  </si>
  <si>
    <t xml:space="preserve">Bloomfield</t>
  </si>
  <si>
    <t xml:space="preserve">HP INSTALLED</t>
  </si>
  <si>
    <t xml:space="preserve">BTU/BHPHR</t>
  </si>
  <si>
    <t xml:space="preserve">KW/BHPHR</t>
  </si>
  <si>
    <t xml:space="preserve">FUEL USAGE</t>
  </si>
  <si>
    <t xml:space="preserve">MILES OF PIPE</t>
  </si>
  <si>
    <t xml:space="preserve">BTU FACTOR</t>
  </si>
  <si>
    <t xml:space="preserve">O &amp; M ESCALATORS</t>
  </si>
  <si>
    <t xml:space="preserve">GAS PRICE ESCALATOR (YR 6+)</t>
  </si>
  <si>
    <t xml:space="preserve">BOOK DEPRECIATION</t>
  </si>
  <si>
    <t xml:space="preserve">INCOME TAX RATE</t>
  </si>
  <si>
    <t xml:space="preserve">AD VALOREM RATE</t>
  </si>
  <si>
    <t xml:space="preserve">Capital Average</t>
  </si>
  <si>
    <t xml:space="preserve">YEAR</t>
  </si>
  <si>
    <t xml:space="preserve">COMPRESSOR VOLUMES (MMMBTU/D) (100%)</t>
  </si>
  <si>
    <t xml:space="preserve">Unaccounted For Gas</t>
  </si>
  <si>
    <t xml:space="preserve">ELECTRIC RATE</t>
  </si>
  <si>
    <t xml:space="preserve">  O&amp;M (CALCULATED =1,INPUT =2)</t>
  </si>
  <si>
    <t xml:space="preserve">  FUEL EXPENSE</t>
  </si>
  <si>
    <t xml:space="preserve">Tax Depreciation Code</t>
  </si>
  <si>
    <t xml:space="preserve">TAX DEPRECIATION 3Yrs</t>
  </si>
  <si>
    <t xml:space="preserve">TAX DEPRECIATION 5Yrs</t>
  </si>
  <si>
    <t xml:space="preserve">TAX DEPRECIATION 7Yrs</t>
  </si>
  <si>
    <t xml:space="preserve">TAX DEPRECIATION 15Yrs</t>
  </si>
  <si>
    <t xml:space="preserve">Interest Rate</t>
  </si>
  <si>
    <t xml:space="preserve"> Investment </t>
  </si>
  <si>
    <t xml:space="preserve">Balance</t>
  </si>
  <si>
    <t xml:space="preserve">Cash Flow</t>
  </si>
  <si>
    <t xml:space="preserve">New Balance</t>
  </si>
  <si>
    <t xml:space="preserve">Interest Income</t>
  </si>
  <si>
    <t xml:space="preserve">Ending Balance</t>
  </si>
  <si>
    <t xml:space="preserve">Jan</t>
  </si>
  <si>
    <t xml:space="preserve">Feb</t>
  </si>
  <si>
    <t xml:space="preserve">Mar</t>
  </si>
  <si>
    <t xml:space="preserve">Apr</t>
  </si>
  <si>
    <t xml:space="preserve">May</t>
  </si>
  <si>
    <t xml:space="preserve">Jun</t>
  </si>
  <si>
    <t xml:space="preserve">Jul</t>
  </si>
  <si>
    <t xml:space="preserve">Aug</t>
  </si>
  <si>
    <t xml:space="preserve">Sep</t>
  </si>
  <si>
    <t xml:space="preserve">Oct</t>
  </si>
  <si>
    <t xml:space="preserve">Nov</t>
  </si>
  <si>
    <t xml:space="preserve">Dec</t>
  </si>
  <si>
    <t xml:space="preserve">PAYMENTS-REMAINING BALANCE-PRIN &amp; INT PAID</t>
  </si>
  <si>
    <t xml:space="preserve">PRINCIPAL</t>
  </si>
  <si>
    <t xml:space="preserve">Investment</t>
  </si>
  <si>
    <t xml:space="preserve">INTEREST</t>
  </si>
  <si>
    <t xml:space="preserve">Capital Requirement</t>
  </si>
  <si>
    <t xml:space="preserve">TERM, YEARS</t>
  </si>
  <si>
    <t xml:space="preserve">PAYMENTS</t>
  </si>
  <si>
    <t xml:space="preserve">Loan</t>
  </si>
  <si>
    <t xml:space="preserve">MONTH</t>
  </si>
  <si>
    <t xml:space="preserve">BEGINNING</t>
  </si>
  <si>
    <t xml:space="preserve">ENDING</t>
  </si>
  <si>
    <t xml:space="preserve">BALANCE</t>
  </si>
  <si>
    <t xml:space="preserve">PAID</t>
  </si>
  <si>
    <t xml:space="preserve">Principal</t>
  </si>
  <si>
    <t xml:space="preserve">Interest</t>
  </si>
  <si>
    <t xml:space="preserve">January</t>
  </si>
  <si>
    <t xml:space="preserve">February</t>
  </si>
  <si>
    <t xml:space="preserve">March</t>
  </si>
  <si>
    <t xml:space="preserve">April</t>
  </si>
  <si>
    <t xml:space="preserve">June</t>
  </si>
  <si>
    <t xml:space="preserve">July</t>
  </si>
  <si>
    <t xml:space="preserve">August</t>
  </si>
  <si>
    <t xml:space="preserve">September</t>
  </si>
  <si>
    <t xml:space="preserve">October</t>
  </si>
  <si>
    <t xml:space="preserve">November</t>
  </si>
  <si>
    <t xml:space="preserve">December</t>
  </si>
  <si>
    <t xml:space="preserve">Load Factor Distributions</t>
  </si>
  <si>
    <t xml:space="preserve">50-75-100</t>
  </si>
  <si>
    <t xml:space="preserve">25-50-75</t>
  </si>
  <si>
    <t xml:space="preserve">10-25-25</t>
  </si>
  <si>
    <t xml:space="preserve">10-15-25</t>
  </si>
  <si>
    <t xml:space="preserve">25-35-50</t>
  </si>
  <si>
    <t xml:space="preserve">25-35-75</t>
  </si>
  <si>
    <t xml:space="preserve">25-50-50</t>
  </si>
  <si>
    <t xml:space="preserve">Calif.Demand = 6449, Border price is + .22 over San Juan , San Juan &gt; Permian(.06)</t>
  </si>
  <si>
    <t xml:space="preserve">Calif.Demand = 4093, Border price is +.20 over San Juan, San Juan &gt; Permian(.01)</t>
  </si>
  <si>
    <t xml:space="preserve">Calif.Demand = 6376, Border price is +.24 over San Juan, San Juan &gt; Permian(.03)</t>
  </si>
  <si>
    <t xml:space="preserve">Calif.Demand = 5313, Border price is +.16 over San Juan, San Juan &lt; Permian(.03)</t>
  </si>
  <si>
    <t xml:space="preserve">Calif.Demand = 6660, Border price is +.19 over San Juan, San Juan &lt; Permian(.01)</t>
  </si>
  <si>
    <t xml:space="preserve">Calif.Demand = 4670, Border price is +.19 over San Juan, San Juan &lt; Permian(.13)</t>
  </si>
  <si>
    <t xml:space="preserve">Calif.Demand = 5331, Border price is +.10 over San Juan, San Juan &lt; Permian(.52)</t>
  </si>
  <si>
    <t xml:space="preserve">Calif.Demand = 4458, Border price is +.20 over San Juan, San Juan &lt; Permian(.59)</t>
  </si>
  <si>
    <t xml:space="preserve">Calif.Demand = 6762, Border price is +.22 over San Juan, San Juan &gt; Permian(.03)</t>
  </si>
  <si>
    <t xml:space="preserve">Calif.Demand = 4179, Border price is +..42 over San Juan, San Juan &lt; Permian(.01)</t>
  </si>
  <si>
    <t xml:space="preserve">Calif.Demand = 6704, Border price is +.11 over San Juan, San Juan = Permian</t>
  </si>
  <si>
    <t xml:space="preserve">Calif.Demand = 5513, Border price is +.20 over San Juan, San Juan &lt; Permian(.02)</t>
  </si>
  <si>
    <t xml:space="preserve">Calif.Demand = 5428, Border price is +.16 over San Juan, San Juan &lt; Permian(.07)</t>
  </si>
  <si>
    <t xml:space="preserve">Calif.Demand = 5104, Border price is +.21 over San Juan, San Juan &lt; Permian(.14)</t>
  </si>
  <si>
    <t xml:space="preserve">Calif.Demand = 5121, Border price is +.17 over San Juan, San Juan &lt; Permian(.41)</t>
  </si>
  <si>
    <t xml:space="preserve">Calif.Demand = 5126, Border price is +.13 over San Juan, San Juan &lt; Permian(.04)</t>
  </si>
  <si>
    <t xml:space="preserve">Calif.Demand = 5197, Border price is +.21 over San Juan, San Juan &gt; Permian(.02)</t>
  </si>
  <si>
    <t xml:space="preserve">Calif.Demand = 4475, Border price is +..38 over San Juan, San Juan &gt; Permian(.01)</t>
  </si>
  <si>
    <t xml:space="preserve">Calif.Demand = 5575, Border price is +.17 over San Juan, San Juan &gt; Permian(.01)</t>
  </si>
  <si>
    <t xml:space="preserve">Calif.Demand = 5140, Border price is +.20 over San Juan, San Juan &gt; Permian(.01)</t>
  </si>
  <si>
    <t xml:space="preserve">Calif.Demand = 5139, Border price is +.15 over San Juan, San Juan &lt; Permian(.16)</t>
  </si>
  <si>
    <t xml:space="preserve">Calif.Demand = 5027, Border price is +.23 over San Juan, San Juan &lt; Permian(.13)</t>
  </si>
  <si>
    <t xml:space="preserve">Calif.Demand = 4417, Border price is +.20 over San Juan, San Juan &lt; Permian(.56)</t>
  </si>
  <si>
    <t xml:space="preserve">Calif.Demand = ?, Border price is +.18 over San Juan, San Juan &lt; Permian(.02)</t>
  </si>
  <si>
    <t xml:space="preserve">Calif.Demand = 4386, Border price is +.26 over San Juan, San Juan &gt; Permian(.02)</t>
  </si>
  <si>
    <t xml:space="preserve">Calif.Demand = 4825, Border price is +.41 over San Juan, San Juan &gt; Permian(.01)</t>
  </si>
  <si>
    <t xml:space="preserve">Calif.Demand = 5544, Border price is +.16 over San Juan, San Juan &gt; Permian(..03)</t>
  </si>
  <si>
    <t xml:space="preserve">Calif.Demand = 4934, Border price is +.18 over San Juan, San Juan &lt; Permian(.01)</t>
  </si>
  <si>
    <t xml:space="preserve">Calif.Demand = 5144, Border price is +.14 over San Juan, San Juan &lt; Permian(..16)</t>
  </si>
  <si>
    <t xml:space="preserve">Calif.Demand = 4614, Border price is +.24 over San Juan, San Juan &lt; Permian(.14)</t>
  </si>
  <si>
    <t xml:space="preserve">Calif.Demand = 4155, Border price is +.18 over San Juan, San Juan &lt; Permian(..87)</t>
  </si>
  <si>
    <t xml:space="preserve">Calif.Demand = ?, Border price is +.16 over San Juan, San Juan &lt; Permian(.04)</t>
  </si>
  <si>
    <t xml:space="preserve">Calif.Demand = 5332, Border price is +.29 over San Juan, San Juan &gt; Permian(.01)</t>
  </si>
  <si>
    <t xml:space="preserve">Calif.Demand = 4738, Border price is +.19 over San Juan, San Juan &lt; Permian(.01)</t>
  </si>
  <si>
    <t xml:space="preserve">Calif.Demand = 6249, Border price is +.24 over San Juan, San Juan &lt; Permian(.04)</t>
  </si>
  <si>
    <t xml:space="preserve">Calif.Demand = 4550, Border price is +..18 over San Juan, San Juan &lt; Permian(..06)</t>
  </si>
  <si>
    <t xml:space="preserve">Calif.Demand = 4704, Border price is +.24 over San Juan, San Juan &lt; Permian(.24)</t>
  </si>
  <si>
    <t xml:space="preserve">Calif.Demand = 3832, Border price is +.18 over San Juan, San Juan &lt; Permian(.80)</t>
  </si>
  <si>
    <t xml:space="preserve">Calif.Demand = ?, Border price is +.16 over San Juan, San Juan &lt; Permian(.01)</t>
  </si>
  <si>
    <t xml:space="preserve">Calif.Demand = 3919, Border price is +.21 over San Juan, San Juan &gt; Permian(.02)</t>
  </si>
  <si>
    <t xml:space="preserve">Calif.Demand = 6454, Border price is +.30 over San Juan, San Juan &gt; Permian(.01)</t>
  </si>
  <si>
    <t xml:space="preserve">Calif.Demand = 4960, Border price is +.18 over San Juan, San Juan &lt; Permian(.01)</t>
  </si>
  <si>
    <t xml:space="preserve">Calif.Demand = 6540, Border price is +.21 over San Juan, San Juan &lt; Permian(.01)</t>
  </si>
  <si>
    <t xml:space="preserve">Calif.Demand = 4151, Border price is +.19 over San Juan, San Juan &lt; Permian(.19)</t>
  </si>
  <si>
    <t xml:space="preserve">Calif.Demand = 5267, Border price is +.26 over San Juan, San Juan &lt; Permian(.38)</t>
  </si>
  <si>
    <t xml:space="preserve">Calif.Demand = 3978, Border price is +.20 over San Juan, San Juan &lt; Permian(.80)</t>
  </si>
  <si>
    <t xml:space="preserve">Calif.Demand = ?, Border price is +.11 over San Juan, San Juan = Permian</t>
  </si>
  <si>
    <t xml:space="preserve">Parameters</t>
  </si>
  <si>
    <t xml:space="preserve">Input Date</t>
  </si>
  <si>
    <t xml:space="preserve">K</t>
  </si>
  <si>
    <t xml:space="preserve">O</t>
  </si>
  <si>
    <t xml:space="preserve">S</t>
  </si>
  <si>
    <t xml:space="preserve">G</t>
  </si>
  <si>
    <t xml:space="preserve">Fwd Curve</t>
  </si>
  <si>
    <t xml:space="preserve">Price</t>
  </si>
  <si>
    <t xml:space="preserve">Nymex</t>
  </si>
  <si>
    <t xml:space="preserve">TWI</t>
  </si>
  <si>
    <t xml:space="preserve">Bin</t>
  </si>
  <si>
    <t xml:space="preserve">Frequency</t>
  </si>
  <si>
    <t xml:space="preserve">More</t>
  </si>
  <si>
    <t xml:space="preserve">NPV@10%</t>
  </si>
  <si>
    <t xml:space="preserve">NPV@RF</t>
  </si>
  <si>
    <t xml:space="preserve">NPV@RADR</t>
  </si>
  <si>
    <t xml:space="preserve">IRR</t>
  </si>
  <si>
    <t xml:space="preserve">Risk Function</t>
  </si>
  <si>
    <t xml:space="preserve">Expected Cash Flow</t>
  </si>
  <si>
    <t xml:space="preserve">TOTAL* ECTc</t>
  </si>
  <si>
    <t xml:space="preserve">@10%</t>
  </si>
  <si>
    <t xml:space="preserve">@Rf</t>
  </si>
  <si>
    <t xml:space="preserve">P5</t>
  </si>
  <si>
    <t xml:space="preserve">Expected U</t>
  </si>
  <si>
    <t xml:space="preserve">P10</t>
  </si>
  <si>
    <t xml:space="preserve">TVA</t>
  </si>
  <si>
    <t xml:space="preserve">Risk Free Rate</t>
  </si>
  <si>
    <t xml:space="preserve">P90</t>
  </si>
  <si>
    <t xml:space="preserve">IRR[E[CF]]</t>
  </si>
  <si>
    <t xml:space="preserve">P95</t>
  </si>
  <si>
    <t xml:space="preserve">Average Risk Free Rate</t>
  </si>
  <si>
    <t xml:space="preserve">Discount Factor @ Rf</t>
  </si>
  <si>
    <t xml:space="preserve">Mean</t>
  </si>
  <si>
    <t xml:space="preserve">Margin</t>
  </si>
  <si>
    <t xml:space="preserve">RADR</t>
  </si>
  <si>
    <t xml:space="preserve">Discount Factor @RADR</t>
  </si>
  <si>
    <t xml:space="preserve">RAROC</t>
  </si>
  <si>
    <t xml:space="preserve">E[NPV]@RF-E[NPV]@RADR</t>
  </si>
</sst>
</file>

<file path=xl/styles.xml><?xml version="1.0" encoding="utf-8"?>
<styleSheet xmlns="http://schemas.openxmlformats.org/spreadsheetml/2006/main">
  <numFmts count="47">
    <numFmt numFmtId="164" formatCode="General"/>
    <numFmt numFmtId="165" formatCode="General_)"/>
    <numFmt numFmtId="166" formatCode="_(\$* #,##0.00_);_(\$* \(#,##0.00\);_(\$* \-??_);_(@_)"/>
    <numFmt numFmtId="167" formatCode="_(\$* #,##0_);_(\$* \(#,##0\);_(\$* \-??_);_(@_)"/>
    <numFmt numFmtId="168" formatCode="0.000"/>
    <numFmt numFmtId="169" formatCode="0%"/>
    <numFmt numFmtId="170" formatCode="0.00%"/>
    <numFmt numFmtId="171" formatCode="\$#,##0_);[RED]&quot;($&quot;#,##0\)"/>
    <numFmt numFmtId="172" formatCode="_(\$* #,##0.00000_);_(\$* \(#,##0.00000\);_(\$* \-??_);_(@_)"/>
    <numFmt numFmtId="173" formatCode="_(\$* #,##0.0000_);_(\$* \(#,##0.0000\);_(\$* \-??_);_(@_)"/>
    <numFmt numFmtId="174" formatCode="0.0000%"/>
    <numFmt numFmtId="175" formatCode="0.000000"/>
    <numFmt numFmtId="176" formatCode="\$#,##0.00_);[RED]&quot;($&quot;#,##0.00\)"/>
    <numFmt numFmtId="177" formatCode="_(\$* #,##0_);_(\$* \(#,##0\);_(\$* \-_);_(@_)"/>
    <numFmt numFmtId="178" formatCode="\$#,##0_);&quot;($&quot;#,##0\)"/>
    <numFmt numFmtId="179" formatCode="_(* #,##0_);_(* \(#,##0\);_(* \-_);_(@_)"/>
    <numFmt numFmtId="180" formatCode="_(* #,##0.000000_);_(* \(#,##0.000000\);_(* \-_);_(@_)"/>
    <numFmt numFmtId="181" formatCode="_(* #,##0.0000000_);_(* \(#,##0.0000000\);_(* \-_);_(@_)"/>
    <numFmt numFmtId="182" formatCode="_(\$* #,##0.0000_);_(\$* \(#,##0.0000\);_(\$* \-????_);_(@_)"/>
    <numFmt numFmtId="183" formatCode="_(* #,##0.0000_);_(* \(#,##0.0000\);_(* \-_);_(@_)"/>
    <numFmt numFmtId="184" formatCode="_(* #,##0.0000_);_(* \(#,##0.0000\);_(* \-????_);_(@_)"/>
    <numFmt numFmtId="185" formatCode="_(* #,##0.00000_);_(* \(#,##0.00000\);_(* \-_);_(@_)"/>
    <numFmt numFmtId="186" formatCode="_(* #,##0_);_(* \(#,##0\);_(* \-??_);_(@_)"/>
    <numFmt numFmtId="187" formatCode="[$-409]#,##0_);\(#,##0\)"/>
    <numFmt numFmtId="188" formatCode="dd\-mmm\-yy_)"/>
    <numFmt numFmtId="189" formatCode="hh:mm\ AM/PM_)"/>
    <numFmt numFmtId="190" formatCode="0"/>
    <numFmt numFmtId="191" formatCode="0.0%"/>
    <numFmt numFmtId="192" formatCode="\$#,##0.0000_);&quot;($&quot;#,##0.0000\)"/>
    <numFmt numFmtId="193" formatCode=";;;"/>
    <numFmt numFmtId="194" formatCode="0.0_)"/>
    <numFmt numFmtId="195" formatCode="_(* #,##0.00_);_(* \(#,##0.00\);_(* \-??_);_(@_)"/>
    <numFmt numFmtId="196" formatCode="#,##0.0_);\(#,##0.0\)"/>
    <numFmt numFmtId="197" formatCode="#,##0.000_);\(#,##0.000\)"/>
    <numFmt numFmtId="198" formatCode="[$-409]#,##0.00_);\(#,##0.00\)"/>
    <numFmt numFmtId="199" formatCode="\$#,##0.000_);&quot;($&quot;#,##0.000\)"/>
    <numFmt numFmtId="200" formatCode="0_)"/>
    <numFmt numFmtId="201" formatCode="\$#,##0.00_);&quot;($&quot;#,##0.00\)"/>
    <numFmt numFmtId="202" formatCode="0.0000"/>
    <numFmt numFmtId="203" formatCode="#,##0.00"/>
    <numFmt numFmtId="204" formatCode="[$-409]m/d/yyyy"/>
    <numFmt numFmtId="205" formatCode="[$-409]mmm\-yy"/>
    <numFmt numFmtId="206" formatCode="@"/>
    <numFmt numFmtId="207" formatCode="[$-409]d\-mmm\-yy"/>
    <numFmt numFmtId="208" formatCode="\$#,##0;&quot;-$&quot;#,##0"/>
    <numFmt numFmtId="209" formatCode="#,##0"/>
    <numFmt numFmtId="210" formatCode="#,##0.0000"/>
  </numFmts>
  <fonts count="3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name val="Arial"/>
      <family val="0"/>
    </font>
    <font>
      <sz val="10"/>
      <color rgb="FF000000"/>
      <name val="MS Sans Serif"/>
      <family val="0"/>
    </font>
    <font>
      <b val="true"/>
      <sz val="10"/>
      <name val="Arial"/>
      <family val="0"/>
    </font>
    <font>
      <b val="true"/>
      <sz val="10"/>
      <name val="Arial"/>
      <family val="2"/>
    </font>
    <font>
      <b val="true"/>
      <sz val="10"/>
      <color rgb="FF000000"/>
      <name val="Arial"/>
      <family val="2"/>
    </font>
    <font>
      <sz val="8"/>
      <color rgb="FF000000"/>
      <name val="Arial"/>
      <family val="2"/>
    </font>
    <font>
      <b val="true"/>
      <sz val="8"/>
      <color rgb="FF000000"/>
      <name val="Arial"/>
      <family val="2"/>
    </font>
    <font>
      <sz val="10"/>
      <color rgb="FFFFFFFF"/>
      <name val="Arial"/>
      <family val="2"/>
    </font>
    <font>
      <u val="single"/>
      <sz val="10"/>
      <name val="Arial"/>
      <family val="2"/>
    </font>
    <font>
      <sz val="10"/>
      <name val="Arial"/>
      <family val="2"/>
    </font>
    <font>
      <b val="true"/>
      <u val="single"/>
      <sz val="10"/>
      <name val="Arial"/>
      <family val="2"/>
    </font>
    <font>
      <b val="true"/>
      <sz val="14"/>
      <name val="Arial"/>
      <family val="2"/>
    </font>
    <font>
      <sz val="8"/>
      <name val="Arial"/>
      <family val="2"/>
    </font>
    <font>
      <b val="true"/>
      <sz val="10"/>
      <color rgb="FF0000FF"/>
      <name val="Arial"/>
      <family val="2"/>
    </font>
    <font>
      <sz val="8"/>
      <name val="Arial"/>
      <family val="0"/>
    </font>
    <font>
      <b val="true"/>
      <sz val="8"/>
      <name val="Arial"/>
      <family val="2"/>
    </font>
    <font>
      <b val="true"/>
      <i val="true"/>
      <sz val="8"/>
      <color rgb="FF0000FF"/>
      <name val="Arial"/>
      <family val="2"/>
    </font>
    <font>
      <b val="true"/>
      <sz val="8"/>
      <color rgb="FFFF0000"/>
      <name val="Arial"/>
      <family val="2"/>
    </font>
    <font>
      <b val="true"/>
      <sz val="8"/>
      <color rgb="FF0000FF"/>
      <name val="Arial"/>
      <family val="2"/>
    </font>
    <font>
      <sz val="8"/>
      <color rgb="FF0000FF"/>
      <name val="Arial"/>
      <family val="2"/>
    </font>
    <font>
      <sz val="8"/>
      <color rgb="FFFFFFFF"/>
      <name val="Arial"/>
      <family val="2"/>
    </font>
    <font>
      <sz val="8"/>
      <color rgb="FF000000"/>
      <name val="Century Schoolbook"/>
      <family val="1"/>
    </font>
    <font>
      <b val="true"/>
      <sz val="10"/>
      <color rgb="FF0000FF"/>
      <name val="Arial"/>
      <family val="0"/>
    </font>
    <font>
      <b val="true"/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b val="true"/>
      <u val="single"/>
      <sz val="12"/>
      <name val="Arial"/>
      <family val="0"/>
    </font>
    <font>
      <sz val="12"/>
      <color rgb="FF0000FF"/>
      <name val="Arial"/>
      <family val="0"/>
    </font>
    <font>
      <u val="single"/>
      <sz val="12"/>
      <name val="Arial"/>
      <family val="0"/>
    </font>
    <font>
      <b val="true"/>
      <sz val="12"/>
      <name val="Arial"/>
      <family val="0"/>
    </font>
    <font>
      <sz val="10"/>
      <name val="Arial MT"/>
      <family val="0"/>
    </font>
    <font>
      <i val="true"/>
      <sz val="10"/>
      <name val="Arial"/>
      <family val="0"/>
    </font>
    <font>
      <b val="true"/>
      <sz val="12"/>
      <color rgb="FF000000"/>
      <name val="Arial"/>
      <family val="2"/>
    </font>
    <font>
      <b val="true"/>
      <sz val="10"/>
      <name val="MS Sans Serif"/>
      <family val="0"/>
    </font>
    <font>
      <b val="true"/>
      <sz val="10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000000"/>
        <bgColor rgb="FF003300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hair"/>
      <top/>
      <bottom style="thin"/>
      <diagonal/>
    </border>
    <border diagonalUp="false" diagonalDown="false">
      <left/>
      <right style="hair"/>
      <top style="thin"/>
      <bottom/>
      <diagonal/>
    </border>
    <border diagonalUp="false" diagonalDown="false">
      <left/>
      <right style="hair"/>
      <top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 style="medium"/>
      <bottom style="medium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6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7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2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71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1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9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6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6" fillId="0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7" fontId="1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6" fillId="3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9" fillId="0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7" fontId="16" fillId="0" borderId="1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7" fontId="16" fillId="0" borderId="1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7" fontId="16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7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7" fontId="22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23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22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9" fontId="2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91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1" fontId="16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1" fontId="16" fillId="3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1" fontId="9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9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7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22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3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2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7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6" fontId="19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96" fontId="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2" fontId="23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16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7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8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8" fontId="16" fillId="2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2" fontId="9" fillId="3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92" fontId="9" fillId="3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2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2" fontId="9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78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95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8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99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7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91" fontId="2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7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8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00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19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4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16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6" fillId="4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4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01" fontId="25" fillId="5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19" fillId="0" borderId="9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16" fillId="0" borderId="1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16" fillId="5" borderId="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0" borderId="19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2" fontId="0" fillId="0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2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6" fillId="0" borderId="2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88" fontId="17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13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90" fontId="28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90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90" fontId="28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02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02" fontId="28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0" fontId="28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8" fontId="2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2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28" fillId="0" borderId="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8" fillId="0" borderId="0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2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02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203" fontId="1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2" fontId="1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2" fontId="29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7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7" fontId="1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0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0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9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8" fontId="1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7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0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3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5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7" fontId="3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0" fontId="3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7" fontId="31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3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3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9" fontId="0" fillId="3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201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201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201" fontId="3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32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01" fontId="32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201" fontId="3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3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78" fontId="3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78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6" fontId="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6" fontId="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6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6" fontId="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4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6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6" fontId="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6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6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6" fontId="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3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34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35" fillId="0" borderId="2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37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07" fontId="37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2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3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9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9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3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3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1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0" fillId="0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90" fontId="0" fillId="0" borderId="3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90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3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1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5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0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0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9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8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2" fontId="0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9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1" xfId="17" applyFont="true" applyBorder="true" applyAlignment="true" applyProtection="true">
      <alignment horizontal="right" vertical="bottom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APPROJREQ" xfId="20"/>
    <cellStyle name="Normal_Sheet3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8080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externalLink" Target="externalLinks/externalLink1.xml"/><Relationship Id="rId18" Type="http://schemas.openxmlformats.org/officeDocument/2006/relationships/externalLink" Target="externalLinks/externalLink2.xml"/><Relationship Id="rId19" Type="http://schemas.openxmlformats.org/officeDocument/2006/relationships/externalLink" Target="externalLinks/externalLink3.xml"/><Relationship Id="rId20" Type="http://schemas.openxmlformats.org/officeDocument/2006/relationships/externalLink" Target="externalLinks/externalLink4.xml"/><Relationship Id="rId21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Cash Flow @ RF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46831955922865"/>
          <c:y val="0.161920786953145"/>
          <c:w val="0.944140707777071"/>
          <c:h val="0.7382863059798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85141237"/>
        <c:axId val="6381948"/>
      </c:barChart>
      <c:catAx>
        <c:axId val="8514123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381948"/>
        <c:crossesAt val="0"/>
        <c:auto val="1"/>
        <c:lblAlgn val="ctr"/>
        <c:lblOffset val="100"/>
        <c:noMultiLvlLbl val="0"/>
      </c:catAx>
      <c:valAx>
        <c:axId val="6381948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5141237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55460910"/>
        <c:axId val="55162352"/>
      </c:barChart>
      <c:catAx>
        <c:axId val="5546091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5162352"/>
        <c:crossesAt val="0"/>
        <c:auto val="1"/>
        <c:lblAlgn val="ctr"/>
        <c:lblOffset val="100"/>
        <c:noMultiLvlLbl val="0"/>
      </c:catAx>
      <c:valAx>
        <c:axId val="55162352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546091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94710847"/>
        <c:axId val="58313065"/>
      </c:barChart>
      <c:catAx>
        <c:axId val="9471084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8313065"/>
        <c:crossesAt val="0"/>
        <c:auto val="1"/>
        <c:lblAlgn val="ctr"/>
        <c:lblOffset val="100"/>
        <c:noMultiLvlLbl val="0"/>
      </c:catAx>
      <c:valAx>
        <c:axId val="5831306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4710847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68037306"/>
        <c:axId val="62148408"/>
      </c:barChart>
      <c:catAx>
        <c:axId val="6803730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2148408"/>
        <c:crossesAt val="0"/>
        <c:auto val="1"/>
        <c:lblAlgn val="ctr"/>
        <c:lblOffset val="100"/>
        <c:noMultiLvlLbl val="0"/>
      </c:catAx>
      <c:valAx>
        <c:axId val="62148408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03730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15177505"/>
        <c:axId val="26985098"/>
      </c:barChart>
      <c:catAx>
        <c:axId val="1517750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6985098"/>
        <c:crossesAt val="0"/>
        <c:auto val="1"/>
        <c:lblAlgn val="ctr"/>
        <c:lblOffset val="100"/>
        <c:noMultiLvlLbl val="0"/>
      </c:catAx>
      <c:valAx>
        <c:axId val="26985098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517750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15059429"/>
        <c:axId val="47513526"/>
      </c:barChart>
      <c:catAx>
        <c:axId val="1505942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7513526"/>
        <c:crossesAt val="0"/>
        <c:auto val="1"/>
        <c:lblAlgn val="ctr"/>
        <c:lblOffset val="100"/>
        <c:noMultiLvlLbl val="0"/>
      </c:catAx>
      <c:valAx>
        <c:axId val="47513526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505942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68439032"/>
        <c:axId val="37795265"/>
      </c:barChart>
      <c:catAx>
        <c:axId val="6843903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7795265"/>
        <c:crossesAt val="0"/>
        <c:auto val="1"/>
        <c:lblAlgn val="ctr"/>
        <c:lblOffset val="100"/>
        <c:noMultiLvlLbl val="0"/>
      </c:catAx>
      <c:valAx>
        <c:axId val="3779526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43903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41568335"/>
        <c:axId val="12033679"/>
      </c:barChart>
      <c:catAx>
        <c:axId val="4156833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2033679"/>
        <c:crossesAt val="0"/>
        <c:auto val="1"/>
        <c:lblAlgn val="ctr"/>
        <c:lblOffset val="100"/>
        <c:noMultiLvlLbl val="0"/>
      </c:catAx>
      <c:valAx>
        <c:axId val="12033679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156833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1637079"/>
        <c:axId val="39995155"/>
      </c:barChart>
      <c:catAx>
        <c:axId val="163707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9995155"/>
        <c:crossesAt val="0"/>
        <c:auto val="1"/>
        <c:lblAlgn val="ctr"/>
        <c:lblOffset val="100"/>
        <c:noMultiLvlLbl val="0"/>
      </c:catAx>
      <c:valAx>
        <c:axId val="3999515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63707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36511537"/>
        <c:axId val="65850142"/>
      </c:barChart>
      <c:catAx>
        <c:axId val="3651153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5850142"/>
        <c:crossesAt val="0"/>
        <c:auto val="1"/>
        <c:lblAlgn val="ctr"/>
        <c:lblOffset val="100"/>
        <c:noMultiLvlLbl val="0"/>
      </c:catAx>
      <c:valAx>
        <c:axId val="65850142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6511537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29309715"/>
        <c:axId val="91284833"/>
      </c:barChart>
      <c:catAx>
        <c:axId val="2930971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1284833"/>
        <c:crossesAt val="0"/>
        <c:auto val="1"/>
        <c:lblAlgn val="ctr"/>
        <c:lblOffset val="100"/>
        <c:noMultiLvlLbl val="0"/>
      </c:catAx>
      <c:valAx>
        <c:axId val="91284833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930971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TW FORWARD CURVE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811794414735591"/>
          <c:y val="0.118996105581999"/>
          <c:w val="0.902703505644682"/>
          <c:h val="0.776143083802106"/>
        </c:manualLayout>
      </c:layout>
      <c:lineChart>
        <c:grouping val="standard"/>
        <c:varyColors val="0"/>
        <c:ser>
          <c:idx val="0"/>
          <c:order val="0"/>
          <c:tx>
            <c:strRef>
              <c:f>forwcurv!$H$9</c:f>
              <c:strCache>
                <c:ptCount val="1"/>
                <c:pt idx="0">
                  <c:v>Nymex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forwcurv!$G$10:$G$37</c:f>
              <c:strCach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</c:strCache>
            </c:strRef>
          </c:cat>
          <c:val>
            <c:numRef>
              <c:f>forwcurv!$H$10:$H$37</c:f>
              <c:numCache>
                <c:formatCode>_(\$* #,##0.00_);_(\$* \(#,##0.00\);_(\$* \-??_);_(@_)</c:formatCode>
                <c:ptCount val="28"/>
                <c:pt idx="0">
                  <c:v>2.57964093697782</c:v>
                </c:pt>
                <c:pt idx="1">
                  <c:v>2.25456366672806</c:v>
                </c:pt>
                <c:pt idx="2">
                  <c:v>2.34758662564409</c:v>
                </c:pt>
                <c:pt idx="3">
                  <c:v>3.52623424821257</c:v>
                </c:pt>
                <c:pt idx="4">
                  <c:v>3.83833333333333</c:v>
                </c:pt>
                <c:pt idx="5">
                  <c:v>3.377</c:v>
                </c:pt>
                <c:pt idx="6">
                  <c:v>3.1265</c:v>
                </c:pt>
                <c:pt idx="7">
                  <c:v>3.0765</c:v>
                </c:pt>
                <c:pt idx="8">
                  <c:v>3.0665</c:v>
                </c:pt>
                <c:pt idx="9">
                  <c:v>3.0715</c:v>
                </c:pt>
                <c:pt idx="10">
                  <c:v>3.0915</c:v>
                </c:pt>
                <c:pt idx="11">
                  <c:v>3.1265</c:v>
                </c:pt>
                <c:pt idx="12">
                  <c:v>3.1765</c:v>
                </c:pt>
                <c:pt idx="13">
                  <c:v>3.2365</c:v>
                </c:pt>
                <c:pt idx="14">
                  <c:v>3.3065</c:v>
                </c:pt>
                <c:pt idx="15">
                  <c:v>3.3865</c:v>
                </c:pt>
                <c:pt idx="16">
                  <c:v>3.4715</c:v>
                </c:pt>
                <c:pt idx="17">
                  <c:v>3.5615</c:v>
                </c:pt>
                <c:pt idx="18">
                  <c:v>3.6565</c:v>
                </c:pt>
                <c:pt idx="19">
                  <c:v>3.7565</c:v>
                </c:pt>
                <c:pt idx="20">
                  <c:v>3.859</c:v>
                </c:pt>
                <c:pt idx="21">
                  <c:v>3.964</c:v>
                </c:pt>
                <c:pt idx="22">
                  <c:v>4.0715</c:v>
                </c:pt>
                <c:pt idx="23">
                  <c:v>4.1815</c:v>
                </c:pt>
                <c:pt idx="24">
                  <c:v>4.294</c:v>
                </c:pt>
                <c:pt idx="25">
                  <c:v>4.409</c:v>
                </c:pt>
                <c:pt idx="26">
                  <c:v>4.5265</c:v>
                </c:pt>
                <c:pt idx="27">
                  <c:v>4.39163941325697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forwcurv!$I$9</c:f>
              <c:strCache>
                <c:ptCount val="1"/>
                <c:pt idx="0">
                  <c:v>TWI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forwcurv!$G$10:$G$37</c:f>
              <c:strCach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</c:strCache>
            </c:strRef>
          </c:cat>
          <c:val>
            <c:numRef>
              <c:f>forwcurv!$I$10:$I$37</c:f>
              <c:numCache>
                <c:formatCode>_(\$* #,##0.00_);_(\$* \(#,##0.00\);_(\$* \-??_);_(@_)</c:formatCode>
                <c:ptCount val="28"/>
                <c:pt idx="0">
                  <c:v>2.05689071011777</c:v>
                </c:pt>
                <c:pt idx="1">
                  <c:v>1.63199009247175</c:v>
                </c:pt>
                <c:pt idx="2">
                  <c:v>1.65072655266054</c:v>
                </c:pt>
                <c:pt idx="3">
                  <c:v>3.19329713875149</c:v>
                </c:pt>
                <c:pt idx="4">
                  <c:v>3.31732598520021</c:v>
                </c:pt>
                <c:pt idx="5">
                  <c:v>2.90665094383292</c:v>
                </c:pt>
                <c:pt idx="6">
                  <c:v>2.57656599311001</c:v>
                </c:pt>
                <c:pt idx="7">
                  <c:v>2.52584635147836</c:v>
                </c:pt>
                <c:pt idx="8">
                  <c:v>2.67174213973027</c:v>
                </c:pt>
                <c:pt idx="9">
                  <c:v>2.63536609405072</c:v>
                </c:pt>
                <c:pt idx="10">
                  <c:v>2.62598231967063</c:v>
                </c:pt>
                <c:pt idx="11">
                  <c:v>2.5997058864124</c:v>
                </c:pt>
                <c:pt idx="12">
                  <c:v>2.68784337304827</c:v>
                </c:pt>
                <c:pt idx="13">
                  <c:v>2.88851446238252</c:v>
                </c:pt>
                <c:pt idx="14">
                  <c:v>2.66120471817057</c:v>
                </c:pt>
                <c:pt idx="15">
                  <c:v>2.76119720321616</c:v>
                </c:pt>
                <c:pt idx="16">
                  <c:v>2.89074645776711</c:v>
                </c:pt>
                <c:pt idx="17">
                  <c:v>3.19889902775696</c:v>
                </c:pt>
                <c:pt idx="18">
                  <c:v>3.27607351459729</c:v>
                </c:pt>
                <c:pt idx="19">
                  <c:v>3.22852318873683</c:v>
                </c:pt>
                <c:pt idx="20">
                  <c:v>3.2588925864168</c:v>
                </c:pt>
                <c:pt idx="21">
                  <c:v>3.46376059141119</c:v>
                </c:pt>
                <c:pt idx="22">
                  <c:v>3.64070030943621</c:v>
                </c:pt>
                <c:pt idx="23">
                  <c:v>3.78279027125127</c:v>
                </c:pt>
                <c:pt idx="24">
                  <c:v>3.9144492374048</c:v>
                </c:pt>
                <c:pt idx="25">
                  <c:v>4.05354041694236</c:v>
                </c:pt>
                <c:pt idx="26">
                  <c:v>4.0229411050458</c:v>
                </c:pt>
                <c:pt idx="27">
                  <c:v>3.84226270135882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6311908"/>
        <c:axId val="62891781"/>
      </c:lineChart>
      <c:catAx>
        <c:axId val="7631190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YEAR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2891781"/>
        <c:crossesAt val="0"/>
        <c:auto val="1"/>
        <c:lblAlgn val="ctr"/>
        <c:lblOffset val="100"/>
        <c:noMultiLvlLbl val="0"/>
      </c:catAx>
      <c:valAx>
        <c:axId val="62891781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PRICE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.00_);_(\$* \(#,##0.0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6311908"/>
        <c:crossesAt val="1"/>
        <c:crossBetween val="midCat"/>
        <c:majorUnit val="0.25"/>
      </c:valAx>
      <c:spPr>
        <a:noFill/>
        <a:ln w="12600">
          <a:noFill/>
        </a:ln>
      </c:spPr>
    </c:plotArea>
    <c:legend>
      <c:legendPos val="r"/>
      <c:layout>
        <c:manualLayout>
          <c:xMode val="edge"/>
          <c:yMode val="edge"/>
          <c:x val="0.14401366607249"/>
          <c:y val="0.935237271022645"/>
          <c:w val="0.605243612596554"/>
          <c:h val="0.0406750324534833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Cash Flow @ RF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102359244289877"/>
          <c:y val="0.270949099799956"/>
          <c:w val="0.877432089482094"/>
          <c:h val="0.5579017559457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74457299"/>
        <c:axId val="26371036"/>
      </c:barChart>
      <c:catAx>
        <c:axId val="7445729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6371036"/>
        <c:crossesAt val="0"/>
        <c:auto val="1"/>
        <c:lblAlgn val="ctr"/>
        <c:lblOffset val="100"/>
        <c:noMultiLvlLbl val="0"/>
      </c:catAx>
      <c:valAx>
        <c:axId val="26371036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445729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68609965"/>
        <c:axId val="75380330"/>
      </c:barChart>
      <c:catAx>
        <c:axId val="6860996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5380330"/>
        <c:crossesAt val="0"/>
        <c:auto val="1"/>
        <c:lblAlgn val="ctr"/>
        <c:lblOffset val="100"/>
        <c:noMultiLvlLbl val="0"/>
      </c:catAx>
      <c:valAx>
        <c:axId val="75380330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60996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33922318"/>
        <c:axId val="83158824"/>
      </c:barChart>
      <c:catAx>
        <c:axId val="3392231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3158824"/>
        <c:crossesAt val="0"/>
        <c:auto val="1"/>
        <c:lblAlgn val="ctr"/>
        <c:lblOffset val="100"/>
        <c:noMultiLvlLbl val="0"/>
      </c:catAx>
      <c:valAx>
        <c:axId val="83158824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3922318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17636905"/>
        <c:axId val="9160607"/>
      </c:barChart>
      <c:catAx>
        <c:axId val="1763690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160607"/>
        <c:crossesAt val="0"/>
        <c:auto val="1"/>
        <c:lblAlgn val="ctr"/>
        <c:lblOffset val="100"/>
        <c:noMultiLvlLbl val="0"/>
      </c:catAx>
      <c:valAx>
        <c:axId val="9160607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763690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92028956"/>
        <c:axId val="70763972"/>
      </c:barChart>
      <c:catAx>
        <c:axId val="9202895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0763972"/>
        <c:crossesAt val="0"/>
        <c:auto val="1"/>
        <c:lblAlgn val="ctr"/>
        <c:lblOffset val="100"/>
        <c:noMultiLvlLbl val="0"/>
      </c:catAx>
      <c:valAx>
        <c:axId val="70763972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202895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4723827"/>
        <c:axId val="80460619"/>
      </c:barChart>
      <c:catAx>
        <c:axId val="472382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0460619"/>
        <c:crossesAt val="0"/>
        <c:auto val="1"/>
        <c:lblAlgn val="ctr"/>
        <c:lblOffset val="100"/>
        <c:noMultiLvlLbl val="0"/>
      </c:catAx>
      <c:valAx>
        <c:axId val="80460619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723827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$279,653 </c:v>
                </c:pt>
                <c:pt idx="1">
                  <c:v> $287,070 </c:v>
                </c:pt>
                <c:pt idx="2">
                  <c:v> $294,487 </c:v>
                </c:pt>
                <c:pt idx="3">
                  <c:v> $301,903 </c:v>
                </c:pt>
                <c:pt idx="4">
                  <c:v> $309,320 </c:v>
                </c:pt>
                <c:pt idx="5">
                  <c:v> $316,737 </c:v>
                </c:pt>
                <c:pt idx="6">
                  <c:v> $324,154 </c:v>
                </c:pt>
                <c:pt idx="7">
                  <c:v> $331,570 </c:v>
                </c:pt>
                <c:pt idx="8">
                  <c:v> $338,987 </c:v>
                </c:pt>
                <c:pt idx="9">
                  <c:v> $346,404 </c:v>
                </c:pt>
                <c:pt idx="10">
                  <c:v> $353,821 </c:v>
                </c:pt>
                <c:pt idx="11">
                  <c:v> $361,237 </c:v>
                </c:pt>
                <c:pt idx="12">
                  <c:v> $368,654 </c:v>
                </c:pt>
                <c:pt idx="13">
                  <c:v> $376,071 </c:v>
                </c:pt>
                <c:pt idx="14">
                  <c:v> $383,487 </c:v>
                </c:pt>
                <c:pt idx="15">
                  <c:v> $390,904 </c:v>
                </c:pt>
                <c:pt idx="16">
                  <c:v> $398,321 </c:v>
                </c:pt>
                <c:pt idx="17">
                  <c:v> $405,738 </c:v>
                </c:pt>
                <c:pt idx="18">
                  <c:v> $413,154 </c:v>
                </c:pt>
                <c:pt idx="19">
                  <c:v> $420,571 </c:v>
                </c:pt>
                <c:pt idx="20">
                  <c:v> $427,988 </c:v>
                </c:pt>
                <c:pt idx="21">
                  <c:v> $435,405 </c:v>
                </c:pt>
                <c:pt idx="22">
                  <c:v> $442,821 </c:v>
                </c:pt>
                <c:pt idx="23">
                  <c:v> $450,238 </c:v>
                </c:pt>
                <c:pt idx="24">
                  <c:v> $457,655 </c:v>
                </c:pt>
                <c:pt idx="25">
                  <c:v> $465,072 </c:v>
                </c:pt>
                <c:pt idx="26">
                  <c:v> $472,488 </c:v>
                </c:pt>
                <c:pt idx="27">
                  <c:v> $479,905 </c:v>
                </c:pt>
                <c:pt idx="28">
                  <c:v> $487,322 </c:v>
                </c:pt>
                <c:pt idx="29">
                  <c:v> $494,739 </c:v>
                </c:pt>
                <c:pt idx="30">
                  <c:v> $502,155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27</c:v>
                </c:pt>
                <c:pt idx="2">
                  <c:v>28</c:v>
                </c:pt>
                <c:pt idx="3">
                  <c:v>41</c:v>
                </c:pt>
                <c:pt idx="4">
                  <c:v>35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41</c:v>
                </c:pt>
                <c:pt idx="9">
                  <c:v>19</c:v>
                </c:pt>
                <c:pt idx="10">
                  <c:v>38</c:v>
                </c:pt>
                <c:pt idx="11">
                  <c:v>21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23</c:v>
                </c:pt>
                <c:pt idx="16">
                  <c:v>34</c:v>
                </c:pt>
                <c:pt idx="17">
                  <c:v>43</c:v>
                </c:pt>
                <c:pt idx="18">
                  <c:v>45</c:v>
                </c:pt>
                <c:pt idx="19">
                  <c:v>41</c:v>
                </c:pt>
                <c:pt idx="20">
                  <c:v>38</c:v>
                </c:pt>
                <c:pt idx="21">
                  <c:v>34</c:v>
                </c:pt>
                <c:pt idx="22">
                  <c:v>41</c:v>
                </c:pt>
                <c:pt idx="23">
                  <c:v>25</c:v>
                </c:pt>
                <c:pt idx="24">
                  <c:v>40</c:v>
                </c:pt>
                <c:pt idx="25">
                  <c:v>44</c:v>
                </c:pt>
                <c:pt idx="26">
                  <c:v>33</c:v>
                </c:pt>
                <c:pt idx="27">
                  <c:v>29</c:v>
                </c:pt>
                <c:pt idx="28">
                  <c:v>35</c:v>
                </c:pt>
                <c:pt idx="29">
                  <c:v>27</c:v>
                </c:pt>
                <c:pt idx="30">
                  <c:v>27</c:v>
                </c:pt>
                <c:pt idx="31">
                  <c:v>18</c:v>
                </c:pt>
              </c:numCache>
            </c:numRef>
          </c:val>
        </c:ser>
        <c:gapWidth val="150"/>
        <c:overlap val="0"/>
        <c:axId val="89793388"/>
        <c:axId val="19714661"/>
      </c:barChart>
      <c:catAx>
        <c:axId val="8979338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9714661"/>
        <c:crossesAt val="0"/>
        <c:auto val="1"/>
        <c:lblAlgn val="ctr"/>
        <c:lblOffset val="100"/>
        <c:noMultiLvlLbl val="0"/>
      </c:catAx>
      <c:valAx>
        <c:axId val="19714661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9793388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Relationship Id="rId3" Type="http://schemas.openxmlformats.org/officeDocument/2006/relationships/chart" Target="../charts/chart5.xml"/><Relationship Id="rId4" Type="http://schemas.openxmlformats.org/officeDocument/2006/relationships/chart" Target="../charts/chart6.xml"/><Relationship Id="rId5" Type="http://schemas.openxmlformats.org/officeDocument/2006/relationships/chart" Target="../charts/chart7.xml"/><Relationship Id="rId6" Type="http://schemas.openxmlformats.org/officeDocument/2006/relationships/chart" Target="../charts/chart8.xml"/><Relationship Id="rId7" Type="http://schemas.openxmlformats.org/officeDocument/2006/relationships/chart" Target="../charts/chart9.xml"/><Relationship Id="rId8" Type="http://schemas.openxmlformats.org/officeDocument/2006/relationships/chart" Target="../charts/chart10.xml"/><Relationship Id="rId9" Type="http://schemas.openxmlformats.org/officeDocument/2006/relationships/chart" Target="../charts/chart11.xml"/><Relationship Id="rId10" Type="http://schemas.openxmlformats.org/officeDocument/2006/relationships/chart" Target="../charts/chart12.xml"/><Relationship Id="rId11" Type="http://schemas.openxmlformats.org/officeDocument/2006/relationships/chart" Target="../charts/chart13.xml"/><Relationship Id="rId12" Type="http://schemas.openxmlformats.org/officeDocument/2006/relationships/chart" Target="../charts/chart14.xml"/><Relationship Id="rId13" Type="http://schemas.openxmlformats.org/officeDocument/2006/relationships/chart" Target="../charts/chart15.xml"/><Relationship Id="rId14" Type="http://schemas.openxmlformats.org/officeDocument/2006/relationships/chart" Target="../charts/chart16.xml"/><Relationship Id="rId15" Type="http://schemas.openxmlformats.org/officeDocument/2006/relationships/chart" Target="../charts/chart17.xml"/><Relationship Id="rId16" Type="http://schemas.openxmlformats.org/officeDocument/2006/relationships/chart" Target="../charts/chart18.xml"/><Relationship Id="rId17" Type="http://schemas.openxmlformats.org/officeDocument/2006/relationships/chart" Target="../charts/chart19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200520</xdr:colOff>
      <xdr:row>15</xdr:row>
      <xdr:rowOff>152640</xdr:rowOff>
    </xdr:from>
    <xdr:to>
      <xdr:col>8</xdr:col>
      <xdr:colOff>30240</xdr:colOff>
      <xdr:row>32</xdr:row>
      <xdr:rowOff>162000</xdr:rowOff>
    </xdr:to>
    <xdr:graphicFrame>
      <xdr:nvGraphicFramePr>
        <xdr:cNvPr id="0" name="Chart 2"/>
        <xdr:cNvGraphicFramePr/>
      </xdr:nvGraphicFramePr>
      <xdr:xfrm>
        <a:off x="200520" y="2581560"/>
        <a:ext cx="8493840" cy="2781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269280</xdr:colOff>
      <xdr:row>6</xdr:row>
      <xdr:rowOff>9360</xdr:rowOff>
    </xdr:from>
    <xdr:to>
      <xdr:col>17</xdr:col>
      <xdr:colOff>10440</xdr:colOff>
      <xdr:row>36</xdr:row>
      <xdr:rowOff>142920</xdr:rowOff>
    </xdr:to>
    <xdr:graphicFrame>
      <xdr:nvGraphicFramePr>
        <xdr:cNvPr id="1" name="Chart 2"/>
        <xdr:cNvGraphicFramePr/>
      </xdr:nvGraphicFramePr>
      <xdr:xfrm>
        <a:off x="6174720" y="981000"/>
        <a:ext cx="4846680" cy="499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0</xdr:row>
      <xdr:rowOff>0</xdr:rowOff>
    </xdr:from>
    <xdr:to>
      <xdr:col>9</xdr:col>
      <xdr:colOff>720</xdr:colOff>
      <xdr:row>9</xdr:row>
      <xdr:rowOff>162000</xdr:rowOff>
    </xdr:to>
    <xdr:graphicFrame>
      <xdr:nvGraphicFramePr>
        <xdr:cNvPr id="2" name="Chart 1"/>
        <xdr:cNvGraphicFramePr/>
      </xdr:nvGraphicFramePr>
      <xdr:xfrm>
        <a:off x="21420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720</xdr:colOff>
      <xdr:row>9</xdr:row>
      <xdr:rowOff>162000</xdr:rowOff>
    </xdr:to>
    <xdr:graphicFrame>
      <xdr:nvGraphicFramePr>
        <xdr:cNvPr id="3" name="Chart 2"/>
        <xdr:cNvGraphicFramePr/>
      </xdr:nvGraphicFramePr>
      <xdr:xfrm>
        <a:off x="21420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720</xdr:colOff>
      <xdr:row>9</xdr:row>
      <xdr:rowOff>162000</xdr:rowOff>
    </xdr:to>
    <xdr:graphicFrame>
      <xdr:nvGraphicFramePr>
        <xdr:cNvPr id="4" name="Chart 3"/>
        <xdr:cNvGraphicFramePr/>
      </xdr:nvGraphicFramePr>
      <xdr:xfrm>
        <a:off x="21420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720</xdr:colOff>
      <xdr:row>9</xdr:row>
      <xdr:rowOff>162000</xdr:rowOff>
    </xdr:to>
    <xdr:graphicFrame>
      <xdr:nvGraphicFramePr>
        <xdr:cNvPr id="5" name="Chart 4"/>
        <xdr:cNvGraphicFramePr/>
      </xdr:nvGraphicFramePr>
      <xdr:xfrm>
        <a:off x="21420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720</xdr:colOff>
      <xdr:row>9</xdr:row>
      <xdr:rowOff>162000</xdr:rowOff>
    </xdr:to>
    <xdr:graphicFrame>
      <xdr:nvGraphicFramePr>
        <xdr:cNvPr id="6" name="Chart 5"/>
        <xdr:cNvGraphicFramePr/>
      </xdr:nvGraphicFramePr>
      <xdr:xfrm>
        <a:off x="21420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720</xdr:colOff>
      <xdr:row>9</xdr:row>
      <xdr:rowOff>162000</xdr:rowOff>
    </xdr:to>
    <xdr:graphicFrame>
      <xdr:nvGraphicFramePr>
        <xdr:cNvPr id="7" name="Chart 6"/>
        <xdr:cNvGraphicFramePr/>
      </xdr:nvGraphicFramePr>
      <xdr:xfrm>
        <a:off x="21420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720</xdr:colOff>
      <xdr:row>9</xdr:row>
      <xdr:rowOff>162000</xdr:rowOff>
    </xdr:to>
    <xdr:graphicFrame>
      <xdr:nvGraphicFramePr>
        <xdr:cNvPr id="8" name="Chart 7"/>
        <xdr:cNvGraphicFramePr/>
      </xdr:nvGraphicFramePr>
      <xdr:xfrm>
        <a:off x="21420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720</xdr:colOff>
      <xdr:row>9</xdr:row>
      <xdr:rowOff>162000</xdr:rowOff>
    </xdr:to>
    <xdr:graphicFrame>
      <xdr:nvGraphicFramePr>
        <xdr:cNvPr id="9" name="Chart 8"/>
        <xdr:cNvGraphicFramePr/>
      </xdr:nvGraphicFramePr>
      <xdr:xfrm>
        <a:off x="21420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720</xdr:colOff>
      <xdr:row>9</xdr:row>
      <xdr:rowOff>162000</xdr:rowOff>
    </xdr:to>
    <xdr:graphicFrame>
      <xdr:nvGraphicFramePr>
        <xdr:cNvPr id="10" name="Chart 9"/>
        <xdr:cNvGraphicFramePr/>
      </xdr:nvGraphicFramePr>
      <xdr:xfrm>
        <a:off x="21420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720</xdr:colOff>
      <xdr:row>9</xdr:row>
      <xdr:rowOff>162000</xdr:rowOff>
    </xdr:to>
    <xdr:graphicFrame>
      <xdr:nvGraphicFramePr>
        <xdr:cNvPr id="11" name="Chart 10"/>
        <xdr:cNvGraphicFramePr/>
      </xdr:nvGraphicFramePr>
      <xdr:xfrm>
        <a:off x="21420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720</xdr:colOff>
      <xdr:row>9</xdr:row>
      <xdr:rowOff>162000</xdr:rowOff>
    </xdr:to>
    <xdr:graphicFrame>
      <xdr:nvGraphicFramePr>
        <xdr:cNvPr id="12" name="Chart 11"/>
        <xdr:cNvGraphicFramePr/>
      </xdr:nvGraphicFramePr>
      <xdr:xfrm>
        <a:off x="21420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720</xdr:colOff>
      <xdr:row>9</xdr:row>
      <xdr:rowOff>162000</xdr:rowOff>
    </xdr:to>
    <xdr:graphicFrame>
      <xdr:nvGraphicFramePr>
        <xdr:cNvPr id="13" name="Chart 12"/>
        <xdr:cNvGraphicFramePr/>
      </xdr:nvGraphicFramePr>
      <xdr:xfrm>
        <a:off x="21420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720</xdr:colOff>
      <xdr:row>9</xdr:row>
      <xdr:rowOff>162000</xdr:rowOff>
    </xdr:to>
    <xdr:graphicFrame>
      <xdr:nvGraphicFramePr>
        <xdr:cNvPr id="14" name="Chart 13"/>
        <xdr:cNvGraphicFramePr/>
      </xdr:nvGraphicFramePr>
      <xdr:xfrm>
        <a:off x="21420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720</xdr:colOff>
      <xdr:row>9</xdr:row>
      <xdr:rowOff>162000</xdr:rowOff>
    </xdr:to>
    <xdr:graphicFrame>
      <xdr:nvGraphicFramePr>
        <xdr:cNvPr id="15" name="Chart 14"/>
        <xdr:cNvGraphicFramePr/>
      </xdr:nvGraphicFramePr>
      <xdr:xfrm>
        <a:off x="21420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720</xdr:colOff>
      <xdr:row>9</xdr:row>
      <xdr:rowOff>162000</xdr:rowOff>
    </xdr:to>
    <xdr:graphicFrame>
      <xdr:nvGraphicFramePr>
        <xdr:cNvPr id="16" name="Chart 15"/>
        <xdr:cNvGraphicFramePr/>
      </xdr:nvGraphicFramePr>
      <xdr:xfrm>
        <a:off x="21420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720</xdr:colOff>
      <xdr:row>9</xdr:row>
      <xdr:rowOff>162000</xdr:rowOff>
    </xdr:to>
    <xdr:graphicFrame>
      <xdr:nvGraphicFramePr>
        <xdr:cNvPr id="17" name="Chart 16"/>
        <xdr:cNvGraphicFramePr/>
      </xdr:nvGraphicFramePr>
      <xdr:xfrm>
        <a:off x="21420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720</xdr:colOff>
      <xdr:row>9</xdr:row>
      <xdr:rowOff>162000</xdr:rowOff>
    </xdr:to>
    <xdr:graphicFrame>
      <xdr:nvGraphicFramePr>
        <xdr:cNvPr id="18" name="Chart 17"/>
        <xdr:cNvGraphicFramePr/>
      </xdr:nvGraphicFramePr>
      <xdr:xfrm>
        <a:off x="21420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data1r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data1int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xls/DATA1FUEL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xls/data1cf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1rev"/>
    </sheetNames>
    <sheetDataSet>
      <sheetData sheetId="0">
        <row r="2">
          <cell r="A2">
            <v>16607.5</v>
          </cell>
          <cell r="B2">
            <v>16607.5</v>
          </cell>
          <cell r="C2">
            <v>16607.5</v>
          </cell>
          <cell r="D2">
            <v>16607.5</v>
          </cell>
          <cell r="E2">
            <v>16607.5</v>
          </cell>
          <cell r="F2">
            <v>16607.5</v>
          </cell>
          <cell r="G2">
            <v>16607.5</v>
          </cell>
          <cell r="H2">
            <v>16607.5</v>
          </cell>
          <cell r="I2">
            <v>16607.5</v>
          </cell>
          <cell r="J2">
            <v>16607.5</v>
          </cell>
          <cell r="K2">
            <v>16607.5</v>
          </cell>
          <cell r="L2">
            <v>16607.5</v>
          </cell>
          <cell r="M2">
            <v>16607.5</v>
          </cell>
          <cell r="N2">
            <v>16607.5</v>
          </cell>
          <cell r="O2">
            <v>16607.5</v>
          </cell>
        </row>
        <row r="3">
          <cell r="A3">
            <v>16607.5</v>
          </cell>
          <cell r="B3">
            <v>16607.5</v>
          </cell>
          <cell r="C3">
            <v>16607.5</v>
          </cell>
          <cell r="D3">
            <v>16607.5</v>
          </cell>
          <cell r="E3">
            <v>16607.5</v>
          </cell>
          <cell r="F3">
            <v>16607.5</v>
          </cell>
          <cell r="G3">
            <v>16607.5</v>
          </cell>
          <cell r="H3">
            <v>16607.5</v>
          </cell>
          <cell r="I3">
            <v>16607.5</v>
          </cell>
          <cell r="J3">
            <v>16607.5</v>
          </cell>
          <cell r="K3">
            <v>16607.5</v>
          </cell>
          <cell r="L3">
            <v>16607.5</v>
          </cell>
          <cell r="M3">
            <v>16607.5</v>
          </cell>
          <cell r="N3">
            <v>16607.5</v>
          </cell>
          <cell r="O3">
            <v>16607.5</v>
          </cell>
        </row>
        <row r="4">
          <cell r="A4">
            <v>16607.5</v>
          </cell>
          <cell r="B4">
            <v>16607.5</v>
          </cell>
          <cell r="C4">
            <v>16607.5</v>
          </cell>
          <cell r="D4">
            <v>16607.5</v>
          </cell>
          <cell r="E4">
            <v>16607.5</v>
          </cell>
          <cell r="F4">
            <v>16607.5</v>
          </cell>
          <cell r="G4">
            <v>16607.5</v>
          </cell>
          <cell r="H4">
            <v>16607.5</v>
          </cell>
          <cell r="I4">
            <v>16607.5</v>
          </cell>
          <cell r="J4">
            <v>16607.5</v>
          </cell>
          <cell r="K4">
            <v>16607.5</v>
          </cell>
          <cell r="L4">
            <v>16607.5</v>
          </cell>
          <cell r="M4">
            <v>16607.5</v>
          </cell>
          <cell r="N4">
            <v>16607.5</v>
          </cell>
          <cell r="O4">
            <v>16607.5</v>
          </cell>
        </row>
        <row r="5">
          <cell r="A5">
            <v>16607.5</v>
          </cell>
          <cell r="B5">
            <v>16607.5</v>
          </cell>
          <cell r="C5">
            <v>16607.5</v>
          </cell>
          <cell r="D5">
            <v>16607.5</v>
          </cell>
          <cell r="E5">
            <v>16607.5</v>
          </cell>
          <cell r="F5">
            <v>16607.5</v>
          </cell>
          <cell r="G5">
            <v>16607.5</v>
          </cell>
          <cell r="H5">
            <v>16607.5</v>
          </cell>
          <cell r="I5">
            <v>16607.5</v>
          </cell>
          <cell r="J5">
            <v>16607.5</v>
          </cell>
          <cell r="K5">
            <v>16607.5</v>
          </cell>
          <cell r="L5">
            <v>16607.5</v>
          </cell>
          <cell r="M5">
            <v>16607.5</v>
          </cell>
          <cell r="N5">
            <v>16607.5</v>
          </cell>
          <cell r="O5">
            <v>16607.5</v>
          </cell>
        </row>
        <row r="6">
          <cell r="A6">
            <v>16607.5</v>
          </cell>
          <cell r="B6">
            <v>16607.5</v>
          </cell>
          <cell r="C6">
            <v>16607.5</v>
          </cell>
          <cell r="D6">
            <v>16607.5</v>
          </cell>
          <cell r="E6">
            <v>16607.5</v>
          </cell>
          <cell r="F6">
            <v>16607.5</v>
          </cell>
          <cell r="G6">
            <v>16607.5</v>
          </cell>
          <cell r="H6">
            <v>16607.5</v>
          </cell>
          <cell r="I6">
            <v>16607.5</v>
          </cell>
          <cell r="J6">
            <v>16607.5</v>
          </cell>
          <cell r="K6">
            <v>16607.5</v>
          </cell>
          <cell r="L6">
            <v>16607.5</v>
          </cell>
          <cell r="M6">
            <v>16607.5</v>
          </cell>
          <cell r="N6">
            <v>16607.5</v>
          </cell>
          <cell r="O6">
            <v>16607.5</v>
          </cell>
        </row>
        <row r="7">
          <cell r="A7">
            <v>16607.5</v>
          </cell>
          <cell r="B7">
            <v>16607.5</v>
          </cell>
          <cell r="C7">
            <v>16607.5</v>
          </cell>
          <cell r="D7">
            <v>16607.5</v>
          </cell>
          <cell r="E7">
            <v>16607.5</v>
          </cell>
          <cell r="F7">
            <v>16607.5</v>
          </cell>
          <cell r="G7">
            <v>16607.5</v>
          </cell>
          <cell r="H7">
            <v>16607.5</v>
          </cell>
          <cell r="I7">
            <v>16607.5</v>
          </cell>
          <cell r="J7">
            <v>16607.5</v>
          </cell>
          <cell r="K7">
            <v>16607.5</v>
          </cell>
          <cell r="L7">
            <v>16607.5</v>
          </cell>
          <cell r="M7">
            <v>16607.5</v>
          </cell>
          <cell r="N7">
            <v>16607.5</v>
          </cell>
          <cell r="O7">
            <v>16607.5</v>
          </cell>
        </row>
        <row r="8">
          <cell r="A8">
            <v>16607.5</v>
          </cell>
          <cell r="B8">
            <v>16607.5</v>
          </cell>
          <cell r="C8">
            <v>16607.5</v>
          </cell>
          <cell r="D8">
            <v>16607.5</v>
          </cell>
          <cell r="E8">
            <v>16607.5</v>
          </cell>
          <cell r="F8">
            <v>16607.5</v>
          </cell>
          <cell r="G8">
            <v>16607.5</v>
          </cell>
          <cell r="H8">
            <v>16607.5</v>
          </cell>
          <cell r="I8">
            <v>16607.5</v>
          </cell>
          <cell r="J8">
            <v>16607.5</v>
          </cell>
          <cell r="K8">
            <v>16607.5</v>
          </cell>
          <cell r="L8">
            <v>16607.5</v>
          </cell>
          <cell r="M8">
            <v>16607.5</v>
          </cell>
          <cell r="N8">
            <v>16607.5</v>
          </cell>
          <cell r="O8">
            <v>16607.5</v>
          </cell>
        </row>
        <row r="9">
          <cell r="A9">
            <v>16607.5</v>
          </cell>
          <cell r="B9">
            <v>16607.5</v>
          </cell>
          <cell r="C9">
            <v>16607.5</v>
          </cell>
          <cell r="D9">
            <v>16607.5</v>
          </cell>
          <cell r="E9">
            <v>16607.5</v>
          </cell>
          <cell r="F9">
            <v>16607.5</v>
          </cell>
          <cell r="G9">
            <v>16607.5</v>
          </cell>
          <cell r="H9">
            <v>16607.5</v>
          </cell>
          <cell r="I9">
            <v>16607.5</v>
          </cell>
          <cell r="J9">
            <v>16607.5</v>
          </cell>
          <cell r="K9">
            <v>16607.5</v>
          </cell>
          <cell r="L9">
            <v>16607.5</v>
          </cell>
          <cell r="M9">
            <v>16607.5</v>
          </cell>
          <cell r="N9">
            <v>16607.5</v>
          </cell>
          <cell r="O9">
            <v>16607.5</v>
          </cell>
        </row>
        <row r="10">
          <cell r="A10">
            <v>16607.5</v>
          </cell>
          <cell r="B10">
            <v>16607.5</v>
          </cell>
          <cell r="C10">
            <v>16607.5</v>
          </cell>
          <cell r="D10">
            <v>16607.5</v>
          </cell>
          <cell r="E10">
            <v>16607.5</v>
          </cell>
          <cell r="F10">
            <v>16607.5</v>
          </cell>
          <cell r="G10">
            <v>16607.5</v>
          </cell>
          <cell r="H10">
            <v>16607.5</v>
          </cell>
          <cell r="I10">
            <v>16607.5</v>
          </cell>
          <cell r="J10">
            <v>16607.5</v>
          </cell>
          <cell r="K10">
            <v>16607.5</v>
          </cell>
          <cell r="L10">
            <v>16607.5</v>
          </cell>
          <cell r="M10">
            <v>16607.5</v>
          </cell>
          <cell r="N10">
            <v>16607.5</v>
          </cell>
          <cell r="O10">
            <v>16607.5</v>
          </cell>
        </row>
        <row r="11">
          <cell r="A11">
            <v>16607.5</v>
          </cell>
          <cell r="B11">
            <v>16607.5</v>
          </cell>
          <cell r="C11">
            <v>16607.5</v>
          </cell>
          <cell r="D11">
            <v>16607.5</v>
          </cell>
          <cell r="E11">
            <v>16607.5</v>
          </cell>
          <cell r="F11">
            <v>16607.5</v>
          </cell>
          <cell r="G11">
            <v>16607.5</v>
          </cell>
          <cell r="H11">
            <v>16607.5</v>
          </cell>
          <cell r="I11">
            <v>16607.5</v>
          </cell>
          <cell r="J11">
            <v>16607.5</v>
          </cell>
          <cell r="K11">
            <v>16607.5</v>
          </cell>
          <cell r="L11">
            <v>16607.5</v>
          </cell>
          <cell r="M11">
            <v>16607.5</v>
          </cell>
          <cell r="N11">
            <v>16607.5</v>
          </cell>
          <cell r="O11">
            <v>16607.5</v>
          </cell>
        </row>
        <row r="12">
          <cell r="A12">
            <v>16607.5</v>
          </cell>
          <cell r="B12">
            <v>16607.5</v>
          </cell>
          <cell r="C12">
            <v>16607.5</v>
          </cell>
          <cell r="D12">
            <v>16607.5</v>
          </cell>
          <cell r="E12">
            <v>16607.5</v>
          </cell>
          <cell r="F12">
            <v>16607.5</v>
          </cell>
          <cell r="G12">
            <v>16607.5</v>
          </cell>
          <cell r="H12">
            <v>16607.5</v>
          </cell>
          <cell r="I12">
            <v>16607.5</v>
          </cell>
          <cell r="J12">
            <v>16607.5</v>
          </cell>
          <cell r="K12">
            <v>16607.5</v>
          </cell>
          <cell r="L12">
            <v>16607.5</v>
          </cell>
          <cell r="M12">
            <v>16607.5</v>
          </cell>
          <cell r="N12">
            <v>16607.5</v>
          </cell>
          <cell r="O12">
            <v>16607.5</v>
          </cell>
        </row>
        <row r="13">
          <cell r="A13">
            <v>16607.5</v>
          </cell>
          <cell r="B13">
            <v>16607.5</v>
          </cell>
          <cell r="C13">
            <v>16607.5</v>
          </cell>
          <cell r="D13">
            <v>16607.5</v>
          </cell>
          <cell r="E13">
            <v>16607.5</v>
          </cell>
          <cell r="F13">
            <v>16607.5</v>
          </cell>
          <cell r="G13">
            <v>16607.5</v>
          </cell>
          <cell r="H13">
            <v>16607.5</v>
          </cell>
          <cell r="I13">
            <v>16607.5</v>
          </cell>
          <cell r="J13">
            <v>16607.5</v>
          </cell>
          <cell r="K13">
            <v>16607.5</v>
          </cell>
          <cell r="L13">
            <v>16607.5</v>
          </cell>
          <cell r="M13">
            <v>16607.5</v>
          </cell>
          <cell r="N13">
            <v>16607.5</v>
          </cell>
          <cell r="O13">
            <v>16607.5</v>
          </cell>
        </row>
        <row r="14">
          <cell r="A14">
            <v>16607.5</v>
          </cell>
          <cell r="B14">
            <v>16607.5</v>
          </cell>
          <cell r="C14">
            <v>16607.5</v>
          </cell>
          <cell r="D14">
            <v>16607.5</v>
          </cell>
          <cell r="E14">
            <v>16607.5</v>
          </cell>
          <cell r="F14">
            <v>16607.5</v>
          </cell>
          <cell r="G14">
            <v>16607.5</v>
          </cell>
          <cell r="H14">
            <v>16607.5</v>
          </cell>
          <cell r="I14">
            <v>16607.5</v>
          </cell>
          <cell r="J14">
            <v>16607.5</v>
          </cell>
          <cell r="K14">
            <v>16607.5</v>
          </cell>
          <cell r="L14">
            <v>16607.5</v>
          </cell>
          <cell r="M14">
            <v>16607.5</v>
          </cell>
          <cell r="N14">
            <v>16607.5</v>
          </cell>
          <cell r="O14">
            <v>16607.5</v>
          </cell>
        </row>
        <row r="15">
          <cell r="A15">
            <v>16607.5</v>
          </cell>
          <cell r="B15">
            <v>16607.5</v>
          </cell>
          <cell r="C15">
            <v>16607.5</v>
          </cell>
          <cell r="D15">
            <v>16607.5</v>
          </cell>
          <cell r="E15">
            <v>16607.5</v>
          </cell>
          <cell r="F15">
            <v>16607.5</v>
          </cell>
          <cell r="G15">
            <v>16607.5</v>
          </cell>
          <cell r="H15">
            <v>16607.5</v>
          </cell>
          <cell r="I15">
            <v>16607.5</v>
          </cell>
          <cell r="J15">
            <v>16607.5</v>
          </cell>
          <cell r="K15">
            <v>16607.5</v>
          </cell>
          <cell r="L15">
            <v>16607.5</v>
          </cell>
          <cell r="M15">
            <v>16607.5</v>
          </cell>
          <cell r="N15">
            <v>16607.5</v>
          </cell>
          <cell r="O15">
            <v>16607.5</v>
          </cell>
        </row>
        <row r="16">
          <cell r="A16">
            <v>16607.5</v>
          </cell>
          <cell r="B16">
            <v>16607.5</v>
          </cell>
          <cell r="C16">
            <v>16607.5</v>
          </cell>
          <cell r="D16">
            <v>16607.5</v>
          </cell>
          <cell r="E16">
            <v>16607.5</v>
          </cell>
          <cell r="F16">
            <v>16607.5</v>
          </cell>
          <cell r="G16">
            <v>16607.5</v>
          </cell>
          <cell r="H16">
            <v>16607.5</v>
          </cell>
          <cell r="I16">
            <v>16607.5</v>
          </cell>
          <cell r="J16">
            <v>16607.5</v>
          </cell>
          <cell r="K16">
            <v>16607.5</v>
          </cell>
          <cell r="L16">
            <v>16607.5</v>
          </cell>
          <cell r="M16">
            <v>16607.5</v>
          </cell>
          <cell r="N16">
            <v>16607.5</v>
          </cell>
          <cell r="O16">
            <v>16607.5</v>
          </cell>
        </row>
        <row r="17">
          <cell r="A17">
            <v>16607.5</v>
          </cell>
          <cell r="B17">
            <v>16607.5</v>
          </cell>
          <cell r="C17">
            <v>16607.5</v>
          </cell>
          <cell r="D17">
            <v>16607.5</v>
          </cell>
          <cell r="E17">
            <v>16607.5</v>
          </cell>
          <cell r="F17">
            <v>16607.5</v>
          </cell>
          <cell r="G17">
            <v>16607.5</v>
          </cell>
          <cell r="H17">
            <v>16607.5</v>
          </cell>
          <cell r="I17">
            <v>16607.5</v>
          </cell>
          <cell r="J17">
            <v>16607.5</v>
          </cell>
          <cell r="K17">
            <v>16607.5</v>
          </cell>
          <cell r="L17">
            <v>16607.5</v>
          </cell>
          <cell r="M17">
            <v>16607.5</v>
          </cell>
          <cell r="N17">
            <v>16607.5</v>
          </cell>
          <cell r="O17">
            <v>16607.5</v>
          </cell>
        </row>
        <row r="18">
          <cell r="A18">
            <v>16607.5</v>
          </cell>
          <cell r="B18">
            <v>16607.5</v>
          </cell>
          <cell r="C18">
            <v>16607.5</v>
          </cell>
          <cell r="D18">
            <v>16607.5</v>
          </cell>
          <cell r="E18">
            <v>16607.5</v>
          </cell>
          <cell r="F18">
            <v>16607.5</v>
          </cell>
          <cell r="G18">
            <v>16607.5</v>
          </cell>
          <cell r="H18">
            <v>16607.5</v>
          </cell>
          <cell r="I18">
            <v>16607.5</v>
          </cell>
          <cell r="J18">
            <v>16607.5</v>
          </cell>
          <cell r="K18">
            <v>16607.5</v>
          </cell>
          <cell r="L18">
            <v>16607.5</v>
          </cell>
          <cell r="M18">
            <v>16607.5</v>
          </cell>
          <cell r="N18">
            <v>16607.5</v>
          </cell>
          <cell r="O18">
            <v>16607.5</v>
          </cell>
        </row>
        <row r="19">
          <cell r="A19">
            <v>16607.5</v>
          </cell>
          <cell r="B19">
            <v>16607.5</v>
          </cell>
          <cell r="C19">
            <v>16607.5</v>
          </cell>
          <cell r="D19">
            <v>16607.5</v>
          </cell>
          <cell r="E19">
            <v>16607.5</v>
          </cell>
          <cell r="F19">
            <v>16607.5</v>
          </cell>
          <cell r="G19">
            <v>16607.5</v>
          </cell>
          <cell r="H19">
            <v>16607.5</v>
          </cell>
          <cell r="I19">
            <v>16607.5</v>
          </cell>
          <cell r="J19">
            <v>16607.5</v>
          </cell>
          <cell r="K19">
            <v>16607.5</v>
          </cell>
          <cell r="L19">
            <v>16607.5</v>
          </cell>
          <cell r="M19">
            <v>16607.5</v>
          </cell>
          <cell r="N19">
            <v>16607.5</v>
          </cell>
          <cell r="O19">
            <v>16607.5</v>
          </cell>
        </row>
        <row r="20">
          <cell r="A20">
            <v>16607.5</v>
          </cell>
          <cell r="B20">
            <v>16607.5</v>
          </cell>
          <cell r="C20">
            <v>16607.5</v>
          </cell>
          <cell r="D20">
            <v>16607.5</v>
          </cell>
          <cell r="E20">
            <v>16607.5</v>
          </cell>
          <cell r="F20">
            <v>16607.5</v>
          </cell>
          <cell r="G20">
            <v>16607.5</v>
          </cell>
          <cell r="H20">
            <v>16607.5</v>
          </cell>
          <cell r="I20">
            <v>16607.5</v>
          </cell>
          <cell r="J20">
            <v>16607.5</v>
          </cell>
          <cell r="K20">
            <v>16607.5</v>
          </cell>
          <cell r="L20">
            <v>16607.5</v>
          </cell>
          <cell r="M20">
            <v>16607.5</v>
          </cell>
          <cell r="N20">
            <v>16607.5</v>
          </cell>
          <cell r="O20">
            <v>16607.5</v>
          </cell>
        </row>
        <row r="21">
          <cell r="A21">
            <v>16607.5</v>
          </cell>
          <cell r="B21">
            <v>16607.5</v>
          </cell>
          <cell r="C21">
            <v>16607.5</v>
          </cell>
          <cell r="D21">
            <v>16607.5</v>
          </cell>
          <cell r="E21">
            <v>16607.5</v>
          </cell>
          <cell r="F21">
            <v>16607.5</v>
          </cell>
          <cell r="G21">
            <v>16607.5</v>
          </cell>
          <cell r="H21">
            <v>16607.5</v>
          </cell>
          <cell r="I21">
            <v>16607.5</v>
          </cell>
          <cell r="J21">
            <v>16607.5</v>
          </cell>
          <cell r="K21">
            <v>16607.5</v>
          </cell>
          <cell r="L21">
            <v>16607.5</v>
          </cell>
          <cell r="M21">
            <v>16607.5</v>
          </cell>
          <cell r="N21">
            <v>16607.5</v>
          </cell>
          <cell r="O21">
            <v>16607.5</v>
          </cell>
        </row>
        <row r="22">
          <cell r="A22">
            <v>16607.5</v>
          </cell>
          <cell r="B22">
            <v>16607.5</v>
          </cell>
          <cell r="C22">
            <v>16607.5</v>
          </cell>
          <cell r="D22">
            <v>16607.5</v>
          </cell>
          <cell r="E22">
            <v>16607.5</v>
          </cell>
          <cell r="F22">
            <v>16607.5</v>
          </cell>
          <cell r="G22">
            <v>16607.5</v>
          </cell>
          <cell r="H22">
            <v>16607.5</v>
          </cell>
          <cell r="I22">
            <v>16607.5</v>
          </cell>
          <cell r="J22">
            <v>16607.5</v>
          </cell>
          <cell r="K22">
            <v>16607.5</v>
          </cell>
          <cell r="L22">
            <v>16607.5</v>
          </cell>
          <cell r="M22">
            <v>16607.5</v>
          </cell>
          <cell r="N22">
            <v>16607.5</v>
          </cell>
          <cell r="O22">
            <v>16607.5</v>
          </cell>
        </row>
        <row r="23">
          <cell r="A23">
            <v>16607.5</v>
          </cell>
          <cell r="B23">
            <v>16607.5</v>
          </cell>
          <cell r="C23">
            <v>16607.5</v>
          </cell>
          <cell r="D23">
            <v>16607.5</v>
          </cell>
          <cell r="E23">
            <v>16607.5</v>
          </cell>
          <cell r="F23">
            <v>16607.5</v>
          </cell>
          <cell r="G23">
            <v>16607.5</v>
          </cell>
          <cell r="H23">
            <v>16607.5</v>
          </cell>
          <cell r="I23">
            <v>16607.5</v>
          </cell>
          <cell r="J23">
            <v>16607.5</v>
          </cell>
          <cell r="K23">
            <v>16607.5</v>
          </cell>
          <cell r="L23">
            <v>16607.5</v>
          </cell>
          <cell r="M23">
            <v>16607.5</v>
          </cell>
          <cell r="N23">
            <v>16607.5</v>
          </cell>
          <cell r="O23">
            <v>16607.5</v>
          </cell>
        </row>
        <row r="24">
          <cell r="A24">
            <v>16607.5</v>
          </cell>
          <cell r="B24">
            <v>16607.5</v>
          </cell>
          <cell r="C24">
            <v>16607.5</v>
          </cell>
          <cell r="D24">
            <v>16607.5</v>
          </cell>
          <cell r="E24">
            <v>16607.5</v>
          </cell>
          <cell r="F24">
            <v>16607.5</v>
          </cell>
          <cell r="G24">
            <v>16607.5</v>
          </cell>
          <cell r="H24">
            <v>16607.5</v>
          </cell>
          <cell r="I24">
            <v>16607.5</v>
          </cell>
          <cell r="J24">
            <v>16607.5</v>
          </cell>
          <cell r="K24">
            <v>16607.5</v>
          </cell>
          <cell r="L24">
            <v>16607.5</v>
          </cell>
          <cell r="M24">
            <v>16607.5</v>
          </cell>
          <cell r="N24">
            <v>16607.5</v>
          </cell>
          <cell r="O24">
            <v>16607.5</v>
          </cell>
        </row>
        <row r="25">
          <cell r="A25">
            <v>16607.5</v>
          </cell>
          <cell r="B25">
            <v>16607.5</v>
          </cell>
          <cell r="C25">
            <v>16607.5</v>
          </cell>
          <cell r="D25">
            <v>16607.5</v>
          </cell>
          <cell r="E25">
            <v>16607.5</v>
          </cell>
          <cell r="F25">
            <v>16607.5</v>
          </cell>
          <cell r="G25">
            <v>16607.5</v>
          </cell>
          <cell r="H25">
            <v>16607.5</v>
          </cell>
          <cell r="I25">
            <v>16607.5</v>
          </cell>
          <cell r="J25">
            <v>16607.5</v>
          </cell>
          <cell r="K25">
            <v>16607.5</v>
          </cell>
          <cell r="L25">
            <v>16607.5</v>
          </cell>
          <cell r="M25">
            <v>16607.5</v>
          </cell>
          <cell r="N25">
            <v>16607.5</v>
          </cell>
          <cell r="O25">
            <v>16607.5</v>
          </cell>
        </row>
        <row r="26">
          <cell r="A26">
            <v>16607.5</v>
          </cell>
          <cell r="B26">
            <v>16607.5</v>
          </cell>
          <cell r="C26">
            <v>16607.5</v>
          </cell>
          <cell r="D26">
            <v>16607.5</v>
          </cell>
          <cell r="E26">
            <v>16607.5</v>
          </cell>
          <cell r="F26">
            <v>16607.5</v>
          </cell>
          <cell r="G26">
            <v>16607.5</v>
          </cell>
          <cell r="H26">
            <v>16607.5</v>
          </cell>
          <cell r="I26">
            <v>16607.5</v>
          </cell>
          <cell r="J26">
            <v>16607.5</v>
          </cell>
          <cell r="K26">
            <v>16607.5</v>
          </cell>
          <cell r="L26">
            <v>16607.5</v>
          </cell>
          <cell r="M26">
            <v>16607.5</v>
          </cell>
          <cell r="N26">
            <v>16607.5</v>
          </cell>
          <cell r="O26">
            <v>16607.5</v>
          </cell>
        </row>
        <row r="27">
          <cell r="A27">
            <v>16607.5</v>
          </cell>
          <cell r="B27">
            <v>16607.5</v>
          </cell>
          <cell r="C27">
            <v>16607.5</v>
          </cell>
          <cell r="D27">
            <v>16607.5</v>
          </cell>
          <cell r="E27">
            <v>16607.5</v>
          </cell>
          <cell r="F27">
            <v>16607.5</v>
          </cell>
          <cell r="G27">
            <v>16607.5</v>
          </cell>
          <cell r="H27">
            <v>16607.5</v>
          </cell>
          <cell r="I27">
            <v>16607.5</v>
          </cell>
          <cell r="J27">
            <v>16607.5</v>
          </cell>
          <cell r="K27">
            <v>16607.5</v>
          </cell>
          <cell r="L27">
            <v>16607.5</v>
          </cell>
          <cell r="M27">
            <v>16607.5</v>
          </cell>
          <cell r="N27">
            <v>16607.5</v>
          </cell>
          <cell r="O27">
            <v>16607.5</v>
          </cell>
        </row>
        <row r="28">
          <cell r="A28">
            <v>16607.5</v>
          </cell>
          <cell r="B28">
            <v>16607.5</v>
          </cell>
          <cell r="C28">
            <v>16607.5</v>
          </cell>
          <cell r="D28">
            <v>16607.5</v>
          </cell>
          <cell r="E28">
            <v>16607.5</v>
          </cell>
          <cell r="F28">
            <v>16607.5</v>
          </cell>
          <cell r="G28">
            <v>16607.5</v>
          </cell>
          <cell r="H28">
            <v>16607.5</v>
          </cell>
          <cell r="I28">
            <v>16607.5</v>
          </cell>
          <cell r="J28">
            <v>16607.5</v>
          </cell>
          <cell r="K28">
            <v>16607.5</v>
          </cell>
          <cell r="L28">
            <v>16607.5</v>
          </cell>
          <cell r="M28">
            <v>16607.5</v>
          </cell>
          <cell r="N28">
            <v>16607.5</v>
          </cell>
          <cell r="O28">
            <v>16607.5</v>
          </cell>
        </row>
        <row r="29">
          <cell r="A29">
            <v>16607.5</v>
          </cell>
          <cell r="B29">
            <v>16607.5</v>
          </cell>
          <cell r="C29">
            <v>16607.5</v>
          </cell>
          <cell r="D29">
            <v>16607.5</v>
          </cell>
          <cell r="E29">
            <v>16607.5</v>
          </cell>
          <cell r="F29">
            <v>16607.5</v>
          </cell>
          <cell r="G29">
            <v>16607.5</v>
          </cell>
          <cell r="H29">
            <v>16607.5</v>
          </cell>
          <cell r="I29">
            <v>16607.5</v>
          </cell>
          <cell r="J29">
            <v>16607.5</v>
          </cell>
          <cell r="K29">
            <v>16607.5</v>
          </cell>
          <cell r="L29">
            <v>16607.5</v>
          </cell>
          <cell r="M29">
            <v>16607.5</v>
          </cell>
          <cell r="N29">
            <v>16607.5</v>
          </cell>
          <cell r="O29">
            <v>16607.5</v>
          </cell>
        </row>
        <row r="30">
          <cell r="A30">
            <v>16607.5</v>
          </cell>
          <cell r="B30">
            <v>16607.5</v>
          </cell>
          <cell r="C30">
            <v>16607.5</v>
          </cell>
          <cell r="D30">
            <v>16607.5</v>
          </cell>
          <cell r="E30">
            <v>16607.5</v>
          </cell>
          <cell r="F30">
            <v>16607.5</v>
          </cell>
          <cell r="G30">
            <v>16607.5</v>
          </cell>
          <cell r="H30">
            <v>16607.5</v>
          </cell>
          <cell r="I30">
            <v>16607.5</v>
          </cell>
          <cell r="J30">
            <v>16607.5</v>
          </cell>
          <cell r="K30">
            <v>16607.5</v>
          </cell>
          <cell r="L30">
            <v>16607.5</v>
          </cell>
          <cell r="M30">
            <v>16607.5</v>
          </cell>
          <cell r="N30">
            <v>16607.5</v>
          </cell>
          <cell r="O30">
            <v>16607.5</v>
          </cell>
        </row>
        <row r="31">
          <cell r="A31">
            <v>16607.5</v>
          </cell>
          <cell r="B31">
            <v>16607.5</v>
          </cell>
          <cell r="C31">
            <v>16607.5</v>
          </cell>
          <cell r="D31">
            <v>16607.5</v>
          </cell>
          <cell r="E31">
            <v>16607.5</v>
          </cell>
          <cell r="F31">
            <v>16607.5</v>
          </cell>
          <cell r="G31">
            <v>16607.5</v>
          </cell>
          <cell r="H31">
            <v>16607.5</v>
          </cell>
          <cell r="I31">
            <v>16607.5</v>
          </cell>
          <cell r="J31">
            <v>16607.5</v>
          </cell>
          <cell r="K31">
            <v>16607.5</v>
          </cell>
          <cell r="L31">
            <v>16607.5</v>
          </cell>
          <cell r="M31">
            <v>16607.5</v>
          </cell>
          <cell r="N31">
            <v>16607.5</v>
          </cell>
          <cell r="O31">
            <v>16607.5</v>
          </cell>
        </row>
        <row r="32">
          <cell r="A32">
            <v>16607.5</v>
          </cell>
          <cell r="B32">
            <v>16607.5</v>
          </cell>
          <cell r="C32">
            <v>16607.5</v>
          </cell>
          <cell r="D32">
            <v>16607.5</v>
          </cell>
          <cell r="E32">
            <v>16607.5</v>
          </cell>
          <cell r="F32">
            <v>16607.5</v>
          </cell>
          <cell r="G32">
            <v>16607.5</v>
          </cell>
          <cell r="H32">
            <v>16607.5</v>
          </cell>
          <cell r="I32">
            <v>16607.5</v>
          </cell>
          <cell r="J32">
            <v>16607.5</v>
          </cell>
          <cell r="K32">
            <v>16607.5</v>
          </cell>
          <cell r="L32">
            <v>16607.5</v>
          </cell>
          <cell r="M32">
            <v>16607.5</v>
          </cell>
          <cell r="N32">
            <v>16607.5</v>
          </cell>
          <cell r="O32">
            <v>16607.5</v>
          </cell>
        </row>
        <row r="33">
          <cell r="A33">
            <v>16607.5</v>
          </cell>
          <cell r="B33">
            <v>16607.5</v>
          </cell>
          <cell r="C33">
            <v>16607.5</v>
          </cell>
          <cell r="D33">
            <v>16607.5</v>
          </cell>
          <cell r="E33">
            <v>16607.5</v>
          </cell>
          <cell r="F33">
            <v>16607.5</v>
          </cell>
          <cell r="G33">
            <v>16607.5</v>
          </cell>
          <cell r="H33">
            <v>16607.5</v>
          </cell>
          <cell r="I33">
            <v>16607.5</v>
          </cell>
          <cell r="J33">
            <v>16607.5</v>
          </cell>
          <cell r="K33">
            <v>16607.5</v>
          </cell>
          <cell r="L33">
            <v>16607.5</v>
          </cell>
          <cell r="M33">
            <v>16607.5</v>
          </cell>
          <cell r="N33">
            <v>16607.5</v>
          </cell>
          <cell r="O33">
            <v>16607.5</v>
          </cell>
        </row>
        <row r="34">
          <cell r="A34">
            <v>16607.5</v>
          </cell>
          <cell r="B34">
            <v>16607.5</v>
          </cell>
          <cell r="C34">
            <v>16607.5</v>
          </cell>
          <cell r="D34">
            <v>16607.5</v>
          </cell>
          <cell r="E34">
            <v>16607.5</v>
          </cell>
          <cell r="F34">
            <v>16607.5</v>
          </cell>
          <cell r="G34">
            <v>16607.5</v>
          </cell>
          <cell r="H34">
            <v>16607.5</v>
          </cell>
          <cell r="I34">
            <v>16607.5</v>
          </cell>
          <cell r="J34">
            <v>16607.5</v>
          </cell>
          <cell r="K34">
            <v>16607.5</v>
          </cell>
          <cell r="L34">
            <v>16607.5</v>
          </cell>
          <cell r="M34">
            <v>16607.5</v>
          </cell>
          <cell r="N34">
            <v>16607.5</v>
          </cell>
          <cell r="O34">
            <v>16607.5</v>
          </cell>
        </row>
        <row r="35">
          <cell r="A35">
            <v>16607.5</v>
          </cell>
          <cell r="B35">
            <v>16607.5</v>
          </cell>
          <cell r="C35">
            <v>16607.5</v>
          </cell>
          <cell r="D35">
            <v>16607.5</v>
          </cell>
          <cell r="E35">
            <v>16607.5</v>
          </cell>
          <cell r="F35">
            <v>16607.5</v>
          </cell>
          <cell r="G35">
            <v>16607.5</v>
          </cell>
          <cell r="H35">
            <v>16607.5</v>
          </cell>
          <cell r="I35">
            <v>16607.5</v>
          </cell>
          <cell r="J35">
            <v>16607.5</v>
          </cell>
          <cell r="K35">
            <v>16607.5</v>
          </cell>
          <cell r="L35">
            <v>16607.5</v>
          </cell>
          <cell r="M35">
            <v>16607.5</v>
          </cell>
          <cell r="N35">
            <v>16607.5</v>
          </cell>
          <cell r="O35">
            <v>16607.5</v>
          </cell>
        </row>
        <row r="36">
          <cell r="A36">
            <v>16607.5</v>
          </cell>
          <cell r="B36">
            <v>16607.5</v>
          </cell>
          <cell r="C36">
            <v>16607.5</v>
          </cell>
          <cell r="D36">
            <v>16607.5</v>
          </cell>
          <cell r="E36">
            <v>16607.5</v>
          </cell>
          <cell r="F36">
            <v>16607.5</v>
          </cell>
          <cell r="G36">
            <v>16607.5</v>
          </cell>
          <cell r="H36">
            <v>16607.5</v>
          </cell>
          <cell r="I36">
            <v>16607.5</v>
          </cell>
          <cell r="J36">
            <v>16607.5</v>
          </cell>
          <cell r="K36">
            <v>16607.5</v>
          </cell>
          <cell r="L36">
            <v>16607.5</v>
          </cell>
          <cell r="M36">
            <v>16607.5</v>
          </cell>
          <cell r="N36">
            <v>16607.5</v>
          </cell>
          <cell r="O36">
            <v>16607.5</v>
          </cell>
        </row>
        <row r="37">
          <cell r="A37">
            <v>16607.5</v>
          </cell>
          <cell r="B37">
            <v>16607.5</v>
          </cell>
          <cell r="C37">
            <v>16607.5</v>
          </cell>
          <cell r="D37">
            <v>16607.5</v>
          </cell>
          <cell r="E37">
            <v>16607.5</v>
          </cell>
          <cell r="F37">
            <v>16607.5</v>
          </cell>
          <cell r="G37">
            <v>16607.5</v>
          </cell>
          <cell r="H37">
            <v>16607.5</v>
          </cell>
          <cell r="I37">
            <v>16607.5</v>
          </cell>
          <cell r="J37">
            <v>16607.5</v>
          </cell>
          <cell r="K37">
            <v>16607.5</v>
          </cell>
          <cell r="L37">
            <v>16607.5</v>
          </cell>
          <cell r="M37">
            <v>16607.5</v>
          </cell>
          <cell r="N37">
            <v>16607.5</v>
          </cell>
          <cell r="O37">
            <v>16607.5</v>
          </cell>
        </row>
        <row r="38">
          <cell r="A38">
            <v>16607.5</v>
          </cell>
          <cell r="B38">
            <v>16607.5</v>
          </cell>
          <cell r="C38">
            <v>16607.5</v>
          </cell>
          <cell r="D38">
            <v>16607.5</v>
          </cell>
          <cell r="E38">
            <v>16607.5</v>
          </cell>
          <cell r="F38">
            <v>16607.5</v>
          </cell>
          <cell r="G38">
            <v>16607.5</v>
          </cell>
          <cell r="H38">
            <v>16607.5</v>
          </cell>
          <cell r="I38">
            <v>16607.5</v>
          </cell>
          <cell r="J38">
            <v>16607.5</v>
          </cell>
          <cell r="K38">
            <v>16607.5</v>
          </cell>
          <cell r="L38">
            <v>16607.5</v>
          </cell>
          <cell r="M38">
            <v>16607.5</v>
          </cell>
          <cell r="N38">
            <v>16607.5</v>
          </cell>
          <cell r="O38">
            <v>16607.5</v>
          </cell>
        </row>
        <row r="39">
          <cell r="A39">
            <v>16607.5</v>
          </cell>
          <cell r="B39">
            <v>16607.5</v>
          </cell>
          <cell r="C39">
            <v>16607.5</v>
          </cell>
          <cell r="D39">
            <v>16607.5</v>
          </cell>
          <cell r="E39">
            <v>16607.5</v>
          </cell>
          <cell r="F39">
            <v>16607.5</v>
          </cell>
          <cell r="G39">
            <v>16607.5</v>
          </cell>
          <cell r="H39">
            <v>16607.5</v>
          </cell>
          <cell r="I39">
            <v>16607.5</v>
          </cell>
          <cell r="J39">
            <v>16607.5</v>
          </cell>
          <cell r="K39">
            <v>16607.5</v>
          </cell>
          <cell r="L39">
            <v>16607.5</v>
          </cell>
          <cell r="M39">
            <v>16607.5</v>
          </cell>
          <cell r="N39">
            <v>16607.5</v>
          </cell>
          <cell r="O39">
            <v>16607.5</v>
          </cell>
        </row>
        <row r="40">
          <cell r="A40">
            <v>16607.5</v>
          </cell>
          <cell r="B40">
            <v>16607.5</v>
          </cell>
          <cell r="C40">
            <v>16607.5</v>
          </cell>
          <cell r="D40">
            <v>16607.5</v>
          </cell>
          <cell r="E40">
            <v>16607.5</v>
          </cell>
          <cell r="F40">
            <v>16607.5</v>
          </cell>
          <cell r="G40">
            <v>16607.5</v>
          </cell>
          <cell r="H40">
            <v>16607.5</v>
          </cell>
          <cell r="I40">
            <v>16607.5</v>
          </cell>
          <cell r="J40">
            <v>16607.5</v>
          </cell>
          <cell r="K40">
            <v>16607.5</v>
          </cell>
          <cell r="L40">
            <v>16607.5</v>
          </cell>
          <cell r="M40">
            <v>16607.5</v>
          </cell>
          <cell r="N40">
            <v>16607.5</v>
          </cell>
          <cell r="O40">
            <v>16607.5</v>
          </cell>
        </row>
        <row r="41">
          <cell r="A41">
            <v>16607.5</v>
          </cell>
          <cell r="B41">
            <v>16607.5</v>
          </cell>
          <cell r="C41">
            <v>16607.5</v>
          </cell>
          <cell r="D41">
            <v>16607.5</v>
          </cell>
          <cell r="E41">
            <v>16607.5</v>
          </cell>
          <cell r="F41">
            <v>16607.5</v>
          </cell>
          <cell r="G41">
            <v>16607.5</v>
          </cell>
          <cell r="H41">
            <v>16607.5</v>
          </cell>
          <cell r="I41">
            <v>16607.5</v>
          </cell>
          <cell r="J41">
            <v>16607.5</v>
          </cell>
          <cell r="K41">
            <v>16607.5</v>
          </cell>
          <cell r="L41">
            <v>16607.5</v>
          </cell>
          <cell r="M41">
            <v>16607.5</v>
          </cell>
          <cell r="N41">
            <v>16607.5</v>
          </cell>
          <cell r="O41">
            <v>16607.5</v>
          </cell>
        </row>
        <row r="42">
          <cell r="A42">
            <v>16607.5</v>
          </cell>
          <cell r="B42">
            <v>16607.5</v>
          </cell>
          <cell r="C42">
            <v>16607.5</v>
          </cell>
          <cell r="D42">
            <v>16607.5</v>
          </cell>
          <cell r="E42">
            <v>16607.5</v>
          </cell>
          <cell r="F42">
            <v>16607.5</v>
          </cell>
          <cell r="G42">
            <v>16607.5</v>
          </cell>
          <cell r="H42">
            <v>16607.5</v>
          </cell>
          <cell r="I42">
            <v>16607.5</v>
          </cell>
          <cell r="J42">
            <v>16607.5</v>
          </cell>
          <cell r="K42">
            <v>16607.5</v>
          </cell>
          <cell r="L42">
            <v>16607.5</v>
          </cell>
          <cell r="M42">
            <v>16607.5</v>
          </cell>
          <cell r="N42">
            <v>16607.5</v>
          </cell>
          <cell r="O42">
            <v>16607.5</v>
          </cell>
        </row>
        <row r="43">
          <cell r="A43">
            <v>16607.5</v>
          </cell>
          <cell r="B43">
            <v>16607.5</v>
          </cell>
          <cell r="C43">
            <v>16607.5</v>
          </cell>
          <cell r="D43">
            <v>16607.5</v>
          </cell>
          <cell r="E43">
            <v>16607.5</v>
          </cell>
          <cell r="F43">
            <v>16607.5</v>
          </cell>
          <cell r="G43">
            <v>16607.5</v>
          </cell>
          <cell r="H43">
            <v>16607.5</v>
          </cell>
          <cell r="I43">
            <v>16607.5</v>
          </cell>
          <cell r="J43">
            <v>16607.5</v>
          </cell>
          <cell r="K43">
            <v>16607.5</v>
          </cell>
          <cell r="L43">
            <v>16607.5</v>
          </cell>
          <cell r="M43">
            <v>16607.5</v>
          </cell>
          <cell r="N43">
            <v>16607.5</v>
          </cell>
          <cell r="O43">
            <v>16607.5</v>
          </cell>
        </row>
        <row r="44">
          <cell r="A44">
            <v>16607.5</v>
          </cell>
          <cell r="B44">
            <v>16607.5</v>
          </cell>
          <cell r="C44">
            <v>16607.5</v>
          </cell>
          <cell r="D44">
            <v>16607.5</v>
          </cell>
          <cell r="E44">
            <v>16607.5</v>
          </cell>
          <cell r="F44">
            <v>16607.5</v>
          </cell>
          <cell r="G44">
            <v>16607.5</v>
          </cell>
          <cell r="H44">
            <v>16607.5</v>
          </cell>
          <cell r="I44">
            <v>16607.5</v>
          </cell>
          <cell r="J44">
            <v>16607.5</v>
          </cell>
          <cell r="K44">
            <v>16607.5</v>
          </cell>
          <cell r="L44">
            <v>16607.5</v>
          </cell>
          <cell r="M44">
            <v>16607.5</v>
          </cell>
          <cell r="N44">
            <v>16607.5</v>
          </cell>
          <cell r="O44">
            <v>16607.5</v>
          </cell>
        </row>
        <row r="45">
          <cell r="A45">
            <v>16607.5</v>
          </cell>
          <cell r="B45">
            <v>16607.5</v>
          </cell>
          <cell r="C45">
            <v>16607.5</v>
          </cell>
          <cell r="D45">
            <v>16607.5</v>
          </cell>
          <cell r="E45">
            <v>16607.5</v>
          </cell>
          <cell r="F45">
            <v>16607.5</v>
          </cell>
          <cell r="G45">
            <v>16607.5</v>
          </cell>
          <cell r="H45">
            <v>16607.5</v>
          </cell>
          <cell r="I45">
            <v>16607.5</v>
          </cell>
          <cell r="J45">
            <v>16607.5</v>
          </cell>
          <cell r="K45">
            <v>16607.5</v>
          </cell>
          <cell r="L45">
            <v>16607.5</v>
          </cell>
          <cell r="M45">
            <v>16607.5</v>
          </cell>
          <cell r="N45">
            <v>16607.5</v>
          </cell>
          <cell r="O45">
            <v>16607.5</v>
          </cell>
        </row>
        <row r="46">
          <cell r="A46">
            <v>16607.5</v>
          </cell>
          <cell r="B46">
            <v>16607.5</v>
          </cell>
          <cell r="C46">
            <v>16607.5</v>
          </cell>
          <cell r="D46">
            <v>16607.5</v>
          </cell>
          <cell r="E46">
            <v>16607.5</v>
          </cell>
          <cell r="F46">
            <v>16607.5</v>
          </cell>
          <cell r="G46">
            <v>16607.5</v>
          </cell>
          <cell r="H46">
            <v>16607.5</v>
          </cell>
          <cell r="I46">
            <v>16607.5</v>
          </cell>
          <cell r="J46">
            <v>16607.5</v>
          </cell>
          <cell r="K46">
            <v>16607.5</v>
          </cell>
          <cell r="L46">
            <v>16607.5</v>
          </cell>
          <cell r="M46">
            <v>16607.5</v>
          </cell>
          <cell r="N46">
            <v>16607.5</v>
          </cell>
          <cell r="O46">
            <v>16607.5</v>
          </cell>
        </row>
        <row r="47">
          <cell r="A47">
            <v>16607.5</v>
          </cell>
          <cell r="B47">
            <v>16607.5</v>
          </cell>
          <cell r="C47">
            <v>16607.5</v>
          </cell>
          <cell r="D47">
            <v>16607.5</v>
          </cell>
          <cell r="E47">
            <v>16607.5</v>
          </cell>
          <cell r="F47">
            <v>16607.5</v>
          </cell>
          <cell r="G47">
            <v>16607.5</v>
          </cell>
          <cell r="H47">
            <v>16607.5</v>
          </cell>
          <cell r="I47">
            <v>16607.5</v>
          </cell>
          <cell r="J47">
            <v>16607.5</v>
          </cell>
          <cell r="K47">
            <v>16607.5</v>
          </cell>
          <cell r="L47">
            <v>16607.5</v>
          </cell>
          <cell r="M47">
            <v>16607.5</v>
          </cell>
          <cell r="N47">
            <v>16607.5</v>
          </cell>
          <cell r="O47">
            <v>16607.5</v>
          </cell>
        </row>
        <row r="48">
          <cell r="A48">
            <v>16607.5</v>
          </cell>
          <cell r="B48">
            <v>16607.5</v>
          </cell>
          <cell r="C48">
            <v>16607.5</v>
          </cell>
          <cell r="D48">
            <v>16607.5</v>
          </cell>
          <cell r="E48">
            <v>16607.5</v>
          </cell>
          <cell r="F48">
            <v>16607.5</v>
          </cell>
          <cell r="G48">
            <v>16607.5</v>
          </cell>
          <cell r="H48">
            <v>16607.5</v>
          </cell>
          <cell r="I48">
            <v>16607.5</v>
          </cell>
          <cell r="J48">
            <v>16607.5</v>
          </cell>
          <cell r="K48">
            <v>16607.5</v>
          </cell>
          <cell r="L48">
            <v>16607.5</v>
          </cell>
          <cell r="M48">
            <v>16607.5</v>
          </cell>
          <cell r="N48">
            <v>16607.5</v>
          </cell>
          <cell r="O48">
            <v>16607.5</v>
          </cell>
        </row>
        <row r="49">
          <cell r="A49">
            <v>16607.5</v>
          </cell>
          <cell r="B49">
            <v>16607.5</v>
          </cell>
          <cell r="C49">
            <v>16607.5</v>
          </cell>
          <cell r="D49">
            <v>16607.5</v>
          </cell>
          <cell r="E49">
            <v>16607.5</v>
          </cell>
          <cell r="F49">
            <v>16607.5</v>
          </cell>
          <cell r="G49">
            <v>16607.5</v>
          </cell>
          <cell r="H49">
            <v>16607.5</v>
          </cell>
          <cell r="I49">
            <v>16607.5</v>
          </cell>
          <cell r="J49">
            <v>16607.5</v>
          </cell>
          <cell r="K49">
            <v>16607.5</v>
          </cell>
          <cell r="L49">
            <v>16607.5</v>
          </cell>
          <cell r="M49">
            <v>16607.5</v>
          </cell>
          <cell r="N49">
            <v>16607.5</v>
          </cell>
          <cell r="O49">
            <v>16607.5</v>
          </cell>
        </row>
        <row r="50">
          <cell r="A50">
            <v>16607.5</v>
          </cell>
          <cell r="B50">
            <v>16607.5</v>
          </cell>
          <cell r="C50">
            <v>16607.5</v>
          </cell>
          <cell r="D50">
            <v>16607.5</v>
          </cell>
          <cell r="E50">
            <v>16607.5</v>
          </cell>
          <cell r="F50">
            <v>16607.5</v>
          </cell>
          <cell r="G50">
            <v>16607.5</v>
          </cell>
          <cell r="H50">
            <v>16607.5</v>
          </cell>
          <cell r="I50">
            <v>16607.5</v>
          </cell>
          <cell r="J50">
            <v>16607.5</v>
          </cell>
          <cell r="K50">
            <v>16607.5</v>
          </cell>
          <cell r="L50">
            <v>16607.5</v>
          </cell>
          <cell r="M50">
            <v>16607.5</v>
          </cell>
          <cell r="N50">
            <v>16607.5</v>
          </cell>
          <cell r="O50">
            <v>16607.5</v>
          </cell>
        </row>
        <row r="51">
          <cell r="A51">
            <v>16607.5</v>
          </cell>
          <cell r="B51">
            <v>16607.5</v>
          </cell>
          <cell r="C51">
            <v>16607.5</v>
          </cell>
          <cell r="D51">
            <v>16607.5</v>
          </cell>
          <cell r="E51">
            <v>16607.5</v>
          </cell>
          <cell r="F51">
            <v>16607.5</v>
          </cell>
          <cell r="G51">
            <v>16607.5</v>
          </cell>
          <cell r="H51">
            <v>16607.5</v>
          </cell>
          <cell r="I51">
            <v>16607.5</v>
          </cell>
          <cell r="J51">
            <v>16607.5</v>
          </cell>
          <cell r="K51">
            <v>16607.5</v>
          </cell>
          <cell r="L51">
            <v>16607.5</v>
          </cell>
          <cell r="M51">
            <v>16607.5</v>
          </cell>
          <cell r="N51">
            <v>16607.5</v>
          </cell>
          <cell r="O51">
            <v>16607.5</v>
          </cell>
        </row>
        <row r="52">
          <cell r="A52">
            <v>16607.5</v>
          </cell>
          <cell r="B52">
            <v>16607.5</v>
          </cell>
          <cell r="C52">
            <v>16607.5</v>
          </cell>
          <cell r="D52">
            <v>16607.5</v>
          </cell>
          <cell r="E52">
            <v>16607.5</v>
          </cell>
          <cell r="F52">
            <v>16607.5</v>
          </cell>
          <cell r="G52">
            <v>16607.5</v>
          </cell>
          <cell r="H52">
            <v>16607.5</v>
          </cell>
          <cell r="I52">
            <v>16607.5</v>
          </cell>
          <cell r="J52">
            <v>16607.5</v>
          </cell>
          <cell r="K52">
            <v>16607.5</v>
          </cell>
          <cell r="L52">
            <v>16607.5</v>
          </cell>
          <cell r="M52">
            <v>16607.5</v>
          </cell>
          <cell r="N52">
            <v>16607.5</v>
          </cell>
          <cell r="O52">
            <v>16607.5</v>
          </cell>
        </row>
        <row r="53">
          <cell r="A53">
            <v>16607.5</v>
          </cell>
          <cell r="B53">
            <v>16607.5</v>
          </cell>
          <cell r="C53">
            <v>16607.5</v>
          </cell>
          <cell r="D53">
            <v>16607.5</v>
          </cell>
          <cell r="E53">
            <v>16607.5</v>
          </cell>
          <cell r="F53">
            <v>16607.5</v>
          </cell>
          <cell r="G53">
            <v>16607.5</v>
          </cell>
          <cell r="H53">
            <v>16607.5</v>
          </cell>
          <cell r="I53">
            <v>16607.5</v>
          </cell>
          <cell r="J53">
            <v>16607.5</v>
          </cell>
          <cell r="K53">
            <v>16607.5</v>
          </cell>
          <cell r="L53">
            <v>16607.5</v>
          </cell>
          <cell r="M53">
            <v>16607.5</v>
          </cell>
          <cell r="N53">
            <v>16607.5</v>
          </cell>
          <cell r="O53">
            <v>16607.5</v>
          </cell>
        </row>
        <row r="54">
          <cell r="A54">
            <v>16607.5</v>
          </cell>
          <cell r="B54">
            <v>16607.5</v>
          </cell>
          <cell r="C54">
            <v>16607.5</v>
          </cell>
          <cell r="D54">
            <v>16607.5</v>
          </cell>
          <cell r="E54">
            <v>16607.5</v>
          </cell>
          <cell r="F54">
            <v>16607.5</v>
          </cell>
          <cell r="G54">
            <v>16607.5</v>
          </cell>
          <cell r="H54">
            <v>16607.5</v>
          </cell>
          <cell r="I54">
            <v>16607.5</v>
          </cell>
          <cell r="J54">
            <v>16607.5</v>
          </cell>
          <cell r="K54">
            <v>16607.5</v>
          </cell>
          <cell r="L54">
            <v>16607.5</v>
          </cell>
          <cell r="M54">
            <v>16607.5</v>
          </cell>
          <cell r="N54">
            <v>16607.5</v>
          </cell>
          <cell r="O54">
            <v>16607.5</v>
          </cell>
        </row>
        <row r="55">
          <cell r="A55">
            <v>16607.5</v>
          </cell>
          <cell r="B55">
            <v>16607.5</v>
          </cell>
          <cell r="C55">
            <v>16607.5</v>
          </cell>
          <cell r="D55">
            <v>16607.5</v>
          </cell>
          <cell r="E55">
            <v>16607.5</v>
          </cell>
          <cell r="F55">
            <v>16607.5</v>
          </cell>
          <cell r="G55">
            <v>16607.5</v>
          </cell>
          <cell r="H55">
            <v>16607.5</v>
          </cell>
          <cell r="I55">
            <v>16607.5</v>
          </cell>
          <cell r="J55">
            <v>16607.5</v>
          </cell>
          <cell r="K55">
            <v>16607.5</v>
          </cell>
          <cell r="L55">
            <v>16607.5</v>
          </cell>
          <cell r="M55">
            <v>16607.5</v>
          </cell>
          <cell r="N55">
            <v>16607.5</v>
          </cell>
          <cell r="O55">
            <v>16607.5</v>
          </cell>
        </row>
        <row r="56">
          <cell r="A56">
            <v>16607.5</v>
          </cell>
          <cell r="B56">
            <v>16607.5</v>
          </cell>
          <cell r="C56">
            <v>16607.5</v>
          </cell>
          <cell r="D56">
            <v>16607.5</v>
          </cell>
          <cell r="E56">
            <v>16607.5</v>
          </cell>
          <cell r="F56">
            <v>16607.5</v>
          </cell>
          <cell r="G56">
            <v>16607.5</v>
          </cell>
          <cell r="H56">
            <v>16607.5</v>
          </cell>
          <cell r="I56">
            <v>16607.5</v>
          </cell>
          <cell r="J56">
            <v>16607.5</v>
          </cell>
          <cell r="K56">
            <v>16607.5</v>
          </cell>
          <cell r="L56">
            <v>16607.5</v>
          </cell>
          <cell r="M56">
            <v>16607.5</v>
          </cell>
          <cell r="N56">
            <v>16607.5</v>
          </cell>
          <cell r="O56">
            <v>16607.5</v>
          </cell>
        </row>
        <row r="57">
          <cell r="A57">
            <v>16607.5</v>
          </cell>
          <cell r="B57">
            <v>16607.5</v>
          </cell>
          <cell r="C57">
            <v>16607.5</v>
          </cell>
          <cell r="D57">
            <v>16607.5</v>
          </cell>
          <cell r="E57">
            <v>16607.5</v>
          </cell>
          <cell r="F57">
            <v>16607.5</v>
          </cell>
          <cell r="G57">
            <v>16607.5</v>
          </cell>
          <cell r="H57">
            <v>16607.5</v>
          </cell>
          <cell r="I57">
            <v>16607.5</v>
          </cell>
          <cell r="J57">
            <v>16607.5</v>
          </cell>
          <cell r="K57">
            <v>16607.5</v>
          </cell>
          <cell r="L57">
            <v>16607.5</v>
          </cell>
          <cell r="M57">
            <v>16607.5</v>
          </cell>
          <cell r="N57">
            <v>16607.5</v>
          </cell>
          <cell r="O57">
            <v>16607.5</v>
          </cell>
        </row>
        <row r="58">
          <cell r="A58">
            <v>16607.5</v>
          </cell>
          <cell r="B58">
            <v>16607.5</v>
          </cell>
          <cell r="C58">
            <v>16607.5</v>
          </cell>
          <cell r="D58">
            <v>16607.5</v>
          </cell>
          <cell r="E58">
            <v>16607.5</v>
          </cell>
          <cell r="F58">
            <v>16607.5</v>
          </cell>
          <cell r="G58">
            <v>16607.5</v>
          </cell>
          <cell r="H58">
            <v>16607.5</v>
          </cell>
          <cell r="I58">
            <v>16607.5</v>
          </cell>
          <cell r="J58">
            <v>16607.5</v>
          </cell>
          <cell r="K58">
            <v>16607.5</v>
          </cell>
          <cell r="L58">
            <v>16607.5</v>
          </cell>
          <cell r="M58">
            <v>16607.5</v>
          </cell>
          <cell r="N58">
            <v>16607.5</v>
          </cell>
          <cell r="O58">
            <v>16607.5</v>
          </cell>
        </row>
        <row r="59">
          <cell r="A59">
            <v>16607.5</v>
          </cell>
          <cell r="B59">
            <v>16607.5</v>
          </cell>
          <cell r="C59">
            <v>16607.5</v>
          </cell>
          <cell r="D59">
            <v>16607.5</v>
          </cell>
          <cell r="E59">
            <v>16607.5</v>
          </cell>
          <cell r="F59">
            <v>16607.5</v>
          </cell>
          <cell r="G59">
            <v>16607.5</v>
          </cell>
          <cell r="H59">
            <v>16607.5</v>
          </cell>
          <cell r="I59">
            <v>16607.5</v>
          </cell>
          <cell r="J59">
            <v>16607.5</v>
          </cell>
          <cell r="K59">
            <v>16607.5</v>
          </cell>
          <cell r="L59">
            <v>16607.5</v>
          </cell>
          <cell r="M59">
            <v>16607.5</v>
          </cell>
          <cell r="N59">
            <v>16607.5</v>
          </cell>
          <cell r="O59">
            <v>16607.5</v>
          </cell>
        </row>
        <row r="60">
          <cell r="A60">
            <v>16607.5</v>
          </cell>
          <cell r="B60">
            <v>16607.5</v>
          </cell>
          <cell r="C60">
            <v>16607.5</v>
          </cell>
          <cell r="D60">
            <v>16607.5</v>
          </cell>
          <cell r="E60">
            <v>16607.5</v>
          </cell>
          <cell r="F60">
            <v>16607.5</v>
          </cell>
          <cell r="G60">
            <v>16607.5</v>
          </cell>
          <cell r="H60">
            <v>16607.5</v>
          </cell>
          <cell r="I60">
            <v>16607.5</v>
          </cell>
          <cell r="J60">
            <v>16607.5</v>
          </cell>
          <cell r="K60">
            <v>16607.5</v>
          </cell>
          <cell r="L60">
            <v>16607.5</v>
          </cell>
          <cell r="M60">
            <v>16607.5</v>
          </cell>
          <cell r="N60">
            <v>16607.5</v>
          </cell>
          <cell r="O60">
            <v>16607.5</v>
          </cell>
        </row>
        <row r="61">
          <cell r="A61">
            <v>16607.5</v>
          </cell>
          <cell r="B61">
            <v>16607.5</v>
          </cell>
          <cell r="C61">
            <v>16607.5</v>
          </cell>
          <cell r="D61">
            <v>16607.5</v>
          </cell>
          <cell r="E61">
            <v>16607.5</v>
          </cell>
          <cell r="F61">
            <v>16607.5</v>
          </cell>
          <cell r="G61">
            <v>16607.5</v>
          </cell>
          <cell r="H61">
            <v>16607.5</v>
          </cell>
          <cell r="I61">
            <v>16607.5</v>
          </cell>
          <cell r="J61">
            <v>16607.5</v>
          </cell>
          <cell r="K61">
            <v>16607.5</v>
          </cell>
          <cell r="L61">
            <v>16607.5</v>
          </cell>
          <cell r="M61">
            <v>16607.5</v>
          </cell>
          <cell r="N61">
            <v>16607.5</v>
          </cell>
          <cell r="O61">
            <v>16607.5</v>
          </cell>
        </row>
        <row r="62">
          <cell r="A62">
            <v>16607.5</v>
          </cell>
          <cell r="B62">
            <v>16607.5</v>
          </cell>
          <cell r="C62">
            <v>16607.5</v>
          </cell>
          <cell r="D62">
            <v>16607.5</v>
          </cell>
          <cell r="E62">
            <v>16607.5</v>
          </cell>
          <cell r="F62">
            <v>16607.5</v>
          </cell>
          <cell r="G62">
            <v>16607.5</v>
          </cell>
          <cell r="H62">
            <v>16607.5</v>
          </cell>
          <cell r="I62">
            <v>16607.5</v>
          </cell>
          <cell r="J62">
            <v>16607.5</v>
          </cell>
          <cell r="K62">
            <v>16607.5</v>
          </cell>
          <cell r="L62">
            <v>16607.5</v>
          </cell>
          <cell r="M62">
            <v>16607.5</v>
          </cell>
          <cell r="N62">
            <v>16607.5</v>
          </cell>
          <cell r="O62">
            <v>16607.5</v>
          </cell>
        </row>
        <row r="63">
          <cell r="A63">
            <v>16607.5</v>
          </cell>
          <cell r="B63">
            <v>16607.5</v>
          </cell>
          <cell r="C63">
            <v>16607.5</v>
          </cell>
          <cell r="D63">
            <v>16607.5</v>
          </cell>
          <cell r="E63">
            <v>16607.5</v>
          </cell>
          <cell r="F63">
            <v>16607.5</v>
          </cell>
          <cell r="G63">
            <v>16607.5</v>
          </cell>
          <cell r="H63">
            <v>16607.5</v>
          </cell>
          <cell r="I63">
            <v>16607.5</v>
          </cell>
          <cell r="J63">
            <v>16607.5</v>
          </cell>
          <cell r="K63">
            <v>16607.5</v>
          </cell>
          <cell r="L63">
            <v>16607.5</v>
          </cell>
          <cell r="M63">
            <v>16607.5</v>
          </cell>
          <cell r="N63">
            <v>16607.5</v>
          </cell>
          <cell r="O63">
            <v>16607.5</v>
          </cell>
        </row>
        <row r="64">
          <cell r="A64">
            <v>16607.5</v>
          </cell>
          <cell r="B64">
            <v>16607.5</v>
          </cell>
          <cell r="C64">
            <v>16607.5</v>
          </cell>
          <cell r="D64">
            <v>16607.5</v>
          </cell>
          <cell r="E64">
            <v>16607.5</v>
          </cell>
          <cell r="F64">
            <v>16607.5</v>
          </cell>
          <cell r="G64">
            <v>16607.5</v>
          </cell>
          <cell r="H64">
            <v>16607.5</v>
          </cell>
          <cell r="I64">
            <v>16607.5</v>
          </cell>
          <cell r="J64">
            <v>16607.5</v>
          </cell>
          <cell r="K64">
            <v>16607.5</v>
          </cell>
          <cell r="L64">
            <v>16607.5</v>
          </cell>
          <cell r="M64">
            <v>16607.5</v>
          </cell>
          <cell r="N64">
            <v>16607.5</v>
          </cell>
          <cell r="O64">
            <v>16607.5</v>
          </cell>
        </row>
        <row r="65">
          <cell r="A65">
            <v>16607.5</v>
          </cell>
          <cell r="B65">
            <v>16607.5</v>
          </cell>
          <cell r="C65">
            <v>16607.5</v>
          </cell>
          <cell r="D65">
            <v>16607.5</v>
          </cell>
          <cell r="E65">
            <v>16607.5</v>
          </cell>
          <cell r="F65">
            <v>16607.5</v>
          </cell>
          <cell r="G65">
            <v>16607.5</v>
          </cell>
          <cell r="H65">
            <v>16607.5</v>
          </cell>
          <cell r="I65">
            <v>16607.5</v>
          </cell>
          <cell r="J65">
            <v>16607.5</v>
          </cell>
          <cell r="K65">
            <v>16607.5</v>
          </cell>
          <cell r="L65">
            <v>16607.5</v>
          </cell>
          <cell r="M65">
            <v>16607.5</v>
          </cell>
          <cell r="N65">
            <v>16607.5</v>
          </cell>
          <cell r="O65">
            <v>16607.5</v>
          </cell>
        </row>
        <row r="66">
          <cell r="A66">
            <v>16607.5</v>
          </cell>
          <cell r="B66">
            <v>16607.5</v>
          </cell>
          <cell r="C66">
            <v>16607.5</v>
          </cell>
          <cell r="D66">
            <v>16607.5</v>
          </cell>
          <cell r="E66">
            <v>16607.5</v>
          </cell>
          <cell r="F66">
            <v>16607.5</v>
          </cell>
          <cell r="G66">
            <v>16607.5</v>
          </cell>
          <cell r="H66">
            <v>16607.5</v>
          </cell>
          <cell r="I66">
            <v>16607.5</v>
          </cell>
          <cell r="J66">
            <v>16607.5</v>
          </cell>
          <cell r="K66">
            <v>16607.5</v>
          </cell>
          <cell r="L66">
            <v>16607.5</v>
          </cell>
          <cell r="M66">
            <v>16607.5</v>
          </cell>
          <cell r="N66">
            <v>16607.5</v>
          </cell>
          <cell r="O66">
            <v>16607.5</v>
          </cell>
        </row>
        <row r="67">
          <cell r="A67">
            <v>16607.5</v>
          </cell>
          <cell r="B67">
            <v>16607.5</v>
          </cell>
          <cell r="C67">
            <v>16607.5</v>
          </cell>
          <cell r="D67">
            <v>16607.5</v>
          </cell>
          <cell r="E67">
            <v>16607.5</v>
          </cell>
          <cell r="F67">
            <v>16607.5</v>
          </cell>
          <cell r="G67">
            <v>16607.5</v>
          </cell>
          <cell r="H67">
            <v>16607.5</v>
          </cell>
          <cell r="I67">
            <v>16607.5</v>
          </cell>
          <cell r="J67">
            <v>16607.5</v>
          </cell>
          <cell r="K67">
            <v>16607.5</v>
          </cell>
          <cell r="L67">
            <v>16607.5</v>
          </cell>
          <cell r="M67">
            <v>16607.5</v>
          </cell>
          <cell r="N67">
            <v>16607.5</v>
          </cell>
          <cell r="O67">
            <v>16607.5</v>
          </cell>
        </row>
        <row r="68">
          <cell r="A68">
            <v>16607.5</v>
          </cell>
          <cell r="B68">
            <v>16607.5</v>
          </cell>
          <cell r="C68">
            <v>16607.5</v>
          </cell>
          <cell r="D68">
            <v>16607.5</v>
          </cell>
          <cell r="E68">
            <v>16607.5</v>
          </cell>
          <cell r="F68">
            <v>16607.5</v>
          </cell>
          <cell r="G68">
            <v>16607.5</v>
          </cell>
          <cell r="H68">
            <v>16607.5</v>
          </cell>
          <cell r="I68">
            <v>16607.5</v>
          </cell>
          <cell r="J68">
            <v>16607.5</v>
          </cell>
          <cell r="K68">
            <v>16607.5</v>
          </cell>
          <cell r="L68">
            <v>16607.5</v>
          </cell>
          <cell r="M68">
            <v>16607.5</v>
          </cell>
          <cell r="N68">
            <v>16607.5</v>
          </cell>
          <cell r="O68">
            <v>16607.5</v>
          </cell>
        </row>
        <row r="69">
          <cell r="A69">
            <v>16607.5</v>
          </cell>
          <cell r="B69">
            <v>16607.5</v>
          </cell>
          <cell r="C69">
            <v>16607.5</v>
          </cell>
          <cell r="D69">
            <v>16607.5</v>
          </cell>
          <cell r="E69">
            <v>16607.5</v>
          </cell>
          <cell r="F69">
            <v>16607.5</v>
          </cell>
          <cell r="G69">
            <v>16607.5</v>
          </cell>
          <cell r="H69">
            <v>16607.5</v>
          </cell>
          <cell r="I69">
            <v>16607.5</v>
          </cell>
          <cell r="J69">
            <v>16607.5</v>
          </cell>
          <cell r="K69">
            <v>16607.5</v>
          </cell>
          <cell r="L69">
            <v>16607.5</v>
          </cell>
          <cell r="M69">
            <v>16607.5</v>
          </cell>
          <cell r="N69">
            <v>16607.5</v>
          </cell>
          <cell r="O69">
            <v>16607.5</v>
          </cell>
        </row>
        <row r="70">
          <cell r="A70">
            <v>16607.5</v>
          </cell>
          <cell r="B70">
            <v>16607.5</v>
          </cell>
          <cell r="C70">
            <v>16607.5</v>
          </cell>
          <cell r="D70">
            <v>16607.5</v>
          </cell>
          <cell r="E70">
            <v>16607.5</v>
          </cell>
          <cell r="F70">
            <v>16607.5</v>
          </cell>
          <cell r="G70">
            <v>16607.5</v>
          </cell>
          <cell r="H70">
            <v>16607.5</v>
          </cell>
          <cell r="I70">
            <v>16607.5</v>
          </cell>
          <cell r="J70">
            <v>16607.5</v>
          </cell>
          <cell r="K70">
            <v>16607.5</v>
          </cell>
          <cell r="L70">
            <v>16607.5</v>
          </cell>
          <cell r="M70">
            <v>16607.5</v>
          </cell>
          <cell r="N70">
            <v>16607.5</v>
          </cell>
          <cell r="O70">
            <v>16607.5</v>
          </cell>
        </row>
        <row r="71">
          <cell r="A71">
            <v>16607.5</v>
          </cell>
          <cell r="B71">
            <v>16607.5</v>
          </cell>
          <cell r="C71">
            <v>16607.5</v>
          </cell>
          <cell r="D71">
            <v>16607.5</v>
          </cell>
          <cell r="E71">
            <v>16607.5</v>
          </cell>
          <cell r="F71">
            <v>16607.5</v>
          </cell>
          <cell r="G71">
            <v>16607.5</v>
          </cell>
          <cell r="H71">
            <v>16607.5</v>
          </cell>
          <cell r="I71">
            <v>16607.5</v>
          </cell>
          <cell r="J71">
            <v>16607.5</v>
          </cell>
          <cell r="K71">
            <v>16607.5</v>
          </cell>
          <cell r="L71">
            <v>16607.5</v>
          </cell>
          <cell r="M71">
            <v>16607.5</v>
          </cell>
          <cell r="N71">
            <v>16607.5</v>
          </cell>
          <cell r="O71">
            <v>16607.5</v>
          </cell>
        </row>
        <row r="72">
          <cell r="A72">
            <v>16607.5</v>
          </cell>
          <cell r="B72">
            <v>16607.5</v>
          </cell>
          <cell r="C72">
            <v>16607.5</v>
          </cell>
          <cell r="D72">
            <v>16607.5</v>
          </cell>
          <cell r="E72">
            <v>16607.5</v>
          </cell>
          <cell r="F72">
            <v>16607.5</v>
          </cell>
          <cell r="G72">
            <v>16607.5</v>
          </cell>
          <cell r="H72">
            <v>16607.5</v>
          </cell>
          <cell r="I72">
            <v>16607.5</v>
          </cell>
          <cell r="J72">
            <v>16607.5</v>
          </cell>
          <cell r="K72">
            <v>16607.5</v>
          </cell>
          <cell r="L72">
            <v>16607.5</v>
          </cell>
          <cell r="M72">
            <v>16607.5</v>
          </cell>
          <cell r="N72">
            <v>16607.5</v>
          </cell>
          <cell r="O72">
            <v>16607.5</v>
          </cell>
        </row>
        <row r="73">
          <cell r="A73">
            <v>16607.5</v>
          </cell>
          <cell r="B73">
            <v>16607.5</v>
          </cell>
          <cell r="C73">
            <v>16607.5</v>
          </cell>
          <cell r="D73">
            <v>16607.5</v>
          </cell>
          <cell r="E73">
            <v>16607.5</v>
          </cell>
          <cell r="F73">
            <v>16607.5</v>
          </cell>
          <cell r="G73">
            <v>16607.5</v>
          </cell>
          <cell r="H73">
            <v>16607.5</v>
          </cell>
          <cell r="I73">
            <v>16607.5</v>
          </cell>
          <cell r="J73">
            <v>16607.5</v>
          </cell>
          <cell r="K73">
            <v>16607.5</v>
          </cell>
          <cell r="L73">
            <v>16607.5</v>
          </cell>
          <cell r="M73">
            <v>16607.5</v>
          </cell>
          <cell r="N73">
            <v>16607.5</v>
          </cell>
          <cell r="O73">
            <v>16607.5</v>
          </cell>
        </row>
        <row r="74">
          <cell r="A74">
            <v>16607.5</v>
          </cell>
          <cell r="B74">
            <v>16607.5</v>
          </cell>
          <cell r="C74">
            <v>16607.5</v>
          </cell>
          <cell r="D74">
            <v>16607.5</v>
          </cell>
          <cell r="E74">
            <v>16607.5</v>
          </cell>
          <cell r="F74">
            <v>16607.5</v>
          </cell>
          <cell r="G74">
            <v>16607.5</v>
          </cell>
          <cell r="H74">
            <v>16607.5</v>
          </cell>
          <cell r="I74">
            <v>16607.5</v>
          </cell>
          <cell r="J74">
            <v>16607.5</v>
          </cell>
          <cell r="K74">
            <v>16607.5</v>
          </cell>
          <cell r="L74">
            <v>16607.5</v>
          </cell>
          <cell r="M74">
            <v>16607.5</v>
          </cell>
          <cell r="N74">
            <v>16607.5</v>
          </cell>
          <cell r="O74">
            <v>16607.5</v>
          </cell>
        </row>
        <row r="75">
          <cell r="A75">
            <v>16607.5</v>
          </cell>
          <cell r="B75">
            <v>16607.5</v>
          </cell>
          <cell r="C75">
            <v>16607.5</v>
          </cell>
          <cell r="D75">
            <v>16607.5</v>
          </cell>
          <cell r="E75">
            <v>16607.5</v>
          </cell>
          <cell r="F75">
            <v>16607.5</v>
          </cell>
          <cell r="G75">
            <v>16607.5</v>
          </cell>
          <cell r="H75">
            <v>16607.5</v>
          </cell>
          <cell r="I75">
            <v>16607.5</v>
          </cell>
          <cell r="J75">
            <v>16607.5</v>
          </cell>
          <cell r="K75">
            <v>16607.5</v>
          </cell>
          <cell r="L75">
            <v>16607.5</v>
          </cell>
          <cell r="M75">
            <v>16607.5</v>
          </cell>
          <cell r="N75">
            <v>16607.5</v>
          </cell>
          <cell r="O75">
            <v>16607.5</v>
          </cell>
        </row>
        <row r="76">
          <cell r="A76">
            <v>16607.5</v>
          </cell>
          <cell r="B76">
            <v>16607.5</v>
          </cell>
          <cell r="C76">
            <v>16607.5</v>
          </cell>
          <cell r="D76">
            <v>16607.5</v>
          </cell>
          <cell r="E76">
            <v>16607.5</v>
          </cell>
          <cell r="F76">
            <v>16607.5</v>
          </cell>
          <cell r="G76">
            <v>16607.5</v>
          </cell>
          <cell r="H76">
            <v>16607.5</v>
          </cell>
          <cell r="I76">
            <v>16607.5</v>
          </cell>
          <cell r="J76">
            <v>16607.5</v>
          </cell>
          <cell r="K76">
            <v>16607.5</v>
          </cell>
          <cell r="L76">
            <v>16607.5</v>
          </cell>
          <cell r="M76">
            <v>16607.5</v>
          </cell>
          <cell r="N76">
            <v>16607.5</v>
          </cell>
          <cell r="O76">
            <v>16607.5</v>
          </cell>
        </row>
        <row r="77">
          <cell r="A77">
            <v>16607.5</v>
          </cell>
          <cell r="B77">
            <v>16607.5</v>
          </cell>
          <cell r="C77">
            <v>16607.5</v>
          </cell>
          <cell r="D77">
            <v>16607.5</v>
          </cell>
          <cell r="E77">
            <v>16607.5</v>
          </cell>
          <cell r="F77">
            <v>16607.5</v>
          </cell>
          <cell r="G77">
            <v>16607.5</v>
          </cell>
          <cell r="H77">
            <v>16607.5</v>
          </cell>
          <cell r="I77">
            <v>16607.5</v>
          </cell>
          <cell r="J77">
            <v>16607.5</v>
          </cell>
          <cell r="K77">
            <v>16607.5</v>
          </cell>
          <cell r="L77">
            <v>16607.5</v>
          </cell>
          <cell r="M77">
            <v>16607.5</v>
          </cell>
          <cell r="N77">
            <v>16607.5</v>
          </cell>
          <cell r="O77">
            <v>16607.5</v>
          </cell>
        </row>
        <row r="78">
          <cell r="A78">
            <v>16607.5</v>
          </cell>
          <cell r="B78">
            <v>16607.5</v>
          </cell>
          <cell r="C78">
            <v>16607.5</v>
          </cell>
          <cell r="D78">
            <v>16607.5</v>
          </cell>
          <cell r="E78">
            <v>16607.5</v>
          </cell>
          <cell r="F78">
            <v>16607.5</v>
          </cell>
          <cell r="G78">
            <v>16607.5</v>
          </cell>
          <cell r="H78">
            <v>16607.5</v>
          </cell>
          <cell r="I78">
            <v>16607.5</v>
          </cell>
          <cell r="J78">
            <v>16607.5</v>
          </cell>
          <cell r="K78">
            <v>16607.5</v>
          </cell>
          <cell r="L78">
            <v>16607.5</v>
          </cell>
          <cell r="M78">
            <v>16607.5</v>
          </cell>
          <cell r="N78">
            <v>16607.5</v>
          </cell>
          <cell r="O78">
            <v>16607.5</v>
          </cell>
        </row>
        <row r="79">
          <cell r="A79">
            <v>16607.5</v>
          </cell>
          <cell r="B79">
            <v>16607.5</v>
          </cell>
          <cell r="C79">
            <v>16607.5</v>
          </cell>
          <cell r="D79">
            <v>16607.5</v>
          </cell>
          <cell r="E79">
            <v>16607.5</v>
          </cell>
          <cell r="F79">
            <v>16607.5</v>
          </cell>
          <cell r="G79">
            <v>16607.5</v>
          </cell>
          <cell r="H79">
            <v>16607.5</v>
          </cell>
          <cell r="I79">
            <v>16607.5</v>
          </cell>
          <cell r="J79">
            <v>16607.5</v>
          </cell>
          <cell r="K79">
            <v>16607.5</v>
          </cell>
          <cell r="L79">
            <v>16607.5</v>
          </cell>
          <cell r="M79">
            <v>16607.5</v>
          </cell>
          <cell r="N79">
            <v>16607.5</v>
          </cell>
          <cell r="O79">
            <v>16607.5</v>
          </cell>
        </row>
        <row r="80">
          <cell r="A80">
            <v>16607.5</v>
          </cell>
          <cell r="B80">
            <v>16607.5</v>
          </cell>
          <cell r="C80">
            <v>16607.5</v>
          </cell>
          <cell r="D80">
            <v>16607.5</v>
          </cell>
          <cell r="E80">
            <v>16607.5</v>
          </cell>
          <cell r="F80">
            <v>16607.5</v>
          </cell>
          <cell r="G80">
            <v>16607.5</v>
          </cell>
          <cell r="H80">
            <v>16607.5</v>
          </cell>
          <cell r="I80">
            <v>16607.5</v>
          </cell>
          <cell r="J80">
            <v>16607.5</v>
          </cell>
          <cell r="K80">
            <v>16607.5</v>
          </cell>
          <cell r="L80">
            <v>16607.5</v>
          </cell>
          <cell r="M80">
            <v>16607.5</v>
          </cell>
          <cell r="N80">
            <v>16607.5</v>
          </cell>
          <cell r="O80">
            <v>16607.5</v>
          </cell>
        </row>
        <row r="81">
          <cell r="A81">
            <v>16607.5</v>
          </cell>
          <cell r="B81">
            <v>16607.5</v>
          </cell>
          <cell r="C81">
            <v>16607.5</v>
          </cell>
          <cell r="D81">
            <v>16607.5</v>
          </cell>
          <cell r="E81">
            <v>16607.5</v>
          </cell>
          <cell r="F81">
            <v>16607.5</v>
          </cell>
          <cell r="G81">
            <v>16607.5</v>
          </cell>
          <cell r="H81">
            <v>16607.5</v>
          </cell>
          <cell r="I81">
            <v>16607.5</v>
          </cell>
          <cell r="J81">
            <v>16607.5</v>
          </cell>
          <cell r="K81">
            <v>16607.5</v>
          </cell>
          <cell r="L81">
            <v>16607.5</v>
          </cell>
          <cell r="M81">
            <v>16607.5</v>
          </cell>
          <cell r="N81">
            <v>16607.5</v>
          </cell>
          <cell r="O81">
            <v>16607.5</v>
          </cell>
        </row>
        <row r="82">
          <cell r="A82">
            <v>16607.5</v>
          </cell>
          <cell r="B82">
            <v>16607.5</v>
          </cell>
          <cell r="C82">
            <v>16607.5</v>
          </cell>
          <cell r="D82">
            <v>16607.5</v>
          </cell>
          <cell r="E82">
            <v>16607.5</v>
          </cell>
          <cell r="F82">
            <v>16607.5</v>
          </cell>
          <cell r="G82">
            <v>16607.5</v>
          </cell>
          <cell r="H82">
            <v>16607.5</v>
          </cell>
          <cell r="I82">
            <v>16607.5</v>
          </cell>
          <cell r="J82">
            <v>16607.5</v>
          </cell>
          <cell r="K82">
            <v>16607.5</v>
          </cell>
          <cell r="L82">
            <v>16607.5</v>
          </cell>
          <cell r="M82">
            <v>16607.5</v>
          </cell>
          <cell r="N82">
            <v>16607.5</v>
          </cell>
          <cell r="O82">
            <v>16607.5</v>
          </cell>
        </row>
        <row r="83">
          <cell r="A83">
            <v>16607.5</v>
          </cell>
          <cell r="B83">
            <v>16607.5</v>
          </cell>
          <cell r="C83">
            <v>16607.5</v>
          </cell>
          <cell r="D83">
            <v>16607.5</v>
          </cell>
          <cell r="E83">
            <v>16607.5</v>
          </cell>
          <cell r="F83">
            <v>16607.5</v>
          </cell>
          <cell r="G83">
            <v>16607.5</v>
          </cell>
          <cell r="H83">
            <v>16607.5</v>
          </cell>
          <cell r="I83">
            <v>16607.5</v>
          </cell>
          <cell r="J83">
            <v>16607.5</v>
          </cell>
          <cell r="K83">
            <v>16607.5</v>
          </cell>
          <cell r="L83">
            <v>16607.5</v>
          </cell>
          <cell r="M83">
            <v>16607.5</v>
          </cell>
          <cell r="N83">
            <v>16607.5</v>
          </cell>
          <cell r="O83">
            <v>16607.5</v>
          </cell>
        </row>
        <row r="84">
          <cell r="A84">
            <v>16607.5</v>
          </cell>
          <cell r="B84">
            <v>16607.5</v>
          </cell>
          <cell r="C84">
            <v>16607.5</v>
          </cell>
          <cell r="D84">
            <v>16607.5</v>
          </cell>
          <cell r="E84">
            <v>16607.5</v>
          </cell>
          <cell r="F84">
            <v>16607.5</v>
          </cell>
          <cell r="G84">
            <v>16607.5</v>
          </cell>
          <cell r="H84">
            <v>16607.5</v>
          </cell>
          <cell r="I84">
            <v>16607.5</v>
          </cell>
          <cell r="J84">
            <v>16607.5</v>
          </cell>
          <cell r="K84">
            <v>16607.5</v>
          </cell>
          <cell r="L84">
            <v>16607.5</v>
          </cell>
          <cell r="M84">
            <v>16607.5</v>
          </cell>
          <cell r="N84">
            <v>16607.5</v>
          </cell>
          <cell r="O84">
            <v>16607.5</v>
          </cell>
        </row>
        <row r="85">
          <cell r="A85">
            <v>16607.5</v>
          </cell>
          <cell r="B85">
            <v>16607.5</v>
          </cell>
          <cell r="C85">
            <v>16607.5</v>
          </cell>
          <cell r="D85">
            <v>16607.5</v>
          </cell>
          <cell r="E85">
            <v>16607.5</v>
          </cell>
          <cell r="F85">
            <v>16607.5</v>
          </cell>
          <cell r="G85">
            <v>16607.5</v>
          </cell>
          <cell r="H85">
            <v>16607.5</v>
          </cell>
          <cell r="I85">
            <v>16607.5</v>
          </cell>
          <cell r="J85">
            <v>16607.5</v>
          </cell>
          <cell r="K85">
            <v>16607.5</v>
          </cell>
          <cell r="L85">
            <v>16607.5</v>
          </cell>
          <cell r="M85">
            <v>16607.5</v>
          </cell>
          <cell r="N85">
            <v>16607.5</v>
          </cell>
          <cell r="O85">
            <v>16607.5</v>
          </cell>
        </row>
        <row r="86">
          <cell r="A86">
            <v>16607.5</v>
          </cell>
          <cell r="B86">
            <v>16607.5</v>
          </cell>
          <cell r="C86">
            <v>16607.5</v>
          </cell>
          <cell r="D86">
            <v>16607.5</v>
          </cell>
          <cell r="E86">
            <v>16607.5</v>
          </cell>
          <cell r="F86">
            <v>16607.5</v>
          </cell>
          <cell r="G86">
            <v>16607.5</v>
          </cell>
          <cell r="H86">
            <v>16607.5</v>
          </cell>
          <cell r="I86">
            <v>16607.5</v>
          </cell>
          <cell r="J86">
            <v>16607.5</v>
          </cell>
          <cell r="K86">
            <v>16607.5</v>
          </cell>
          <cell r="L86">
            <v>16607.5</v>
          </cell>
          <cell r="M86">
            <v>16607.5</v>
          </cell>
          <cell r="N86">
            <v>16607.5</v>
          </cell>
          <cell r="O86">
            <v>16607.5</v>
          </cell>
        </row>
        <row r="87">
          <cell r="A87">
            <v>16607.5</v>
          </cell>
          <cell r="B87">
            <v>16607.5</v>
          </cell>
          <cell r="C87">
            <v>16607.5</v>
          </cell>
          <cell r="D87">
            <v>16607.5</v>
          </cell>
          <cell r="E87">
            <v>16607.5</v>
          </cell>
          <cell r="F87">
            <v>16607.5</v>
          </cell>
          <cell r="G87">
            <v>16607.5</v>
          </cell>
          <cell r="H87">
            <v>16607.5</v>
          </cell>
          <cell r="I87">
            <v>16607.5</v>
          </cell>
          <cell r="J87">
            <v>16607.5</v>
          </cell>
          <cell r="K87">
            <v>16607.5</v>
          </cell>
          <cell r="L87">
            <v>16607.5</v>
          </cell>
          <cell r="M87">
            <v>16607.5</v>
          </cell>
          <cell r="N87">
            <v>16607.5</v>
          </cell>
          <cell r="O87">
            <v>16607.5</v>
          </cell>
        </row>
        <row r="88">
          <cell r="A88">
            <v>16607.5</v>
          </cell>
          <cell r="B88">
            <v>16607.5</v>
          </cell>
          <cell r="C88">
            <v>16607.5</v>
          </cell>
          <cell r="D88">
            <v>16607.5</v>
          </cell>
          <cell r="E88">
            <v>16607.5</v>
          </cell>
          <cell r="F88">
            <v>16607.5</v>
          </cell>
          <cell r="G88">
            <v>16607.5</v>
          </cell>
          <cell r="H88">
            <v>16607.5</v>
          </cell>
          <cell r="I88">
            <v>16607.5</v>
          </cell>
          <cell r="J88">
            <v>16607.5</v>
          </cell>
          <cell r="K88">
            <v>16607.5</v>
          </cell>
          <cell r="L88">
            <v>16607.5</v>
          </cell>
          <cell r="M88">
            <v>16607.5</v>
          </cell>
          <cell r="N88">
            <v>16607.5</v>
          </cell>
          <cell r="O88">
            <v>16607.5</v>
          </cell>
        </row>
        <row r="89">
          <cell r="A89">
            <v>16607.5</v>
          </cell>
          <cell r="B89">
            <v>16607.5</v>
          </cell>
          <cell r="C89">
            <v>16607.5</v>
          </cell>
          <cell r="D89">
            <v>16607.5</v>
          </cell>
          <cell r="E89">
            <v>16607.5</v>
          </cell>
          <cell r="F89">
            <v>16607.5</v>
          </cell>
          <cell r="G89">
            <v>16607.5</v>
          </cell>
          <cell r="H89">
            <v>16607.5</v>
          </cell>
          <cell r="I89">
            <v>16607.5</v>
          </cell>
          <cell r="J89">
            <v>16607.5</v>
          </cell>
          <cell r="K89">
            <v>16607.5</v>
          </cell>
          <cell r="L89">
            <v>16607.5</v>
          </cell>
          <cell r="M89">
            <v>16607.5</v>
          </cell>
          <cell r="N89">
            <v>16607.5</v>
          </cell>
          <cell r="O89">
            <v>16607.5</v>
          </cell>
        </row>
        <row r="90">
          <cell r="A90">
            <v>16607.5</v>
          </cell>
          <cell r="B90">
            <v>16607.5</v>
          </cell>
          <cell r="C90">
            <v>16607.5</v>
          </cell>
          <cell r="D90">
            <v>16607.5</v>
          </cell>
          <cell r="E90">
            <v>16607.5</v>
          </cell>
          <cell r="F90">
            <v>16607.5</v>
          </cell>
          <cell r="G90">
            <v>16607.5</v>
          </cell>
          <cell r="H90">
            <v>16607.5</v>
          </cell>
          <cell r="I90">
            <v>16607.5</v>
          </cell>
          <cell r="J90">
            <v>16607.5</v>
          </cell>
          <cell r="K90">
            <v>16607.5</v>
          </cell>
          <cell r="L90">
            <v>16607.5</v>
          </cell>
          <cell r="M90">
            <v>16607.5</v>
          </cell>
          <cell r="N90">
            <v>16607.5</v>
          </cell>
          <cell r="O90">
            <v>16607.5</v>
          </cell>
        </row>
        <row r="91">
          <cell r="A91">
            <v>16607.5</v>
          </cell>
          <cell r="B91">
            <v>16607.5</v>
          </cell>
          <cell r="C91">
            <v>16607.5</v>
          </cell>
          <cell r="D91">
            <v>16607.5</v>
          </cell>
          <cell r="E91">
            <v>16607.5</v>
          </cell>
          <cell r="F91">
            <v>16607.5</v>
          </cell>
          <cell r="G91">
            <v>16607.5</v>
          </cell>
          <cell r="H91">
            <v>16607.5</v>
          </cell>
          <cell r="I91">
            <v>16607.5</v>
          </cell>
          <cell r="J91">
            <v>16607.5</v>
          </cell>
          <cell r="K91">
            <v>16607.5</v>
          </cell>
          <cell r="L91">
            <v>16607.5</v>
          </cell>
          <cell r="M91">
            <v>16607.5</v>
          </cell>
          <cell r="N91">
            <v>16607.5</v>
          </cell>
          <cell r="O91">
            <v>16607.5</v>
          </cell>
        </row>
        <row r="92">
          <cell r="A92">
            <v>16607.5</v>
          </cell>
          <cell r="B92">
            <v>16607.5</v>
          </cell>
          <cell r="C92">
            <v>16607.5</v>
          </cell>
          <cell r="D92">
            <v>16607.5</v>
          </cell>
          <cell r="E92">
            <v>16607.5</v>
          </cell>
          <cell r="F92">
            <v>16607.5</v>
          </cell>
          <cell r="G92">
            <v>16607.5</v>
          </cell>
          <cell r="H92">
            <v>16607.5</v>
          </cell>
          <cell r="I92">
            <v>16607.5</v>
          </cell>
          <cell r="J92">
            <v>16607.5</v>
          </cell>
          <cell r="K92">
            <v>16607.5</v>
          </cell>
          <cell r="L92">
            <v>16607.5</v>
          </cell>
          <cell r="M92">
            <v>16607.5</v>
          </cell>
          <cell r="N92">
            <v>16607.5</v>
          </cell>
          <cell r="O92">
            <v>16607.5</v>
          </cell>
        </row>
        <row r="93">
          <cell r="A93">
            <v>16607.5</v>
          </cell>
          <cell r="B93">
            <v>16607.5</v>
          </cell>
          <cell r="C93">
            <v>16607.5</v>
          </cell>
          <cell r="D93">
            <v>16607.5</v>
          </cell>
          <cell r="E93">
            <v>16607.5</v>
          </cell>
          <cell r="F93">
            <v>16607.5</v>
          </cell>
          <cell r="G93">
            <v>16607.5</v>
          </cell>
          <cell r="H93">
            <v>16607.5</v>
          </cell>
          <cell r="I93">
            <v>16607.5</v>
          </cell>
          <cell r="J93">
            <v>16607.5</v>
          </cell>
          <cell r="K93">
            <v>16607.5</v>
          </cell>
          <cell r="L93">
            <v>16607.5</v>
          </cell>
          <cell r="M93">
            <v>16607.5</v>
          </cell>
          <cell r="N93">
            <v>16607.5</v>
          </cell>
          <cell r="O93">
            <v>16607.5</v>
          </cell>
        </row>
        <row r="94">
          <cell r="A94">
            <v>16607.5</v>
          </cell>
          <cell r="B94">
            <v>16607.5</v>
          </cell>
          <cell r="C94">
            <v>16607.5</v>
          </cell>
          <cell r="D94">
            <v>16607.5</v>
          </cell>
          <cell r="E94">
            <v>16607.5</v>
          </cell>
          <cell r="F94">
            <v>16607.5</v>
          </cell>
          <cell r="G94">
            <v>16607.5</v>
          </cell>
          <cell r="H94">
            <v>16607.5</v>
          </cell>
          <cell r="I94">
            <v>16607.5</v>
          </cell>
          <cell r="J94">
            <v>16607.5</v>
          </cell>
          <cell r="K94">
            <v>16607.5</v>
          </cell>
          <cell r="L94">
            <v>16607.5</v>
          </cell>
          <cell r="M94">
            <v>16607.5</v>
          </cell>
          <cell r="N94">
            <v>16607.5</v>
          </cell>
          <cell r="O94">
            <v>16607.5</v>
          </cell>
        </row>
        <row r="95">
          <cell r="A95">
            <v>16607.5</v>
          </cell>
          <cell r="B95">
            <v>16607.5</v>
          </cell>
          <cell r="C95">
            <v>16607.5</v>
          </cell>
          <cell r="D95">
            <v>16607.5</v>
          </cell>
          <cell r="E95">
            <v>16607.5</v>
          </cell>
          <cell r="F95">
            <v>16607.5</v>
          </cell>
          <cell r="G95">
            <v>16607.5</v>
          </cell>
          <cell r="H95">
            <v>16607.5</v>
          </cell>
          <cell r="I95">
            <v>16607.5</v>
          </cell>
          <cell r="J95">
            <v>16607.5</v>
          </cell>
          <cell r="K95">
            <v>16607.5</v>
          </cell>
          <cell r="L95">
            <v>16607.5</v>
          </cell>
          <cell r="M95">
            <v>16607.5</v>
          </cell>
          <cell r="N95">
            <v>16607.5</v>
          </cell>
          <cell r="O95">
            <v>16607.5</v>
          </cell>
        </row>
        <row r="96">
          <cell r="A96">
            <v>16607.5</v>
          </cell>
          <cell r="B96">
            <v>16607.5</v>
          </cell>
          <cell r="C96">
            <v>16607.5</v>
          </cell>
          <cell r="D96">
            <v>16607.5</v>
          </cell>
          <cell r="E96">
            <v>16607.5</v>
          </cell>
          <cell r="F96">
            <v>16607.5</v>
          </cell>
          <cell r="G96">
            <v>16607.5</v>
          </cell>
          <cell r="H96">
            <v>16607.5</v>
          </cell>
          <cell r="I96">
            <v>16607.5</v>
          </cell>
          <cell r="J96">
            <v>16607.5</v>
          </cell>
          <cell r="K96">
            <v>16607.5</v>
          </cell>
          <cell r="L96">
            <v>16607.5</v>
          </cell>
          <cell r="M96">
            <v>16607.5</v>
          </cell>
          <cell r="N96">
            <v>16607.5</v>
          </cell>
          <cell r="O96">
            <v>16607.5</v>
          </cell>
        </row>
        <row r="97">
          <cell r="A97">
            <v>16607.5</v>
          </cell>
          <cell r="B97">
            <v>16607.5</v>
          </cell>
          <cell r="C97">
            <v>16607.5</v>
          </cell>
          <cell r="D97">
            <v>16607.5</v>
          </cell>
          <cell r="E97">
            <v>16607.5</v>
          </cell>
          <cell r="F97">
            <v>16607.5</v>
          </cell>
          <cell r="G97">
            <v>16607.5</v>
          </cell>
          <cell r="H97">
            <v>16607.5</v>
          </cell>
          <cell r="I97">
            <v>16607.5</v>
          </cell>
          <cell r="J97">
            <v>16607.5</v>
          </cell>
          <cell r="K97">
            <v>16607.5</v>
          </cell>
          <cell r="L97">
            <v>16607.5</v>
          </cell>
          <cell r="M97">
            <v>16607.5</v>
          </cell>
          <cell r="N97">
            <v>16607.5</v>
          </cell>
          <cell r="O97">
            <v>16607.5</v>
          </cell>
        </row>
        <row r="98">
          <cell r="A98">
            <v>16607.5</v>
          </cell>
          <cell r="B98">
            <v>16607.5</v>
          </cell>
          <cell r="C98">
            <v>16607.5</v>
          </cell>
          <cell r="D98">
            <v>16607.5</v>
          </cell>
          <cell r="E98">
            <v>16607.5</v>
          </cell>
          <cell r="F98">
            <v>16607.5</v>
          </cell>
          <cell r="G98">
            <v>16607.5</v>
          </cell>
          <cell r="H98">
            <v>16607.5</v>
          </cell>
          <cell r="I98">
            <v>16607.5</v>
          </cell>
          <cell r="J98">
            <v>16607.5</v>
          </cell>
          <cell r="K98">
            <v>16607.5</v>
          </cell>
          <cell r="L98">
            <v>16607.5</v>
          </cell>
          <cell r="M98">
            <v>16607.5</v>
          </cell>
          <cell r="N98">
            <v>16607.5</v>
          </cell>
          <cell r="O98">
            <v>16607.5</v>
          </cell>
        </row>
        <row r="99">
          <cell r="A99">
            <v>16607.5</v>
          </cell>
          <cell r="B99">
            <v>16607.5</v>
          </cell>
          <cell r="C99">
            <v>16607.5</v>
          </cell>
          <cell r="D99">
            <v>16607.5</v>
          </cell>
          <cell r="E99">
            <v>16607.5</v>
          </cell>
          <cell r="F99">
            <v>16607.5</v>
          </cell>
          <cell r="G99">
            <v>16607.5</v>
          </cell>
          <cell r="H99">
            <v>16607.5</v>
          </cell>
          <cell r="I99">
            <v>16607.5</v>
          </cell>
          <cell r="J99">
            <v>16607.5</v>
          </cell>
          <cell r="K99">
            <v>16607.5</v>
          </cell>
          <cell r="L99">
            <v>16607.5</v>
          </cell>
          <cell r="M99">
            <v>16607.5</v>
          </cell>
          <cell r="N99">
            <v>16607.5</v>
          </cell>
          <cell r="O99">
            <v>16607.5</v>
          </cell>
        </row>
        <row r="100">
          <cell r="A100">
            <v>16607.5</v>
          </cell>
          <cell r="B100">
            <v>16607.5</v>
          </cell>
          <cell r="C100">
            <v>16607.5</v>
          </cell>
          <cell r="D100">
            <v>16607.5</v>
          </cell>
          <cell r="E100">
            <v>16607.5</v>
          </cell>
          <cell r="F100">
            <v>16607.5</v>
          </cell>
          <cell r="G100">
            <v>16607.5</v>
          </cell>
          <cell r="H100">
            <v>16607.5</v>
          </cell>
          <cell r="I100">
            <v>16607.5</v>
          </cell>
          <cell r="J100">
            <v>16607.5</v>
          </cell>
          <cell r="K100">
            <v>16607.5</v>
          </cell>
          <cell r="L100">
            <v>16607.5</v>
          </cell>
          <cell r="M100">
            <v>16607.5</v>
          </cell>
          <cell r="N100">
            <v>16607.5</v>
          </cell>
          <cell r="O100">
            <v>16607.5</v>
          </cell>
        </row>
        <row r="101">
          <cell r="A101">
            <v>16607.5</v>
          </cell>
          <cell r="B101">
            <v>16607.5</v>
          </cell>
          <cell r="C101">
            <v>16607.5</v>
          </cell>
          <cell r="D101">
            <v>16607.5</v>
          </cell>
          <cell r="E101">
            <v>16607.5</v>
          </cell>
          <cell r="F101">
            <v>16607.5</v>
          </cell>
          <cell r="G101">
            <v>16607.5</v>
          </cell>
          <cell r="H101">
            <v>16607.5</v>
          </cell>
          <cell r="I101">
            <v>16607.5</v>
          </cell>
          <cell r="J101">
            <v>16607.5</v>
          </cell>
          <cell r="K101">
            <v>16607.5</v>
          </cell>
          <cell r="L101">
            <v>16607.5</v>
          </cell>
          <cell r="M101">
            <v>16607.5</v>
          </cell>
          <cell r="N101">
            <v>16607.5</v>
          </cell>
          <cell r="O101">
            <v>16607.5</v>
          </cell>
        </row>
        <row r="102">
          <cell r="A102">
            <v>16607.5</v>
          </cell>
          <cell r="B102">
            <v>16607.5</v>
          </cell>
          <cell r="C102">
            <v>16607.5</v>
          </cell>
          <cell r="D102">
            <v>16607.5</v>
          </cell>
          <cell r="E102">
            <v>16607.5</v>
          </cell>
          <cell r="F102">
            <v>16607.5</v>
          </cell>
          <cell r="G102">
            <v>16607.5</v>
          </cell>
          <cell r="H102">
            <v>16607.5</v>
          </cell>
          <cell r="I102">
            <v>16607.5</v>
          </cell>
          <cell r="J102">
            <v>16607.5</v>
          </cell>
          <cell r="K102">
            <v>16607.5</v>
          </cell>
          <cell r="L102">
            <v>16607.5</v>
          </cell>
          <cell r="M102">
            <v>16607.5</v>
          </cell>
          <cell r="N102">
            <v>16607.5</v>
          </cell>
          <cell r="O102">
            <v>16607.5</v>
          </cell>
        </row>
        <row r="103">
          <cell r="A103">
            <v>16607.5</v>
          </cell>
          <cell r="B103">
            <v>16607.5</v>
          </cell>
          <cell r="C103">
            <v>16607.5</v>
          </cell>
          <cell r="D103">
            <v>16607.5</v>
          </cell>
          <cell r="E103">
            <v>16607.5</v>
          </cell>
          <cell r="F103">
            <v>16607.5</v>
          </cell>
          <cell r="G103">
            <v>16607.5</v>
          </cell>
          <cell r="H103">
            <v>16607.5</v>
          </cell>
          <cell r="I103">
            <v>16607.5</v>
          </cell>
          <cell r="J103">
            <v>16607.5</v>
          </cell>
          <cell r="K103">
            <v>16607.5</v>
          </cell>
          <cell r="L103">
            <v>16607.5</v>
          </cell>
          <cell r="M103">
            <v>16607.5</v>
          </cell>
          <cell r="N103">
            <v>16607.5</v>
          </cell>
          <cell r="O103">
            <v>16607.5</v>
          </cell>
        </row>
        <row r="104">
          <cell r="A104">
            <v>16607.5</v>
          </cell>
          <cell r="B104">
            <v>16607.5</v>
          </cell>
          <cell r="C104">
            <v>16607.5</v>
          </cell>
          <cell r="D104">
            <v>16607.5</v>
          </cell>
          <cell r="E104">
            <v>16607.5</v>
          </cell>
          <cell r="F104">
            <v>16607.5</v>
          </cell>
          <cell r="G104">
            <v>16607.5</v>
          </cell>
          <cell r="H104">
            <v>16607.5</v>
          </cell>
          <cell r="I104">
            <v>16607.5</v>
          </cell>
          <cell r="J104">
            <v>16607.5</v>
          </cell>
          <cell r="K104">
            <v>16607.5</v>
          </cell>
          <cell r="L104">
            <v>16607.5</v>
          </cell>
          <cell r="M104">
            <v>16607.5</v>
          </cell>
          <cell r="N104">
            <v>16607.5</v>
          </cell>
          <cell r="O104">
            <v>16607.5</v>
          </cell>
        </row>
        <row r="105">
          <cell r="A105">
            <v>16607.5</v>
          </cell>
          <cell r="B105">
            <v>16607.5</v>
          </cell>
          <cell r="C105">
            <v>16607.5</v>
          </cell>
          <cell r="D105">
            <v>16607.5</v>
          </cell>
          <cell r="E105">
            <v>16607.5</v>
          </cell>
          <cell r="F105">
            <v>16607.5</v>
          </cell>
          <cell r="G105">
            <v>16607.5</v>
          </cell>
          <cell r="H105">
            <v>16607.5</v>
          </cell>
          <cell r="I105">
            <v>16607.5</v>
          </cell>
          <cell r="J105">
            <v>16607.5</v>
          </cell>
          <cell r="K105">
            <v>16607.5</v>
          </cell>
          <cell r="L105">
            <v>16607.5</v>
          </cell>
          <cell r="M105">
            <v>16607.5</v>
          </cell>
          <cell r="N105">
            <v>16607.5</v>
          </cell>
          <cell r="O105">
            <v>16607.5</v>
          </cell>
        </row>
        <row r="106">
          <cell r="A106">
            <v>16607.5</v>
          </cell>
          <cell r="B106">
            <v>16607.5</v>
          </cell>
          <cell r="C106">
            <v>16607.5</v>
          </cell>
          <cell r="D106">
            <v>16607.5</v>
          </cell>
          <cell r="E106">
            <v>16607.5</v>
          </cell>
          <cell r="F106">
            <v>16607.5</v>
          </cell>
          <cell r="G106">
            <v>16607.5</v>
          </cell>
          <cell r="H106">
            <v>16607.5</v>
          </cell>
          <cell r="I106">
            <v>16607.5</v>
          </cell>
          <cell r="J106">
            <v>16607.5</v>
          </cell>
          <cell r="K106">
            <v>16607.5</v>
          </cell>
          <cell r="L106">
            <v>16607.5</v>
          </cell>
          <cell r="M106">
            <v>16607.5</v>
          </cell>
          <cell r="N106">
            <v>16607.5</v>
          </cell>
          <cell r="O106">
            <v>16607.5</v>
          </cell>
        </row>
        <row r="107">
          <cell r="A107">
            <v>16607.5</v>
          </cell>
          <cell r="B107">
            <v>16607.5</v>
          </cell>
          <cell r="C107">
            <v>16607.5</v>
          </cell>
          <cell r="D107">
            <v>16607.5</v>
          </cell>
          <cell r="E107">
            <v>16607.5</v>
          </cell>
          <cell r="F107">
            <v>16607.5</v>
          </cell>
          <cell r="G107">
            <v>16607.5</v>
          </cell>
          <cell r="H107">
            <v>16607.5</v>
          </cell>
          <cell r="I107">
            <v>16607.5</v>
          </cell>
          <cell r="J107">
            <v>16607.5</v>
          </cell>
          <cell r="K107">
            <v>16607.5</v>
          </cell>
          <cell r="L107">
            <v>16607.5</v>
          </cell>
          <cell r="M107">
            <v>16607.5</v>
          </cell>
          <cell r="N107">
            <v>16607.5</v>
          </cell>
          <cell r="O107">
            <v>16607.5</v>
          </cell>
        </row>
        <row r="108">
          <cell r="A108">
            <v>16607.5</v>
          </cell>
          <cell r="B108">
            <v>16607.5</v>
          </cell>
          <cell r="C108">
            <v>16607.5</v>
          </cell>
          <cell r="D108">
            <v>16607.5</v>
          </cell>
          <cell r="E108">
            <v>16607.5</v>
          </cell>
          <cell r="F108">
            <v>16607.5</v>
          </cell>
          <cell r="G108">
            <v>16607.5</v>
          </cell>
          <cell r="H108">
            <v>16607.5</v>
          </cell>
          <cell r="I108">
            <v>16607.5</v>
          </cell>
          <cell r="J108">
            <v>16607.5</v>
          </cell>
          <cell r="K108">
            <v>16607.5</v>
          </cell>
          <cell r="L108">
            <v>16607.5</v>
          </cell>
          <cell r="M108">
            <v>16607.5</v>
          </cell>
          <cell r="N108">
            <v>16607.5</v>
          </cell>
          <cell r="O108">
            <v>16607.5</v>
          </cell>
        </row>
        <row r="109">
          <cell r="A109">
            <v>16607.5</v>
          </cell>
          <cell r="B109">
            <v>16607.5</v>
          </cell>
          <cell r="C109">
            <v>16607.5</v>
          </cell>
          <cell r="D109">
            <v>16607.5</v>
          </cell>
          <cell r="E109">
            <v>16607.5</v>
          </cell>
          <cell r="F109">
            <v>16607.5</v>
          </cell>
          <cell r="G109">
            <v>16607.5</v>
          </cell>
          <cell r="H109">
            <v>16607.5</v>
          </cell>
          <cell r="I109">
            <v>16607.5</v>
          </cell>
          <cell r="J109">
            <v>16607.5</v>
          </cell>
          <cell r="K109">
            <v>16607.5</v>
          </cell>
          <cell r="L109">
            <v>16607.5</v>
          </cell>
          <cell r="M109">
            <v>16607.5</v>
          </cell>
          <cell r="N109">
            <v>16607.5</v>
          </cell>
          <cell r="O109">
            <v>16607.5</v>
          </cell>
        </row>
        <row r="110">
          <cell r="A110">
            <v>16607.5</v>
          </cell>
          <cell r="B110">
            <v>16607.5</v>
          </cell>
          <cell r="C110">
            <v>16607.5</v>
          </cell>
          <cell r="D110">
            <v>16607.5</v>
          </cell>
          <cell r="E110">
            <v>16607.5</v>
          </cell>
          <cell r="F110">
            <v>16607.5</v>
          </cell>
          <cell r="G110">
            <v>16607.5</v>
          </cell>
          <cell r="H110">
            <v>16607.5</v>
          </cell>
          <cell r="I110">
            <v>16607.5</v>
          </cell>
          <cell r="J110">
            <v>16607.5</v>
          </cell>
          <cell r="K110">
            <v>16607.5</v>
          </cell>
          <cell r="L110">
            <v>16607.5</v>
          </cell>
          <cell r="M110">
            <v>16607.5</v>
          </cell>
          <cell r="N110">
            <v>16607.5</v>
          </cell>
          <cell r="O110">
            <v>16607.5</v>
          </cell>
        </row>
        <row r="111">
          <cell r="A111">
            <v>16607.5</v>
          </cell>
          <cell r="B111">
            <v>16607.5</v>
          </cell>
          <cell r="C111">
            <v>16607.5</v>
          </cell>
          <cell r="D111">
            <v>16607.5</v>
          </cell>
          <cell r="E111">
            <v>16607.5</v>
          </cell>
          <cell r="F111">
            <v>16607.5</v>
          </cell>
          <cell r="G111">
            <v>16607.5</v>
          </cell>
          <cell r="H111">
            <v>16607.5</v>
          </cell>
          <cell r="I111">
            <v>16607.5</v>
          </cell>
          <cell r="J111">
            <v>16607.5</v>
          </cell>
          <cell r="K111">
            <v>16607.5</v>
          </cell>
          <cell r="L111">
            <v>16607.5</v>
          </cell>
          <cell r="M111">
            <v>16607.5</v>
          </cell>
          <cell r="N111">
            <v>16607.5</v>
          </cell>
          <cell r="O111">
            <v>16607.5</v>
          </cell>
        </row>
        <row r="112">
          <cell r="A112">
            <v>16607.5</v>
          </cell>
          <cell r="B112">
            <v>16607.5</v>
          </cell>
          <cell r="C112">
            <v>16607.5</v>
          </cell>
          <cell r="D112">
            <v>16607.5</v>
          </cell>
          <cell r="E112">
            <v>16607.5</v>
          </cell>
          <cell r="F112">
            <v>16607.5</v>
          </cell>
          <cell r="G112">
            <v>16607.5</v>
          </cell>
          <cell r="H112">
            <v>16607.5</v>
          </cell>
          <cell r="I112">
            <v>16607.5</v>
          </cell>
          <cell r="J112">
            <v>16607.5</v>
          </cell>
          <cell r="K112">
            <v>16607.5</v>
          </cell>
          <cell r="L112">
            <v>16607.5</v>
          </cell>
          <cell r="M112">
            <v>16607.5</v>
          </cell>
          <cell r="N112">
            <v>16607.5</v>
          </cell>
          <cell r="O112">
            <v>16607.5</v>
          </cell>
        </row>
        <row r="113">
          <cell r="A113">
            <v>16607.5</v>
          </cell>
          <cell r="B113">
            <v>16607.5</v>
          </cell>
          <cell r="C113">
            <v>16607.5</v>
          </cell>
          <cell r="D113">
            <v>16607.5</v>
          </cell>
          <cell r="E113">
            <v>16607.5</v>
          </cell>
          <cell r="F113">
            <v>16607.5</v>
          </cell>
          <cell r="G113">
            <v>16607.5</v>
          </cell>
          <cell r="H113">
            <v>16607.5</v>
          </cell>
          <cell r="I113">
            <v>16607.5</v>
          </cell>
          <cell r="J113">
            <v>16607.5</v>
          </cell>
          <cell r="K113">
            <v>16607.5</v>
          </cell>
          <cell r="L113">
            <v>16607.5</v>
          </cell>
          <cell r="M113">
            <v>16607.5</v>
          </cell>
          <cell r="N113">
            <v>16607.5</v>
          </cell>
          <cell r="O113">
            <v>16607.5</v>
          </cell>
        </row>
        <row r="114">
          <cell r="A114">
            <v>16607.5</v>
          </cell>
          <cell r="B114">
            <v>16607.5</v>
          </cell>
          <cell r="C114">
            <v>16607.5</v>
          </cell>
          <cell r="D114">
            <v>16607.5</v>
          </cell>
          <cell r="E114">
            <v>16607.5</v>
          </cell>
          <cell r="F114">
            <v>16607.5</v>
          </cell>
          <cell r="G114">
            <v>16607.5</v>
          </cell>
          <cell r="H114">
            <v>16607.5</v>
          </cell>
          <cell r="I114">
            <v>16607.5</v>
          </cell>
          <cell r="J114">
            <v>16607.5</v>
          </cell>
          <cell r="K114">
            <v>16607.5</v>
          </cell>
          <cell r="L114">
            <v>16607.5</v>
          </cell>
          <cell r="M114">
            <v>16607.5</v>
          </cell>
          <cell r="N114">
            <v>16607.5</v>
          </cell>
          <cell r="O114">
            <v>16607.5</v>
          </cell>
        </row>
        <row r="115">
          <cell r="A115">
            <v>16607.5</v>
          </cell>
          <cell r="B115">
            <v>16607.5</v>
          </cell>
          <cell r="C115">
            <v>16607.5</v>
          </cell>
          <cell r="D115">
            <v>16607.5</v>
          </cell>
          <cell r="E115">
            <v>16607.5</v>
          </cell>
          <cell r="F115">
            <v>16607.5</v>
          </cell>
          <cell r="G115">
            <v>16607.5</v>
          </cell>
          <cell r="H115">
            <v>16607.5</v>
          </cell>
          <cell r="I115">
            <v>16607.5</v>
          </cell>
          <cell r="J115">
            <v>16607.5</v>
          </cell>
          <cell r="K115">
            <v>16607.5</v>
          </cell>
          <cell r="L115">
            <v>16607.5</v>
          </cell>
          <cell r="M115">
            <v>16607.5</v>
          </cell>
          <cell r="N115">
            <v>16607.5</v>
          </cell>
          <cell r="O115">
            <v>16607.5</v>
          </cell>
        </row>
        <row r="116">
          <cell r="A116">
            <v>16607.5</v>
          </cell>
          <cell r="B116">
            <v>16607.5</v>
          </cell>
          <cell r="C116">
            <v>16607.5</v>
          </cell>
          <cell r="D116">
            <v>16607.5</v>
          </cell>
          <cell r="E116">
            <v>16607.5</v>
          </cell>
          <cell r="F116">
            <v>16607.5</v>
          </cell>
          <cell r="G116">
            <v>16607.5</v>
          </cell>
          <cell r="H116">
            <v>16607.5</v>
          </cell>
          <cell r="I116">
            <v>16607.5</v>
          </cell>
          <cell r="J116">
            <v>16607.5</v>
          </cell>
          <cell r="K116">
            <v>16607.5</v>
          </cell>
          <cell r="L116">
            <v>16607.5</v>
          </cell>
          <cell r="M116">
            <v>16607.5</v>
          </cell>
          <cell r="N116">
            <v>16607.5</v>
          </cell>
          <cell r="O116">
            <v>16607.5</v>
          </cell>
        </row>
        <row r="117">
          <cell r="A117">
            <v>16607.5</v>
          </cell>
          <cell r="B117">
            <v>16607.5</v>
          </cell>
          <cell r="C117">
            <v>16607.5</v>
          </cell>
          <cell r="D117">
            <v>16607.5</v>
          </cell>
          <cell r="E117">
            <v>16607.5</v>
          </cell>
          <cell r="F117">
            <v>16607.5</v>
          </cell>
          <cell r="G117">
            <v>16607.5</v>
          </cell>
          <cell r="H117">
            <v>16607.5</v>
          </cell>
          <cell r="I117">
            <v>16607.5</v>
          </cell>
          <cell r="J117">
            <v>16607.5</v>
          </cell>
          <cell r="K117">
            <v>16607.5</v>
          </cell>
          <cell r="L117">
            <v>16607.5</v>
          </cell>
          <cell r="M117">
            <v>16607.5</v>
          </cell>
          <cell r="N117">
            <v>16607.5</v>
          </cell>
          <cell r="O117">
            <v>16607.5</v>
          </cell>
        </row>
        <row r="118">
          <cell r="A118">
            <v>16607.5</v>
          </cell>
          <cell r="B118">
            <v>16607.5</v>
          </cell>
          <cell r="C118">
            <v>16607.5</v>
          </cell>
          <cell r="D118">
            <v>16607.5</v>
          </cell>
          <cell r="E118">
            <v>16607.5</v>
          </cell>
          <cell r="F118">
            <v>16607.5</v>
          </cell>
          <cell r="G118">
            <v>16607.5</v>
          </cell>
          <cell r="H118">
            <v>16607.5</v>
          </cell>
          <cell r="I118">
            <v>16607.5</v>
          </cell>
          <cell r="J118">
            <v>16607.5</v>
          </cell>
          <cell r="K118">
            <v>16607.5</v>
          </cell>
          <cell r="L118">
            <v>16607.5</v>
          </cell>
          <cell r="M118">
            <v>16607.5</v>
          </cell>
          <cell r="N118">
            <v>16607.5</v>
          </cell>
          <cell r="O118">
            <v>16607.5</v>
          </cell>
        </row>
        <row r="119">
          <cell r="A119">
            <v>16607.5</v>
          </cell>
          <cell r="B119">
            <v>16607.5</v>
          </cell>
          <cell r="C119">
            <v>16607.5</v>
          </cell>
          <cell r="D119">
            <v>16607.5</v>
          </cell>
          <cell r="E119">
            <v>16607.5</v>
          </cell>
          <cell r="F119">
            <v>16607.5</v>
          </cell>
          <cell r="G119">
            <v>16607.5</v>
          </cell>
          <cell r="H119">
            <v>16607.5</v>
          </cell>
          <cell r="I119">
            <v>16607.5</v>
          </cell>
          <cell r="J119">
            <v>16607.5</v>
          </cell>
          <cell r="K119">
            <v>16607.5</v>
          </cell>
          <cell r="L119">
            <v>16607.5</v>
          </cell>
          <cell r="M119">
            <v>16607.5</v>
          </cell>
          <cell r="N119">
            <v>16607.5</v>
          </cell>
          <cell r="O119">
            <v>16607.5</v>
          </cell>
        </row>
        <row r="120">
          <cell r="A120">
            <v>16607.5</v>
          </cell>
          <cell r="B120">
            <v>16607.5</v>
          </cell>
          <cell r="C120">
            <v>16607.5</v>
          </cell>
          <cell r="D120">
            <v>16607.5</v>
          </cell>
          <cell r="E120">
            <v>16607.5</v>
          </cell>
          <cell r="F120">
            <v>16607.5</v>
          </cell>
          <cell r="G120">
            <v>16607.5</v>
          </cell>
          <cell r="H120">
            <v>16607.5</v>
          </cell>
          <cell r="I120">
            <v>16607.5</v>
          </cell>
          <cell r="J120">
            <v>16607.5</v>
          </cell>
          <cell r="K120">
            <v>16607.5</v>
          </cell>
          <cell r="L120">
            <v>16607.5</v>
          </cell>
          <cell r="M120">
            <v>16607.5</v>
          </cell>
          <cell r="N120">
            <v>16607.5</v>
          </cell>
          <cell r="O120">
            <v>16607.5</v>
          </cell>
        </row>
        <row r="121">
          <cell r="A121">
            <v>16607.5</v>
          </cell>
          <cell r="B121">
            <v>16607.5</v>
          </cell>
          <cell r="C121">
            <v>16607.5</v>
          </cell>
          <cell r="D121">
            <v>16607.5</v>
          </cell>
          <cell r="E121">
            <v>16607.5</v>
          </cell>
          <cell r="F121">
            <v>16607.5</v>
          </cell>
          <cell r="G121">
            <v>16607.5</v>
          </cell>
          <cell r="H121">
            <v>16607.5</v>
          </cell>
          <cell r="I121">
            <v>16607.5</v>
          </cell>
          <cell r="J121">
            <v>16607.5</v>
          </cell>
          <cell r="K121">
            <v>16607.5</v>
          </cell>
          <cell r="L121">
            <v>16607.5</v>
          </cell>
          <cell r="M121">
            <v>16607.5</v>
          </cell>
          <cell r="N121">
            <v>16607.5</v>
          </cell>
          <cell r="O121">
            <v>16607.5</v>
          </cell>
        </row>
        <row r="122">
          <cell r="A122">
            <v>16607.5</v>
          </cell>
          <cell r="B122">
            <v>16607.5</v>
          </cell>
          <cell r="C122">
            <v>16607.5</v>
          </cell>
          <cell r="D122">
            <v>16607.5</v>
          </cell>
          <cell r="E122">
            <v>16607.5</v>
          </cell>
          <cell r="F122">
            <v>16607.5</v>
          </cell>
          <cell r="G122">
            <v>16607.5</v>
          </cell>
          <cell r="H122">
            <v>16607.5</v>
          </cell>
          <cell r="I122">
            <v>16607.5</v>
          </cell>
          <cell r="J122">
            <v>16607.5</v>
          </cell>
          <cell r="K122">
            <v>16607.5</v>
          </cell>
          <cell r="L122">
            <v>16607.5</v>
          </cell>
          <cell r="M122">
            <v>16607.5</v>
          </cell>
          <cell r="N122">
            <v>16607.5</v>
          </cell>
          <cell r="O122">
            <v>16607.5</v>
          </cell>
        </row>
        <row r="123">
          <cell r="A123">
            <v>16607.5</v>
          </cell>
          <cell r="B123">
            <v>16607.5</v>
          </cell>
          <cell r="C123">
            <v>16607.5</v>
          </cell>
          <cell r="D123">
            <v>16607.5</v>
          </cell>
          <cell r="E123">
            <v>16607.5</v>
          </cell>
          <cell r="F123">
            <v>16607.5</v>
          </cell>
          <cell r="G123">
            <v>16607.5</v>
          </cell>
          <cell r="H123">
            <v>16607.5</v>
          </cell>
          <cell r="I123">
            <v>16607.5</v>
          </cell>
          <cell r="J123">
            <v>16607.5</v>
          </cell>
          <cell r="K123">
            <v>16607.5</v>
          </cell>
          <cell r="L123">
            <v>16607.5</v>
          </cell>
          <cell r="M123">
            <v>16607.5</v>
          </cell>
          <cell r="N123">
            <v>16607.5</v>
          </cell>
          <cell r="O123">
            <v>16607.5</v>
          </cell>
        </row>
        <row r="124">
          <cell r="A124">
            <v>16607.5</v>
          </cell>
          <cell r="B124">
            <v>16607.5</v>
          </cell>
          <cell r="C124">
            <v>16607.5</v>
          </cell>
          <cell r="D124">
            <v>16607.5</v>
          </cell>
          <cell r="E124">
            <v>16607.5</v>
          </cell>
          <cell r="F124">
            <v>16607.5</v>
          </cell>
          <cell r="G124">
            <v>16607.5</v>
          </cell>
          <cell r="H124">
            <v>16607.5</v>
          </cell>
          <cell r="I124">
            <v>16607.5</v>
          </cell>
          <cell r="J124">
            <v>16607.5</v>
          </cell>
          <cell r="K124">
            <v>16607.5</v>
          </cell>
          <cell r="L124">
            <v>16607.5</v>
          </cell>
          <cell r="M124">
            <v>16607.5</v>
          </cell>
          <cell r="N124">
            <v>16607.5</v>
          </cell>
          <cell r="O124">
            <v>16607.5</v>
          </cell>
        </row>
        <row r="125">
          <cell r="A125">
            <v>16607.5</v>
          </cell>
          <cell r="B125">
            <v>16607.5</v>
          </cell>
          <cell r="C125">
            <v>16607.5</v>
          </cell>
          <cell r="D125">
            <v>16607.5</v>
          </cell>
          <cell r="E125">
            <v>16607.5</v>
          </cell>
          <cell r="F125">
            <v>16607.5</v>
          </cell>
          <cell r="G125">
            <v>16607.5</v>
          </cell>
          <cell r="H125">
            <v>16607.5</v>
          </cell>
          <cell r="I125">
            <v>16607.5</v>
          </cell>
          <cell r="J125">
            <v>16607.5</v>
          </cell>
          <cell r="K125">
            <v>16607.5</v>
          </cell>
          <cell r="L125">
            <v>16607.5</v>
          </cell>
          <cell r="M125">
            <v>16607.5</v>
          </cell>
          <cell r="N125">
            <v>16607.5</v>
          </cell>
          <cell r="O125">
            <v>16607.5</v>
          </cell>
        </row>
        <row r="126">
          <cell r="A126">
            <v>16607.5</v>
          </cell>
          <cell r="B126">
            <v>16607.5</v>
          </cell>
          <cell r="C126">
            <v>16607.5</v>
          </cell>
          <cell r="D126">
            <v>16607.5</v>
          </cell>
          <cell r="E126">
            <v>16607.5</v>
          </cell>
          <cell r="F126">
            <v>16607.5</v>
          </cell>
          <cell r="G126">
            <v>16607.5</v>
          </cell>
          <cell r="H126">
            <v>16607.5</v>
          </cell>
          <cell r="I126">
            <v>16607.5</v>
          </cell>
          <cell r="J126">
            <v>16607.5</v>
          </cell>
          <cell r="K126">
            <v>16607.5</v>
          </cell>
          <cell r="L126">
            <v>16607.5</v>
          </cell>
          <cell r="M126">
            <v>16607.5</v>
          </cell>
          <cell r="N126">
            <v>16607.5</v>
          </cell>
          <cell r="O126">
            <v>16607.5</v>
          </cell>
        </row>
        <row r="127">
          <cell r="A127">
            <v>16607.5</v>
          </cell>
          <cell r="B127">
            <v>16607.5</v>
          </cell>
          <cell r="C127">
            <v>16607.5</v>
          </cell>
          <cell r="D127">
            <v>16607.5</v>
          </cell>
          <cell r="E127">
            <v>16607.5</v>
          </cell>
          <cell r="F127">
            <v>16607.5</v>
          </cell>
          <cell r="G127">
            <v>16607.5</v>
          </cell>
          <cell r="H127">
            <v>16607.5</v>
          </cell>
          <cell r="I127">
            <v>16607.5</v>
          </cell>
          <cell r="J127">
            <v>16607.5</v>
          </cell>
          <cell r="K127">
            <v>16607.5</v>
          </cell>
          <cell r="L127">
            <v>16607.5</v>
          </cell>
          <cell r="M127">
            <v>16607.5</v>
          </cell>
          <cell r="N127">
            <v>16607.5</v>
          </cell>
          <cell r="O127">
            <v>16607.5</v>
          </cell>
        </row>
        <row r="128">
          <cell r="A128">
            <v>16607.5</v>
          </cell>
          <cell r="B128">
            <v>16607.5</v>
          </cell>
          <cell r="C128">
            <v>16607.5</v>
          </cell>
          <cell r="D128">
            <v>16607.5</v>
          </cell>
          <cell r="E128">
            <v>16607.5</v>
          </cell>
          <cell r="F128">
            <v>16607.5</v>
          </cell>
          <cell r="G128">
            <v>16607.5</v>
          </cell>
          <cell r="H128">
            <v>16607.5</v>
          </cell>
          <cell r="I128">
            <v>16607.5</v>
          </cell>
          <cell r="J128">
            <v>16607.5</v>
          </cell>
          <cell r="K128">
            <v>16607.5</v>
          </cell>
          <cell r="L128">
            <v>16607.5</v>
          </cell>
          <cell r="M128">
            <v>16607.5</v>
          </cell>
          <cell r="N128">
            <v>16607.5</v>
          </cell>
          <cell r="O128">
            <v>16607.5</v>
          </cell>
        </row>
        <row r="129">
          <cell r="A129">
            <v>16607.5</v>
          </cell>
          <cell r="B129">
            <v>16607.5</v>
          </cell>
          <cell r="C129">
            <v>16607.5</v>
          </cell>
          <cell r="D129">
            <v>16607.5</v>
          </cell>
          <cell r="E129">
            <v>16607.5</v>
          </cell>
          <cell r="F129">
            <v>16607.5</v>
          </cell>
          <cell r="G129">
            <v>16607.5</v>
          </cell>
          <cell r="H129">
            <v>16607.5</v>
          </cell>
          <cell r="I129">
            <v>16607.5</v>
          </cell>
          <cell r="J129">
            <v>16607.5</v>
          </cell>
          <cell r="K129">
            <v>16607.5</v>
          </cell>
          <cell r="L129">
            <v>16607.5</v>
          </cell>
          <cell r="M129">
            <v>16607.5</v>
          </cell>
          <cell r="N129">
            <v>16607.5</v>
          </cell>
          <cell r="O129">
            <v>16607.5</v>
          </cell>
        </row>
        <row r="130">
          <cell r="A130">
            <v>16607.5</v>
          </cell>
          <cell r="B130">
            <v>16607.5</v>
          </cell>
          <cell r="C130">
            <v>16607.5</v>
          </cell>
          <cell r="D130">
            <v>16607.5</v>
          </cell>
          <cell r="E130">
            <v>16607.5</v>
          </cell>
          <cell r="F130">
            <v>16607.5</v>
          </cell>
          <cell r="G130">
            <v>16607.5</v>
          </cell>
          <cell r="H130">
            <v>16607.5</v>
          </cell>
          <cell r="I130">
            <v>16607.5</v>
          </cell>
          <cell r="J130">
            <v>16607.5</v>
          </cell>
          <cell r="K130">
            <v>16607.5</v>
          </cell>
          <cell r="L130">
            <v>16607.5</v>
          </cell>
          <cell r="M130">
            <v>16607.5</v>
          </cell>
          <cell r="N130">
            <v>16607.5</v>
          </cell>
          <cell r="O130">
            <v>16607.5</v>
          </cell>
        </row>
        <row r="131">
          <cell r="A131">
            <v>16607.5</v>
          </cell>
          <cell r="B131">
            <v>16607.5</v>
          </cell>
          <cell r="C131">
            <v>16607.5</v>
          </cell>
          <cell r="D131">
            <v>16607.5</v>
          </cell>
          <cell r="E131">
            <v>16607.5</v>
          </cell>
          <cell r="F131">
            <v>16607.5</v>
          </cell>
          <cell r="G131">
            <v>16607.5</v>
          </cell>
          <cell r="H131">
            <v>16607.5</v>
          </cell>
          <cell r="I131">
            <v>16607.5</v>
          </cell>
          <cell r="J131">
            <v>16607.5</v>
          </cell>
          <cell r="K131">
            <v>16607.5</v>
          </cell>
          <cell r="L131">
            <v>16607.5</v>
          </cell>
          <cell r="M131">
            <v>16607.5</v>
          </cell>
          <cell r="N131">
            <v>16607.5</v>
          </cell>
          <cell r="O131">
            <v>16607.5</v>
          </cell>
        </row>
        <row r="132">
          <cell r="A132">
            <v>16607.5</v>
          </cell>
          <cell r="B132">
            <v>16607.5</v>
          </cell>
          <cell r="C132">
            <v>16607.5</v>
          </cell>
          <cell r="D132">
            <v>16607.5</v>
          </cell>
          <cell r="E132">
            <v>16607.5</v>
          </cell>
          <cell r="F132">
            <v>16607.5</v>
          </cell>
          <cell r="G132">
            <v>16607.5</v>
          </cell>
          <cell r="H132">
            <v>16607.5</v>
          </cell>
          <cell r="I132">
            <v>16607.5</v>
          </cell>
          <cell r="J132">
            <v>16607.5</v>
          </cell>
          <cell r="K132">
            <v>16607.5</v>
          </cell>
          <cell r="L132">
            <v>16607.5</v>
          </cell>
          <cell r="M132">
            <v>16607.5</v>
          </cell>
          <cell r="N132">
            <v>16607.5</v>
          </cell>
          <cell r="O132">
            <v>16607.5</v>
          </cell>
        </row>
        <row r="133">
          <cell r="A133">
            <v>16607.5</v>
          </cell>
          <cell r="B133">
            <v>16607.5</v>
          </cell>
          <cell r="C133">
            <v>16607.5</v>
          </cell>
          <cell r="D133">
            <v>16607.5</v>
          </cell>
          <cell r="E133">
            <v>16607.5</v>
          </cell>
          <cell r="F133">
            <v>16607.5</v>
          </cell>
          <cell r="G133">
            <v>16607.5</v>
          </cell>
          <cell r="H133">
            <v>16607.5</v>
          </cell>
          <cell r="I133">
            <v>16607.5</v>
          </cell>
          <cell r="J133">
            <v>16607.5</v>
          </cell>
          <cell r="K133">
            <v>16607.5</v>
          </cell>
          <cell r="L133">
            <v>16607.5</v>
          </cell>
          <cell r="M133">
            <v>16607.5</v>
          </cell>
          <cell r="N133">
            <v>16607.5</v>
          </cell>
          <cell r="O133">
            <v>16607.5</v>
          </cell>
        </row>
        <row r="134">
          <cell r="A134">
            <v>16607.5</v>
          </cell>
          <cell r="B134">
            <v>16607.5</v>
          </cell>
          <cell r="C134">
            <v>16607.5</v>
          </cell>
          <cell r="D134">
            <v>16607.5</v>
          </cell>
          <cell r="E134">
            <v>16607.5</v>
          </cell>
          <cell r="F134">
            <v>16607.5</v>
          </cell>
          <cell r="G134">
            <v>16607.5</v>
          </cell>
          <cell r="H134">
            <v>16607.5</v>
          </cell>
          <cell r="I134">
            <v>16607.5</v>
          </cell>
          <cell r="J134">
            <v>16607.5</v>
          </cell>
          <cell r="K134">
            <v>16607.5</v>
          </cell>
          <cell r="L134">
            <v>16607.5</v>
          </cell>
          <cell r="M134">
            <v>16607.5</v>
          </cell>
          <cell r="N134">
            <v>16607.5</v>
          </cell>
          <cell r="O134">
            <v>16607.5</v>
          </cell>
        </row>
        <row r="135">
          <cell r="A135">
            <v>16607.5</v>
          </cell>
          <cell r="B135">
            <v>16607.5</v>
          </cell>
          <cell r="C135">
            <v>16607.5</v>
          </cell>
          <cell r="D135">
            <v>16607.5</v>
          </cell>
          <cell r="E135">
            <v>16607.5</v>
          </cell>
          <cell r="F135">
            <v>16607.5</v>
          </cell>
          <cell r="G135">
            <v>16607.5</v>
          </cell>
          <cell r="H135">
            <v>16607.5</v>
          </cell>
          <cell r="I135">
            <v>16607.5</v>
          </cell>
          <cell r="J135">
            <v>16607.5</v>
          </cell>
          <cell r="K135">
            <v>16607.5</v>
          </cell>
          <cell r="L135">
            <v>16607.5</v>
          </cell>
          <cell r="M135">
            <v>16607.5</v>
          </cell>
          <cell r="N135">
            <v>16607.5</v>
          </cell>
          <cell r="O135">
            <v>16607.5</v>
          </cell>
        </row>
        <row r="136">
          <cell r="A136">
            <v>16607.5</v>
          </cell>
          <cell r="B136">
            <v>16607.5</v>
          </cell>
          <cell r="C136">
            <v>16607.5</v>
          </cell>
          <cell r="D136">
            <v>16607.5</v>
          </cell>
          <cell r="E136">
            <v>16607.5</v>
          </cell>
          <cell r="F136">
            <v>16607.5</v>
          </cell>
          <cell r="G136">
            <v>16607.5</v>
          </cell>
          <cell r="H136">
            <v>16607.5</v>
          </cell>
          <cell r="I136">
            <v>16607.5</v>
          </cell>
          <cell r="J136">
            <v>16607.5</v>
          </cell>
          <cell r="K136">
            <v>16607.5</v>
          </cell>
          <cell r="L136">
            <v>16607.5</v>
          </cell>
          <cell r="M136">
            <v>16607.5</v>
          </cell>
          <cell r="N136">
            <v>16607.5</v>
          </cell>
          <cell r="O136">
            <v>16607.5</v>
          </cell>
        </row>
        <row r="137">
          <cell r="A137">
            <v>16607.5</v>
          </cell>
          <cell r="B137">
            <v>16607.5</v>
          </cell>
          <cell r="C137">
            <v>16607.5</v>
          </cell>
          <cell r="D137">
            <v>16607.5</v>
          </cell>
          <cell r="E137">
            <v>16607.5</v>
          </cell>
          <cell r="F137">
            <v>16607.5</v>
          </cell>
          <cell r="G137">
            <v>16607.5</v>
          </cell>
          <cell r="H137">
            <v>16607.5</v>
          </cell>
          <cell r="I137">
            <v>16607.5</v>
          </cell>
          <cell r="J137">
            <v>16607.5</v>
          </cell>
          <cell r="K137">
            <v>16607.5</v>
          </cell>
          <cell r="L137">
            <v>16607.5</v>
          </cell>
          <cell r="M137">
            <v>16607.5</v>
          </cell>
          <cell r="N137">
            <v>16607.5</v>
          </cell>
          <cell r="O137">
            <v>16607.5</v>
          </cell>
        </row>
        <row r="138">
          <cell r="A138">
            <v>16607.5</v>
          </cell>
          <cell r="B138">
            <v>16607.5</v>
          </cell>
          <cell r="C138">
            <v>16607.5</v>
          </cell>
          <cell r="D138">
            <v>16607.5</v>
          </cell>
          <cell r="E138">
            <v>16607.5</v>
          </cell>
          <cell r="F138">
            <v>16607.5</v>
          </cell>
          <cell r="G138">
            <v>16607.5</v>
          </cell>
          <cell r="H138">
            <v>16607.5</v>
          </cell>
          <cell r="I138">
            <v>16607.5</v>
          </cell>
          <cell r="J138">
            <v>16607.5</v>
          </cell>
          <cell r="K138">
            <v>16607.5</v>
          </cell>
          <cell r="L138">
            <v>16607.5</v>
          </cell>
          <cell r="M138">
            <v>16607.5</v>
          </cell>
          <cell r="N138">
            <v>16607.5</v>
          </cell>
          <cell r="O138">
            <v>16607.5</v>
          </cell>
        </row>
        <row r="139">
          <cell r="A139">
            <v>16607.5</v>
          </cell>
          <cell r="B139">
            <v>16607.5</v>
          </cell>
          <cell r="C139">
            <v>16607.5</v>
          </cell>
          <cell r="D139">
            <v>16607.5</v>
          </cell>
          <cell r="E139">
            <v>16607.5</v>
          </cell>
          <cell r="F139">
            <v>16607.5</v>
          </cell>
          <cell r="G139">
            <v>16607.5</v>
          </cell>
          <cell r="H139">
            <v>16607.5</v>
          </cell>
          <cell r="I139">
            <v>16607.5</v>
          </cell>
          <cell r="J139">
            <v>16607.5</v>
          </cell>
          <cell r="K139">
            <v>16607.5</v>
          </cell>
          <cell r="L139">
            <v>16607.5</v>
          </cell>
          <cell r="M139">
            <v>16607.5</v>
          </cell>
          <cell r="N139">
            <v>16607.5</v>
          </cell>
          <cell r="O139">
            <v>16607.5</v>
          </cell>
        </row>
        <row r="140">
          <cell r="A140">
            <v>16607.5</v>
          </cell>
          <cell r="B140">
            <v>16607.5</v>
          </cell>
          <cell r="C140">
            <v>16607.5</v>
          </cell>
          <cell r="D140">
            <v>16607.5</v>
          </cell>
          <cell r="E140">
            <v>16607.5</v>
          </cell>
          <cell r="F140">
            <v>16607.5</v>
          </cell>
          <cell r="G140">
            <v>16607.5</v>
          </cell>
          <cell r="H140">
            <v>16607.5</v>
          </cell>
          <cell r="I140">
            <v>16607.5</v>
          </cell>
          <cell r="J140">
            <v>16607.5</v>
          </cell>
          <cell r="K140">
            <v>16607.5</v>
          </cell>
          <cell r="L140">
            <v>16607.5</v>
          </cell>
          <cell r="M140">
            <v>16607.5</v>
          </cell>
          <cell r="N140">
            <v>16607.5</v>
          </cell>
          <cell r="O140">
            <v>16607.5</v>
          </cell>
        </row>
        <row r="141">
          <cell r="A141">
            <v>16607.5</v>
          </cell>
          <cell r="B141">
            <v>16607.5</v>
          </cell>
          <cell r="C141">
            <v>16607.5</v>
          </cell>
          <cell r="D141">
            <v>16607.5</v>
          </cell>
          <cell r="E141">
            <v>16607.5</v>
          </cell>
          <cell r="F141">
            <v>16607.5</v>
          </cell>
          <cell r="G141">
            <v>16607.5</v>
          </cell>
          <cell r="H141">
            <v>16607.5</v>
          </cell>
          <cell r="I141">
            <v>16607.5</v>
          </cell>
          <cell r="J141">
            <v>16607.5</v>
          </cell>
          <cell r="K141">
            <v>16607.5</v>
          </cell>
          <cell r="L141">
            <v>16607.5</v>
          </cell>
          <cell r="M141">
            <v>16607.5</v>
          </cell>
          <cell r="N141">
            <v>16607.5</v>
          </cell>
          <cell r="O141">
            <v>16607.5</v>
          </cell>
        </row>
        <row r="142">
          <cell r="A142">
            <v>16607.5</v>
          </cell>
          <cell r="B142">
            <v>16607.5</v>
          </cell>
          <cell r="C142">
            <v>16607.5</v>
          </cell>
          <cell r="D142">
            <v>16607.5</v>
          </cell>
          <cell r="E142">
            <v>16607.5</v>
          </cell>
          <cell r="F142">
            <v>16607.5</v>
          </cell>
          <cell r="G142">
            <v>16607.5</v>
          </cell>
          <cell r="H142">
            <v>16607.5</v>
          </cell>
          <cell r="I142">
            <v>16607.5</v>
          </cell>
          <cell r="J142">
            <v>16607.5</v>
          </cell>
          <cell r="K142">
            <v>16607.5</v>
          </cell>
          <cell r="L142">
            <v>16607.5</v>
          </cell>
          <cell r="M142">
            <v>16607.5</v>
          </cell>
          <cell r="N142">
            <v>16607.5</v>
          </cell>
          <cell r="O142">
            <v>16607.5</v>
          </cell>
        </row>
        <row r="143">
          <cell r="A143">
            <v>16607.5</v>
          </cell>
          <cell r="B143">
            <v>16607.5</v>
          </cell>
          <cell r="C143">
            <v>16607.5</v>
          </cell>
          <cell r="D143">
            <v>16607.5</v>
          </cell>
          <cell r="E143">
            <v>16607.5</v>
          </cell>
          <cell r="F143">
            <v>16607.5</v>
          </cell>
          <cell r="G143">
            <v>16607.5</v>
          </cell>
          <cell r="H143">
            <v>16607.5</v>
          </cell>
          <cell r="I143">
            <v>16607.5</v>
          </cell>
          <cell r="J143">
            <v>16607.5</v>
          </cell>
          <cell r="K143">
            <v>16607.5</v>
          </cell>
          <cell r="L143">
            <v>16607.5</v>
          </cell>
          <cell r="M143">
            <v>16607.5</v>
          </cell>
          <cell r="N143">
            <v>16607.5</v>
          </cell>
          <cell r="O143">
            <v>16607.5</v>
          </cell>
        </row>
        <row r="144">
          <cell r="A144">
            <v>16607.5</v>
          </cell>
          <cell r="B144">
            <v>16607.5</v>
          </cell>
          <cell r="C144">
            <v>16607.5</v>
          </cell>
          <cell r="D144">
            <v>16607.5</v>
          </cell>
          <cell r="E144">
            <v>16607.5</v>
          </cell>
          <cell r="F144">
            <v>16607.5</v>
          </cell>
          <cell r="G144">
            <v>16607.5</v>
          </cell>
          <cell r="H144">
            <v>16607.5</v>
          </cell>
          <cell r="I144">
            <v>16607.5</v>
          </cell>
          <cell r="J144">
            <v>16607.5</v>
          </cell>
          <cell r="K144">
            <v>16607.5</v>
          </cell>
          <cell r="L144">
            <v>16607.5</v>
          </cell>
          <cell r="M144">
            <v>16607.5</v>
          </cell>
          <cell r="N144">
            <v>16607.5</v>
          </cell>
          <cell r="O144">
            <v>16607.5</v>
          </cell>
        </row>
        <row r="145">
          <cell r="A145">
            <v>16607.5</v>
          </cell>
          <cell r="B145">
            <v>16607.5</v>
          </cell>
          <cell r="C145">
            <v>16607.5</v>
          </cell>
          <cell r="D145">
            <v>16607.5</v>
          </cell>
          <cell r="E145">
            <v>16607.5</v>
          </cell>
          <cell r="F145">
            <v>16607.5</v>
          </cell>
          <cell r="G145">
            <v>16607.5</v>
          </cell>
          <cell r="H145">
            <v>16607.5</v>
          </cell>
          <cell r="I145">
            <v>16607.5</v>
          </cell>
          <cell r="J145">
            <v>16607.5</v>
          </cell>
          <cell r="K145">
            <v>16607.5</v>
          </cell>
          <cell r="L145">
            <v>16607.5</v>
          </cell>
          <cell r="M145">
            <v>16607.5</v>
          </cell>
          <cell r="N145">
            <v>16607.5</v>
          </cell>
          <cell r="O145">
            <v>16607.5</v>
          </cell>
        </row>
        <row r="146">
          <cell r="A146">
            <v>16607.5</v>
          </cell>
          <cell r="B146">
            <v>16607.5</v>
          </cell>
          <cell r="C146">
            <v>16607.5</v>
          </cell>
          <cell r="D146">
            <v>16607.5</v>
          </cell>
          <cell r="E146">
            <v>16607.5</v>
          </cell>
          <cell r="F146">
            <v>16607.5</v>
          </cell>
          <cell r="G146">
            <v>16607.5</v>
          </cell>
          <cell r="H146">
            <v>16607.5</v>
          </cell>
          <cell r="I146">
            <v>16607.5</v>
          </cell>
          <cell r="J146">
            <v>16607.5</v>
          </cell>
          <cell r="K146">
            <v>16607.5</v>
          </cell>
          <cell r="L146">
            <v>16607.5</v>
          </cell>
          <cell r="M146">
            <v>16607.5</v>
          </cell>
          <cell r="N146">
            <v>16607.5</v>
          </cell>
          <cell r="O146">
            <v>16607.5</v>
          </cell>
        </row>
        <row r="147">
          <cell r="A147">
            <v>16607.5</v>
          </cell>
          <cell r="B147">
            <v>16607.5</v>
          </cell>
          <cell r="C147">
            <v>16607.5</v>
          </cell>
          <cell r="D147">
            <v>16607.5</v>
          </cell>
          <cell r="E147">
            <v>16607.5</v>
          </cell>
          <cell r="F147">
            <v>16607.5</v>
          </cell>
          <cell r="G147">
            <v>16607.5</v>
          </cell>
          <cell r="H147">
            <v>16607.5</v>
          </cell>
          <cell r="I147">
            <v>16607.5</v>
          </cell>
          <cell r="J147">
            <v>16607.5</v>
          </cell>
          <cell r="K147">
            <v>16607.5</v>
          </cell>
          <cell r="L147">
            <v>16607.5</v>
          </cell>
          <cell r="M147">
            <v>16607.5</v>
          </cell>
          <cell r="N147">
            <v>16607.5</v>
          </cell>
          <cell r="O147">
            <v>16607.5</v>
          </cell>
        </row>
        <row r="148">
          <cell r="A148">
            <v>16607.5</v>
          </cell>
          <cell r="B148">
            <v>16607.5</v>
          </cell>
          <cell r="C148">
            <v>16607.5</v>
          </cell>
          <cell r="D148">
            <v>16607.5</v>
          </cell>
          <cell r="E148">
            <v>16607.5</v>
          </cell>
          <cell r="F148">
            <v>16607.5</v>
          </cell>
          <cell r="G148">
            <v>16607.5</v>
          </cell>
          <cell r="H148">
            <v>16607.5</v>
          </cell>
          <cell r="I148">
            <v>16607.5</v>
          </cell>
          <cell r="J148">
            <v>16607.5</v>
          </cell>
          <cell r="K148">
            <v>16607.5</v>
          </cell>
          <cell r="L148">
            <v>16607.5</v>
          </cell>
          <cell r="M148">
            <v>16607.5</v>
          </cell>
          <cell r="N148">
            <v>16607.5</v>
          </cell>
          <cell r="O148">
            <v>16607.5</v>
          </cell>
        </row>
        <row r="149">
          <cell r="A149">
            <v>16607.5</v>
          </cell>
          <cell r="B149">
            <v>16607.5</v>
          </cell>
          <cell r="C149">
            <v>16607.5</v>
          </cell>
          <cell r="D149">
            <v>16607.5</v>
          </cell>
          <cell r="E149">
            <v>16607.5</v>
          </cell>
          <cell r="F149">
            <v>16607.5</v>
          </cell>
          <cell r="G149">
            <v>16607.5</v>
          </cell>
          <cell r="H149">
            <v>16607.5</v>
          </cell>
          <cell r="I149">
            <v>16607.5</v>
          </cell>
          <cell r="J149">
            <v>16607.5</v>
          </cell>
          <cell r="K149">
            <v>16607.5</v>
          </cell>
          <cell r="L149">
            <v>16607.5</v>
          </cell>
          <cell r="M149">
            <v>16607.5</v>
          </cell>
          <cell r="N149">
            <v>16607.5</v>
          </cell>
          <cell r="O149">
            <v>16607.5</v>
          </cell>
        </row>
        <row r="150">
          <cell r="A150">
            <v>16607.5</v>
          </cell>
          <cell r="B150">
            <v>16607.5</v>
          </cell>
          <cell r="C150">
            <v>16607.5</v>
          </cell>
          <cell r="D150">
            <v>16607.5</v>
          </cell>
          <cell r="E150">
            <v>16607.5</v>
          </cell>
          <cell r="F150">
            <v>16607.5</v>
          </cell>
          <cell r="G150">
            <v>16607.5</v>
          </cell>
          <cell r="H150">
            <v>16607.5</v>
          </cell>
          <cell r="I150">
            <v>16607.5</v>
          </cell>
          <cell r="J150">
            <v>16607.5</v>
          </cell>
          <cell r="K150">
            <v>16607.5</v>
          </cell>
          <cell r="L150">
            <v>16607.5</v>
          </cell>
          <cell r="M150">
            <v>16607.5</v>
          </cell>
          <cell r="N150">
            <v>16607.5</v>
          </cell>
          <cell r="O150">
            <v>16607.5</v>
          </cell>
        </row>
        <row r="151">
          <cell r="A151">
            <v>16607.5</v>
          </cell>
          <cell r="B151">
            <v>16607.5</v>
          </cell>
          <cell r="C151">
            <v>16607.5</v>
          </cell>
          <cell r="D151">
            <v>16607.5</v>
          </cell>
          <cell r="E151">
            <v>16607.5</v>
          </cell>
          <cell r="F151">
            <v>16607.5</v>
          </cell>
          <cell r="G151">
            <v>16607.5</v>
          </cell>
          <cell r="H151">
            <v>16607.5</v>
          </cell>
          <cell r="I151">
            <v>16607.5</v>
          </cell>
          <cell r="J151">
            <v>16607.5</v>
          </cell>
          <cell r="K151">
            <v>16607.5</v>
          </cell>
          <cell r="L151">
            <v>16607.5</v>
          </cell>
          <cell r="M151">
            <v>16607.5</v>
          </cell>
          <cell r="N151">
            <v>16607.5</v>
          </cell>
          <cell r="O151">
            <v>16607.5</v>
          </cell>
        </row>
        <row r="152">
          <cell r="A152">
            <v>16607.5</v>
          </cell>
          <cell r="B152">
            <v>16607.5</v>
          </cell>
          <cell r="C152">
            <v>16607.5</v>
          </cell>
          <cell r="D152">
            <v>16607.5</v>
          </cell>
          <cell r="E152">
            <v>16607.5</v>
          </cell>
          <cell r="F152">
            <v>16607.5</v>
          </cell>
          <cell r="G152">
            <v>16607.5</v>
          </cell>
          <cell r="H152">
            <v>16607.5</v>
          </cell>
          <cell r="I152">
            <v>16607.5</v>
          </cell>
          <cell r="J152">
            <v>16607.5</v>
          </cell>
          <cell r="K152">
            <v>16607.5</v>
          </cell>
          <cell r="L152">
            <v>16607.5</v>
          </cell>
          <cell r="M152">
            <v>16607.5</v>
          </cell>
          <cell r="N152">
            <v>16607.5</v>
          </cell>
          <cell r="O152">
            <v>16607.5</v>
          </cell>
        </row>
        <row r="153">
          <cell r="A153">
            <v>16607.5</v>
          </cell>
          <cell r="B153">
            <v>16607.5</v>
          </cell>
          <cell r="C153">
            <v>16607.5</v>
          </cell>
          <cell r="D153">
            <v>16607.5</v>
          </cell>
          <cell r="E153">
            <v>16607.5</v>
          </cell>
          <cell r="F153">
            <v>16607.5</v>
          </cell>
          <cell r="G153">
            <v>16607.5</v>
          </cell>
          <cell r="H153">
            <v>16607.5</v>
          </cell>
          <cell r="I153">
            <v>16607.5</v>
          </cell>
          <cell r="J153">
            <v>16607.5</v>
          </cell>
          <cell r="K153">
            <v>16607.5</v>
          </cell>
          <cell r="L153">
            <v>16607.5</v>
          </cell>
          <cell r="M153">
            <v>16607.5</v>
          </cell>
          <cell r="N153">
            <v>16607.5</v>
          </cell>
          <cell r="O153">
            <v>16607.5</v>
          </cell>
        </row>
        <row r="154">
          <cell r="A154">
            <v>16607.5</v>
          </cell>
          <cell r="B154">
            <v>16607.5</v>
          </cell>
          <cell r="C154">
            <v>16607.5</v>
          </cell>
          <cell r="D154">
            <v>16607.5</v>
          </cell>
          <cell r="E154">
            <v>16607.5</v>
          </cell>
          <cell r="F154">
            <v>16607.5</v>
          </cell>
          <cell r="G154">
            <v>16607.5</v>
          </cell>
          <cell r="H154">
            <v>16607.5</v>
          </cell>
          <cell r="I154">
            <v>16607.5</v>
          </cell>
          <cell r="J154">
            <v>16607.5</v>
          </cell>
          <cell r="K154">
            <v>16607.5</v>
          </cell>
          <cell r="L154">
            <v>16607.5</v>
          </cell>
          <cell r="M154">
            <v>16607.5</v>
          </cell>
          <cell r="N154">
            <v>16607.5</v>
          </cell>
          <cell r="O154">
            <v>16607.5</v>
          </cell>
        </row>
        <row r="155">
          <cell r="A155">
            <v>16607.5</v>
          </cell>
          <cell r="B155">
            <v>16607.5</v>
          </cell>
          <cell r="C155">
            <v>16607.5</v>
          </cell>
          <cell r="D155">
            <v>16607.5</v>
          </cell>
          <cell r="E155">
            <v>16607.5</v>
          </cell>
          <cell r="F155">
            <v>16607.5</v>
          </cell>
          <cell r="G155">
            <v>16607.5</v>
          </cell>
          <cell r="H155">
            <v>16607.5</v>
          </cell>
          <cell r="I155">
            <v>16607.5</v>
          </cell>
          <cell r="J155">
            <v>16607.5</v>
          </cell>
          <cell r="K155">
            <v>16607.5</v>
          </cell>
          <cell r="L155">
            <v>16607.5</v>
          </cell>
          <cell r="M155">
            <v>16607.5</v>
          </cell>
          <cell r="N155">
            <v>16607.5</v>
          </cell>
          <cell r="O155">
            <v>16607.5</v>
          </cell>
        </row>
        <row r="156">
          <cell r="A156">
            <v>16607.5</v>
          </cell>
          <cell r="B156">
            <v>16607.5</v>
          </cell>
          <cell r="C156">
            <v>16607.5</v>
          </cell>
          <cell r="D156">
            <v>16607.5</v>
          </cell>
          <cell r="E156">
            <v>16607.5</v>
          </cell>
          <cell r="F156">
            <v>16607.5</v>
          </cell>
          <cell r="G156">
            <v>16607.5</v>
          </cell>
          <cell r="H156">
            <v>16607.5</v>
          </cell>
          <cell r="I156">
            <v>16607.5</v>
          </cell>
          <cell r="J156">
            <v>16607.5</v>
          </cell>
          <cell r="K156">
            <v>16607.5</v>
          </cell>
          <cell r="L156">
            <v>16607.5</v>
          </cell>
          <cell r="M156">
            <v>16607.5</v>
          </cell>
          <cell r="N156">
            <v>16607.5</v>
          </cell>
          <cell r="O156">
            <v>16607.5</v>
          </cell>
        </row>
        <row r="157">
          <cell r="A157">
            <v>16607.5</v>
          </cell>
          <cell r="B157">
            <v>16607.5</v>
          </cell>
          <cell r="C157">
            <v>16607.5</v>
          </cell>
          <cell r="D157">
            <v>16607.5</v>
          </cell>
          <cell r="E157">
            <v>16607.5</v>
          </cell>
          <cell r="F157">
            <v>16607.5</v>
          </cell>
          <cell r="G157">
            <v>16607.5</v>
          </cell>
          <cell r="H157">
            <v>16607.5</v>
          </cell>
          <cell r="I157">
            <v>16607.5</v>
          </cell>
          <cell r="J157">
            <v>16607.5</v>
          </cell>
          <cell r="K157">
            <v>16607.5</v>
          </cell>
          <cell r="L157">
            <v>16607.5</v>
          </cell>
          <cell r="M157">
            <v>16607.5</v>
          </cell>
          <cell r="N157">
            <v>16607.5</v>
          </cell>
          <cell r="O157">
            <v>16607.5</v>
          </cell>
        </row>
        <row r="158">
          <cell r="A158">
            <v>16607.5</v>
          </cell>
          <cell r="B158">
            <v>16607.5</v>
          </cell>
          <cell r="C158">
            <v>16607.5</v>
          </cell>
          <cell r="D158">
            <v>16607.5</v>
          </cell>
          <cell r="E158">
            <v>16607.5</v>
          </cell>
          <cell r="F158">
            <v>16607.5</v>
          </cell>
          <cell r="G158">
            <v>16607.5</v>
          </cell>
          <cell r="H158">
            <v>16607.5</v>
          </cell>
          <cell r="I158">
            <v>16607.5</v>
          </cell>
          <cell r="J158">
            <v>16607.5</v>
          </cell>
          <cell r="K158">
            <v>16607.5</v>
          </cell>
          <cell r="L158">
            <v>16607.5</v>
          </cell>
          <cell r="M158">
            <v>16607.5</v>
          </cell>
          <cell r="N158">
            <v>16607.5</v>
          </cell>
          <cell r="O158">
            <v>16607.5</v>
          </cell>
        </row>
        <row r="159">
          <cell r="A159">
            <v>16607.5</v>
          </cell>
          <cell r="B159">
            <v>16607.5</v>
          </cell>
          <cell r="C159">
            <v>16607.5</v>
          </cell>
          <cell r="D159">
            <v>16607.5</v>
          </cell>
          <cell r="E159">
            <v>16607.5</v>
          </cell>
          <cell r="F159">
            <v>16607.5</v>
          </cell>
          <cell r="G159">
            <v>16607.5</v>
          </cell>
          <cell r="H159">
            <v>16607.5</v>
          </cell>
          <cell r="I159">
            <v>16607.5</v>
          </cell>
          <cell r="J159">
            <v>16607.5</v>
          </cell>
          <cell r="K159">
            <v>16607.5</v>
          </cell>
          <cell r="L159">
            <v>16607.5</v>
          </cell>
          <cell r="M159">
            <v>16607.5</v>
          </cell>
          <cell r="N159">
            <v>16607.5</v>
          </cell>
          <cell r="O159">
            <v>16607.5</v>
          </cell>
        </row>
        <row r="160">
          <cell r="A160">
            <v>16607.5</v>
          </cell>
          <cell r="B160">
            <v>16607.5</v>
          </cell>
          <cell r="C160">
            <v>16607.5</v>
          </cell>
          <cell r="D160">
            <v>16607.5</v>
          </cell>
          <cell r="E160">
            <v>16607.5</v>
          </cell>
          <cell r="F160">
            <v>16607.5</v>
          </cell>
          <cell r="G160">
            <v>16607.5</v>
          </cell>
          <cell r="H160">
            <v>16607.5</v>
          </cell>
          <cell r="I160">
            <v>16607.5</v>
          </cell>
          <cell r="J160">
            <v>16607.5</v>
          </cell>
          <cell r="K160">
            <v>16607.5</v>
          </cell>
          <cell r="L160">
            <v>16607.5</v>
          </cell>
          <cell r="M160">
            <v>16607.5</v>
          </cell>
          <cell r="N160">
            <v>16607.5</v>
          </cell>
          <cell r="O160">
            <v>16607.5</v>
          </cell>
        </row>
        <row r="161">
          <cell r="A161">
            <v>16607.5</v>
          </cell>
          <cell r="B161">
            <v>16607.5</v>
          </cell>
          <cell r="C161">
            <v>16607.5</v>
          </cell>
          <cell r="D161">
            <v>16607.5</v>
          </cell>
          <cell r="E161">
            <v>16607.5</v>
          </cell>
          <cell r="F161">
            <v>16607.5</v>
          </cell>
          <cell r="G161">
            <v>16607.5</v>
          </cell>
          <cell r="H161">
            <v>16607.5</v>
          </cell>
          <cell r="I161">
            <v>16607.5</v>
          </cell>
          <cell r="J161">
            <v>16607.5</v>
          </cell>
          <cell r="K161">
            <v>16607.5</v>
          </cell>
          <cell r="L161">
            <v>16607.5</v>
          </cell>
          <cell r="M161">
            <v>16607.5</v>
          </cell>
          <cell r="N161">
            <v>16607.5</v>
          </cell>
          <cell r="O161">
            <v>16607.5</v>
          </cell>
        </row>
        <row r="162">
          <cell r="A162">
            <v>16607.5</v>
          </cell>
          <cell r="B162">
            <v>16607.5</v>
          </cell>
          <cell r="C162">
            <v>16607.5</v>
          </cell>
          <cell r="D162">
            <v>16607.5</v>
          </cell>
          <cell r="E162">
            <v>16607.5</v>
          </cell>
          <cell r="F162">
            <v>16607.5</v>
          </cell>
          <cell r="G162">
            <v>16607.5</v>
          </cell>
          <cell r="H162">
            <v>16607.5</v>
          </cell>
          <cell r="I162">
            <v>16607.5</v>
          </cell>
          <cell r="J162">
            <v>16607.5</v>
          </cell>
          <cell r="K162">
            <v>16607.5</v>
          </cell>
          <cell r="L162">
            <v>16607.5</v>
          </cell>
          <cell r="M162">
            <v>16607.5</v>
          </cell>
          <cell r="N162">
            <v>16607.5</v>
          </cell>
          <cell r="O162">
            <v>16607.5</v>
          </cell>
        </row>
        <row r="163">
          <cell r="A163">
            <v>16607.5</v>
          </cell>
          <cell r="B163">
            <v>16607.5</v>
          </cell>
          <cell r="C163">
            <v>16607.5</v>
          </cell>
          <cell r="D163">
            <v>16607.5</v>
          </cell>
          <cell r="E163">
            <v>16607.5</v>
          </cell>
          <cell r="F163">
            <v>16607.5</v>
          </cell>
          <cell r="G163">
            <v>16607.5</v>
          </cell>
          <cell r="H163">
            <v>16607.5</v>
          </cell>
          <cell r="I163">
            <v>16607.5</v>
          </cell>
          <cell r="J163">
            <v>16607.5</v>
          </cell>
          <cell r="K163">
            <v>16607.5</v>
          </cell>
          <cell r="L163">
            <v>16607.5</v>
          </cell>
          <cell r="M163">
            <v>16607.5</v>
          </cell>
          <cell r="N163">
            <v>16607.5</v>
          </cell>
          <cell r="O163">
            <v>16607.5</v>
          </cell>
        </row>
        <row r="164">
          <cell r="A164">
            <v>16607.5</v>
          </cell>
          <cell r="B164">
            <v>16607.5</v>
          </cell>
          <cell r="C164">
            <v>16607.5</v>
          </cell>
          <cell r="D164">
            <v>16607.5</v>
          </cell>
          <cell r="E164">
            <v>16607.5</v>
          </cell>
          <cell r="F164">
            <v>16607.5</v>
          </cell>
          <cell r="G164">
            <v>16607.5</v>
          </cell>
          <cell r="H164">
            <v>16607.5</v>
          </cell>
          <cell r="I164">
            <v>16607.5</v>
          </cell>
          <cell r="J164">
            <v>16607.5</v>
          </cell>
          <cell r="K164">
            <v>16607.5</v>
          </cell>
          <cell r="L164">
            <v>16607.5</v>
          </cell>
          <cell r="M164">
            <v>16607.5</v>
          </cell>
          <cell r="N164">
            <v>16607.5</v>
          </cell>
          <cell r="O164">
            <v>16607.5</v>
          </cell>
        </row>
        <row r="165">
          <cell r="A165">
            <v>16607.5</v>
          </cell>
          <cell r="B165">
            <v>16607.5</v>
          </cell>
          <cell r="C165">
            <v>16607.5</v>
          </cell>
          <cell r="D165">
            <v>16607.5</v>
          </cell>
          <cell r="E165">
            <v>16607.5</v>
          </cell>
          <cell r="F165">
            <v>16607.5</v>
          </cell>
          <cell r="G165">
            <v>16607.5</v>
          </cell>
          <cell r="H165">
            <v>16607.5</v>
          </cell>
          <cell r="I165">
            <v>16607.5</v>
          </cell>
          <cell r="J165">
            <v>16607.5</v>
          </cell>
          <cell r="K165">
            <v>16607.5</v>
          </cell>
          <cell r="L165">
            <v>16607.5</v>
          </cell>
          <cell r="M165">
            <v>16607.5</v>
          </cell>
          <cell r="N165">
            <v>16607.5</v>
          </cell>
          <cell r="O165">
            <v>16607.5</v>
          </cell>
        </row>
        <row r="166">
          <cell r="A166">
            <v>16607.5</v>
          </cell>
          <cell r="B166">
            <v>16607.5</v>
          </cell>
          <cell r="C166">
            <v>16607.5</v>
          </cell>
          <cell r="D166">
            <v>16607.5</v>
          </cell>
          <cell r="E166">
            <v>16607.5</v>
          </cell>
          <cell r="F166">
            <v>16607.5</v>
          </cell>
          <cell r="G166">
            <v>16607.5</v>
          </cell>
          <cell r="H166">
            <v>16607.5</v>
          </cell>
          <cell r="I166">
            <v>16607.5</v>
          </cell>
          <cell r="J166">
            <v>16607.5</v>
          </cell>
          <cell r="K166">
            <v>16607.5</v>
          </cell>
          <cell r="L166">
            <v>16607.5</v>
          </cell>
          <cell r="M166">
            <v>16607.5</v>
          </cell>
          <cell r="N166">
            <v>16607.5</v>
          </cell>
          <cell r="O166">
            <v>16607.5</v>
          </cell>
        </row>
        <row r="167">
          <cell r="A167">
            <v>16607.5</v>
          </cell>
          <cell r="B167">
            <v>16607.5</v>
          </cell>
          <cell r="C167">
            <v>16607.5</v>
          </cell>
          <cell r="D167">
            <v>16607.5</v>
          </cell>
          <cell r="E167">
            <v>16607.5</v>
          </cell>
          <cell r="F167">
            <v>16607.5</v>
          </cell>
          <cell r="G167">
            <v>16607.5</v>
          </cell>
          <cell r="H167">
            <v>16607.5</v>
          </cell>
          <cell r="I167">
            <v>16607.5</v>
          </cell>
          <cell r="J167">
            <v>16607.5</v>
          </cell>
          <cell r="K167">
            <v>16607.5</v>
          </cell>
          <cell r="L167">
            <v>16607.5</v>
          </cell>
          <cell r="M167">
            <v>16607.5</v>
          </cell>
          <cell r="N167">
            <v>16607.5</v>
          </cell>
          <cell r="O167">
            <v>16607.5</v>
          </cell>
        </row>
        <row r="168">
          <cell r="A168">
            <v>16607.5</v>
          </cell>
          <cell r="B168">
            <v>16607.5</v>
          </cell>
          <cell r="C168">
            <v>16607.5</v>
          </cell>
          <cell r="D168">
            <v>16607.5</v>
          </cell>
          <cell r="E168">
            <v>16607.5</v>
          </cell>
          <cell r="F168">
            <v>16607.5</v>
          </cell>
          <cell r="G168">
            <v>16607.5</v>
          </cell>
          <cell r="H168">
            <v>16607.5</v>
          </cell>
          <cell r="I168">
            <v>16607.5</v>
          </cell>
          <cell r="J168">
            <v>16607.5</v>
          </cell>
          <cell r="K168">
            <v>16607.5</v>
          </cell>
          <cell r="L168">
            <v>16607.5</v>
          </cell>
          <cell r="M168">
            <v>16607.5</v>
          </cell>
          <cell r="N168">
            <v>16607.5</v>
          </cell>
          <cell r="O168">
            <v>16607.5</v>
          </cell>
        </row>
        <row r="169">
          <cell r="A169">
            <v>16607.5</v>
          </cell>
          <cell r="B169">
            <v>16607.5</v>
          </cell>
          <cell r="C169">
            <v>16607.5</v>
          </cell>
          <cell r="D169">
            <v>16607.5</v>
          </cell>
          <cell r="E169">
            <v>16607.5</v>
          </cell>
          <cell r="F169">
            <v>16607.5</v>
          </cell>
          <cell r="G169">
            <v>16607.5</v>
          </cell>
          <cell r="H169">
            <v>16607.5</v>
          </cell>
          <cell r="I169">
            <v>16607.5</v>
          </cell>
          <cell r="J169">
            <v>16607.5</v>
          </cell>
          <cell r="K169">
            <v>16607.5</v>
          </cell>
          <cell r="L169">
            <v>16607.5</v>
          </cell>
          <cell r="M169">
            <v>16607.5</v>
          </cell>
          <cell r="N169">
            <v>16607.5</v>
          </cell>
          <cell r="O169">
            <v>16607.5</v>
          </cell>
        </row>
        <row r="170">
          <cell r="A170">
            <v>16607.5</v>
          </cell>
          <cell r="B170">
            <v>16607.5</v>
          </cell>
          <cell r="C170">
            <v>16607.5</v>
          </cell>
          <cell r="D170">
            <v>16607.5</v>
          </cell>
          <cell r="E170">
            <v>16607.5</v>
          </cell>
          <cell r="F170">
            <v>16607.5</v>
          </cell>
          <cell r="G170">
            <v>16607.5</v>
          </cell>
          <cell r="H170">
            <v>16607.5</v>
          </cell>
          <cell r="I170">
            <v>16607.5</v>
          </cell>
          <cell r="J170">
            <v>16607.5</v>
          </cell>
          <cell r="K170">
            <v>16607.5</v>
          </cell>
          <cell r="L170">
            <v>16607.5</v>
          </cell>
          <cell r="M170">
            <v>16607.5</v>
          </cell>
          <cell r="N170">
            <v>16607.5</v>
          </cell>
          <cell r="O170">
            <v>16607.5</v>
          </cell>
        </row>
        <row r="171">
          <cell r="A171">
            <v>16607.5</v>
          </cell>
          <cell r="B171">
            <v>16607.5</v>
          </cell>
          <cell r="C171">
            <v>16607.5</v>
          </cell>
          <cell r="D171">
            <v>16607.5</v>
          </cell>
          <cell r="E171">
            <v>16607.5</v>
          </cell>
          <cell r="F171">
            <v>16607.5</v>
          </cell>
          <cell r="G171">
            <v>16607.5</v>
          </cell>
          <cell r="H171">
            <v>16607.5</v>
          </cell>
          <cell r="I171">
            <v>16607.5</v>
          </cell>
          <cell r="J171">
            <v>16607.5</v>
          </cell>
          <cell r="K171">
            <v>16607.5</v>
          </cell>
          <cell r="L171">
            <v>16607.5</v>
          </cell>
          <cell r="M171">
            <v>16607.5</v>
          </cell>
          <cell r="N171">
            <v>16607.5</v>
          </cell>
          <cell r="O171">
            <v>16607.5</v>
          </cell>
        </row>
        <row r="172">
          <cell r="A172">
            <v>16607.5</v>
          </cell>
          <cell r="B172">
            <v>16607.5</v>
          </cell>
          <cell r="C172">
            <v>16607.5</v>
          </cell>
          <cell r="D172">
            <v>16607.5</v>
          </cell>
          <cell r="E172">
            <v>16607.5</v>
          </cell>
          <cell r="F172">
            <v>16607.5</v>
          </cell>
          <cell r="G172">
            <v>16607.5</v>
          </cell>
          <cell r="H172">
            <v>16607.5</v>
          </cell>
          <cell r="I172">
            <v>16607.5</v>
          </cell>
          <cell r="J172">
            <v>16607.5</v>
          </cell>
          <cell r="K172">
            <v>16607.5</v>
          </cell>
          <cell r="L172">
            <v>16607.5</v>
          </cell>
          <cell r="M172">
            <v>16607.5</v>
          </cell>
          <cell r="N172">
            <v>16607.5</v>
          </cell>
          <cell r="O172">
            <v>16607.5</v>
          </cell>
        </row>
        <row r="173">
          <cell r="A173">
            <v>16607.5</v>
          </cell>
          <cell r="B173">
            <v>16607.5</v>
          </cell>
          <cell r="C173">
            <v>16607.5</v>
          </cell>
          <cell r="D173">
            <v>16607.5</v>
          </cell>
          <cell r="E173">
            <v>16607.5</v>
          </cell>
          <cell r="F173">
            <v>16607.5</v>
          </cell>
          <cell r="G173">
            <v>16607.5</v>
          </cell>
          <cell r="H173">
            <v>16607.5</v>
          </cell>
          <cell r="I173">
            <v>16607.5</v>
          </cell>
          <cell r="J173">
            <v>16607.5</v>
          </cell>
          <cell r="K173">
            <v>16607.5</v>
          </cell>
          <cell r="L173">
            <v>16607.5</v>
          </cell>
          <cell r="M173">
            <v>16607.5</v>
          </cell>
          <cell r="N173">
            <v>16607.5</v>
          </cell>
          <cell r="O173">
            <v>16607.5</v>
          </cell>
        </row>
        <row r="174">
          <cell r="A174">
            <v>16607.5</v>
          </cell>
          <cell r="B174">
            <v>16607.5</v>
          </cell>
          <cell r="C174">
            <v>16607.5</v>
          </cell>
          <cell r="D174">
            <v>16607.5</v>
          </cell>
          <cell r="E174">
            <v>16607.5</v>
          </cell>
          <cell r="F174">
            <v>16607.5</v>
          </cell>
          <cell r="G174">
            <v>16607.5</v>
          </cell>
          <cell r="H174">
            <v>16607.5</v>
          </cell>
          <cell r="I174">
            <v>16607.5</v>
          </cell>
          <cell r="J174">
            <v>16607.5</v>
          </cell>
          <cell r="K174">
            <v>16607.5</v>
          </cell>
          <cell r="L174">
            <v>16607.5</v>
          </cell>
          <cell r="M174">
            <v>16607.5</v>
          </cell>
          <cell r="N174">
            <v>16607.5</v>
          </cell>
          <cell r="O174">
            <v>16607.5</v>
          </cell>
        </row>
        <row r="175">
          <cell r="A175">
            <v>16607.5</v>
          </cell>
          <cell r="B175">
            <v>16607.5</v>
          </cell>
          <cell r="C175">
            <v>16607.5</v>
          </cell>
          <cell r="D175">
            <v>16607.5</v>
          </cell>
          <cell r="E175">
            <v>16607.5</v>
          </cell>
          <cell r="F175">
            <v>16607.5</v>
          </cell>
          <cell r="G175">
            <v>16607.5</v>
          </cell>
          <cell r="H175">
            <v>16607.5</v>
          </cell>
          <cell r="I175">
            <v>16607.5</v>
          </cell>
          <cell r="J175">
            <v>16607.5</v>
          </cell>
          <cell r="K175">
            <v>16607.5</v>
          </cell>
          <cell r="L175">
            <v>16607.5</v>
          </cell>
          <cell r="M175">
            <v>16607.5</v>
          </cell>
          <cell r="N175">
            <v>16607.5</v>
          </cell>
          <cell r="O175">
            <v>16607.5</v>
          </cell>
        </row>
        <row r="176">
          <cell r="A176">
            <v>16607.5</v>
          </cell>
          <cell r="B176">
            <v>16607.5</v>
          </cell>
          <cell r="C176">
            <v>16607.5</v>
          </cell>
          <cell r="D176">
            <v>16607.5</v>
          </cell>
          <cell r="E176">
            <v>16607.5</v>
          </cell>
          <cell r="F176">
            <v>16607.5</v>
          </cell>
          <cell r="G176">
            <v>16607.5</v>
          </cell>
          <cell r="H176">
            <v>16607.5</v>
          </cell>
          <cell r="I176">
            <v>16607.5</v>
          </cell>
          <cell r="J176">
            <v>16607.5</v>
          </cell>
          <cell r="K176">
            <v>16607.5</v>
          </cell>
          <cell r="L176">
            <v>16607.5</v>
          </cell>
          <cell r="M176">
            <v>16607.5</v>
          </cell>
          <cell r="N176">
            <v>16607.5</v>
          </cell>
          <cell r="O176">
            <v>16607.5</v>
          </cell>
        </row>
        <row r="177">
          <cell r="A177">
            <v>16607.5</v>
          </cell>
          <cell r="B177">
            <v>16607.5</v>
          </cell>
          <cell r="C177">
            <v>16607.5</v>
          </cell>
          <cell r="D177">
            <v>16607.5</v>
          </cell>
          <cell r="E177">
            <v>16607.5</v>
          </cell>
          <cell r="F177">
            <v>16607.5</v>
          </cell>
          <cell r="G177">
            <v>16607.5</v>
          </cell>
          <cell r="H177">
            <v>16607.5</v>
          </cell>
          <cell r="I177">
            <v>16607.5</v>
          </cell>
          <cell r="J177">
            <v>16607.5</v>
          </cell>
          <cell r="K177">
            <v>16607.5</v>
          </cell>
          <cell r="L177">
            <v>16607.5</v>
          </cell>
          <cell r="M177">
            <v>16607.5</v>
          </cell>
          <cell r="N177">
            <v>16607.5</v>
          </cell>
          <cell r="O177">
            <v>16607.5</v>
          </cell>
        </row>
        <row r="178">
          <cell r="A178">
            <v>16607.5</v>
          </cell>
          <cell r="B178">
            <v>16607.5</v>
          </cell>
          <cell r="C178">
            <v>16607.5</v>
          </cell>
          <cell r="D178">
            <v>16607.5</v>
          </cell>
          <cell r="E178">
            <v>16607.5</v>
          </cell>
          <cell r="F178">
            <v>16607.5</v>
          </cell>
          <cell r="G178">
            <v>16607.5</v>
          </cell>
          <cell r="H178">
            <v>16607.5</v>
          </cell>
          <cell r="I178">
            <v>16607.5</v>
          </cell>
          <cell r="J178">
            <v>16607.5</v>
          </cell>
          <cell r="K178">
            <v>16607.5</v>
          </cell>
          <cell r="L178">
            <v>16607.5</v>
          </cell>
          <cell r="M178">
            <v>16607.5</v>
          </cell>
          <cell r="N178">
            <v>16607.5</v>
          </cell>
          <cell r="O178">
            <v>16607.5</v>
          </cell>
        </row>
        <row r="179">
          <cell r="A179">
            <v>16607.5</v>
          </cell>
          <cell r="B179">
            <v>16607.5</v>
          </cell>
          <cell r="C179">
            <v>16607.5</v>
          </cell>
          <cell r="D179">
            <v>16607.5</v>
          </cell>
          <cell r="E179">
            <v>16607.5</v>
          </cell>
          <cell r="F179">
            <v>16607.5</v>
          </cell>
          <cell r="G179">
            <v>16607.5</v>
          </cell>
          <cell r="H179">
            <v>16607.5</v>
          </cell>
          <cell r="I179">
            <v>16607.5</v>
          </cell>
          <cell r="J179">
            <v>16607.5</v>
          </cell>
          <cell r="K179">
            <v>16607.5</v>
          </cell>
          <cell r="L179">
            <v>16607.5</v>
          </cell>
          <cell r="M179">
            <v>16607.5</v>
          </cell>
          <cell r="N179">
            <v>16607.5</v>
          </cell>
          <cell r="O179">
            <v>16607.5</v>
          </cell>
        </row>
        <row r="180">
          <cell r="A180">
            <v>16607.5</v>
          </cell>
          <cell r="B180">
            <v>16607.5</v>
          </cell>
          <cell r="C180">
            <v>16607.5</v>
          </cell>
          <cell r="D180">
            <v>16607.5</v>
          </cell>
          <cell r="E180">
            <v>16607.5</v>
          </cell>
          <cell r="F180">
            <v>16607.5</v>
          </cell>
          <cell r="G180">
            <v>16607.5</v>
          </cell>
          <cell r="H180">
            <v>16607.5</v>
          </cell>
          <cell r="I180">
            <v>16607.5</v>
          </cell>
          <cell r="J180">
            <v>16607.5</v>
          </cell>
          <cell r="K180">
            <v>16607.5</v>
          </cell>
          <cell r="L180">
            <v>16607.5</v>
          </cell>
          <cell r="M180">
            <v>16607.5</v>
          </cell>
          <cell r="N180">
            <v>16607.5</v>
          </cell>
          <cell r="O180">
            <v>16607.5</v>
          </cell>
        </row>
        <row r="181">
          <cell r="A181">
            <v>16607.5</v>
          </cell>
          <cell r="B181">
            <v>16607.5</v>
          </cell>
          <cell r="C181">
            <v>16607.5</v>
          </cell>
          <cell r="D181">
            <v>16607.5</v>
          </cell>
          <cell r="E181">
            <v>16607.5</v>
          </cell>
          <cell r="F181">
            <v>16607.5</v>
          </cell>
          <cell r="G181">
            <v>16607.5</v>
          </cell>
          <cell r="H181">
            <v>16607.5</v>
          </cell>
          <cell r="I181">
            <v>16607.5</v>
          </cell>
          <cell r="J181">
            <v>16607.5</v>
          </cell>
          <cell r="K181">
            <v>16607.5</v>
          </cell>
          <cell r="L181">
            <v>16607.5</v>
          </cell>
          <cell r="M181">
            <v>16607.5</v>
          </cell>
          <cell r="N181">
            <v>16607.5</v>
          </cell>
          <cell r="O181">
            <v>16607.5</v>
          </cell>
        </row>
        <row r="182">
          <cell r="A182">
            <v>16607.5</v>
          </cell>
          <cell r="B182">
            <v>16607.5</v>
          </cell>
          <cell r="C182">
            <v>16607.5</v>
          </cell>
          <cell r="D182">
            <v>16607.5</v>
          </cell>
          <cell r="E182">
            <v>16607.5</v>
          </cell>
          <cell r="F182">
            <v>16607.5</v>
          </cell>
          <cell r="G182">
            <v>16607.5</v>
          </cell>
          <cell r="H182">
            <v>16607.5</v>
          </cell>
          <cell r="I182">
            <v>16607.5</v>
          </cell>
          <cell r="J182">
            <v>16607.5</v>
          </cell>
          <cell r="K182">
            <v>16607.5</v>
          </cell>
          <cell r="L182">
            <v>16607.5</v>
          </cell>
          <cell r="M182">
            <v>16607.5</v>
          </cell>
          <cell r="N182">
            <v>16607.5</v>
          </cell>
          <cell r="O182">
            <v>16607.5</v>
          </cell>
        </row>
        <row r="183">
          <cell r="A183">
            <v>16607.5</v>
          </cell>
          <cell r="B183">
            <v>16607.5</v>
          </cell>
          <cell r="C183">
            <v>16607.5</v>
          </cell>
          <cell r="D183">
            <v>16607.5</v>
          </cell>
          <cell r="E183">
            <v>16607.5</v>
          </cell>
          <cell r="F183">
            <v>16607.5</v>
          </cell>
          <cell r="G183">
            <v>16607.5</v>
          </cell>
          <cell r="H183">
            <v>16607.5</v>
          </cell>
          <cell r="I183">
            <v>16607.5</v>
          </cell>
          <cell r="J183">
            <v>16607.5</v>
          </cell>
          <cell r="K183">
            <v>16607.5</v>
          </cell>
          <cell r="L183">
            <v>16607.5</v>
          </cell>
          <cell r="M183">
            <v>16607.5</v>
          </cell>
          <cell r="N183">
            <v>16607.5</v>
          </cell>
          <cell r="O183">
            <v>16607.5</v>
          </cell>
        </row>
        <row r="184">
          <cell r="A184">
            <v>16607.5</v>
          </cell>
          <cell r="B184">
            <v>16607.5</v>
          </cell>
          <cell r="C184">
            <v>16607.5</v>
          </cell>
          <cell r="D184">
            <v>16607.5</v>
          </cell>
          <cell r="E184">
            <v>16607.5</v>
          </cell>
          <cell r="F184">
            <v>16607.5</v>
          </cell>
          <cell r="G184">
            <v>16607.5</v>
          </cell>
          <cell r="H184">
            <v>16607.5</v>
          </cell>
          <cell r="I184">
            <v>16607.5</v>
          </cell>
          <cell r="J184">
            <v>16607.5</v>
          </cell>
          <cell r="K184">
            <v>16607.5</v>
          </cell>
          <cell r="L184">
            <v>16607.5</v>
          </cell>
          <cell r="M184">
            <v>16607.5</v>
          </cell>
          <cell r="N184">
            <v>16607.5</v>
          </cell>
          <cell r="O184">
            <v>16607.5</v>
          </cell>
        </row>
        <row r="185">
          <cell r="A185">
            <v>16607.5</v>
          </cell>
          <cell r="B185">
            <v>16607.5</v>
          </cell>
          <cell r="C185">
            <v>16607.5</v>
          </cell>
          <cell r="D185">
            <v>16607.5</v>
          </cell>
          <cell r="E185">
            <v>16607.5</v>
          </cell>
          <cell r="F185">
            <v>16607.5</v>
          </cell>
          <cell r="G185">
            <v>16607.5</v>
          </cell>
          <cell r="H185">
            <v>16607.5</v>
          </cell>
          <cell r="I185">
            <v>16607.5</v>
          </cell>
          <cell r="J185">
            <v>16607.5</v>
          </cell>
          <cell r="K185">
            <v>16607.5</v>
          </cell>
          <cell r="L185">
            <v>16607.5</v>
          </cell>
          <cell r="M185">
            <v>16607.5</v>
          </cell>
          <cell r="N185">
            <v>16607.5</v>
          </cell>
          <cell r="O185">
            <v>16607.5</v>
          </cell>
        </row>
        <row r="186">
          <cell r="A186">
            <v>16607.5</v>
          </cell>
          <cell r="B186">
            <v>16607.5</v>
          </cell>
          <cell r="C186">
            <v>16607.5</v>
          </cell>
          <cell r="D186">
            <v>16607.5</v>
          </cell>
          <cell r="E186">
            <v>16607.5</v>
          </cell>
          <cell r="F186">
            <v>16607.5</v>
          </cell>
          <cell r="G186">
            <v>16607.5</v>
          </cell>
          <cell r="H186">
            <v>16607.5</v>
          </cell>
          <cell r="I186">
            <v>16607.5</v>
          </cell>
          <cell r="J186">
            <v>16607.5</v>
          </cell>
          <cell r="K186">
            <v>16607.5</v>
          </cell>
          <cell r="L186">
            <v>16607.5</v>
          </cell>
          <cell r="M186">
            <v>16607.5</v>
          </cell>
          <cell r="N186">
            <v>16607.5</v>
          </cell>
          <cell r="O186">
            <v>16607.5</v>
          </cell>
        </row>
        <row r="187">
          <cell r="A187">
            <v>16607.5</v>
          </cell>
          <cell r="B187">
            <v>16607.5</v>
          </cell>
          <cell r="C187">
            <v>16607.5</v>
          </cell>
          <cell r="D187">
            <v>16607.5</v>
          </cell>
          <cell r="E187">
            <v>16607.5</v>
          </cell>
          <cell r="F187">
            <v>16607.5</v>
          </cell>
          <cell r="G187">
            <v>16607.5</v>
          </cell>
          <cell r="H187">
            <v>16607.5</v>
          </cell>
          <cell r="I187">
            <v>16607.5</v>
          </cell>
          <cell r="J187">
            <v>16607.5</v>
          </cell>
          <cell r="K187">
            <v>16607.5</v>
          </cell>
          <cell r="L187">
            <v>16607.5</v>
          </cell>
          <cell r="M187">
            <v>16607.5</v>
          </cell>
          <cell r="N187">
            <v>16607.5</v>
          </cell>
          <cell r="O187">
            <v>16607.5</v>
          </cell>
        </row>
        <row r="188">
          <cell r="A188">
            <v>16607.5</v>
          </cell>
          <cell r="B188">
            <v>16607.5</v>
          </cell>
          <cell r="C188">
            <v>16607.5</v>
          </cell>
          <cell r="D188">
            <v>16607.5</v>
          </cell>
          <cell r="E188">
            <v>16607.5</v>
          </cell>
          <cell r="F188">
            <v>16607.5</v>
          </cell>
          <cell r="G188">
            <v>16607.5</v>
          </cell>
          <cell r="H188">
            <v>16607.5</v>
          </cell>
          <cell r="I188">
            <v>16607.5</v>
          </cell>
          <cell r="J188">
            <v>16607.5</v>
          </cell>
          <cell r="K188">
            <v>16607.5</v>
          </cell>
          <cell r="L188">
            <v>16607.5</v>
          </cell>
          <cell r="M188">
            <v>16607.5</v>
          </cell>
          <cell r="N188">
            <v>16607.5</v>
          </cell>
          <cell r="O188">
            <v>16607.5</v>
          </cell>
        </row>
        <row r="189">
          <cell r="A189">
            <v>16607.5</v>
          </cell>
          <cell r="B189">
            <v>16607.5</v>
          </cell>
          <cell r="C189">
            <v>16607.5</v>
          </cell>
          <cell r="D189">
            <v>16607.5</v>
          </cell>
          <cell r="E189">
            <v>16607.5</v>
          </cell>
          <cell r="F189">
            <v>16607.5</v>
          </cell>
          <cell r="G189">
            <v>16607.5</v>
          </cell>
          <cell r="H189">
            <v>16607.5</v>
          </cell>
          <cell r="I189">
            <v>16607.5</v>
          </cell>
          <cell r="J189">
            <v>16607.5</v>
          </cell>
          <cell r="K189">
            <v>16607.5</v>
          </cell>
          <cell r="L189">
            <v>16607.5</v>
          </cell>
          <cell r="M189">
            <v>16607.5</v>
          </cell>
          <cell r="N189">
            <v>16607.5</v>
          </cell>
          <cell r="O189">
            <v>16607.5</v>
          </cell>
        </row>
        <row r="190">
          <cell r="A190">
            <v>16607.5</v>
          </cell>
          <cell r="B190">
            <v>16607.5</v>
          </cell>
          <cell r="C190">
            <v>16607.5</v>
          </cell>
          <cell r="D190">
            <v>16607.5</v>
          </cell>
          <cell r="E190">
            <v>16607.5</v>
          </cell>
          <cell r="F190">
            <v>16607.5</v>
          </cell>
          <cell r="G190">
            <v>16607.5</v>
          </cell>
          <cell r="H190">
            <v>16607.5</v>
          </cell>
          <cell r="I190">
            <v>16607.5</v>
          </cell>
          <cell r="J190">
            <v>16607.5</v>
          </cell>
          <cell r="K190">
            <v>16607.5</v>
          </cell>
          <cell r="L190">
            <v>16607.5</v>
          </cell>
          <cell r="M190">
            <v>16607.5</v>
          </cell>
          <cell r="N190">
            <v>16607.5</v>
          </cell>
          <cell r="O190">
            <v>16607.5</v>
          </cell>
        </row>
        <row r="191">
          <cell r="A191">
            <v>16607.5</v>
          </cell>
          <cell r="B191">
            <v>16607.5</v>
          </cell>
          <cell r="C191">
            <v>16607.5</v>
          </cell>
          <cell r="D191">
            <v>16607.5</v>
          </cell>
          <cell r="E191">
            <v>16607.5</v>
          </cell>
          <cell r="F191">
            <v>16607.5</v>
          </cell>
          <cell r="G191">
            <v>16607.5</v>
          </cell>
          <cell r="H191">
            <v>16607.5</v>
          </cell>
          <cell r="I191">
            <v>16607.5</v>
          </cell>
          <cell r="J191">
            <v>16607.5</v>
          </cell>
          <cell r="K191">
            <v>16607.5</v>
          </cell>
          <cell r="L191">
            <v>16607.5</v>
          </cell>
          <cell r="M191">
            <v>16607.5</v>
          </cell>
          <cell r="N191">
            <v>16607.5</v>
          </cell>
          <cell r="O191">
            <v>16607.5</v>
          </cell>
        </row>
        <row r="192">
          <cell r="A192">
            <v>16607.5</v>
          </cell>
          <cell r="B192">
            <v>16607.5</v>
          </cell>
          <cell r="C192">
            <v>16607.5</v>
          </cell>
          <cell r="D192">
            <v>16607.5</v>
          </cell>
          <cell r="E192">
            <v>16607.5</v>
          </cell>
          <cell r="F192">
            <v>16607.5</v>
          </cell>
          <cell r="G192">
            <v>16607.5</v>
          </cell>
          <cell r="H192">
            <v>16607.5</v>
          </cell>
          <cell r="I192">
            <v>16607.5</v>
          </cell>
          <cell r="J192">
            <v>16607.5</v>
          </cell>
          <cell r="K192">
            <v>16607.5</v>
          </cell>
          <cell r="L192">
            <v>16607.5</v>
          </cell>
          <cell r="M192">
            <v>16607.5</v>
          </cell>
          <cell r="N192">
            <v>16607.5</v>
          </cell>
          <cell r="O192">
            <v>16607.5</v>
          </cell>
        </row>
        <row r="193">
          <cell r="A193">
            <v>16607.5</v>
          </cell>
          <cell r="B193">
            <v>16607.5</v>
          </cell>
          <cell r="C193">
            <v>16607.5</v>
          </cell>
          <cell r="D193">
            <v>16607.5</v>
          </cell>
          <cell r="E193">
            <v>16607.5</v>
          </cell>
          <cell r="F193">
            <v>16607.5</v>
          </cell>
          <cell r="G193">
            <v>16607.5</v>
          </cell>
          <cell r="H193">
            <v>16607.5</v>
          </cell>
          <cell r="I193">
            <v>16607.5</v>
          </cell>
          <cell r="J193">
            <v>16607.5</v>
          </cell>
          <cell r="K193">
            <v>16607.5</v>
          </cell>
          <cell r="L193">
            <v>16607.5</v>
          </cell>
          <cell r="M193">
            <v>16607.5</v>
          </cell>
          <cell r="N193">
            <v>16607.5</v>
          </cell>
          <cell r="O193">
            <v>16607.5</v>
          </cell>
        </row>
        <row r="194">
          <cell r="A194">
            <v>16607.5</v>
          </cell>
          <cell r="B194">
            <v>16607.5</v>
          </cell>
          <cell r="C194">
            <v>16607.5</v>
          </cell>
          <cell r="D194">
            <v>16607.5</v>
          </cell>
          <cell r="E194">
            <v>16607.5</v>
          </cell>
          <cell r="F194">
            <v>16607.5</v>
          </cell>
          <cell r="G194">
            <v>16607.5</v>
          </cell>
          <cell r="H194">
            <v>16607.5</v>
          </cell>
          <cell r="I194">
            <v>16607.5</v>
          </cell>
          <cell r="J194">
            <v>16607.5</v>
          </cell>
          <cell r="K194">
            <v>16607.5</v>
          </cell>
          <cell r="L194">
            <v>16607.5</v>
          </cell>
          <cell r="M194">
            <v>16607.5</v>
          </cell>
          <cell r="N194">
            <v>16607.5</v>
          </cell>
          <cell r="O194">
            <v>16607.5</v>
          </cell>
        </row>
        <row r="195">
          <cell r="A195">
            <v>16607.5</v>
          </cell>
          <cell r="B195">
            <v>16607.5</v>
          </cell>
          <cell r="C195">
            <v>16607.5</v>
          </cell>
          <cell r="D195">
            <v>16607.5</v>
          </cell>
          <cell r="E195">
            <v>16607.5</v>
          </cell>
          <cell r="F195">
            <v>16607.5</v>
          </cell>
          <cell r="G195">
            <v>16607.5</v>
          </cell>
          <cell r="H195">
            <v>16607.5</v>
          </cell>
          <cell r="I195">
            <v>16607.5</v>
          </cell>
          <cell r="J195">
            <v>16607.5</v>
          </cell>
          <cell r="K195">
            <v>16607.5</v>
          </cell>
          <cell r="L195">
            <v>16607.5</v>
          </cell>
          <cell r="M195">
            <v>16607.5</v>
          </cell>
          <cell r="N195">
            <v>16607.5</v>
          </cell>
          <cell r="O195">
            <v>16607.5</v>
          </cell>
        </row>
        <row r="196">
          <cell r="A196">
            <v>16607.5</v>
          </cell>
          <cell r="B196">
            <v>16607.5</v>
          </cell>
          <cell r="C196">
            <v>16607.5</v>
          </cell>
          <cell r="D196">
            <v>16607.5</v>
          </cell>
          <cell r="E196">
            <v>16607.5</v>
          </cell>
          <cell r="F196">
            <v>16607.5</v>
          </cell>
          <cell r="G196">
            <v>16607.5</v>
          </cell>
          <cell r="H196">
            <v>16607.5</v>
          </cell>
          <cell r="I196">
            <v>16607.5</v>
          </cell>
          <cell r="J196">
            <v>16607.5</v>
          </cell>
          <cell r="K196">
            <v>16607.5</v>
          </cell>
          <cell r="L196">
            <v>16607.5</v>
          </cell>
          <cell r="M196">
            <v>16607.5</v>
          </cell>
          <cell r="N196">
            <v>16607.5</v>
          </cell>
          <cell r="O196">
            <v>16607.5</v>
          </cell>
        </row>
        <row r="197">
          <cell r="A197">
            <v>16607.5</v>
          </cell>
          <cell r="B197">
            <v>16607.5</v>
          </cell>
          <cell r="C197">
            <v>16607.5</v>
          </cell>
          <cell r="D197">
            <v>16607.5</v>
          </cell>
          <cell r="E197">
            <v>16607.5</v>
          </cell>
          <cell r="F197">
            <v>16607.5</v>
          </cell>
          <cell r="G197">
            <v>16607.5</v>
          </cell>
          <cell r="H197">
            <v>16607.5</v>
          </cell>
          <cell r="I197">
            <v>16607.5</v>
          </cell>
          <cell r="J197">
            <v>16607.5</v>
          </cell>
          <cell r="K197">
            <v>16607.5</v>
          </cell>
          <cell r="L197">
            <v>16607.5</v>
          </cell>
          <cell r="M197">
            <v>16607.5</v>
          </cell>
          <cell r="N197">
            <v>16607.5</v>
          </cell>
          <cell r="O197">
            <v>16607.5</v>
          </cell>
        </row>
        <row r="198">
          <cell r="A198">
            <v>16607.5</v>
          </cell>
          <cell r="B198">
            <v>16607.5</v>
          </cell>
          <cell r="C198">
            <v>16607.5</v>
          </cell>
          <cell r="D198">
            <v>16607.5</v>
          </cell>
          <cell r="E198">
            <v>16607.5</v>
          </cell>
          <cell r="F198">
            <v>16607.5</v>
          </cell>
          <cell r="G198">
            <v>16607.5</v>
          </cell>
          <cell r="H198">
            <v>16607.5</v>
          </cell>
          <cell r="I198">
            <v>16607.5</v>
          </cell>
          <cell r="J198">
            <v>16607.5</v>
          </cell>
          <cell r="K198">
            <v>16607.5</v>
          </cell>
          <cell r="L198">
            <v>16607.5</v>
          </cell>
          <cell r="M198">
            <v>16607.5</v>
          </cell>
          <cell r="N198">
            <v>16607.5</v>
          </cell>
          <cell r="O198">
            <v>16607.5</v>
          </cell>
        </row>
        <row r="199">
          <cell r="A199">
            <v>16607.5</v>
          </cell>
          <cell r="B199">
            <v>16607.5</v>
          </cell>
          <cell r="C199">
            <v>16607.5</v>
          </cell>
          <cell r="D199">
            <v>16607.5</v>
          </cell>
          <cell r="E199">
            <v>16607.5</v>
          </cell>
          <cell r="F199">
            <v>16607.5</v>
          </cell>
          <cell r="G199">
            <v>16607.5</v>
          </cell>
          <cell r="H199">
            <v>16607.5</v>
          </cell>
          <cell r="I199">
            <v>16607.5</v>
          </cell>
          <cell r="J199">
            <v>16607.5</v>
          </cell>
          <cell r="K199">
            <v>16607.5</v>
          </cell>
          <cell r="L199">
            <v>16607.5</v>
          </cell>
          <cell r="M199">
            <v>16607.5</v>
          </cell>
          <cell r="N199">
            <v>16607.5</v>
          </cell>
          <cell r="O199">
            <v>16607.5</v>
          </cell>
        </row>
        <row r="200">
          <cell r="A200">
            <v>16607.5</v>
          </cell>
          <cell r="B200">
            <v>16607.5</v>
          </cell>
          <cell r="C200">
            <v>16607.5</v>
          </cell>
          <cell r="D200">
            <v>16607.5</v>
          </cell>
          <cell r="E200">
            <v>16607.5</v>
          </cell>
          <cell r="F200">
            <v>16607.5</v>
          </cell>
          <cell r="G200">
            <v>16607.5</v>
          </cell>
          <cell r="H200">
            <v>16607.5</v>
          </cell>
          <cell r="I200">
            <v>16607.5</v>
          </cell>
          <cell r="J200">
            <v>16607.5</v>
          </cell>
          <cell r="K200">
            <v>16607.5</v>
          </cell>
          <cell r="L200">
            <v>16607.5</v>
          </cell>
          <cell r="M200">
            <v>16607.5</v>
          </cell>
          <cell r="N200">
            <v>16607.5</v>
          </cell>
          <cell r="O200">
            <v>16607.5</v>
          </cell>
        </row>
        <row r="201">
          <cell r="A201">
            <v>16607.5</v>
          </cell>
          <cell r="B201">
            <v>16607.5</v>
          </cell>
          <cell r="C201">
            <v>16607.5</v>
          </cell>
          <cell r="D201">
            <v>16607.5</v>
          </cell>
          <cell r="E201">
            <v>16607.5</v>
          </cell>
          <cell r="F201">
            <v>16607.5</v>
          </cell>
          <cell r="G201">
            <v>16607.5</v>
          </cell>
          <cell r="H201">
            <v>16607.5</v>
          </cell>
          <cell r="I201">
            <v>16607.5</v>
          </cell>
          <cell r="J201">
            <v>16607.5</v>
          </cell>
          <cell r="K201">
            <v>16607.5</v>
          </cell>
          <cell r="L201">
            <v>16607.5</v>
          </cell>
          <cell r="M201">
            <v>16607.5</v>
          </cell>
          <cell r="N201">
            <v>16607.5</v>
          </cell>
          <cell r="O201">
            <v>16607.5</v>
          </cell>
        </row>
        <row r="202">
          <cell r="A202">
            <v>16607.5</v>
          </cell>
          <cell r="B202">
            <v>16607.5</v>
          </cell>
          <cell r="C202">
            <v>16607.5</v>
          </cell>
          <cell r="D202">
            <v>16607.5</v>
          </cell>
          <cell r="E202">
            <v>16607.5</v>
          </cell>
          <cell r="F202">
            <v>16607.5</v>
          </cell>
          <cell r="G202">
            <v>16607.5</v>
          </cell>
          <cell r="H202">
            <v>16607.5</v>
          </cell>
          <cell r="I202">
            <v>16607.5</v>
          </cell>
          <cell r="J202">
            <v>16607.5</v>
          </cell>
          <cell r="K202">
            <v>16607.5</v>
          </cell>
          <cell r="L202">
            <v>16607.5</v>
          </cell>
          <cell r="M202">
            <v>16607.5</v>
          </cell>
          <cell r="N202">
            <v>16607.5</v>
          </cell>
          <cell r="O202">
            <v>16607.5</v>
          </cell>
        </row>
        <row r="203">
          <cell r="A203">
            <v>16607.5</v>
          </cell>
          <cell r="B203">
            <v>16607.5</v>
          </cell>
          <cell r="C203">
            <v>16607.5</v>
          </cell>
          <cell r="D203">
            <v>16607.5</v>
          </cell>
          <cell r="E203">
            <v>16607.5</v>
          </cell>
          <cell r="F203">
            <v>16607.5</v>
          </cell>
          <cell r="G203">
            <v>16607.5</v>
          </cell>
          <cell r="H203">
            <v>16607.5</v>
          </cell>
          <cell r="I203">
            <v>16607.5</v>
          </cell>
          <cell r="J203">
            <v>16607.5</v>
          </cell>
          <cell r="K203">
            <v>16607.5</v>
          </cell>
          <cell r="L203">
            <v>16607.5</v>
          </cell>
          <cell r="M203">
            <v>16607.5</v>
          </cell>
          <cell r="N203">
            <v>16607.5</v>
          </cell>
          <cell r="O203">
            <v>16607.5</v>
          </cell>
        </row>
        <row r="204">
          <cell r="A204">
            <v>16607.5</v>
          </cell>
          <cell r="B204">
            <v>16607.5</v>
          </cell>
          <cell r="C204">
            <v>16607.5</v>
          </cell>
          <cell r="D204">
            <v>16607.5</v>
          </cell>
          <cell r="E204">
            <v>16607.5</v>
          </cell>
          <cell r="F204">
            <v>16607.5</v>
          </cell>
          <cell r="G204">
            <v>16607.5</v>
          </cell>
          <cell r="H204">
            <v>16607.5</v>
          </cell>
          <cell r="I204">
            <v>16607.5</v>
          </cell>
          <cell r="J204">
            <v>16607.5</v>
          </cell>
          <cell r="K204">
            <v>16607.5</v>
          </cell>
          <cell r="L204">
            <v>16607.5</v>
          </cell>
          <cell r="M204">
            <v>16607.5</v>
          </cell>
          <cell r="N204">
            <v>16607.5</v>
          </cell>
          <cell r="O204">
            <v>16607.5</v>
          </cell>
        </row>
        <row r="205">
          <cell r="A205">
            <v>16607.5</v>
          </cell>
          <cell r="B205">
            <v>16607.5</v>
          </cell>
          <cell r="C205">
            <v>16607.5</v>
          </cell>
          <cell r="D205">
            <v>16607.5</v>
          </cell>
          <cell r="E205">
            <v>16607.5</v>
          </cell>
          <cell r="F205">
            <v>16607.5</v>
          </cell>
          <cell r="G205">
            <v>16607.5</v>
          </cell>
          <cell r="H205">
            <v>16607.5</v>
          </cell>
          <cell r="I205">
            <v>16607.5</v>
          </cell>
          <cell r="J205">
            <v>16607.5</v>
          </cell>
          <cell r="K205">
            <v>16607.5</v>
          </cell>
          <cell r="L205">
            <v>16607.5</v>
          </cell>
          <cell r="M205">
            <v>16607.5</v>
          </cell>
          <cell r="N205">
            <v>16607.5</v>
          </cell>
          <cell r="O205">
            <v>16607.5</v>
          </cell>
        </row>
        <row r="206">
          <cell r="A206">
            <v>16607.5</v>
          </cell>
          <cell r="B206">
            <v>16607.5</v>
          </cell>
          <cell r="C206">
            <v>16607.5</v>
          </cell>
          <cell r="D206">
            <v>16607.5</v>
          </cell>
          <cell r="E206">
            <v>16607.5</v>
          </cell>
          <cell r="F206">
            <v>16607.5</v>
          </cell>
          <cell r="G206">
            <v>16607.5</v>
          </cell>
          <cell r="H206">
            <v>16607.5</v>
          </cell>
          <cell r="I206">
            <v>16607.5</v>
          </cell>
          <cell r="J206">
            <v>16607.5</v>
          </cell>
          <cell r="K206">
            <v>16607.5</v>
          </cell>
          <cell r="L206">
            <v>16607.5</v>
          </cell>
          <cell r="M206">
            <v>16607.5</v>
          </cell>
          <cell r="N206">
            <v>16607.5</v>
          </cell>
          <cell r="O206">
            <v>16607.5</v>
          </cell>
        </row>
        <row r="207">
          <cell r="A207">
            <v>16607.5</v>
          </cell>
          <cell r="B207">
            <v>16607.5</v>
          </cell>
          <cell r="C207">
            <v>16607.5</v>
          </cell>
          <cell r="D207">
            <v>16607.5</v>
          </cell>
          <cell r="E207">
            <v>16607.5</v>
          </cell>
          <cell r="F207">
            <v>16607.5</v>
          </cell>
          <cell r="G207">
            <v>16607.5</v>
          </cell>
          <cell r="H207">
            <v>16607.5</v>
          </cell>
          <cell r="I207">
            <v>16607.5</v>
          </cell>
          <cell r="J207">
            <v>16607.5</v>
          </cell>
          <cell r="K207">
            <v>16607.5</v>
          </cell>
          <cell r="L207">
            <v>16607.5</v>
          </cell>
          <cell r="M207">
            <v>16607.5</v>
          </cell>
          <cell r="N207">
            <v>16607.5</v>
          </cell>
          <cell r="O207">
            <v>16607.5</v>
          </cell>
        </row>
        <row r="208">
          <cell r="A208">
            <v>16607.5</v>
          </cell>
          <cell r="B208">
            <v>16607.5</v>
          </cell>
          <cell r="C208">
            <v>16607.5</v>
          </cell>
          <cell r="D208">
            <v>16607.5</v>
          </cell>
          <cell r="E208">
            <v>16607.5</v>
          </cell>
          <cell r="F208">
            <v>16607.5</v>
          </cell>
          <cell r="G208">
            <v>16607.5</v>
          </cell>
          <cell r="H208">
            <v>16607.5</v>
          </cell>
          <cell r="I208">
            <v>16607.5</v>
          </cell>
          <cell r="J208">
            <v>16607.5</v>
          </cell>
          <cell r="K208">
            <v>16607.5</v>
          </cell>
          <cell r="L208">
            <v>16607.5</v>
          </cell>
          <cell r="M208">
            <v>16607.5</v>
          </cell>
          <cell r="N208">
            <v>16607.5</v>
          </cell>
          <cell r="O208">
            <v>16607.5</v>
          </cell>
        </row>
        <row r="209">
          <cell r="A209">
            <v>16607.5</v>
          </cell>
          <cell r="B209">
            <v>16607.5</v>
          </cell>
          <cell r="C209">
            <v>16607.5</v>
          </cell>
          <cell r="D209">
            <v>16607.5</v>
          </cell>
          <cell r="E209">
            <v>16607.5</v>
          </cell>
          <cell r="F209">
            <v>16607.5</v>
          </cell>
          <cell r="G209">
            <v>16607.5</v>
          </cell>
          <cell r="H209">
            <v>16607.5</v>
          </cell>
          <cell r="I209">
            <v>16607.5</v>
          </cell>
          <cell r="J209">
            <v>16607.5</v>
          </cell>
          <cell r="K209">
            <v>16607.5</v>
          </cell>
          <cell r="L209">
            <v>16607.5</v>
          </cell>
          <cell r="M209">
            <v>16607.5</v>
          </cell>
          <cell r="N209">
            <v>16607.5</v>
          </cell>
          <cell r="O209">
            <v>16607.5</v>
          </cell>
        </row>
        <row r="210">
          <cell r="A210">
            <v>16607.5</v>
          </cell>
          <cell r="B210">
            <v>16607.5</v>
          </cell>
          <cell r="C210">
            <v>16607.5</v>
          </cell>
          <cell r="D210">
            <v>16607.5</v>
          </cell>
          <cell r="E210">
            <v>16607.5</v>
          </cell>
          <cell r="F210">
            <v>16607.5</v>
          </cell>
          <cell r="G210">
            <v>16607.5</v>
          </cell>
          <cell r="H210">
            <v>16607.5</v>
          </cell>
          <cell r="I210">
            <v>16607.5</v>
          </cell>
          <cell r="J210">
            <v>16607.5</v>
          </cell>
          <cell r="K210">
            <v>16607.5</v>
          </cell>
          <cell r="L210">
            <v>16607.5</v>
          </cell>
          <cell r="M210">
            <v>16607.5</v>
          </cell>
          <cell r="N210">
            <v>16607.5</v>
          </cell>
          <cell r="O210">
            <v>16607.5</v>
          </cell>
        </row>
        <row r="211">
          <cell r="A211">
            <v>16607.5</v>
          </cell>
          <cell r="B211">
            <v>16607.5</v>
          </cell>
          <cell r="C211">
            <v>16607.5</v>
          </cell>
          <cell r="D211">
            <v>16607.5</v>
          </cell>
          <cell r="E211">
            <v>16607.5</v>
          </cell>
          <cell r="F211">
            <v>16607.5</v>
          </cell>
          <cell r="G211">
            <v>16607.5</v>
          </cell>
          <cell r="H211">
            <v>16607.5</v>
          </cell>
          <cell r="I211">
            <v>16607.5</v>
          </cell>
          <cell r="J211">
            <v>16607.5</v>
          </cell>
          <cell r="K211">
            <v>16607.5</v>
          </cell>
          <cell r="L211">
            <v>16607.5</v>
          </cell>
          <cell r="M211">
            <v>16607.5</v>
          </cell>
          <cell r="N211">
            <v>16607.5</v>
          </cell>
          <cell r="O211">
            <v>16607.5</v>
          </cell>
        </row>
        <row r="212">
          <cell r="A212">
            <v>16607.5</v>
          </cell>
          <cell r="B212">
            <v>16607.5</v>
          </cell>
          <cell r="C212">
            <v>16607.5</v>
          </cell>
          <cell r="D212">
            <v>16607.5</v>
          </cell>
          <cell r="E212">
            <v>16607.5</v>
          </cell>
          <cell r="F212">
            <v>16607.5</v>
          </cell>
          <cell r="G212">
            <v>16607.5</v>
          </cell>
          <cell r="H212">
            <v>16607.5</v>
          </cell>
          <cell r="I212">
            <v>16607.5</v>
          </cell>
          <cell r="J212">
            <v>16607.5</v>
          </cell>
          <cell r="K212">
            <v>16607.5</v>
          </cell>
          <cell r="L212">
            <v>16607.5</v>
          </cell>
          <cell r="M212">
            <v>16607.5</v>
          </cell>
          <cell r="N212">
            <v>16607.5</v>
          </cell>
          <cell r="O212">
            <v>16607.5</v>
          </cell>
        </row>
        <row r="213">
          <cell r="A213">
            <v>16607.5</v>
          </cell>
          <cell r="B213">
            <v>16607.5</v>
          </cell>
          <cell r="C213">
            <v>16607.5</v>
          </cell>
          <cell r="D213">
            <v>16607.5</v>
          </cell>
          <cell r="E213">
            <v>16607.5</v>
          </cell>
          <cell r="F213">
            <v>16607.5</v>
          </cell>
          <cell r="G213">
            <v>16607.5</v>
          </cell>
          <cell r="H213">
            <v>16607.5</v>
          </cell>
          <cell r="I213">
            <v>16607.5</v>
          </cell>
          <cell r="J213">
            <v>16607.5</v>
          </cell>
          <cell r="K213">
            <v>16607.5</v>
          </cell>
          <cell r="L213">
            <v>16607.5</v>
          </cell>
          <cell r="M213">
            <v>16607.5</v>
          </cell>
          <cell r="N213">
            <v>16607.5</v>
          </cell>
          <cell r="O213">
            <v>16607.5</v>
          </cell>
        </row>
        <row r="214">
          <cell r="A214">
            <v>16607.5</v>
          </cell>
          <cell r="B214">
            <v>16607.5</v>
          </cell>
          <cell r="C214">
            <v>16607.5</v>
          </cell>
          <cell r="D214">
            <v>16607.5</v>
          </cell>
          <cell r="E214">
            <v>16607.5</v>
          </cell>
          <cell r="F214">
            <v>16607.5</v>
          </cell>
          <cell r="G214">
            <v>16607.5</v>
          </cell>
          <cell r="H214">
            <v>16607.5</v>
          </cell>
          <cell r="I214">
            <v>16607.5</v>
          </cell>
          <cell r="J214">
            <v>16607.5</v>
          </cell>
          <cell r="K214">
            <v>16607.5</v>
          </cell>
          <cell r="L214">
            <v>16607.5</v>
          </cell>
          <cell r="M214">
            <v>16607.5</v>
          </cell>
          <cell r="N214">
            <v>16607.5</v>
          </cell>
          <cell r="O214">
            <v>16607.5</v>
          </cell>
        </row>
        <row r="215">
          <cell r="A215">
            <v>16607.5</v>
          </cell>
          <cell r="B215">
            <v>16607.5</v>
          </cell>
          <cell r="C215">
            <v>16607.5</v>
          </cell>
          <cell r="D215">
            <v>16607.5</v>
          </cell>
          <cell r="E215">
            <v>16607.5</v>
          </cell>
          <cell r="F215">
            <v>16607.5</v>
          </cell>
          <cell r="G215">
            <v>16607.5</v>
          </cell>
          <cell r="H215">
            <v>16607.5</v>
          </cell>
          <cell r="I215">
            <v>16607.5</v>
          </cell>
          <cell r="J215">
            <v>16607.5</v>
          </cell>
          <cell r="K215">
            <v>16607.5</v>
          </cell>
          <cell r="L215">
            <v>16607.5</v>
          </cell>
          <cell r="M215">
            <v>16607.5</v>
          </cell>
          <cell r="N215">
            <v>16607.5</v>
          </cell>
          <cell r="O215">
            <v>16607.5</v>
          </cell>
        </row>
        <row r="216">
          <cell r="A216">
            <v>16607.5</v>
          </cell>
          <cell r="B216">
            <v>16607.5</v>
          </cell>
          <cell r="C216">
            <v>16607.5</v>
          </cell>
          <cell r="D216">
            <v>16607.5</v>
          </cell>
          <cell r="E216">
            <v>16607.5</v>
          </cell>
          <cell r="F216">
            <v>16607.5</v>
          </cell>
          <cell r="G216">
            <v>16607.5</v>
          </cell>
          <cell r="H216">
            <v>16607.5</v>
          </cell>
          <cell r="I216">
            <v>16607.5</v>
          </cell>
          <cell r="J216">
            <v>16607.5</v>
          </cell>
          <cell r="K216">
            <v>16607.5</v>
          </cell>
          <cell r="L216">
            <v>16607.5</v>
          </cell>
          <cell r="M216">
            <v>16607.5</v>
          </cell>
          <cell r="N216">
            <v>16607.5</v>
          </cell>
          <cell r="O216">
            <v>16607.5</v>
          </cell>
        </row>
        <row r="217">
          <cell r="A217">
            <v>16607.5</v>
          </cell>
          <cell r="B217">
            <v>16607.5</v>
          </cell>
          <cell r="C217">
            <v>16607.5</v>
          </cell>
          <cell r="D217">
            <v>16607.5</v>
          </cell>
          <cell r="E217">
            <v>16607.5</v>
          </cell>
          <cell r="F217">
            <v>16607.5</v>
          </cell>
          <cell r="G217">
            <v>16607.5</v>
          </cell>
          <cell r="H217">
            <v>16607.5</v>
          </cell>
          <cell r="I217">
            <v>16607.5</v>
          </cell>
          <cell r="J217">
            <v>16607.5</v>
          </cell>
          <cell r="K217">
            <v>16607.5</v>
          </cell>
          <cell r="L217">
            <v>16607.5</v>
          </cell>
          <cell r="M217">
            <v>16607.5</v>
          </cell>
          <cell r="N217">
            <v>16607.5</v>
          </cell>
          <cell r="O217">
            <v>16607.5</v>
          </cell>
        </row>
        <row r="218">
          <cell r="A218">
            <v>16607.5</v>
          </cell>
          <cell r="B218">
            <v>16607.5</v>
          </cell>
          <cell r="C218">
            <v>16607.5</v>
          </cell>
          <cell r="D218">
            <v>16607.5</v>
          </cell>
          <cell r="E218">
            <v>16607.5</v>
          </cell>
          <cell r="F218">
            <v>16607.5</v>
          </cell>
          <cell r="G218">
            <v>16607.5</v>
          </cell>
          <cell r="H218">
            <v>16607.5</v>
          </cell>
          <cell r="I218">
            <v>16607.5</v>
          </cell>
          <cell r="J218">
            <v>16607.5</v>
          </cell>
          <cell r="K218">
            <v>16607.5</v>
          </cell>
          <cell r="L218">
            <v>16607.5</v>
          </cell>
          <cell r="M218">
            <v>16607.5</v>
          </cell>
          <cell r="N218">
            <v>16607.5</v>
          </cell>
          <cell r="O218">
            <v>16607.5</v>
          </cell>
        </row>
        <row r="219">
          <cell r="A219">
            <v>16607.5</v>
          </cell>
          <cell r="B219">
            <v>16607.5</v>
          </cell>
          <cell r="C219">
            <v>16607.5</v>
          </cell>
          <cell r="D219">
            <v>16607.5</v>
          </cell>
          <cell r="E219">
            <v>16607.5</v>
          </cell>
          <cell r="F219">
            <v>16607.5</v>
          </cell>
          <cell r="G219">
            <v>16607.5</v>
          </cell>
          <cell r="H219">
            <v>16607.5</v>
          </cell>
          <cell r="I219">
            <v>16607.5</v>
          </cell>
          <cell r="J219">
            <v>16607.5</v>
          </cell>
          <cell r="K219">
            <v>16607.5</v>
          </cell>
          <cell r="L219">
            <v>16607.5</v>
          </cell>
          <cell r="M219">
            <v>16607.5</v>
          </cell>
          <cell r="N219">
            <v>16607.5</v>
          </cell>
          <cell r="O219">
            <v>16607.5</v>
          </cell>
        </row>
        <row r="220">
          <cell r="A220">
            <v>16607.5</v>
          </cell>
          <cell r="B220">
            <v>16607.5</v>
          </cell>
          <cell r="C220">
            <v>16607.5</v>
          </cell>
          <cell r="D220">
            <v>16607.5</v>
          </cell>
          <cell r="E220">
            <v>16607.5</v>
          </cell>
          <cell r="F220">
            <v>16607.5</v>
          </cell>
          <cell r="G220">
            <v>16607.5</v>
          </cell>
          <cell r="H220">
            <v>16607.5</v>
          </cell>
          <cell r="I220">
            <v>16607.5</v>
          </cell>
          <cell r="J220">
            <v>16607.5</v>
          </cell>
          <cell r="K220">
            <v>16607.5</v>
          </cell>
          <cell r="L220">
            <v>16607.5</v>
          </cell>
          <cell r="M220">
            <v>16607.5</v>
          </cell>
          <cell r="N220">
            <v>16607.5</v>
          </cell>
          <cell r="O220">
            <v>16607.5</v>
          </cell>
        </row>
        <row r="221">
          <cell r="A221">
            <v>16607.5</v>
          </cell>
          <cell r="B221">
            <v>16607.5</v>
          </cell>
          <cell r="C221">
            <v>16607.5</v>
          </cell>
          <cell r="D221">
            <v>16607.5</v>
          </cell>
          <cell r="E221">
            <v>16607.5</v>
          </cell>
          <cell r="F221">
            <v>16607.5</v>
          </cell>
          <cell r="G221">
            <v>16607.5</v>
          </cell>
          <cell r="H221">
            <v>16607.5</v>
          </cell>
          <cell r="I221">
            <v>16607.5</v>
          </cell>
          <cell r="J221">
            <v>16607.5</v>
          </cell>
          <cell r="K221">
            <v>16607.5</v>
          </cell>
          <cell r="L221">
            <v>16607.5</v>
          </cell>
          <cell r="M221">
            <v>16607.5</v>
          </cell>
          <cell r="N221">
            <v>16607.5</v>
          </cell>
          <cell r="O221">
            <v>16607.5</v>
          </cell>
        </row>
        <row r="222">
          <cell r="A222">
            <v>16607.5</v>
          </cell>
          <cell r="B222">
            <v>16607.5</v>
          </cell>
          <cell r="C222">
            <v>16607.5</v>
          </cell>
          <cell r="D222">
            <v>16607.5</v>
          </cell>
          <cell r="E222">
            <v>16607.5</v>
          </cell>
          <cell r="F222">
            <v>16607.5</v>
          </cell>
          <cell r="G222">
            <v>16607.5</v>
          </cell>
          <cell r="H222">
            <v>16607.5</v>
          </cell>
          <cell r="I222">
            <v>16607.5</v>
          </cell>
          <cell r="J222">
            <v>16607.5</v>
          </cell>
          <cell r="K222">
            <v>16607.5</v>
          </cell>
          <cell r="L222">
            <v>16607.5</v>
          </cell>
          <cell r="M222">
            <v>16607.5</v>
          </cell>
          <cell r="N222">
            <v>16607.5</v>
          </cell>
          <cell r="O222">
            <v>16607.5</v>
          </cell>
        </row>
        <row r="223">
          <cell r="A223">
            <v>16607.5</v>
          </cell>
          <cell r="B223">
            <v>16607.5</v>
          </cell>
          <cell r="C223">
            <v>16607.5</v>
          </cell>
          <cell r="D223">
            <v>16607.5</v>
          </cell>
          <cell r="E223">
            <v>16607.5</v>
          </cell>
          <cell r="F223">
            <v>16607.5</v>
          </cell>
          <cell r="G223">
            <v>16607.5</v>
          </cell>
          <cell r="H223">
            <v>16607.5</v>
          </cell>
          <cell r="I223">
            <v>16607.5</v>
          </cell>
          <cell r="J223">
            <v>16607.5</v>
          </cell>
          <cell r="K223">
            <v>16607.5</v>
          </cell>
          <cell r="L223">
            <v>16607.5</v>
          </cell>
          <cell r="M223">
            <v>16607.5</v>
          </cell>
          <cell r="N223">
            <v>16607.5</v>
          </cell>
          <cell r="O223">
            <v>16607.5</v>
          </cell>
        </row>
        <row r="224">
          <cell r="A224">
            <v>16607.5</v>
          </cell>
          <cell r="B224">
            <v>16607.5</v>
          </cell>
          <cell r="C224">
            <v>16607.5</v>
          </cell>
          <cell r="D224">
            <v>16607.5</v>
          </cell>
          <cell r="E224">
            <v>16607.5</v>
          </cell>
          <cell r="F224">
            <v>16607.5</v>
          </cell>
          <cell r="G224">
            <v>16607.5</v>
          </cell>
          <cell r="H224">
            <v>16607.5</v>
          </cell>
          <cell r="I224">
            <v>16607.5</v>
          </cell>
          <cell r="J224">
            <v>16607.5</v>
          </cell>
          <cell r="K224">
            <v>16607.5</v>
          </cell>
          <cell r="L224">
            <v>16607.5</v>
          </cell>
          <cell r="M224">
            <v>16607.5</v>
          </cell>
          <cell r="N224">
            <v>16607.5</v>
          </cell>
          <cell r="O224">
            <v>16607.5</v>
          </cell>
        </row>
        <row r="225">
          <cell r="A225">
            <v>16607.5</v>
          </cell>
          <cell r="B225">
            <v>16607.5</v>
          </cell>
          <cell r="C225">
            <v>16607.5</v>
          </cell>
          <cell r="D225">
            <v>16607.5</v>
          </cell>
          <cell r="E225">
            <v>16607.5</v>
          </cell>
          <cell r="F225">
            <v>16607.5</v>
          </cell>
          <cell r="G225">
            <v>16607.5</v>
          </cell>
          <cell r="H225">
            <v>16607.5</v>
          </cell>
          <cell r="I225">
            <v>16607.5</v>
          </cell>
          <cell r="J225">
            <v>16607.5</v>
          </cell>
          <cell r="K225">
            <v>16607.5</v>
          </cell>
          <cell r="L225">
            <v>16607.5</v>
          </cell>
          <cell r="M225">
            <v>16607.5</v>
          </cell>
          <cell r="N225">
            <v>16607.5</v>
          </cell>
          <cell r="O225">
            <v>16607.5</v>
          </cell>
        </row>
        <row r="226">
          <cell r="A226">
            <v>16607.5</v>
          </cell>
          <cell r="B226">
            <v>16607.5</v>
          </cell>
          <cell r="C226">
            <v>16607.5</v>
          </cell>
          <cell r="D226">
            <v>16607.5</v>
          </cell>
          <cell r="E226">
            <v>16607.5</v>
          </cell>
          <cell r="F226">
            <v>16607.5</v>
          </cell>
          <cell r="G226">
            <v>16607.5</v>
          </cell>
          <cell r="H226">
            <v>16607.5</v>
          </cell>
          <cell r="I226">
            <v>16607.5</v>
          </cell>
          <cell r="J226">
            <v>16607.5</v>
          </cell>
          <cell r="K226">
            <v>16607.5</v>
          </cell>
          <cell r="L226">
            <v>16607.5</v>
          </cell>
          <cell r="M226">
            <v>16607.5</v>
          </cell>
          <cell r="N226">
            <v>16607.5</v>
          </cell>
          <cell r="O226">
            <v>16607.5</v>
          </cell>
        </row>
        <row r="227">
          <cell r="A227">
            <v>16607.5</v>
          </cell>
          <cell r="B227">
            <v>16607.5</v>
          </cell>
          <cell r="C227">
            <v>16607.5</v>
          </cell>
          <cell r="D227">
            <v>16607.5</v>
          </cell>
          <cell r="E227">
            <v>16607.5</v>
          </cell>
          <cell r="F227">
            <v>16607.5</v>
          </cell>
          <cell r="G227">
            <v>16607.5</v>
          </cell>
          <cell r="H227">
            <v>16607.5</v>
          </cell>
          <cell r="I227">
            <v>16607.5</v>
          </cell>
          <cell r="J227">
            <v>16607.5</v>
          </cell>
          <cell r="K227">
            <v>16607.5</v>
          </cell>
          <cell r="L227">
            <v>16607.5</v>
          </cell>
          <cell r="M227">
            <v>16607.5</v>
          </cell>
          <cell r="N227">
            <v>16607.5</v>
          </cell>
          <cell r="O227">
            <v>16607.5</v>
          </cell>
        </row>
        <row r="228">
          <cell r="A228">
            <v>16607.5</v>
          </cell>
          <cell r="B228">
            <v>16607.5</v>
          </cell>
          <cell r="C228">
            <v>16607.5</v>
          </cell>
          <cell r="D228">
            <v>16607.5</v>
          </cell>
          <cell r="E228">
            <v>16607.5</v>
          </cell>
          <cell r="F228">
            <v>16607.5</v>
          </cell>
          <cell r="G228">
            <v>16607.5</v>
          </cell>
          <cell r="H228">
            <v>16607.5</v>
          </cell>
          <cell r="I228">
            <v>16607.5</v>
          </cell>
          <cell r="J228">
            <v>16607.5</v>
          </cell>
          <cell r="K228">
            <v>16607.5</v>
          </cell>
          <cell r="L228">
            <v>16607.5</v>
          </cell>
          <cell r="M228">
            <v>16607.5</v>
          </cell>
          <cell r="N228">
            <v>16607.5</v>
          </cell>
          <cell r="O228">
            <v>16607.5</v>
          </cell>
        </row>
        <row r="229">
          <cell r="A229">
            <v>16607.5</v>
          </cell>
          <cell r="B229">
            <v>16607.5</v>
          </cell>
          <cell r="C229">
            <v>16607.5</v>
          </cell>
          <cell r="D229">
            <v>16607.5</v>
          </cell>
          <cell r="E229">
            <v>16607.5</v>
          </cell>
          <cell r="F229">
            <v>16607.5</v>
          </cell>
          <cell r="G229">
            <v>16607.5</v>
          </cell>
          <cell r="H229">
            <v>16607.5</v>
          </cell>
          <cell r="I229">
            <v>16607.5</v>
          </cell>
          <cell r="J229">
            <v>16607.5</v>
          </cell>
          <cell r="K229">
            <v>16607.5</v>
          </cell>
          <cell r="L229">
            <v>16607.5</v>
          </cell>
          <cell r="M229">
            <v>16607.5</v>
          </cell>
          <cell r="N229">
            <v>16607.5</v>
          </cell>
          <cell r="O229">
            <v>16607.5</v>
          </cell>
        </row>
        <row r="230">
          <cell r="A230">
            <v>16607.5</v>
          </cell>
          <cell r="B230">
            <v>16607.5</v>
          </cell>
          <cell r="C230">
            <v>16607.5</v>
          </cell>
          <cell r="D230">
            <v>16607.5</v>
          </cell>
          <cell r="E230">
            <v>16607.5</v>
          </cell>
          <cell r="F230">
            <v>16607.5</v>
          </cell>
          <cell r="G230">
            <v>16607.5</v>
          </cell>
          <cell r="H230">
            <v>16607.5</v>
          </cell>
          <cell r="I230">
            <v>16607.5</v>
          </cell>
          <cell r="J230">
            <v>16607.5</v>
          </cell>
          <cell r="K230">
            <v>16607.5</v>
          </cell>
          <cell r="L230">
            <v>16607.5</v>
          </cell>
          <cell r="M230">
            <v>16607.5</v>
          </cell>
          <cell r="N230">
            <v>16607.5</v>
          </cell>
          <cell r="O230">
            <v>16607.5</v>
          </cell>
        </row>
        <row r="231">
          <cell r="A231">
            <v>16607.5</v>
          </cell>
          <cell r="B231">
            <v>16607.5</v>
          </cell>
          <cell r="C231">
            <v>16607.5</v>
          </cell>
          <cell r="D231">
            <v>16607.5</v>
          </cell>
          <cell r="E231">
            <v>16607.5</v>
          </cell>
          <cell r="F231">
            <v>16607.5</v>
          </cell>
          <cell r="G231">
            <v>16607.5</v>
          </cell>
          <cell r="H231">
            <v>16607.5</v>
          </cell>
          <cell r="I231">
            <v>16607.5</v>
          </cell>
          <cell r="J231">
            <v>16607.5</v>
          </cell>
          <cell r="K231">
            <v>16607.5</v>
          </cell>
          <cell r="L231">
            <v>16607.5</v>
          </cell>
          <cell r="M231">
            <v>16607.5</v>
          </cell>
          <cell r="N231">
            <v>16607.5</v>
          </cell>
          <cell r="O231">
            <v>16607.5</v>
          </cell>
        </row>
        <row r="232">
          <cell r="A232">
            <v>16607.5</v>
          </cell>
          <cell r="B232">
            <v>16607.5</v>
          </cell>
          <cell r="C232">
            <v>16607.5</v>
          </cell>
          <cell r="D232">
            <v>16607.5</v>
          </cell>
          <cell r="E232">
            <v>16607.5</v>
          </cell>
          <cell r="F232">
            <v>16607.5</v>
          </cell>
          <cell r="G232">
            <v>16607.5</v>
          </cell>
          <cell r="H232">
            <v>16607.5</v>
          </cell>
          <cell r="I232">
            <v>16607.5</v>
          </cell>
          <cell r="J232">
            <v>16607.5</v>
          </cell>
          <cell r="K232">
            <v>16607.5</v>
          </cell>
          <cell r="L232">
            <v>16607.5</v>
          </cell>
          <cell r="M232">
            <v>16607.5</v>
          </cell>
          <cell r="N232">
            <v>16607.5</v>
          </cell>
          <cell r="O232">
            <v>16607.5</v>
          </cell>
        </row>
        <row r="233">
          <cell r="A233">
            <v>16607.5</v>
          </cell>
          <cell r="B233">
            <v>16607.5</v>
          </cell>
          <cell r="C233">
            <v>16607.5</v>
          </cell>
          <cell r="D233">
            <v>16607.5</v>
          </cell>
          <cell r="E233">
            <v>16607.5</v>
          </cell>
          <cell r="F233">
            <v>16607.5</v>
          </cell>
          <cell r="G233">
            <v>16607.5</v>
          </cell>
          <cell r="H233">
            <v>16607.5</v>
          </cell>
          <cell r="I233">
            <v>16607.5</v>
          </cell>
          <cell r="J233">
            <v>16607.5</v>
          </cell>
          <cell r="K233">
            <v>16607.5</v>
          </cell>
          <cell r="L233">
            <v>16607.5</v>
          </cell>
          <cell r="M233">
            <v>16607.5</v>
          </cell>
          <cell r="N233">
            <v>16607.5</v>
          </cell>
          <cell r="O233">
            <v>16607.5</v>
          </cell>
        </row>
        <row r="234">
          <cell r="A234">
            <v>16607.5</v>
          </cell>
          <cell r="B234">
            <v>16607.5</v>
          </cell>
          <cell r="C234">
            <v>16607.5</v>
          </cell>
          <cell r="D234">
            <v>16607.5</v>
          </cell>
          <cell r="E234">
            <v>16607.5</v>
          </cell>
          <cell r="F234">
            <v>16607.5</v>
          </cell>
          <cell r="G234">
            <v>16607.5</v>
          </cell>
          <cell r="H234">
            <v>16607.5</v>
          </cell>
          <cell r="I234">
            <v>16607.5</v>
          </cell>
          <cell r="J234">
            <v>16607.5</v>
          </cell>
          <cell r="K234">
            <v>16607.5</v>
          </cell>
          <cell r="L234">
            <v>16607.5</v>
          </cell>
          <cell r="M234">
            <v>16607.5</v>
          </cell>
          <cell r="N234">
            <v>16607.5</v>
          </cell>
          <cell r="O234">
            <v>16607.5</v>
          </cell>
        </row>
        <row r="235">
          <cell r="A235">
            <v>16607.5</v>
          </cell>
          <cell r="B235">
            <v>16607.5</v>
          </cell>
          <cell r="C235">
            <v>16607.5</v>
          </cell>
          <cell r="D235">
            <v>16607.5</v>
          </cell>
          <cell r="E235">
            <v>16607.5</v>
          </cell>
          <cell r="F235">
            <v>16607.5</v>
          </cell>
          <cell r="G235">
            <v>16607.5</v>
          </cell>
          <cell r="H235">
            <v>16607.5</v>
          </cell>
          <cell r="I235">
            <v>16607.5</v>
          </cell>
          <cell r="J235">
            <v>16607.5</v>
          </cell>
          <cell r="K235">
            <v>16607.5</v>
          </cell>
          <cell r="L235">
            <v>16607.5</v>
          </cell>
          <cell r="M235">
            <v>16607.5</v>
          </cell>
          <cell r="N235">
            <v>16607.5</v>
          </cell>
          <cell r="O235">
            <v>16607.5</v>
          </cell>
        </row>
        <row r="236">
          <cell r="A236">
            <v>16607.5</v>
          </cell>
          <cell r="B236">
            <v>16607.5</v>
          </cell>
          <cell r="C236">
            <v>16607.5</v>
          </cell>
          <cell r="D236">
            <v>16607.5</v>
          </cell>
          <cell r="E236">
            <v>16607.5</v>
          </cell>
          <cell r="F236">
            <v>16607.5</v>
          </cell>
          <cell r="G236">
            <v>16607.5</v>
          </cell>
          <cell r="H236">
            <v>16607.5</v>
          </cell>
          <cell r="I236">
            <v>16607.5</v>
          </cell>
          <cell r="J236">
            <v>16607.5</v>
          </cell>
          <cell r="K236">
            <v>16607.5</v>
          </cell>
          <cell r="L236">
            <v>16607.5</v>
          </cell>
          <cell r="M236">
            <v>16607.5</v>
          </cell>
          <cell r="N236">
            <v>16607.5</v>
          </cell>
          <cell r="O236">
            <v>16607.5</v>
          </cell>
        </row>
        <row r="237">
          <cell r="A237">
            <v>16607.5</v>
          </cell>
          <cell r="B237">
            <v>16607.5</v>
          </cell>
          <cell r="C237">
            <v>16607.5</v>
          </cell>
          <cell r="D237">
            <v>16607.5</v>
          </cell>
          <cell r="E237">
            <v>16607.5</v>
          </cell>
          <cell r="F237">
            <v>16607.5</v>
          </cell>
          <cell r="G237">
            <v>16607.5</v>
          </cell>
          <cell r="H237">
            <v>16607.5</v>
          </cell>
          <cell r="I237">
            <v>16607.5</v>
          </cell>
          <cell r="J237">
            <v>16607.5</v>
          </cell>
          <cell r="K237">
            <v>16607.5</v>
          </cell>
          <cell r="L237">
            <v>16607.5</v>
          </cell>
          <cell r="M237">
            <v>16607.5</v>
          </cell>
          <cell r="N237">
            <v>16607.5</v>
          </cell>
          <cell r="O237">
            <v>16607.5</v>
          </cell>
        </row>
        <row r="238">
          <cell r="A238">
            <v>16607.5</v>
          </cell>
          <cell r="B238">
            <v>16607.5</v>
          </cell>
          <cell r="C238">
            <v>16607.5</v>
          </cell>
          <cell r="D238">
            <v>16607.5</v>
          </cell>
          <cell r="E238">
            <v>16607.5</v>
          </cell>
          <cell r="F238">
            <v>16607.5</v>
          </cell>
          <cell r="G238">
            <v>16607.5</v>
          </cell>
          <cell r="H238">
            <v>16607.5</v>
          </cell>
          <cell r="I238">
            <v>16607.5</v>
          </cell>
          <cell r="J238">
            <v>16607.5</v>
          </cell>
          <cell r="K238">
            <v>16607.5</v>
          </cell>
          <cell r="L238">
            <v>16607.5</v>
          </cell>
          <cell r="M238">
            <v>16607.5</v>
          </cell>
          <cell r="N238">
            <v>16607.5</v>
          </cell>
          <cell r="O238">
            <v>16607.5</v>
          </cell>
        </row>
        <row r="239">
          <cell r="A239">
            <v>16607.5</v>
          </cell>
          <cell r="B239">
            <v>16607.5</v>
          </cell>
          <cell r="C239">
            <v>16607.5</v>
          </cell>
          <cell r="D239">
            <v>16607.5</v>
          </cell>
          <cell r="E239">
            <v>16607.5</v>
          </cell>
          <cell r="F239">
            <v>16607.5</v>
          </cell>
          <cell r="G239">
            <v>16607.5</v>
          </cell>
          <cell r="H239">
            <v>16607.5</v>
          </cell>
          <cell r="I239">
            <v>16607.5</v>
          </cell>
          <cell r="J239">
            <v>16607.5</v>
          </cell>
          <cell r="K239">
            <v>16607.5</v>
          </cell>
          <cell r="L239">
            <v>16607.5</v>
          </cell>
          <cell r="M239">
            <v>16607.5</v>
          </cell>
          <cell r="N239">
            <v>16607.5</v>
          </cell>
          <cell r="O239">
            <v>16607.5</v>
          </cell>
        </row>
        <row r="240">
          <cell r="A240">
            <v>16607.5</v>
          </cell>
          <cell r="B240">
            <v>16607.5</v>
          </cell>
          <cell r="C240">
            <v>16607.5</v>
          </cell>
          <cell r="D240">
            <v>16607.5</v>
          </cell>
          <cell r="E240">
            <v>16607.5</v>
          </cell>
          <cell r="F240">
            <v>16607.5</v>
          </cell>
          <cell r="G240">
            <v>16607.5</v>
          </cell>
          <cell r="H240">
            <v>16607.5</v>
          </cell>
          <cell r="I240">
            <v>16607.5</v>
          </cell>
          <cell r="J240">
            <v>16607.5</v>
          </cell>
          <cell r="K240">
            <v>16607.5</v>
          </cell>
          <cell r="L240">
            <v>16607.5</v>
          </cell>
          <cell r="M240">
            <v>16607.5</v>
          </cell>
          <cell r="N240">
            <v>16607.5</v>
          </cell>
          <cell r="O240">
            <v>16607.5</v>
          </cell>
        </row>
        <row r="241">
          <cell r="A241">
            <v>16607.5</v>
          </cell>
          <cell r="B241">
            <v>16607.5</v>
          </cell>
          <cell r="C241">
            <v>16607.5</v>
          </cell>
          <cell r="D241">
            <v>16607.5</v>
          </cell>
          <cell r="E241">
            <v>16607.5</v>
          </cell>
          <cell r="F241">
            <v>16607.5</v>
          </cell>
          <cell r="G241">
            <v>16607.5</v>
          </cell>
          <cell r="H241">
            <v>16607.5</v>
          </cell>
          <cell r="I241">
            <v>16607.5</v>
          </cell>
          <cell r="J241">
            <v>16607.5</v>
          </cell>
          <cell r="K241">
            <v>16607.5</v>
          </cell>
          <cell r="L241">
            <v>16607.5</v>
          </cell>
          <cell r="M241">
            <v>16607.5</v>
          </cell>
          <cell r="N241">
            <v>16607.5</v>
          </cell>
          <cell r="O241">
            <v>16607.5</v>
          </cell>
        </row>
        <row r="242">
          <cell r="A242">
            <v>16607.5</v>
          </cell>
          <cell r="B242">
            <v>16607.5</v>
          </cell>
          <cell r="C242">
            <v>16607.5</v>
          </cell>
          <cell r="D242">
            <v>16607.5</v>
          </cell>
          <cell r="E242">
            <v>16607.5</v>
          </cell>
          <cell r="F242">
            <v>16607.5</v>
          </cell>
          <cell r="G242">
            <v>16607.5</v>
          </cell>
          <cell r="H242">
            <v>16607.5</v>
          </cell>
          <cell r="I242">
            <v>16607.5</v>
          </cell>
          <cell r="J242">
            <v>16607.5</v>
          </cell>
          <cell r="K242">
            <v>16607.5</v>
          </cell>
          <cell r="L242">
            <v>16607.5</v>
          </cell>
          <cell r="M242">
            <v>16607.5</v>
          </cell>
          <cell r="N242">
            <v>16607.5</v>
          </cell>
          <cell r="O242">
            <v>16607.5</v>
          </cell>
        </row>
        <row r="243">
          <cell r="A243">
            <v>16607.5</v>
          </cell>
          <cell r="B243">
            <v>16607.5</v>
          </cell>
          <cell r="C243">
            <v>16607.5</v>
          </cell>
          <cell r="D243">
            <v>16607.5</v>
          </cell>
          <cell r="E243">
            <v>16607.5</v>
          </cell>
          <cell r="F243">
            <v>16607.5</v>
          </cell>
          <cell r="G243">
            <v>16607.5</v>
          </cell>
          <cell r="H243">
            <v>16607.5</v>
          </cell>
          <cell r="I243">
            <v>16607.5</v>
          </cell>
          <cell r="J243">
            <v>16607.5</v>
          </cell>
          <cell r="K243">
            <v>16607.5</v>
          </cell>
          <cell r="L243">
            <v>16607.5</v>
          </cell>
          <cell r="M243">
            <v>16607.5</v>
          </cell>
          <cell r="N243">
            <v>16607.5</v>
          </cell>
          <cell r="O243">
            <v>16607.5</v>
          </cell>
        </row>
        <row r="244">
          <cell r="A244">
            <v>16607.5</v>
          </cell>
          <cell r="B244">
            <v>16607.5</v>
          </cell>
          <cell r="C244">
            <v>16607.5</v>
          </cell>
          <cell r="D244">
            <v>16607.5</v>
          </cell>
          <cell r="E244">
            <v>16607.5</v>
          </cell>
          <cell r="F244">
            <v>16607.5</v>
          </cell>
          <cell r="G244">
            <v>16607.5</v>
          </cell>
          <cell r="H244">
            <v>16607.5</v>
          </cell>
          <cell r="I244">
            <v>16607.5</v>
          </cell>
          <cell r="J244">
            <v>16607.5</v>
          </cell>
          <cell r="K244">
            <v>16607.5</v>
          </cell>
          <cell r="L244">
            <v>16607.5</v>
          </cell>
          <cell r="M244">
            <v>16607.5</v>
          </cell>
          <cell r="N244">
            <v>16607.5</v>
          </cell>
          <cell r="O244">
            <v>16607.5</v>
          </cell>
        </row>
        <row r="245">
          <cell r="A245">
            <v>16607.5</v>
          </cell>
          <cell r="B245">
            <v>16607.5</v>
          </cell>
          <cell r="C245">
            <v>16607.5</v>
          </cell>
          <cell r="D245">
            <v>16607.5</v>
          </cell>
          <cell r="E245">
            <v>16607.5</v>
          </cell>
          <cell r="F245">
            <v>16607.5</v>
          </cell>
          <cell r="G245">
            <v>16607.5</v>
          </cell>
          <cell r="H245">
            <v>16607.5</v>
          </cell>
          <cell r="I245">
            <v>16607.5</v>
          </cell>
          <cell r="J245">
            <v>16607.5</v>
          </cell>
          <cell r="K245">
            <v>16607.5</v>
          </cell>
          <cell r="L245">
            <v>16607.5</v>
          </cell>
          <cell r="M245">
            <v>16607.5</v>
          </cell>
          <cell r="N245">
            <v>16607.5</v>
          </cell>
          <cell r="O245">
            <v>16607.5</v>
          </cell>
        </row>
        <row r="246">
          <cell r="A246">
            <v>16607.5</v>
          </cell>
          <cell r="B246">
            <v>16607.5</v>
          </cell>
          <cell r="C246">
            <v>16607.5</v>
          </cell>
          <cell r="D246">
            <v>16607.5</v>
          </cell>
          <cell r="E246">
            <v>16607.5</v>
          </cell>
          <cell r="F246">
            <v>16607.5</v>
          </cell>
          <cell r="G246">
            <v>16607.5</v>
          </cell>
          <cell r="H246">
            <v>16607.5</v>
          </cell>
          <cell r="I246">
            <v>16607.5</v>
          </cell>
          <cell r="J246">
            <v>16607.5</v>
          </cell>
          <cell r="K246">
            <v>16607.5</v>
          </cell>
          <cell r="L246">
            <v>16607.5</v>
          </cell>
          <cell r="M246">
            <v>16607.5</v>
          </cell>
          <cell r="N246">
            <v>16607.5</v>
          </cell>
          <cell r="O246">
            <v>16607.5</v>
          </cell>
        </row>
        <row r="247">
          <cell r="A247">
            <v>16607.5</v>
          </cell>
          <cell r="B247">
            <v>16607.5</v>
          </cell>
          <cell r="C247">
            <v>16607.5</v>
          </cell>
          <cell r="D247">
            <v>16607.5</v>
          </cell>
          <cell r="E247">
            <v>16607.5</v>
          </cell>
          <cell r="F247">
            <v>16607.5</v>
          </cell>
          <cell r="G247">
            <v>16607.5</v>
          </cell>
          <cell r="H247">
            <v>16607.5</v>
          </cell>
          <cell r="I247">
            <v>16607.5</v>
          </cell>
          <cell r="J247">
            <v>16607.5</v>
          </cell>
          <cell r="K247">
            <v>16607.5</v>
          </cell>
          <cell r="L247">
            <v>16607.5</v>
          </cell>
          <cell r="M247">
            <v>16607.5</v>
          </cell>
          <cell r="N247">
            <v>16607.5</v>
          </cell>
          <cell r="O247">
            <v>16607.5</v>
          </cell>
        </row>
        <row r="248">
          <cell r="A248">
            <v>16607.5</v>
          </cell>
          <cell r="B248">
            <v>16607.5</v>
          </cell>
          <cell r="C248">
            <v>16607.5</v>
          </cell>
          <cell r="D248">
            <v>16607.5</v>
          </cell>
          <cell r="E248">
            <v>16607.5</v>
          </cell>
          <cell r="F248">
            <v>16607.5</v>
          </cell>
          <cell r="G248">
            <v>16607.5</v>
          </cell>
          <cell r="H248">
            <v>16607.5</v>
          </cell>
          <cell r="I248">
            <v>16607.5</v>
          </cell>
          <cell r="J248">
            <v>16607.5</v>
          </cell>
          <cell r="K248">
            <v>16607.5</v>
          </cell>
          <cell r="L248">
            <v>16607.5</v>
          </cell>
          <cell r="M248">
            <v>16607.5</v>
          </cell>
          <cell r="N248">
            <v>16607.5</v>
          </cell>
          <cell r="O248">
            <v>16607.5</v>
          </cell>
        </row>
        <row r="249">
          <cell r="A249">
            <v>16607.5</v>
          </cell>
          <cell r="B249">
            <v>16607.5</v>
          </cell>
          <cell r="C249">
            <v>16607.5</v>
          </cell>
          <cell r="D249">
            <v>16607.5</v>
          </cell>
          <cell r="E249">
            <v>16607.5</v>
          </cell>
          <cell r="F249">
            <v>16607.5</v>
          </cell>
          <cell r="G249">
            <v>16607.5</v>
          </cell>
          <cell r="H249">
            <v>16607.5</v>
          </cell>
          <cell r="I249">
            <v>16607.5</v>
          </cell>
          <cell r="J249">
            <v>16607.5</v>
          </cell>
          <cell r="K249">
            <v>16607.5</v>
          </cell>
          <cell r="L249">
            <v>16607.5</v>
          </cell>
          <cell r="M249">
            <v>16607.5</v>
          </cell>
          <cell r="N249">
            <v>16607.5</v>
          </cell>
          <cell r="O249">
            <v>16607.5</v>
          </cell>
        </row>
        <row r="250">
          <cell r="A250">
            <v>16607.5</v>
          </cell>
          <cell r="B250">
            <v>16607.5</v>
          </cell>
          <cell r="C250">
            <v>16607.5</v>
          </cell>
          <cell r="D250">
            <v>16607.5</v>
          </cell>
          <cell r="E250">
            <v>16607.5</v>
          </cell>
          <cell r="F250">
            <v>16607.5</v>
          </cell>
          <cell r="G250">
            <v>16607.5</v>
          </cell>
          <cell r="H250">
            <v>16607.5</v>
          </cell>
          <cell r="I250">
            <v>16607.5</v>
          </cell>
          <cell r="J250">
            <v>16607.5</v>
          </cell>
          <cell r="K250">
            <v>16607.5</v>
          </cell>
          <cell r="L250">
            <v>16607.5</v>
          </cell>
          <cell r="M250">
            <v>16607.5</v>
          </cell>
          <cell r="N250">
            <v>16607.5</v>
          </cell>
          <cell r="O250">
            <v>16607.5</v>
          </cell>
        </row>
        <row r="251">
          <cell r="A251">
            <v>16607.5</v>
          </cell>
          <cell r="B251">
            <v>16607.5</v>
          </cell>
          <cell r="C251">
            <v>16607.5</v>
          </cell>
          <cell r="D251">
            <v>16607.5</v>
          </cell>
          <cell r="E251">
            <v>16607.5</v>
          </cell>
          <cell r="F251">
            <v>16607.5</v>
          </cell>
          <cell r="G251">
            <v>16607.5</v>
          </cell>
          <cell r="H251">
            <v>16607.5</v>
          </cell>
          <cell r="I251">
            <v>16607.5</v>
          </cell>
          <cell r="J251">
            <v>16607.5</v>
          </cell>
          <cell r="K251">
            <v>16607.5</v>
          </cell>
          <cell r="L251">
            <v>16607.5</v>
          </cell>
          <cell r="M251">
            <v>16607.5</v>
          </cell>
          <cell r="N251">
            <v>16607.5</v>
          </cell>
          <cell r="O251">
            <v>16607.5</v>
          </cell>
        </row>
        <row r="252">
          <cell r="A252">
            <v>16607.5</v>
          </cell>
          <cell r="B252">
            <v>16607.5</v>
          </cell>
          <cell r="C252">
            <v>16607.5</v>
          </cell>
          <cell r="D252">
            <v>16607.5</v>
          </cell>
          <cell r="E252">
            <v>16607.5</v>
          </cell>
          <cell r="F252">
            <v>16607.5</v>
          </cell>
          <cell r="G252">
            <v>16607.5</v>
          </cell>
          <cell r="H252">
            <v>16607.5</v>
          </cell>
          <cell r="I252">
            <v>16607.5</v>
          </cell>
          <cell r="J252">
            <v>16607.5</v>
          </cell>
          <cell r="K252">
            <v>16607.5</v>
          </cell>
          <cell r="L252">
            <v>16607.5</v>
          </cell>
          <cell r="M252">
            <v>16607.5</v>
          </cell>
          <cell r="N252">
            <v>16607.5</v>
          </cell>
          <cell r="O252">
            <v>16607.5</v>
          </cell>
        </row>
        <row r="253">
          <cell r="A253">
            <v>16607.5</v>
          </cell>
          <cell r="B253">
            <v>16607.5</v>
          </cell>
          <cell r="C253">
            <v>16607.5</v>
          </cell>
          <cell r="D253">
            <v>16607.5</v>
          </cell>
          <cell r="E253">
            <v>16607.5</v>
          </cell>
          <cell r="F253">
            <v>16607.5</v>
          </cell>
          <cell r="G253">
            <v>16607.5</v>
          </cell>
          <cell r="H253">
            <v>16607.5</v>
          </cell>
          <cell r="I253">
            <v>16607.5</v>
          </cell>
          <cell r="J253">
            <v>16607.5</v>
          </cell>
          <cell r="K253">
            <v>16607.5</v>
          </cell>
          <cell r="L253">
            <v>16607.5</v>
          </cell>
          <cell r="M253">
            <v>16607.5</v>
          </cell>
          <cell r="N253">
            <v>16607.5</v>
          </cell>
          <cell r="O253">
            <v>16607.5</v>
          </cell>
        </row>
        <row r="254">
          <cell r="A254">
            <v>16607.5</v>
          </cell>
          <cell r="B254">
            <v>16607.5</v>
          </cell>
          <cell r="C254">
            <v>16607.5</v>
          </cell>
          <cell r="D254">
            <v>16607.5</v>
          </cell>
          <cell r="E254">
            <v>16607.5</v>
          </cell>
          <cell r="F254">
            <v>16607.5</v>
          </cell>
          <cell r="G254">
            <v>16607.5</v>
          </cell>
          <cell r="H254">
            <v>16607.5</v>
          </cell>
          <cell r="I254">
            <v>16607.5</v>
          </cell>
          <cell r="J254">
            <v>16607.5</v>
          </cell>
          <cell r="K254">
            <v>16607.5</v>
          </cell>
          <cell r="L254">
            <v>16607.5</v>
          </cell>
          <cell r="M254">
            <v>16607.5</v>
          </cell>
          <cell r="N254">
            <v>16607.5</v>
          </cell>
          <cell r="O254">
            <v>16607.5</v>
          </cell>
        </row>
        <row r="255">
          <cell r="A255">
            <v>16607.5</v>
          </cell>
          <cell r="B255">
            <v>16607.5</v>
          </cell>
          <cell r="C255">
            <v>16607.5</v>
          </cell>
          <cell r="D255">
            <v>16607.5</v>
          </cell>
          <cell r="E255">
            <v>16607.5</v>
          </cell>
          <cell r="F255">
            <v>16607.5</v>
          </cell>
          <cell r="G255">
            <v>16607.5</v>
          </cell>
          <cell r="H255">
            <v>16607.5</v>
          </cell>
          <cell r="I255">
            <v>16607.5</v>
          </cell>
          <cell r="J255">
            <v>16607.5</v>
          </cell>
          <cell r="K255">
            <v>16607.5</v>
          </cell>
          <cell r="L255">
            <v>16607.5</v>
          </cell>
          <cell r="M255">
            <v>16607.5</v>
          </cell>
          <cell r="N255">
            <v>16607.5</v>
          </cell>
          <cell r="O255">
            <v>16607.5</v>
          </cell>
        </row>
        <row r="256">
          <cell r="A256">
            <v>16607.5</v>
          </cell>
          <cell r="B256">
            <v>16607.5</v>
          </cell>
          <cell r="C256">
            <v>16607.5</v>
          </cell>
          <cell r="D256">
            <v>16607.5</v>
          </cell>
          <cell r="E256">
            <v>16607.5</v>
          </cell>
          <cell r="F256">
            <v>16607.5</v>
          </cell>
          <cell r="G256">
            <v>16607.5</v>
          </cell>
          <cell r="H256">
            <v>16607.5</v>
          </cell>
          <cell r="I256">
            <v>16607.5</v>
          </cell>
          <cell r="J256">
            <v>16607.5</v>
          </cell>
          <cell r="K256">
            <v>16607.5</v>
          </cell>
          <cell r="L256">
            <v>16607.5</v>
          </cell>
          <cell r="M256">
            <v>16607.5</v>
          </cell>
          <cell r="N256">
            <v>16607.5</v>
          </cell>
          <cell r="O256">
            <v>16607.5</v>
          </cell>
        </row>
        <row r="257">
          <cell r="A257">
            <v>16607.5</v>
          </cell>
          <cell r="B257">
            <v>16607.5</v>
          </cell>
          <cell r="C257">
            <v>16607.5</v>
          </cell>
          <cell r="D257">
            <v>16607.5</v>
          </cell>
          <cell r="E257">
            <v>16607.5</v>
          </cell>
          <cell r="F257">
            <v>16607.5</v>
          </cell>
          <cell r="G257">
            <v>16607.5</v>
          </cell>
          <cell r="H257">
            <v>16607.5</v>
          </cell>
          <cell r="I257">
            <v>16607.5</v>
          </cell>
          <cell r="J257">
            <v>16607.5</v>
          </cell>
          <cell r="K257">
            <v>16607.5</v>
          </cell>
          <cell r="L257">
            <v>16607.5</v>
          </cell>
          <cell r="M257">
            <v>16607.5</v>
          </cell>
          <cell r="N257">
            <v>16607.5</v>
          </cell>
          <cell r="O257">
            <v>16607.5</v>
          </cell>
        </row>
        <row r="258">
          <cell r="A258">
            <v>16607.5</v>
          </cell>
          <cell r="B258">
            <v>16607.5</v>
          </cell>
          <cell r="C258">
            <v>16607.5</v>
          </cell>
          <cell r="D258">
            <v>16607.5</v>
          </cell>
          <cell r="E258">
            <v>16607.5</v>
          </cell>
          <cell r="F258">
            <v>16607.5</v>
          </cell>
          <cell r="G258">
            <v>16607.5</v>
          </cell>
          <cell r="H258">
            <v>16607.5</v>
          </cell>
          <cell r="I258">
            <v>16607.5</v>
          </cell>
          <cell r="J258">
            <v>16607.5</v>
          </cell>
          <cell r="K258">
            <v>16607.5</v>
          </cell>
          <cell r="L258">
            <v>16607.5</v>
          </cell>
          <cell r="M258">
            <v>16607.5</v>
          </cell>
          <cell r="N258">
            <v>16607.5</v>
          </cell>
          <cell r="O258">
            <v>16607.5</v>
          </cell>
        </row>
        <row r="259">
          <cell r="A259">
            <v>16607.5</v>
          </cell>
          <cell r="B259">
            <v>16607.5</v>
          </cell>
          <cell r="C259">
            <v>16607.5</v>
          </cell>
          <cell r="D259">
            <v>16607.5</v>
          </cell>
          <cell r="E259">
            <v>16607.5</v>
          </cell>
          <cell r="F259">
            <v>16607.5</v>
          </cell>
          <cell r="G259">
            <v>16607.5</v>
          </cell>
          <cell r="H259">
            <v>16607.5</v>
          </cell>
          <cell r="I259">
            <v>16607.5</v>
          </cell>
          <cell r="J259">
            <v>16607.5</v>
          </cell>
          <cell r="K259">
            <v>16607.5</v>
          </cell>
          <cell r="L259">
            <v>16607.5</v>
          </cell>
          <cell r="M259">
            <v>16607.5</v>
          </cell>
          <cell r="N259">
            <v>16607.5</v>
          </cell>
          <cell r="O259">
            <v>16607.5</v>
          </cell>
        </row>
        <row r="260">
          <cell r="A260">
            <v>16607.5</v>
          </cell>
          <cell r="B260">
            <v>16607.5</v>
          </cell>
          <cell r="C260">
            <v>16607.5</v>
          </cell>
          <cell r="D260">
            <v>16607.5</v>
          </cell>
          <cell r="E260">
            <v>16607.5</v>
          </cell>
          <cell r="F260">
            <v>16607.5</v>
          </cell>
          <cell r="G260">
            <v>16607.5</v>
          </cell>
          <cell r="H260">
            <v>16607.5</v>
          </cell>
          <cell r="I260">
            <v>16607.5</v>
          </cell>
          <cell r="J260">
            <v>16607.5</v>
          </cell>
          <cell r="K260">
            <v>16607.5</v>
          </cell>
          <cell r="L260">
            <v>16607.5</v>
          </cell>
          <cell r="M260">
            <v>16607.5</v>
          </cell>
          <cell r="N260">
            <v>16607.5</v>
          </cell>
          <cell r="O260">
            <v>16607.5</v>
          </cell>
        </row>
        <row r="261">
          <cell r="A261">
            <v>16607.5</v>
          </cell>
          <cell r="B261">
            <v>16607.5</v>
          </cell>
          <cell r="C261">
            <v>16607.5</v>
          </cell>
          <cell r="D261">
            <v>16607.5</v>
          </cell>
          <cell r="E261">
            <v>16607.5</v>
          </cell>
          <cell r="F261">
            <v>16607.5</v>
          </cell>
          <cell r="G261">
            <v>16607.5</v>
          </cell>
          <cell r="H261">
            <v>16607.5</v>
          </cell>
          <cell r="I261">
            <v>16607.5</v>
          </cell>
          <cell r="J261">
            <v>16607.5</v>
          </cell>
          <cell r="K261">
            <v>16607.5</v>
          </cell>
          <cell r="L261">
            <v>16607.5</v>
          </cell>
          <cell r="M261">
            <v>16607.5</v>
          </cell>
          <cell r="N261">
            <v>16607.5</v>
          </cell>
          <cell r="O261">
            <v>16607.5</v>
          </cell>
        </row>
        <row r="262">
          <cell r="A262">
            <v>16607.5</v>
          </cell>
          <cell r="B262">
            <v>16607.5</v>
          </cell>
          <cell r="C262">
            <v>16607.5</v>
          </cell>
          <cell r="D262">
            <v>16607.5</v>
          </cell>
          <cell r="E262">
            <v>16607.5</v>
          </cell>
          <cell r="F262">
            <v>16607.5</v>
          </cell>
          <cell r="G262">
            <v>16607.5</v>
          </cell>
          <cell r="H262">
            <v>16607.5</v>
          </cell>
          <cell r="I262">
            <v>16607.5</v>
          </cell>
          <cell r="J262">
            <v>16607.5</v>
          </cell>
          <cell r="K262">
            <v>16607.5</v>
          </cell>
          <cell r="L262">
            <v>16607.5</v>
          </cell>
          <cell r="M262">
            <v>16607.5</v>
          </cell>
          <cell r="N262">
            <v>16607.5</v>
          </cell>
          <cell r="O262">
            <v>16607.5</v>
          </cell>
        </row>
        <row r="263">
          <cell r="A263">
            <v>16607.5</v>
          </cell>
          <cell r="B263">
            <v>16607.5</v>
          </cell>
          <cell r="C263">
            <v>16607.5</v>
          </cell>
          <cell r="D263">
            <v>16607.5</v>
          </cell>
          <cell r="E263">
            <v>16607.5</v>
          </cell>
          <cell r="F263">
            <v>16607.5</v>
          </cell>
          <cell r="G263">
            <v>16607.5</v>
          </cell>
          <cell r="H263">
            <v>16607.5</v>
          </cell>
          <cell r="I263">
            <v>16607.5</v>
          </cell>
          <cell r="J263">
            <v>16607.5</v>
          </cell>
          <cell r="K263">
            <v>16607.5</v>
          </cell>
          <cell r="L263">
            <v>16607.5</v>
          </cell>
          <cell r="M263">
            <v>16607.5</v>
          </cell>
          <cell r="N263">
            <v>16607.5</v>
          </cell>
          <cell r="O263">
            <v>16607.5</v>
          </cell>
        </row>
        <row r="264">
          <cell r="A264">
            <v>16607.5</v>
          </cell>
          <cell r="B264">
            <v>16607.5</v>
          </cell>
          <cell r="C264">
            <v>16607.5</v>
          </cell>
          <cell r="D264">
            <v>16607.5</v>
          </cell>
          <cell r="E264">
            <v>16607.5</v>
          </cell>
          <cell r="F264">
            <v>16607.5</v>
          </cell>
          <cell r="G264">
            <v>16607.5</v>
          </cell>
          <cell r="H264">
            <v>16607.5</v>
          </cell>
          <cell r="I264">
            <v>16607.5</v>
          </cell>
          <cell r="J264">
            <v>16607.5</v>
          </cell>
          <cell r="K264">
            <v>16607.5</v>
          </cell>
          <cell r="L264">
            <v>16607.5</v>
          </cell>
          <cell r="M264">
            <v>16607.5</v>
          </cell>
          <cell r="N264">
            <v>16607.5</v>
          </cell>
          <cell r="O264">
            <v>16607.5</v>
          </cell>
        </row>
        <row r="265">
          <cell r="A265">
            <v>16607.5</v>
          </cell>
          <cell r="B265">
            <v>16607.5</v>
          </cell>
          <cell r="C265">
            <v>16607.5</v>
          </cell>
          <cell r="D265">
            <v>16607.5</v>
          </cell>
          <cell r="E265">
            <v>16607.5</v>
          </cell>
          <cell r="F265">
            <v>16607.5</v>
          </cell>
          <cell r="G265">
            <v>16607.5</v>
          </cell>
          <cell r="H265">
            <v>16607.5</v>
          </cell>
          <cell r="I265">
            <v>16607.5</v>
          </cell>
          <cell r="J265">
            <v>16607.5</v>
          </cell>
          <cell r="K265">
            <v>16607.5</v>
          </cell>
          <cell r="L265">
            <v>16607.5</v>
          </cell>
          <cell r="M265">
            <v>16607.5</v>
          </cell>
          <cell r="N265">
            <v>16607.5</v>
          </cell>
          <cell r="O265">
            <v>16607.5</v>
          </cell>
        </row>
        <row r="266">
          <cell r="A266">
            <v>16607.5</v>
          </cell>
          <cell r="B266">
            <v>16607.5</v>
          </cell>
          <cell r="C266">
            <v>16607.5</v>
          </cell>
          <cell r="D266">
            <v>16607.5</v>
          </cell>
          <cell r="E266">
            <v>16607.5</v>
          </cell>
          <cell r="F266">
            <v>16607.5</v>
          </cell>
          <cell r="G266">
            <v>16607.5</v>
          </cell>
          <cell r="H266">
            <v>16607.5</v>
          </cell>
          <cell r="I266">
            <v>16607.5</v>
          </cell>
          <cell r="J266">
            <v>16607.5</v>
          </cell>
          <cell r="K266">
            <v>16607.5</v>
          </cell>
          <cell r="L266">
            <v>16607.5</v>
          </cell>
          <cell r="M266">
            <v>16607.5</v>
          </cell>
          <cell r="N266">
            <v>16607.5</v>
          </cell>
          <cell r="O266">
            <v>16607.5</v>
          </cell>
        </row>
        <row r="267">
          <cell r="A267">
            <v>16607.5</v>
          </cell>
          <cell r="B267">
            <v>16607.5</v>
          </cell>
          <cell r="C267">
            <v>16607.5</v>
          </cell>
          <cell r="D267">
            <v>16607.5</v>
          </cell>
          <cell r="E267">
            <v>16607.5</v>
          </cell>
          <cell r="F267">
            <v>16607.5</v>
          </cell>
          <cell r="G267">
            <v>16607.5</v>
          </cell>
          <cell r="H267">
            <v>16607.5</v>
          </cell>
          <cell r="I267">
            <v>16607.5</v>
          </cell>
          <cell r="J267">
            <v>16607.5</v>
          </cell>
          <cell r="K267">
            <v>16607.5</v>
          </cell>
          <cell r="L267">
            <v>16607.5</v>
          </cell>
          <cell r="M267">
            <v>16607.5</v>
          </cell>
          <cell r="N267">
            <v>16607.5</v>
          </cell>
          <cell r="O267">
            <v>16607.5</v>
          </cell>
        </row>
        <row r="268">
          <cell r="A268">
            <v>16607.5</v>
          </cell>
          <cell r="B268">
            <v>16607.5</v>
          </cell>
          <cell r="C268">
            <v>16607.5</v>
          </cell>
          <cell r="D268">
            <v>16607.5</v>
          </cell>
          <cell r="E268">
            <v>16607.5</v>
          </cell>
          <cell r="F268">
            <v>16607.5</v>
          </cell>
          <cell r="G268">
            <v>16607.5</v>
          </cell>
          <cell r="H268">
            <v>16607.5</v>
          </cell>
          <cell r="I268">
            <v>16607.5</v>
          </cell>
          <cell r="J268">
            <v>16607.5</v>
          </cell>
          <cell r="K268">
            <v>16607.5</v>
          </cell>
          <cell r="L268">
            <v>16607.5</v>
          </cell>
          <cell r="M268">
            <v>16607.5</v>
          </cell>
          <cell r="N268">
            <v>16607.5</v>
          </cell>
          <cell r="O268">
            <v>16607.5</v>
          </cell>
        </row>
        <row r="269">
          <cell r="A269">
            <v>16607.5</v>
          </cell>
          <cell r="B269">
            <v>16607.5</v>
          </cell>
          <cell r="C269">
            <v>16607.5</v>
          </cell>
          <cell r="D269">
            <v>16607.5</v>
          </cell>
          <cell r="E269">
            <v>16607.5</v>
          </cell>
          <cell r="F269">
            <v>16607.5</v>
          </cell>
          <cell r="G269">
            <v>16607.5</v>
          </cell>
          <cell r="H269">
            <v>16607.5</v>
          </cell>
          <cell r="I269">
            <v>16607.5</v>
          </cell>
          <cell r="J269">
            <v>16607.5</v>
          </cell>
          <cell r="K269">
            <v>16607.5</v>
          </cell>
          <cell r="L269">
            <v>16607.5</v>
          </cell>
          <cell r="M269">
            <v>16607.5</v>
          </cell>
          <cell r="N269">
            <v>16607.5</v>
          </cell>
          <cell r="O269">
            <v>16607.5</v>
          </cell>
        </row>
        <row r="270">
          <cell r="A270">
            <v>16607.5</v>
          </cell>
          <cell r="B270">
            <v>16607.5</v>
          </cell>
          <cell r="C270">
            <v>16607.5</v>
          </cell>
          <cell r="D270">
            <v>16607.5</v>
          </cell>
          <cell r="E270">
            <v>16607.5</v>
          </cell>
          <cell r="F270">
            <v>16607.5</v>
          </cell>
          <cell r="G270">
            <v>16607.5</v>
          </cell>
          <cell r="H270">
            <v>16607.5</v>
          </cell>
          <cell r="I270">
            <v>16607.5</v>
          </cell>
          <cell r="J270">
            <v>16607.5</v>
          </cell>
          <cell r="K270">
            <v>16607.5</v>
          </cell>
          <cell r="L270">
            <v>16607.5</v>
          </cell>
          <cell r="M270">
            <v>16607.5</v>
          </cell>
          <cell r="N270">
            <v>16607.5</v>
          </cell>
          <cell r="O270">
            <v>16607.5</v>
          </cell>
        </row>
        <row r="271">
          <cell r="A271">
            <v>16607.5</v>
          </cell>
          <cell r="B271">
            <v>16607.5</v>
          </cell>
          <cell r="C271">
            <v>16607.5</v>
          </cell>
          <cell r="D271">
            <v>16607.5</v>
          </cell>
          <cell r="E271">
            <v>16607.5</v>
          </cell>
          <cell r="F271">
            <v>16607.5</v>
          </cell>
          <cell r="G271">
            <v>16607.5</v>
          </cell>
          <cell r="H271">
            <v>16607.5</v>
          </cell>
          <cell r="I271">
            <v>16607.5</v>
          </cell>
          <cell r="J271">
            <v>16607.5</v>
          </cell>
          <cell r="K271">
            <v>16607.5</v>
          </cell>
          <cell r="L271">
            <v>16607.5</v>
          </cell>
          <cell r="M271">
            <v>16607.5</v>
          </cell>
          <cell r="N271">
            <v>16607.5</v>
          </cell>
          <cell r="O271">
            <v>16607.5</v>
          </cell>
        </row>
        <row r="272">
          <cell r="A272">
            <v>16607.5</v>
          </cell>
          <cell r="B272">
            <v>16607.5</v>
          </cell>
          <cell r="C272">
            <v>16607.5</v>
          </cell>
          <cell r="D272">
            <v>16607.5</v>
          </cell>
          <cell r="E272">
            <v>16607.5</v>
          </cell>
          <cell r="F272">
            <v>16607.5</v>
          </cell>
          <cell r="G272">
            <v>16607.5</v>
          </cell>
          <cell r="H272">
            <v>16607.5</v>
          </cell>
          <cell r="I272">
            <v>16607.5</v>
          </cell>
          <cell r="J272">
            <v>16607.5</v>
          </cell>
          <cell r="K272">
            <v>16607.5</v>
          </cell>
          <cell r="L272">
            <v>16607.5</v>
          </cell>
          <cell r="M272">
            <v>16607.5</v>
          </cell>
          <cell r="N272">
            <v>16607.5</v>
          </cell>
          <cell r="O272">
            <v>16607.5</v>
          </cell>
        </row>
        <row r="273">
          <cell r="A273">
            <v>16607.5</v>
          </cell>
          <cell r="B273">
            <v>16607.5</v>
          </cell>
          <cell r="C273">
            <v>16607.5</v>
          </cell>
          <cell r="D273">
            <v>16607.5</v>
          </cell>
          <cell r="E273">
            <v>16607.5</v>
          </cell>
          <cell r="F273">
            <v>16607.5</v>
          </cell>
          <cell r="G273">
            <v>16607.5</v>
          </cell>
          <cell r="H273">
            <v>16607.5</v>
          </cell>
          <cell r="I273">
            <v>16607.5</v>
          </cell>
          <cell r="J273">
            <v>16607.5</v>
          </cell>
          <cell r="K273">
            <v>16607.5</v>
          </cell>
          <cell r="L273">
            <v>16607.5</v>
          </cell>
          <cell r="M273">
            <v>16607.5</v>
          </cell>
          <cell r="N273">
            <v>16607.5</v>
          </cell>
          <cell r="O273">
            <v>16607.5</v>
          </cell>
        </row>
        <row r="274">
          <cell r="A274">
            <v>16607.5</v>
          </cell>
          <cell r="B274">
            <v>16607.5</v>
          </cell>
          <cell r="C274">
            <v>16607.5</v>
          </cell>
          <cell r="D274">
            <v>16607.5</v>
          </cell>
          <cell r="E274">
            <v>16607.5</v>
          </cell>
          <cell r="F274">
            <v>16607.5</v>
          </cell>
          <cell r="G274">
            <v>16607.5</v>
          </cell>
          <cell r="H274">
            <v>16607.5</v>
          </cell>
          <cell r="I274">
            <v>16607.5</v>
          </cell>
          <cell r="J274">
            <v>16607.5</v>
          </cell>
          <cell r="K274">
            <v>16607.5</v>
          </cell>
          <cell r="L274">
            <v>16607.5</v>
          </cell>
          <cell r="M274">
            <v>16607.5</v>
          </cell>
          <cell r="N274">
            <v>16607.5</v>
          </cell>
          <cell r="O274">
            <v>16607.5</v>
          </cell>
        </row>
        <row r="275">
          <cell r="A275">
            <v>16607.5</v>
          </cell>
          <cell r="B275">
            <v>16607.5</v>
          </cell>
          <cell r="C275">
            <v>16607.5</v>
          </cell>
          <cell r="D275">
            <v>16607.5</v>
          </cell>
          <cell r="E275">
            <v>16607.5</v>
          </cell>
          <cell r="F275">
            <v>16607.5</v>
          </cell>
          <cell r="G275">
            <v>16607.5</v>
          </cell>
          <cell r="H275">
            <v>16607.5</v>
          </cell>
          <cell r="I275">
            <v>16607.5</v>
          </cell>
          <cell r="J275">
            <v>16607.5</v>
          </cell>
          <cell r="K275">
            <v>16607.5</v>
          </cell>
          <cell r="L275">
            <v>16607.5</v>
          </cell>
          <cell r="M275">
            <v>16607.5</v>
          </cell>
          <cell r="N275">
            <v>16607.5</v>
          </cell>
          <cell r="O275">
            <v>16607.5</v>
          </cell>
        </row>
        <row r="276">
          <cell r="A276">
            <v>16607.5</v>
          </cell>
          <cell r="B276">
            <v>16607.5</v>
          </cell>
          <cell r="C276">
            <v>16607.5</v>
          </cell>
          <cell r="D276">
            <v>16607.5</v>
          </cell>
          <cell r="E276">
            <v>16607.5</v>
          </cell>
          <cell r="F276">
            <v>16607.5</v>
          </cell>
          <cell r="G276">
            <v>16607.5</v>
          </cell>
          <cell r="H276">
            <v>16607.5</v>
          </cell>
          <cell r="I276">
            <v>16607.5</v>
          </cell>
          <cell r="J276">
            <v>16607.5</v>
          </cell>
          <cell r="K276">
            <v>16607.5</v>
          </cell>
          <cell r="L276">
            <v>16607.5</v>
          </cell>
          <cell r="M276">
            <v>16607.5</v>
          </cell>
          <cell r="N276">
            <v>16607.5</v>
          </cell>
          <cell r="O276">
            <v>16607.5</v>
          </cell>
        </row>
        <row r="277">
          <cell r="A277">
            <v>16607.5</v>
          </cell>
          <cell r="B277">
            <v>16607.5</v>
          </cell>
          <cell r="C277">
            <v>16607.5</v>
          </cell>
          <cell r="D277">
            <v>16607.5</v>
          </cell>
          <cell r="E277">
            <v>16607.5</v>
          </cell>
          <cell r="F277">
            <v>16607.5</v>
          </cell>
          <cell r="G277">
            <v>16607.5</v>
          </cell>
          <cell r="H277">
            <v>16607.5</v>
          </cell>
          <cell r="I277">
            <v>16607.5</v>
          </cell>
          <cell r="J277">
            <v>16607.5</v>
          </cell>
          <cell r="K277">
            <v>16607.5</v>
          </cell>
          <cell r="L277">
            <v>16607.5</v>
          </cell>
          <cell r="M277">
            <v>16607.5</v>
          </cell>
          <cell r="N277">
            <v>16607.5</v>
          </cell>
          <cell r="O277">
            <v>16607.5</v>
          </cell>
        </row>
        <row r="278">
          <cell r="A278">
            <v>16607.5</v>
          </cell>
          <cell r="B278">
            <v>16607.5</v>
          </cell>
          <cell r="C278">
            <v>16607.5</v>
          </cell>
          <cell r="D278">
            <v>16607.5</v>
          </cell>
          <cell r="E278">
            <v>16607.5</v>
          </cell>
          <cell r="F278">
            <v>16607.5</v>
          </cell>
          <cell r="G278">
            <v>16607.5</v>
          </cell>
          <cell r="H278">
            <v>16607.5</v>
          </cell>
          <cell r="I278">
            <v>16607.5</v>
          </cell>
          <cell r="J278">
            <v>16607.5</v>
          </cell>
          <cell r="K278">
            <v>16607.5</v>
          </cell>
          <cell r="L278">
            <v>16607.5</v>
          </cell>
          <cell r="M278">
            <v>16607.5</v>
          </cell>
          <cell r="N278">
            <v>16607.5</v>
          </cell>
          <cell r="O278">
            <v>16607.5</v>
          </cell>
        </row>
        <row r="279">
          <cell r="A279">
            <v>16607.5</v>
          </cell>
          <cell r="B279">
            <v>16607.5</v>
          </cell>
          <cell r="C279">
            <v>16607.5</v>
          </cell>
          <cell r="D279">
            <v>16607.5</v>
          </cell>
          <cell r="E279">
            <v>16607.5</v>
          </cell>
          <cell r="F279">
            <v>16607.5</v>
          </cell>
          <cell r="G279">
            <v>16607.5</v>
          </cell>
          <cell r="H279">
            <v>16607.5</v>
          </cell>
          <cell r="I279">
            <v>16607.5</v>
          </cell>
          <cell r="J279">
            <v>16607.5</v>
          </cell>
          <cell r="K279">
            <v>16607.5</v>
          </cell>
          <cell r="L279">
            <v>16607.5</v>
          </cell>
          <cell r="M279">
            <v>16607.5</v>
          </cell>
          <cell r="N279">
            <v>16607.5</v>
          </cell>
          <cell r="O279">
            <v>16607.5</v>
          </cell>
        </row>
        <row r="280">
          <cell r="A280">
            <v>16607.5</v>
          </cell>
          <cell r="B280">
            <v>16607.5</v>
          </cell>
          <cell r="C280">
            <v>16607.5</v>
          </cell>
          <cell r="D280">
            <v>16607.5</v>
          </cell>
          <cell r="E280">
            <v>16607.5</v>
          </cell>
          <cell r="F280">
            <v>16607.5</v>
          </cell>
          <cell r="G280">
            <v>16607.5</v>
          </cell>
          <cell r="H280">
            <v>16607.5</v>
          </cell>
          <cell r="I280">
            <v>16607.5</v>
          </cell>
          <cell r="J280">
            <v>16607.5</v>
          </cell>
          <cell r="K280">
            <v>16607.5</v>
          </cell>
          <cell r="L280">
            <v>16607.5</v>
          </cell>
          <cell r="M280">
            <v>16607.5</v>
          </cell>
          <cell r="N280">
            <v>16607.5</v>
          </cell>
          <cell r="O280">
            <v>16607.5</v>
          </cell>
        </row>
        <row r="281">
          <cell r="A281">
            <v>16607.5</v>
          </cell>
          <cell r="B281">
            <v>16607.5</v>
          </cell>
          <cell r="C281">
            <v>16607.5</v>
          </cell>
          <cell r="D281">
            <v>16607.5</v>
          </cell>
          <cell r="E281">
            <v>16607.5</v>
          </cell>
          <cell r="F281">
            <v>16607.5</v>
          </cell>
          <cell r="G281">
            <v>16607.5</v>
          </cell>
          <cell r="H281">
            <v>16607.5</v>
          </cell>
          <cell r="I281">
            <v>16607.5</v>
          </cell>
          <cell r="J281">
            <v>16607.5</v>
          </cell>
          <cell r="K281">
            <v>16607.5</v>
          </cell>
          <cell r="L281">
            <v>16607.5</v>
          </cell>
          <cell r="M281">
            <v>16607.5</v>
          </cell>
          <cell r="N281">
            <v>16607.5</v>
          </cell>
          <cell r="O281">
            <v>16607.5</v>
          </cell>
        </row>
        <row r="282">
          <cell r="A282">
            <v>16607.5</v>
          </cell>
          <cell r="B282">
            <v>16607.5</v>
          </cell>
          <cell r="C282">
            <v>16607.5</v>
          </cell>
          <cell r="D282">
            <v>16607.5</v>
          </cell>
          <cell r="E282">
            <v>16607.5</v>
          </cell>
          <cell r="F282">
            <v>16607.5</v>
          </cell>
          <cell r="G282">
            <v>16607.5</v>
          </cell>
          <cell r="H282">
            <v>16607.5</v>
          </cell>
          <cell r="I282">
            <v>16607.5</v>
          </cell>
          <cell r="J282">
            <v>16607.5</v>
          </cell>
          <cell r="K282">
            <v>16607.5</v>
          </cell>
          <cell r="L282">
            <v>16607.5</v>
          </cell>
          <cell r="M282">
            <v>16607.5</v>
          </cell>
          <cell r="N282">
            <v>16607.5</v>
          </cell>
          <cell r="O282">
            <v>16607.5</v>
          </cell>
        </row>
        <row r="283">
          <cell r="A283">
            <v>16607.5</v>
          </cell>
          <cell r="B283">
            <v>16607.5</v>
          </cell>
          <cell r="C283">
            <v>16607.5</v>
          </cell>
          <cell r="D283">
            <v>16607.5</v>
          </cell>
          <cell r="E283">
            <v>16607.5</v>
          </cell>
          <cell r="F283">
            <v>16607.5</v>
          </cell>
          <cell r="G283">
            <v>16607.5</v>
          </cell>
          <cell r="H283">
            <v>16607.5</v>
          </cell>
          <cell r="I283">
            <v>16607.5</v>
          </cell>
          <cell r="J283">
            <v>16607.5</v>
          </cell>
          <cell r="K283">
            <v>16607.5</v>
          </cell>
          <cell r="L283">
            <v>16607.5</v>
          </cell>
          <cell r="M283">
            <v>16607.5</v>
          </cell>
          <cell r="N283">
            <v>16607.5</v>
          </cell>
          <cell r="O283">
            <v>16607.5</v>
          </cell>
        </row>
        <row r="284">
          <cell r="A284">
            <v>16607.5</v>
          </cell>
          <cell r="B284">
            <v>16607.5</v>
          </cell>
          <cell r="C284">
            <v>16607.5</v>
          </cell>
          <cell r="D284">
            <v>16607.5</v>
          </cell>
          <cell r="E284">
            <v>16607.5</v>
          </cell>
          <cell r="F284">
            <v>16607.5</v>
          </cell>
          <cell r="G284">
            <v>16607.5</v>
          </cell>
          <cell r="H284">
            <v>16607.5</v>
          </cell>
          <cell r="I284">
            <v>16607.5</v>
          </cell>
          <cell r="J284">
            <v>16607.5</v>
          </cell>
          <cell r="K284">
            <v>16607.5</v>
          </cell>
          <cell r="L284">
            <v>16607.5</v>
          </cell>
          <cell r="M284">
            <v>16607.5</v>
          </cell>
          <cell r="N284">
            <v>16607.5</v>
          </cell>
          <cell r="O284">
            <v>16607.5</v>
          </cell>
        </row>
        <row r="285">
          <cell r="A285">
            <v>16607.5</v>
          </cell>
          <cell r="B285">
            <v>16607.5</v>
          </cell>
          <cell r="C285">
            <v>16607.5</v>
          </cell>
          <cell r="D285">
            <v>16607.5</v>
          </cell>
          <cell r="E285">
            <v>16607.5</v>
          </cell>
          <cell r="F285">
            <v>16607.5</v>
          </cell>
          <cell r="G285">
            <v>16607.5</v>
          </cell>
          <cell r="H285">
            <v>16607.5</v>
          </cell>
          <cell r="I285">
            <v>16607.5</v>
          </cell>
          <cell r="J285">
            <v>16607.5</v>
          </cell>
          <cell r="K285">
            <v>16607.5</v>
          </cell>
          <cell r="L285">
            <v>16607.5</v>
          </cell>
          <cell r="M285">
            <v>16607.5</v>
          </cell>
          <cell r="N285">
            <v>16607.5</v>
          </cell>
          <cell r="O285">
            <v>16607.5</v>
          </cell>
        </row>
        <row r="286">
          <cell r="A286">
            <v>16607.5</v>
          </cell>
          <cell r="B286">
            <v>16607.5</v>
          </cell>
          <cell r="C286">
            <v>16607.5</v>
          </cell>
          <cell r="D286">
            <v>16607.5</v>
          </cell>
          <cell r="E286">
            <v>16607.5</v>
          </cell>
          <cell r="F286">
            <v>16607.5</v>
          </cell>
          <cell r="G286">
            <v>16607.5</v>
          </cell>
          <cell r="H286">
            <v>16607.5</v>
          </cell>
          <cell r="I286">
            <v>16607.5</v>
          </cell>
          <cell r="J286">
            <v>16607.5</v>
          </cell>
          <cell r="K286">
            <v>16607.5</v>
          </cell>
          <cell r="L286">
            <v>16607.5</v>
          </cell>
          <cell r="M286">
            <v>16607.5</v>
          </cell>
          <cell r="N286">
            <v>16607.5</v>
          </cell>
          <cell r="O286">
            <v>16607.5</v>
          </cell>
        </row>
        <row r="287">
          <cell r="A287">
            <v>16607.5</v>
          </cell>
          <cell r="B287">
            <v>16607.5</v>
          </cell>
          <cell r="C287">
            <v>16607.5</v>
          </cell>
          <cell r="D287">
            <v>16607.5</v>
          </cell>
          <cell r="E287">
            <v>16607.5</v>
          </cell>
          <cell r="F287">
            <v>16607.5</v>
          </cell>
          <cell r="G287">
            <v>16607.5</v>
          </cell>
          <cell r="H287">
            <v>16607.5</v>
          </cell>
          <cell r="I287">
            <v>16607.5</v>
          </cell>
          <cell r="J287">
            <v>16607.5</v>
          </cell>
          <cell r="K287">
            <v>16607.5</v>
          </cell>
          <cell r="L287">
            <v>16607.5</v>
          </cell>
          <cell r="M287">
            <v>16607.5</v>
          </cell>
          <cell r="N287">
            <v>16607.5</v>
          </cell>
          <cell r="O287">
            <v>16607.5</v>
          </cell>
        </row>
        <row r="288">
          <cell r="A288">
            <v>16607.5</v>
          </cell>
          <cell r="B288">
            <v>16607.5</v>
          </cell>
          <cell r="C288">
            <v>16607.5</v>
          </cell>
          <cell r="D288">
            <v>16607.5</v>
          </cell>
          <cell r="E288">
            <v>16607.5</v>
          </cell>
          <cell r="F288">
            <v>16607.5</v>
          </cell>
          <cell r="G288">
            <v>16607.5</v>
          </cell>
          <cell r="H288">
            <v>16607.5</v>
          </cell>
          <cell r="I288">
            <v>16607.5</v>
          </cell>
          <cell r="J288">
            <v>16607.5</v>
          </cell>
          <cell r="K288">
            <v>16607.5</v>
          </cell>
          <cell r="L288">
            <v>16607.5</v>
          </cell>
          <cell r="M288">
            <v>16607.5</v>
          </cell>
          <cell r="N288">
            <v>16607.5</v>
          </cell>
          <cell r="O288">
            <v>16607.5</v>
          </cell>
        </row>
        <row r="289">
          <cell r="A289">
            <v>16607.5</v>
          </cell>
          <cell r="B289">
            <v>16607.5</v>
          </cell>
          <cell r="C289">
            <v>16607.5</v>
          </cell>
          <cell r="D289">
            <v>16607.5</v>
          </cell>
          <cell r="E289">
            <v>16607.5</v>
          </cell>
          <cell r="F289">
            <v>16607.5</v>
          </cell>
          <cell r="G289">
            <v>16607.5</v>
          </cell>
          <cell r="H289">
            <v>16607.5</v>
          </cell>
          <cell r="I289">
            <v>16607.5</v>
          </cell>
          <cell r="J289">
            <v>16607.5</v>
          </cell>
          <cell r="K289">
            <v>16607.5</v>
          </cell>
          <cell r="L289">
            <v>16607.5</v>
          </cell>
          <cell r="M289">
            <v>16607.5</v>
          </cell>
          <cell r="N289">
            <v>16607.5</v>
          </cell>
          <cell r="O289">
            <v>16607.5</v>
          </cell>
        </row>
        <row r="290">
          <cell r="A290">
            <v>16607.5</v>
          </cell>
          <cell r="B290">
            <v>16607.5</v>
          </cell>
          <cell r="C290">
            <v>16607.5</v>
          </cell>
          <cell r="D290">
            <v>16607.5</v>
          </cell>
          <cell r="E290">
            <v>16607.5</v>
          </cell>
          <cell r="F290">
            <v>16607.5</v>
          </cell>
          <cell r="G290">
            <v>16607.5</v>
          </cell>
          <cell r="H290">
            <v>16607.5</v>
          </cell>
          <cell r="I290">
            <v>16607.5</v>
          </cell>
          <cell r="J290">
            <v>16607.5</v>
          </cell>
          <cell r="K290">
            <v>16607.5</v>
          </cell>
          <cell r="L290">
            <v>16607.5</v>
          </cell>
          <cell r="M290">
            <v>16607.5</v>
          </cell>
          <cell r="N290">
            <v>16607.5</v>
          </cell>
          <cell r="O290">
            <v>16607.5</v>
          </cell>
        </row>
        <row r="291">
          <cell r="A291">
            <v>16607.5</v>
          </cell>
          <cell r="B291">
            <v>16607.5</v>
          </cell>
          <cell r="C291">
            <v>16607.5</v>
          </cell>
          <cell r="D291">
            <v>16607.5</v>
          </cell>
          <cell r="E291">
            <v>16607.5</v>
          </cell>
          <cell r="F291">
            <v>16607.5</v>
          </cell>
          <cell r="G291">
            <v>16607.5</v>
          </cell>
          <cell r="H291">
            <v>16607.5</v>
          </cell>
          <cell r="I291">
            <v>16607.5</v>
          </cell>
          <cell r="J291">
            <v>16607.5</v>
          </cell>
          <cell r="K291">
            <v>16607.5</v>
          </cell>
          <cell r="L291">
            <v>16607.5</v>
          </cell>
          <cell r="M291">
            <v>16607.5</v>
          </cell>
          <cell r="N291">
            <v>16607.5</v>
          </cell>
          <cell r="O291">
            <v>16607.5</v>
          </cell>
        </row>
        <row r="292">
          <cell r="A292">
            <v>16607.5</v>
          </cell>
          <cell r="B292">
            <v>16607.5</v>
          </cell>
          <cell r="C292">
            <v>16607.5</v>
          </cell>
          <cell r="D292">
            <v>16607.5</v>
          </cell>
          <cell r="E292">
            <v>16607.5</v>
          </cell>
          <cell r="F292">
            <v>16607.5</v>
          </cell>
          <cell r="G292">
            <v>16607.5</v>
          </cell>
          <cell r="H292">
            <v>16607.5</v>
          </cell>
          <cell r="I292">
            <v>16607.5</v>
          </cell>
          <cell r="J292">
            <v>16607.5</v>
          </cell>
          <cell r="K292">
            <v>16607.5</v>
          </cell>
          <cell r="L292">
            <v>16607.5</v>
          </cell>
          <cell r="M292">
            <v>16607.5</v>
          </cell>
          <cell r="N292">
            <v>16607.5</v>
          </cell>
          <cell r="O292">
            <v>16607.5</v>
          </cell>
        </row>
        <row r="293">
          <cell r="A293">
            <v>16607.5</v>
          </cell>
          <cell r="B293">
            <v>16607.5</v>
          </cell>
          <cell r="C293">
            <v>16607.5</v>
          </cell>
          <cell r="D293">
            <v>16607.5</v>
          </cell>
          <cell r="E293">
            <v>16607.5</v>
          </cell>
          <cell r="F293">
            <v>16607.5</v>
          </cell>
          <cell r="G293">
            <v>16607.5</v>
          </cell>
          <cell r="H293">
            <v>16607.5</v>
          </cell>
          <cell r="I293">
            <v>16607.5</v>
          </cell>
          <cell r="J293">
            <v>16607.5</v>
          </cell>
          <cell r="K293">
            <v>16607.5</v>
          </cell>
          <cell r="L293">
            <v>16607.5</v>
          </cell>
          <cell r="M293">
            <v>16607.5</v>
          </cell>
          <cell r="N293">
            <v>16607.5</v>
          </cell>
          <cell r="O293">
            <v>16607.5</v>
          </cell>
        </row>
        <row r="294">
          <cell r="A294">
            <v>16607.5</v>
          </cell>
          <cell r="B294">
            <v>16607.5</v>
          </cell>
          <cell r="C294">
            <v>16607.5</v>
          </cell>
          <cell r="D294">
            <v>16607.5</v>
          </cell>
          <cell r="E294">
            <v>16607.5</v>
          </cell>
          <cell r="F294">
            <v>16607.5</v>
          </cell>
          <cell r="G294">
            <v>16607.5</v>
          </cell>
          <cell r="H294">
            <v>16607.5</v>
          </cell>
          <cell r="I294">
            <v>16607.5</v>
          </cell>
          <cell r="J294">
            <v>16607.5</v>
          </cell>
          <cell r="K294">
            <v>16607.5</v>
          </cell>
          <cell r="L294">
            <v>16607.5</v>
          </cell>
          <cell r="M294">
            <v>16607.5</v>
          </cell>
          <cell r="N294">
            <v>16607.5</v>
          </cell>
          <cell r="O294">
            <v>16607.5</v>
          </cell>
        </row>
        <row r="295">
          <cell r="A295">
            <v>16607.5</v>
          </cell>
          <cell r="B295">
            <v>16607.5</v>
          </cell>
          <cell r="C295">
            <v>16607.5</v>
          </cell>
          <cell r="D295">
            <v>16607.5</v>
          </cell>
          <cell r="E295">
            <v>16607.5</v>
          </cell>
          <cell r="F295">
            <v>16607.5</v>
          </cell>
          <cell r="G295">
            <v>16607.5</v>
          </cell>
          <cell r="H295">
            <v>16607.5</v>
          </cell>
          <cell r="I295">
            <v>16607.5</v>
          </cell>
          <cell r="J295">
            <v>16607.5</v>
          </cell>
          <cell r="K295">
            <v>16607.5</v>
          </cell>
          <cell r="L295">
            <v>16607.5</v>
          </cell>
          <cell r="M295">
            <v>16607.5</v>
          </cell>
          <cell r="N295">
            <v>16607.5</v>
          </cell>
          <cell r="O295">
            <v>16607.5</v>
          </cell>
        </row>
        <row r="296">
          <cell r="A296">
            <v>16607.5</v>
          </cell>
          <cell r="B296">
            <v>16607.5</v>
          </cell>
          <cell r="C296">
            <v>16607.5</v>
          </cell>
          <cell r="D296">
            <v>16607.5</v>
          </cell>
          <cell r="E296">
            <v>16607.5</v>
          </cell>
          <cell r="F296">
            <v>16607.5</v>
          </cell>
          <cell r="G296">
            <v>16607.5</v>
          </cell>
          <cell r="H296">
            <v>16607.5</v>
          </cell>
          <cell r="I296">
            <v>16607.5</v>
          </cell>
          <cell r="J296">
            <v>16607.5</v>
          </cell>
          <cell r="K296">
            <v>16607.5</v>
          </cell>
          <cell r="L296">
            <v>16607.5</v>
          </cell>
          <cell r="M296">
            <v>16607.5</v>
          </cell>
          <cell r="N296">
            <v>16607.5</v>
          </cell>
          <cell r="O296">
            <v>16607.5</v>
          </cell>
        </row>
        <row r="297">
          <cell r="A297">
            <v>16607.5</v>
          </cell>
          <cell r="B297">
            <v>16607.5</v>
          </cell>
          <cell r="C297">
            <v>16607.5</v>
          </cell>
          <cell r="D297">
            <v>16607.5</v>
          </cell>
          <cell r="E297">
            <v>16607.5</v>
          </cell>
          <cell r="F297">
            <v>16607.5</v>
          </cell>
          <cell r="G297">
            <v>16607.5</v>
          </cell>
          <cell r="H297">
            <v>16607.5</v>
          </cell>
          <cell r="I297">
            <v>16607.5</v>
          </cell>
          <cell r="J297">
            <v>16607.5</v>
          </cell>
          <cell r="K297">
            <v>16607.5</v>
          </cell>
          <cell r="L297">
            <v>16607.5</v>
          </cell>
          <cell r="M297">
            <v>16607.5</v>
          </cell>
          <cell r="N297">
            <v>16607.5</v>
          </cell>
          <cell r="O297">
            <v>16607.5</v>
          </cell>
        </row>
        <row r="298">
          <cell r="A298">
            <v>16607.5</v>
          </cell>
          <cell r="B298">
            <v>16607.5</v>
          </cell>
          <cell r="C298">
            <v>16607.5</v>
          </cell>
          <cell r="D298">
            <v>16607.5</v>
          </cell>
          <cell r="E298">
            <v>16607.5</v>
          </cell>
          <cell r="F298">
            <v>16607.5</v>
          </cell>
          <cell r="G298">
            <v>16607.5</v>
          </cell>
          <cell r="H298">
            <v>16607.5</v>
          </cell>
          <cell r="I298">
            <v>16607.5</v>
          </cell>
          <cell r="J298">
            <v>16607.5</v>
          </cell>
          <cell r="K298">
            <v>16607.5</v>
          </cell>
          <cell r="L298">
            <v>16607.5</v>
          </cell>
          <cell r="M298">
            <v>16607.5</v>
          </cell>
          <cell r="N298">
            <v>16607.5</v>
          </cell>
          <cell r="O298">
            <v>16607.5</v>
          </cell>
        </row>
        <row r="299">
          <cell r="A299">
            <v>16607.5</v>
          </cell>
          <cell r="B299">
            <v>16607.5</v>
          </cell>
          <cell r="C299">
            <v>16607.5</v>
          </cell>
          <cell r="D299">
            <v>16607.5</v>
          </cell>
          <cell r="E299">
            <v>16607.5</v>
          </cell>
          <cell r="F299">
            <v>16607.5</v>
          </cell>
          <cell r="G299">
            <v>16607.5</v>
          </cell>
          <cell r="H299">
            <v>16607.5</v>
          </cell>
          <cell r="I299">
            <v>16607.5</v>
          </cell>
          <cell r="J299">
            <v>16607.5</v>
          </cell>
          <cell r="K299">
            <v>16607.5</v>
          </cell>
          <cell r="L299">
            <v>16607.5</v>
          </cell>
          <cell r="M299">
            <v>16607.5</v>
          </cell>
          <cell r="N299">
            <v>16607.5</v>
          </cell>
          <cell r="O299">
            <v>16607.5</v>
          </cell>
        </row>
        <row r="300">
          <cell r="A300">
            <v>16607.5</v>
          </cell>
          <cell r="B300">
            <v>16607.5</v>
          </cell>
          <cell r="C300">
            <v>16607.5</v>
          </cell>
          <cell r="D300">
            <v>16607.5</v>
          </cell>
          <cell r="E300">
            <v>16607.5</v>
          </cell>
          <cell r="F300">
            <v>16607.5</v>
          </cell>
          <cell r="G300">
            <v>16607.5</v>
          </cell>
          <cell r="H300">
            <v>16607.5</v>
          </cell>
          <cell r="I300">
            <v>16607.5</v>
          </cell>
          <cell r="J300">
            <v>16607.5</v>
          </cell>
          <cell r="K300">
            <v>16607.5</v>
          </cell>
          <cell r="L300">
            <v>16607.5</v>
          </cell>
          <cell r="M300">
            <v>16607.5</v>
          </cell>
          <cell r="N300">
            <v>16607.5</v>
          </cell>
          <cell r="O300">
            <v>16607.5</v>
          </cell>
        </row>
        <row r="301">
          <cell r="A301">
            <v>16607.5</v>
          </cell>
          <cell r="B301">
            <v>16607.5</v>
          </cell>
          <cell r="C301">
            <v>16607.5</v>
          </cell>
          <cell r="D301">
            <v>16607.5</v>
          </cell>
          <cell r="E301">
            <v>16607.5</v>
          </cell>
          <cell r="F301">
            <v>16607.5</v>
          </cell>
          <cell r="G301">
            <v>16607.5</v>
          </cell>
          <cell r="H301">
            <v>16607.5</v>
          </cell>
          <cell r="I301">
            <v>16607.5</v>
          </cell>
          <cell r="J301">
            <v>16607.5</v>
          </cell>
          <cell r="K301">
            <v>16607.5</v>
          </cell>
          <cell r="L301">
            <v>16607.5</v>
          </cell>
          <cell r="M301">
            <v>16607.5</v>
          </cell>
          <cell r="N301">
            <v>16607.5</v>
          </cell>
          <cell r="O301">
            <v>16607.5</v>
          </cell>
        </row>
        <row r="302">
          <cell r="A302">
            <v>16607.5</v>
          </cell>
          <cell r="B302">
            <v>16607.5</v>
          </cell>
          <cell r="C302">
            <v>16607.5</v>
          </cell>
          <cell r="D302">
            <v>16607.5</v>
          </cell>
          <cell r="E302">
            <v>16607.5</v>
          </cell>
          <cell r="F302">
            <v>16607.5</v>
          </cell>
          <cell r="G302">
            <v>16607.5</v>
          </cell>
          <cell r="H302">
            <v>16607.5</v>
          </cell>
          <cell r="I302">
            <v>16607.5</v>
          </cell>
          <cell r="J302">
            <v>16607.5</v>
          </cell>
          <cell r="K302">
            <v>16607.5</v>
          </cell>
          <cell r="L302">
            <v>16607.5</v>
          </cell>
          <cell r="M302">
            <v>16607.5</v>
          </cell>
          <cell r="N302">
            <v>16607.5</v>
          </cell>
          <cell r="O302">
            <v>16607.5</v>
          </cell>
        </row>
        <row r="303">
          <cell r="A303">
            <v>16607.5</v>
          </cell>
          <cell r="B303">
            <v>16607.5</v>
          </cell>
          <cell r="C303">
            <v>16607.5</v>
          </cell>
          <cell r="D303">
            <v>16607.5</v>
          </cell>
          <cell r="E303">
            <v>16607.5</v>
          </cell>
          <cell r="F303">
            <v>16607.5</v>
          </cell>
          <cell r="G303">
            <v>16607.5</v>
          </cell>
          <cell r="H303">
            <v>16607.5</v>
          </cell>
          <cell r="I303">
            <v>16607.5</v>
          </cell>
          <cell r="J303">
            <v>16607.5</v>
          </cell>
          <cell r="K303">
            <v>16607.5</v>
          </cell>
          <cell r="L303">
            <v>16607.5</v>
          </cell>
          <cell r="M303">
            <v>16607.5</v>
          </cell>
          <cell r="N303">
            <v>16607.5</v>
          </cell>
          <cell r="O303">
            <v>16607.5</v>
          </cell>
        </row>
        <row r="304">
          <cell r="A304">
            <v>16607.5</v>
          </cell>
          <cell r="B304">
            <v>16607.5</v>
          </cell>
          <cell r="C304">
            <v>16607.5</v>
          </cell>
          <cell r="D304">
            <v>16607.5</v>
          </cell>
          <cell r="E304">
            <v>16607.5</v>
          </cell>
          <cell r="F304">
            <v>16607.5</v>
          </cell>
          <cell r="G304">
            <v>16607.5</v>
          </cell>
          <cell r="H304">
            <v>16607.5</v>
          </cell>
          <cell r="I304">
            <v>16607.5</v>
          </cell>
          <cell r="J304">
            <v>16607.5</v>
          </cell>
          <cell r="K304">
            <v>16607.5</v>
          </cell>
          <cell r="L304">
            <v>16607.5</v>
          </cell>
          <cell r="M304">
            <v>16607.5</v>
          </cell>
          <cell r="N304">
            <v>16607.5</v>
          </cell>
          <cell r="O304">
            <v>16607.5</v>
          </cell>
        </row>
        <row r="305">
          <cell r="A305">
            <v>16607.5</v>
          </cell>
          <cell r="B305">
            <v>16607.5</v>
          </cell>
          <cell r="C305">
            <v>16607.5</v>
          </cell>
          <cell r="D305">
            <v>16607.5</v>
          </cell>
          <cell r="E305">
            <v>16607.5</v>
          </cell>
          <cell r="F305">
            <v>16607.5</v>
          </cell>
          <cell r="G305">
            <v>16607.5</v>
          </cell>
          <cell r="H305">
            <v>16607.5</v>
          </cell>
          <cell r="I305">
            <v>16607.5</v>
          </cell>
          <cell r="J305">
            <v>16607.5</v>
          </cell>
          <cell r="K305">
            <v>16607.5</v>
          </cell>
          <cell r="L305">
            <v>16607.5</v>
          </cell>
          <cell r="M305">
            <v>16607.5</v>
          </cell>
          <cell r="N305">
            <v>16607.5</v>
          </cell>
          <cell r="O305">
            <v>16607.5</v>
          </cell>
        </row>
        <row r="306">
          <cell r="A306">
            <v>16607.5</v>
          </cell>
          <cell r="B306">
            <v>16607.5</v>
          </cell>
          <cell r="C306">
            <v>16607.5</v>
          </cell>
          <cell r="D306">
            <v>16607.5</v>
          </cell>
          <cell r="E306">
            <v>16607.5</v>
          </cell>
          <cell r="F306">
            <v>16607.5</v>
          </cell>
          <cell r="G306">
            <v>16607.5</v>
          </cell>
          <cell r="H306">
            <v>16607.5</v>
          </cell>
          <cell r="I306">
            <v>16607.5</v>
          </cell>
          <cell r="J306">
            <v>16607.5</v>
          </cell>
          <cell r="K306">
            <v>16607.5</v>
          </cell>
          <cell r="L306">
            <v>16607.5</v>
          </cell>
          <cell r="M306">
            <v>16607.5</v>
          </cell>
          <cell r="N306">
            <v>16607.5</v>
          </cell>
          <cell r="O306">
            <v>16607.5</v>
          </cell>
        </row>
        <row r="307">
          <cell r="A307">
            <v>16607.5</v>
          </cell>
          <cell r="B307">
            <v>16607.5</v>
          </cell>
          <cell r="C307">
            <v>16607.5</v>
          </cell>
          <cell r="D307">
            <v>16607.5</v>
          </cell>
          <cell r="E307">
            <v>16607.5</v>
          </cell>
          <cell r="F307">
            <v>16607.5</v>
          </cell>
          <cell r="G307">
            <v>16607.5</v>
          </cell>
          <cell r="H307">
            <v>16607.5</v>
          </cell>
          <cell r="I307">
            <v>16607.5</v>
          </cell>
          <cell r="J307">
            <v>16607.5</v>
          </cell>
          <cell r="K307">
            <v>16607.5</v>
          </cell>
          <cell r="L307">
            <v>16607.5</v>
          </cell>
          <cell r="M307">
            <v>16607.5</v>
          </cell>
          <cell r="N307">
            <v>16607.5</v>
          </cell>
          <cell r="O307">
            <v>16607.5</v>
          </cell>
        </row>
        <row r="308">
          <cell r="A308">
            <v>16607.5</v>
          </cell>
          <cell r="B308">
            <v>16607.5</v>
          </cell>
          <cell r="C308">
            <v>16607.5</v>
          </cell>
          <cell r="D308">
            <v>16607.5</v>
          </cell>
          <cell r="E308">
            <v>16607.5</v>
          </cell>
          <cell r="F308">
            <v>16607.5</v>
          </cell>
          <cell r="G308">
            <v>16607.5</v>
          </cell>
          <cell r="H308">
            <v>16607.5</v>
          </cell>
          <cell r="I308">
            <v>16607.5</v>
          </cell>
          <cell r="J308">
            <v>16607.5</v>
          </cell>
          <cell r="K308">
            <v>16607.5</v>
          </cell>
          <cell r="L308">
            <v>16607.5</v>
          </cell>
          <cell r="M308">
            <v>16607.5</v>
          </cell>
          <cell r="N308">
            <v>16607.5</v>
          </cell>
          <cell r="O308">
            <v>16607.5</v>
          </cell>
        </row>
        <row r="309">
          <cell r="A309">
            <v>16607.5</v>
          </cell>
          <cell r="B309">
            <v>16607.5</v>
          </cell>
          <cell r="C309">
            <v>16607.5</v>
          </cell>
          <cell r="D309">
            <v>16607.5</v>
          </cell>
          <cell r="E309">
            <v>16607.5</v>
          </cell>
          <cell r="F309">
            <v>16607.5</v>
          </cell>
          <cell r="G309">
            <v>16607.5</v>
          </cell>
          <cell r="H309">
            <v>16607.5</v>
          </cell>
          <cell r="I309">
            <v>16607.5</v>
          </cell>
          <cell r="J309">
            <v>16607.5</v>
          </cell>
          <cell r="K309">
            <v>16607.5</v>
          </cell>
          <cell r="L309">
            <v>16607.5</v>
          </cell>
          <cell r="M309">
            <v>16607.5</v>
          </cell>
          <cell r="N309">
            <v>16607.5</v>
          </cell>
          <cell r="O309">
            <v>16607.5</v>
          </cell>
        </row>
        <row r="310">
          <cell r="A310">
            <v>16607.5</v>
          </cell>
          <cell r="B310">
            <v>16607.5</v>
          </cell>
          <cell r="C310">
            <v>16607.5</v>
          </cell>
          <cell r="D310">
            <v>16607.5</v>
          </cell>
          <cell r="E310">
            <v>16607.5</v>
          </cell>
          <cell r="F310">
            <v>16607.5</v>
          </cell>
          <cell r="G310">
            <v>16607.5</v>
          </cell>
          <cell r="H310">
            <v>16607.5</v>
          </cell>
          <cell r="I310">
            <v>16607.5</v>
          </cell>
          <cell r="J310">
            <v>16607.5</v>
          </cell>
          <cell r="K310">
            <v>16607.5</v>
          </cell>
          <cell r="L310">
            <v>16607.5</v>
          </cell>
          <cell r="M310">
            <v>16607.5</v>
          </cell>
          <cell r="N310">
            <v>16607.5</v>
          </cell>
          <cell r="O310">
            <v>16607.5</v>
          </cell>
        </row>
        <row r="311">
          <cell r="A311">
            <v>16607.5</v>
          </cell>
          <cell r="B311">
            <v>16607.5</v>
          </cell>
          <cell r="C311">
            <v>16607.5</v>
          </cell>
          <cell r="D311">
            <v>16607.5</v>
          </cell>
          <cell r="E311">
            <v>16607.5</v>
          </cell>
          <cell r="F311">
            <v>16607.5</v>
          </cell>
          <cell r="G311">
            <v>16607.5</v>
          </cell>
          <cell r="H311">
            <v>16607.5</v>
          </cell>
          <cell r="I311">
            <v>16607.5</v>
          </cell>
          <cell r="J311">
            <v>16607.5</v>
          </cell>
          <cell r="K311">
            <v>16607.5</v>
          </cell>
          <cell r="L311">
            <v>16607.5</v>
          </cell>
          <cell r="M311">
            <v>16607.5</v>
          </cell>
          <cell r="N311">
            <v>16607.5</v>
          </cell>
          <cell r="O311">
            <v>16607.5</v>
          </cell>
        </row>
        <row r="312">
          <cell r="A312">
            <v>16607.5</v>
          </cell>
          <cell r="B312">
            <v>16607.5</v>
          </cell>
          <cell r="C312">
            <v>16607.5</v>
          </cell>
          <cell r="D312">
            <v>16607.5</v>
          </cell>
          <cell r="E312">
            <v>16607.5</v>
          </cell>
          <cell r="F312">
            <v>16607.5</v>
          </cell>
          <cell r="G312">
            <v>16607.5</v>
          </cell>
          <cell r="H312">
            <v>16607.5</v>
          </cell>
          <cell r="I312">
            <v>16607.5</v>
          </cell>
          <cell r="J312">
            <v>16607.5</v>
          </cell>
          <cell r="K312">
            <v>16607.5</v>
          </cell>
          <cell r="L312">
            <v>16607.5</v>
          </cell>
          <cell r="M312">
            <v>16607.5</v>
          </cell>
          <cell r="N312">
            <v>16607.5</v>
          </cell>
          <cell r="O312">
            <v>16607.5</v>
          </cell>
        </row>
        <row r="313">
          <cell r="A313">
            <v>16607.5</v>
          </cell>
          <cell r="B313">
            <v>16607.5</v>
          </cell>
          <cell r="C313">
            <v>16607.5</v>
          </cell>
          <cell r="D313">
            <v>16607.5</v>
          </cell>
          <cell r="E313">
            <v>16607.5</v>
          </cell>
          <cell r="F313">
            <v>16607.5</v>
          </cell>
          <cell r="G313">
            <v>16607.5</v>
          </cell>
          <cell r="H313">
            <v>16607.5</v>
          </cell>
          <cell r="I313">
            <v>16607.5</v>
          </cell>
          <cell r="J313">
            <v>16607.5</v>
          </cell>
          <cell r="K313">
            <v>16607.5</v>
          </cell>
          <cell r="L313">
            <v>16607.5</v>
          </cell>
          <cell r="M313">
            <v>16607.5</v>
          </cell>
          <cell r="N313">
            <v>16607.5</v>
          </cell>
          <cell r="O313">
            <v>16607.5</v>
          </cell>
        </row>
        <row r="314">
          <cell r="A314">
            <v>16607.5</v>
          </cell>
          <cell r="B314">
            <v>16607.5</v>
          </cell>
          <cell r="C314">
            <v>16607.5</v>
          </cell>
          <cell r="D314">
            <v>16607.5</v>
          </cell>
          <cell r="E314">
            <v>16607.5</v>
          </cell>
          <cell r="F314">
            <v>16607.5</v>
          </cell>
          <cell r="G314">
            <v>16607.5</v>
          </cell>
          <cell r="H314">
            <v>16607.5</v>
          </cell>
          <cell r="I314">
            <v>16607.5</v>
          </cell>
          <cell r="J314">
            <v>16607.5</v>
          </cell>
          <cell r="K314">
            <v>16607.5</v>
          </cell>
          <cell r="L314">
            <v>16607.5</v>
          </cell>
          <cell r="M314">
            <v>16607.5</v>
          </cell>
          <cell r="N314">
            <v>16607.5</v>
          </cell>
          <cell r="O314">
            <v>16607.5</v>
          </cell>
        </row>
        <row r="315">
          <cell r="A315">
            <v>16607.5</v>
          </cell>
          <cell r="B315">
            <v>16607.5</v>
          </cell>
          <cell r="C315">
            <v>16607.5</v>
          </cell>
          <cell r="D315">
            <v>16607.5</v>
          </cell>
          <cell r="E315">
            <v>16607.5</v>
          </cell>
          <cell r="F315">
            <v>16607.5</v>
          </cell>
          <cell r="G315">
            <v>16607.5</v>
          </cell>
          <cell r="H315">
            <v>16607.5</v>
          </cell>
          <cell r="I315">
            <v>16607.5</v>
          </cell>
          <cell r="J315">
            <v>16607.5</v>
          </cell>
          <cell r="K315">
            <v>16607.5</v>
          </cell>
          <cell r="L315">
            <v>16607.5</v>
          </cell>
          <cell r="M315">
            <v>16607.5</v>
          </cell>
          <cell r="N315">
            <v>16607.5</v>
          </cell>
          <cell r="O315">
            <v>16607.5</v>
          </cell>
        </row>
        <row r="316">
          <cell r="A316">
            <v>16607.5</v>
          </cell>
          <cell r="B316">
            <v>16607.5</v>
          </cell>
          <cell r="C316">
            <v>16607.5</v>
          </cell>
          <cell r="D316">
            <v>16607.5</v>
          </cell>
          <cell r="E316">
            <v>16607.5</v>
          </cell>
          <cell r="F316">
            <v>16607.5</v>
          </cell>
          <cell r="G316">
            <v>16607.5</v>
          </cell>
          <cell r="H316">
            <v>16607.5</v>
          </cell>
          <cell r="I316">
            <v>16607.5</v>
          </cell>
          <cell r="J316">
            <v>16607.5</v>
          </cell>
          <cell r="K316">
            <v>16607.5</v>
          </cell>
          <cell r="L316">
            <v>16607.5</v>
          </cell>
          <cell r="M316">
            <v>16607.5</v>
          </cell>
          <cell r="N316">
            <v>16607.5</v>
          </cell>
          <cell r="O316">
            <v>16607.5</v>
          </cell>
        </row>
        <row r="317">
          <cell r="A317">
            <v>16607.5</v>
          </cell>
          <cell r="B317">
            <v>16607.5</v>
          </cell>
          <cell r="C317">
            <v>16607.5</v>
          </cell>
          <cell r="D317">
            <v>16607.5</v>
          </cell>
          <cell r="E317">
            <v>16607.5</v>
          </cell>
          <cell r="F317">
            <v>16607.5</v>
          </cell>
          <cell r="G317">
            <v>16607.5</v>
          </cell>
          <cell r="H317">
            <v>16607.5</v>
          </cell>
          <cell r="I317">
            <v>16607.5</v>
          </cell>
          <cell r="J317">
            <v>16607.5</v>
          </cell>
          <cell r="K317">
            <v>16607.5</v>
          </cell>
          <cell r="L317">
            <v>16607.5</v>
          </cell>
          <cell r="M317">
            <v>16607.5</v>
          </cell>
          <cell r="N317">
            <v>16607.5</v>
          </cell>
          <cell r="O317">
            <v>16607.5</v>
          </cell>
        </row>
        <row r="318">
          <cell r="A318">
            <v>16607.5</v>
          </cell>
          <cell r="B318">
            <v>16607.5</v>
          </cell>
          <cell r="C318">
            <v>16607.5</v>
          </cell>
          <cell r="D318">
            <v>16607.5</v>
          </cell>
          <cell r="E318">
            <v>16607.5</v>
          </cell>
          <cell r="F318">
            <v>16607.5</v>
          </cell>
          <cell r="G318">
            <v>16607.5</v>
          </cell>
          <cell r="H318">
            <v>16607.5</v>
          </cell>
          <cell r="I318">
            <v>16607.5</v>
          </cell>
          <cell r="J318">
            <v>16607.5</v>
          </cell>
          <cell r="K318">
            <v>16607.5</v>
          </cell>
          <cell r="L318">
            <v>16607.5</v>
          </cell>
          <cell r="M318">
            <v>16607.5</v>
          </cell>
          <cell r="N318">
            <v>16607.5</v>
          </cell>
          <cell r="O318">
            <v>16607.5</v>
          </cell>
        </row>
        <row r="319">
          <cell r="A319">
            <v>16607.5</v>
          </cell>
          <cell r="B319">
            <v>16607.5</v>
          </cell>
          <cell r="C319">
            <v>16607.5</v>
          </cell>
          <cell r="D319">
            <v>16607.5</v>
          </cell>
          <cell r="E319">
            <v>16607.5</v>
          </cell>
          <cell r="F319">
            <v>16607.5</v>
          </cell>
          <cell r="G319">
            <v>16607.5</v>
          </cell>
          <cell r="H319">
            <v>16607.5</v>
          </cell>
          <cell r="I319">
            <v>16607.5</v>
          </cell>
          <cell r="J319">
            <v>16607.5</v>
          </cell>
          <cell r="K319">
            <v>16607.5</v>
          </cell>
          <cell r="L319">
            <v>16607.5</v>
          </cell>
          <cell r="M319">
            <v>16607.5</v>
          </cell>
          <cell r="N319">
            <v>16607.5</v>
          </cell>
          <cell r="O319">
            <v>16607.5</v>
          </cell>
        </row>
        <row r="320">
          <cell r="A320">
            <v>16607.5</v>
          </cell>
          <cell r="B320">
            <v>16607.5</v>
          </cell>
          <cell r="C320">
            <v>16607.5</v>
          </cell>
          <cell r="D320">
            <v>16607.5</v>
          </cell>
          <cell r="E320">
            <v>16607.5</v>
          </cell>
          <cell r="F320">
            <v>16607.5</v>
          </cell>
          <cell r="G320">
            <v>16607.5</v>
          </cell>
          <cell r="H320">
            <v>16607.5</v>
          </cell>
          <cell r="I320">
            <v>16607.5</v>
          </cell>
          <cell r="J320">
            <v>16607.5</v>
          </cell>
          <cell r="K320">
            <v>16607.5</v>
          </cell>
          <cell r="L320">
            <v>16607.5</v>
          </cell>
          <cell r="M320">
            <v>16607.5</v>
          </cell>
          <cell r="N320">
            <v>16607.5</v>
          </cell>
          <cell r="O320">
            <v>16607.5</v>
          </cell>
        </row>
        <row r="321">
          <cell r="A321">
            <v>16607.5</v>
          </cell>
          <cell r="B321">
            <v>16607.5</v>
          </cell>
          <cell r="C321">
            <v>16607.5</v>
          </cell>
          <cell r="D321">
            <v>16607.5</v>
          </cell>
          <cell r="E321">
            <v>16607.5</v>
          </cell>
          <cell r="F321">
            <v>16607.5</v>
          </cell>
          <cell r="G321">
            <v>16607.5</v>
          </cell>
          <cell r="H321">
            <v>16607.5</v>
          </cell>
          <cell r="I321">
            <v>16607.5</v>
          </cell>
          <cell r="J321">
            <v>16607.5</v>
          </cell>
          <cell r="K321">
            <v>16607.5</v>
          </cell>
          <cell r="L321">
            <v>16607.5</v>
          </cell>
          <cell r="M321">
            <v>16607.5</v>
          </cell>
          <cell r="N321">
            <v>16607.5</v>
          </cell>
          <cell r="O321">
            <v>16607.5</v>
          </cell>
        </row>
        <row r="322">
          <cell r="A322">
            <v>16607.5</v>
          </cell>
          <cell r="B322">
            <v>16607.5</v>
          </cell>
          <cell r="C322">
            <v>16607.5</v>
          </cell>
          <cell r="D322">
            <v>16607.5</v>
          </cell>
          <cell r="E322">
            <v>16607.5</v>
          </cell>
          <cell r="F322">
            <v>16607.5</v>
          </cell>
          <cell r="G322">
            <v>16607.5</v>
          </cell>
          <cell r="H322">
            <v>16607.5</v>
          </cell>
          <cell r="I322">
            <v>16607.5</v>
          </cell>
          <cell r="J322">
            <v>16607.5</v>
          </cell>
          <cell r="K322">
            <v>16607.5</v>
          </cell>
          <cell r="L322">
            <v>16607.5</v>
          </cell>
          <cell r="M322">
            <v>16607.5</v>
          </cell>
          <cell r="N322">
            <v>16607.5</v>
          </cell>
          <cell r="O322">
            <v>16607.5</v>
          </cell>
        </row>
        <row r="323">
          <cell r="A323">
            <v>16607.5</v>
          </cell>
          <cell r="B323">
            <v>16607.5</v>
          </cell>
          <cell r="C323">
            <v>16607.5</v>
          </cell>
          <cell r="D323">
            <v>16607.5</v>
          </cell>
          <cell r="E323">
            <v>16607.5</v>
          </cell>
          <cell r="F323">
            <v>16607.5</v>
          </cell>
          <cell r="G323">
            <v>16607.5</v>
          </cell>
          <cell r="H323">
            <v>16607.5</v>
          </cell>
          <cell r="I323">
            <v>16607.5</v>
          </cell>
          <cell r="J323">
            <v>16607.5</v>
          </cell>
          <cell r="K323">
            <v>16607.5</v>
          </cell>
          <cell r="L323">
            <v>16607.5</v>
          </cell>
          <cell r="M323">
            <v>16607.5</v>
          </cell>
          <cell r="N323">
            <v>16607.5</v>
          </cell>
          <cell r="O323">
            <v>16607.5</v>
          </cell>
        </row>
        <row r="324">
          <cell r="A324">
            <v>16607.5</v>
          </cell>
          <cell r="B324">
            <v>16607.5</v>
          </cell>
          <cell r="C324">
            <v>16607.5</v>
          </cell>
          <cell r="D324">
            <v>16607.5</v>
          </cell>
          <cell r="E324">
            <v>16607.5</v>
          </cell>
          <cell r="F324">
            <v>16607.5</v>
          </cell>
          <cell r="G324">
            <v>16607.5</v>
          </cell>
          <cell r="H324">
            <v>16607.5</v>
          </cell>
          <cell r="I324">
            <v>16607.5</v>
          </cell>
          <cell r="J324">
            <v>16607.5</v>
          </cell>
          <cell r="K324">
            <v>16607.5</v>
          </cell>
          <cell r="L324">
            <v>16607.5</v>
          </cell>
          <cell r="M324">
            <v>16607.5</v>
          </cell>
          <cell r="N324">
            <v>16607.5</v>
          </cell>
          <cell r="O324">
            <v>16607.5</v>
          </cell>
        </row>
        <row r="325">
          <cell r="A325">
            <v>16607.5</v>
          </cell>
          <cell r="B325">
            <v>16607.5</v>
          </cell>
          <cell r="C325">
            <v>16607.5</v>
          </cell>
          <cell r="D325">
            <v>16607.5</v>
          </cell>
          <cell r="E325">
            <v>16607.5</v>
          </cell>
          <cell r="F325">
            <v>16607.5</v>
          </cell>
          <cell r="G325">
            <v>16607.5</v>
          </cell>
          <cell r="H325">
            <v>16607.5</v>
          </cell>
          <cell r="I325">
            <v>16607.5</v>
          </cell>
          <cell r="J325">
            <v>16607.5</v>
          </cell>
          <cell r="K325">
            <v>16607.5</v>
          </cell>
          <cell r="L325">
            <v>16607.5</v>
          </cell>
          <cell r="M325">
            <v>16607.5</v>
          </cell>
          <cell r="N325">
            <v>16607.5</v>
          </cell>
          <cell r="O325">
            <v>16607.5</v>
          </cell>
        </row>
        <row r="326">
          <cell r="A326">
            <v>16607.5</v>
          </cell>
          <cell r="B326">
            <v>16607.5</v>
          </cell>
          <cell r="C326">
            <v>16607.5</v>
          </cell>
          <cell r="D326">
            <v>16607.5</v>
          </cell>
          <cell r="E326">
            <v>16607.5</v>
          </cell>
          <cell r="F326">
            <v>16607.5</v>
          </cell>
          <cell r="G326">
            <v>16607.5</v>
          </cell>
          <cell r="H326">
            <v>16607.5</v>
          </cell>
          <cell r="I326">
            <v>16607.5</v>
          </cell>
          <cell r="J326">
            <v>16607.5</v>
          </cell>
          <cell r="K326">
            <v>16607.5</v>
          </cell>
          <cell r="L326">
            <v>16607.5</v>
          </cell>
          <cell r="M326">
            <v>16607.5</v>
          </cell>
          <cell r="N326">
            <v>16607.5</v>
          </cell>
          <cell r="O326">
            <v>16607.5</v>
          </cell>
        </row>
        <row r="327">
          <cell r="A327">
            <v>16607.5</v>
          </cell>
          <cell r="B327">
            <v>16607.5</v>
          </cell>
          <cell r="C327">
            <v>16607.5</v>
          </cell>
          <cell r="D327">
            <v>16607.5</v>
          </cell>
          <cell r="E327">
            <v>16607.5</v>
          </cell>
          <cell r="F327">
            <v>16607.5</v>
          </cell>
          <cell r="G327">
            <v>16607.5</v>
          </cell>
          <cell r="H327">
            <v>16607.5</v>
          </cell>
          <cell r="I327">
            <v>16607.5</v>
          </cell>
          <cell r="J327">
            <v>16607.5</v>
          </cell>
          <cell r="K327">
            <v>16607.5</v>
          </cell>
          <cell r="L327">
            <v>16607.5</v>
          </cell>
          <cell r="M327">
            <v>16607.5</v>
          </cell>
          <cell r="N327">
            <v>16607.5</v>
          </cell>
          <cell r="O327">
            <v>16607.5</v>
          </cell>
        </row>
        <row r="328">
          <cell r="A328">
            <v>16607.5</v>
          </cell>
          <cell r="B328">
            <v>16607.5</v>
          </cell>
          <cell r="C328">
            <v>16607.5</v>
          </cell>
          <cell r="D328">
            <v>16607.5</v>
          </cell>
          <cell r="E328">
            <v>16607.5</v>
          </cell>
          <cell r="F328">
            <v>16607.5</v>
          </cell>
          <cell r="G328">
            <v>16607.5</v>
          </cell>
          <cell r="H328">
            <v>16607.5</v>
          </cell>
          <cell r="I328">
            <v>16607.5</v>
          </cell>
          <cell r="J328">
            <v>16607.5</v>
          </cell>
          <cell r="K328">
            <v>16607.5</v>
          </cell>
          <cell r="L328">
            <v>16607.5</v>
          </cell>
          <cell r="M328">
            <v>16607.5</v>
          </cell>
          <cell r="N328">
            <v>16607.5</v>
          </cell>
          <cell r="O328">
            <v>16607.5</v>
          </cell>
        </row>
        <row r="329">
          <cell r="A329">
            <v>16607.5</v>
          </cell>
          <cell r="B329">
            <v>16607.5</v>
          </cell>
          <cell r="C329">
            <v>16607.5</v>
          </cell>
          <cell r="D329">
            <v>16607.5</v>
          </cell>
          <cell r="E329">
            <v>16607.5</v>
          </cell>
          <cell r="F329">
            <v>16607.5</v>
          </cell>
          <cell r="G329">
            <v>16607.5</v>
          </cell>
          <cell r="H329">
            <v>16607.5</v>
          </cell>
          <cell r="I329">
            <v>16607.5</v>
          </cell>
          <cell r="J329">
            <v>16607.5</v>
          </cell>
          <cell r="K329">
            <v>16607.5</v>
          </cell>
          <cell r="L329">
            <v>16607.5</v>
          </cell>
          <cell r="M329">
            <v>16607.5</v>
          </cell>
          <cell r="N329">
            <v>16607.5</v>
          </cell>
          <cell r="O329">
            <v>16607.5</v>
          </cell>
        </row>
        <row r="330">
          <cell r="A330">
            <v>16607.5</v>
          </cell>
          <cell r="B330">
            <v>16607.5</v>
          </cell>
          <cell r="C330">
            <v>16607.5</v>
          </cell>
          <cell r="D330">
            <v>16607.5</v>
          </cell>
          <cell r="E330">
            <v>16607.5</v>
          </cell>
          <cell r="F330">
            <v>16607.5</v>
          </cell>
          <cell r="G330">
            <v>16607.5</v>
          </cell>
          <cell r="H330">
            <v>16607.5</v>
          </cell>
          <cell r="I330">
            <v>16607.5</v>
          </cell>
          <cell r="J330">
            <v>16607.5</v>
          </cell>
          <cell r="K330">
            <v>16607.5</v>
          </cell>
          <cell r="L330">
            <v>16607.5</v>
          </cell>
          <cell r="M330">
            <v>16607.5</v>
          </cell>
          <cell r="N330">
            <v>16607.5</v>
          </cell>
          <cell r="O330">
            <v>16607.5</v>
          </cell>
        </row>
        <row r="331">
          <cell r="A331">
            <v>16607.5</v>
          </cell>
          <cell r="B331">
            <v>16607.5</v>
          </cell>
          <cell r="C331">
            <v>16607.5</v>
          </cell>
          <cell r="D331">
            <v>16607.5</v>
          </cell>
          <cell r="E331">
            <v>16607.5</v>
          </cell>
          <cell r="F331">
            <v>16607.5</v>
          </cell>
          <cell r="G331">
            <v>16607.5</v>
          </cell>
          <cell r="H331">
            <v>16607.5</v>
          </cell>
          <cell r="I331">
            <v>16607.5</v>
          </cell>
          <cell r="J331">
            <v>16607.5</v>
          </cell>
          <cell r="K331">
            <v>16607.5</v>
          </cell>
          <cell r="L331">
            <v>16607.5</v>
          </cell>
          <cell r="M331">
            <v>16607.5</v>
          </cell>
          <cell r="N331">
            <v>16607.5</v>
          </cell>
          <cell r="O331">
            <v>16607.5</v>
          </cell>
        </row>
        <row r="332">
          <cell r="A332">
            <v>16607.5</v>
          </cell>
          <cell r="B332">
            <v>16607.5</v>
          </cell>
          <cell r="C332">
            <v>16607.5</v>
          </cell>
          <cell r="D332">
            <v>16607.5</v>
          </cell>
          <cell r="E332">
            <v>16607.5</v>
          </cell>
          <cell r="F332">
            <v>16607.5</v>
          </cell>
          <cell r="G332">
            <v>16607.5</v>
          </cell>
          <cell r="H332">
            <v>16607.5</v>
          </cell>
          <cell r="I332">
            <v>16607.5</v>
          </cell>
          <cell r="J332">
            <v>16607.5</v>
          </cell>
          <cell r="K332">
            <v>16607.5</v>
          </cell>
          <cell r="L332">
            <v>16607.5</v>
          </cell>
          <cell r="M332">
            <v>16607.5</v>
          </cell>
          <cell r="N332">
            <v>16607.5</v>
          </cell>
          <cell r="O332">
            <v>16607.5</v>
          </cell>
        </row>
        <row r="333">
          <cell r="A333">
            <v>16607.5</v>
          </cell>
          <cell r="B333">
            <v>16607.5</v>
          </cell>
          <cell r="C333">
            <v>16607.5</v>
          </cell>
          <cell r="D333">
            <v>16607.5</v>
          </cell>
          <cell r="E333">
            <v>16607.5</v>
          </cell>
          <cell r="F333">
            <v>16607.5</v>
          </cell>
          <cell r="G333">
            <v>16607.5</v>
          </cell>
          <cell r="H333">
            <v>16607.5</v>
          </cell>
          <cell r="I333">
            <v>16607.5</v>
          </cell>
          <cell r="J333">
            <v>16607.5</v>
          </cell>
          <cell r="K333">
            <v>16607.5</v>
          </cell>
          <cell r="L333">
            <v>16607.5</v>
          </cell>
          <cell r="M333">
            <v>16607.5</v>
          </cell>
          <cell r="N333">
            <v>16607.5</v>
          </cell>
          <cell r="O333">
            <v>16607.5</v>
          </cell>
        </row>
        <row r="334">
          <cell r="A334">
            <v>16607.5</v>
          </cell>
          <cell r="B334">
            <v>16607.5</v>
          </cell>
          <cell r="C334">
            <v>16607.5</v>
          </cell>
          <cell r="D334">
            <v>16607.5</v>
          </cell>
          <cell r="E334">
            <v>16607.5</v>
          </cell>
          <cell r="F334">
            <v>16607.5</v>
          </cell>
          <cell r="G334">
            <v>16607.5</v>
          </cell>
          <cell r="H334">
            <v>16607.5</v>
          </cell>
          <cell r="I334">
            <v>16607.5</v>
          </cell>
          <cell r="J334">
            <v>16607.5</v>
          </cell>
          <cell r="K334">
            <v>16607.5</v>
          </cell>
          <cell r="L334">
            <v>16607.5</v>
          </cell>
          <cell r="M334">
            <v>16607.5</v>
          </cell>
          <cell r="N334">
            <v>16607.5</v>
          </cell>
          <cell r="O334">
            <v>16607.5</v>
          </cell>
        </row>
        <row r="335">
          <cell r="A335">
            <v>16607.5</v>
          </cell>
          <cell r="B335">
            <v>16607.5</v>
          </cell>
          <cell r="C335">
            <v>16607.5</v>
          </cell>
          <cell r="D335">
            <v>16607.5</v>
          </cell>
          <cell r="E335">
            <v>16607.5</v>
          </cell>
          <cell r="F335">
            <v>16607.5</v>
          </cell>
          <cell r="G335">
            <v>16607.5</v>
          </cell>
          <cell r="H335">
            <v>16607.5</v>
          </cell>
          <cell r="I335">
            <v>16607.5</v>
          </cell>
          <cell r="J335">
            <v>16607.5</v>
          </cell>
          <cell r="K335">
            <v>16607.5</v>
          </cell>
          <cell r="L335">
            <v>16607.5</v>
          </cell>
          <cell r="M335">
            <v>16607.5</v>
          </cell>
          <cell r="N335">
            <v>16607.5</v>
          </cell>
          <cell r="O335">
            <v>16607.5</v>
          </cell>
        </row>
        <row r="336">
          <cell r="A336">
            <v>16607.5</v>
          </cell>
          <cell r="B336">
            <v>16607.5</v>
          </cell>
          <cell r="C336">
            <v>16607.5</v>
          </cell>
          <cell r="D336">
            <v>16607.5</v>
          </cell>
          <cell r="E336">
            <v>16607.5</v>
          </cell>
          <cell r="F336">
            <v>16607.5</v>
          </cell>
          <cell r="G336">
            <v>16607.5</v>
          </cell>
          <cell r="H336">
            <v>16607.5</v>
          </cell>
          <cell r="I336">
            <v>16607.5</v>
          </cell>
          <cell r="J336">
            <v>16607.5</v>
          </cell>
          <cell r="K336">
            <v>16607.5</v>
          </cell>
          <cell r="L336">
            <v>16607.5</v>
          </cell>
          <cell r="M336">
            <v>16607.5</v>
          </cell>
          <cell r="N336">
            <v>16607.5</v>
          </cell>
          <cell r="O336">
            <v>16607.5</v>
          </cell>
        </row>
        <row r="337">
          <cell r="A337">
            <v>16607.5</v>
          </cell>
          <cell r="B337">
            <v>16607.5</v>
          </cell>
          <cell r="C337">
            <v>16607.5</v>
          </cell>
          <cell r="D337">
            <v>16607.5</v>
          </cell>
          <cell r="E337">
            <v>16607.5</v>
          </cell>
          <cell r="F337">
            <v>16607.5</v>
          </cell>
          <cell r="G337">
            <v>16607.5</v>
          </cell>
          <cell r="H337">
            <v>16607.5</v>
          </cell>
          <cell r="I337">
            <v>16607.5</v>
          </cell>
          <cell r="J337">
            <v>16607.5</v>
          </cell>
          <cell r="K337">
            <v>16607.5</v>
          </cell>
          <cell r="L337">
            <v>16607.5</v>
          </cell>
          <cell r="M337">
            <v>16607.5</v>
          </cell>
          <cell r="N337">
            <v>16607.5</v>
          </cell>
          <cell r="O337">
            <v>16607.5</v>
          </cell>
        </row>
        <row r="338">
          <cell r="A338">
            <v>16607.5</v>
          </cell>
          <cell r="B338">
            <v>16607.5</v>
          </cell>
          <cell r="C338">
            <v>16607.5</v>
          </cell>
          <cell r="D338">
            <v>16607.5</v>
          </cell>
          <cell r="E338">
            <v>16607.5</v>
          </cell>
          <cell r="F338">
            <v>16607.5</v>
          </cell>
          <cell r="G338">
            <v>16607.5</v>
          </cell>
          <cell r="H338">
            <v>16607.5</v>
          </cell>
          <cell r="I338">
            <v>16607.5</v>
          </cell>
          <cell r="J338">
            <v>16607.5</v>
          </cell>
          <cell r="K338">
            <v>16607.5</v>
          </cell>
          <cell r="L338">
            <v>16607.5</v>
          </cell>
          <cell r="M338">
            <v>16607.5</v>
          </cell>
          <cell r="N338">
            <v>16607.5</v>
          </cell>
          <cell r="O338">
            <v>16607.5</v>
          </cell>
        </row>
        <row r="339">
          <cell r="A339">
            <v>16607.5</v>
          </cell>
          <cell r="B339">
            <v>16607.5</v>
          </cell>
          <cell r="C339">
            <v>16607.5</v>
          </cell>
          <cell r="D339">
            <v>16607.5</v>
          </cell>
          <cell r="E339">
            <v>16607.5</v>
          </cell>
          <cell r="F339">
            <v>16607.5</v>
          </cell>
          <cell r="G339">
            <v>16607.5</v>
          </cell>
          <cell r="H339">
            <v>16607.5</v>
          </cell>
          <cell r="I339">
            <v>16607.5</v>
          </cell>
          <cell r="J339">
            <v>16607.5</v>
          </cell>
          <cell r="K339">
            <v>16607.5</v>
          </cell>
          <cell r="L339">
            <v>16607.5</v>
          </cell>
          <cell r="M339">
            <v>16607.5</v>
          </cell>
          <cell r="N339">
            <v>16607.5</v>
          </cell>
          <cell r="O339">
            <v>16607.5</v>
          </cell>
        </row>
        <row r="340">
          <cell r="A340">
            <v>16607.5</v>
          </cell>
          <cell r="B340">
            <v>16607.5</v>
          </cell>
          <cell r="C340">
            <v>16607.5</v>
          </cell>
          <cell r="D340">
            <v>16607.5</v>
          </cell>
          <cell r="E340">
            <v>16607.5</v>
          </cell>
          <cell r="F340">
            <v>16607.5</v>
          </cell>
          <cell r="G340">
            <v>16607.5</v>
          </cell>
          <cell r="H340">
            <v>16607.5</v>
          </cell>
          <cell r="I340">
            <v>16607.5</v>
          </cell>
          <cell r="J340">
            <v>16607.5</v>
          </cell>
          <cell r="K340">
            <v>16607.5</v>
          </cell>
          <cell r="L340">
            <v>16607.5</v>
          </cell>
          <cell r="M340">
            <v>16607.5</v>
          </cell>
          <cell r="N340">
            <v>16607.5</v>
          </cell>
          <cell r="O340">
            <v>16607.5</v>
          </cell>
        </row>
        <row r="341">
          <cell r="A341">
            <v>16607.5</v>
          </cell>
          <cell r="B341">
            <v>16607.5</v>
          </cell>
          <cell r="C341">
            <v>16607.5</v>
          </cell>
          <cell r="D341">
            <v>16607.5</v>
          </cell>
          <cell r="E341">
            <v>16607.5</v>
          </cell>
          <cell r="F341">
            <v>16607.5</v>
          </cell>
          <cell r="G341">
            <v>16607.5</v>
          </cell>
          <cell r="H341">
            <v>16607.5</v>
          </cell>
          <cell r="I341">
            <v>16607.5</v>
          </cell>
          <cell r="J341">
            <v>16607.5</v>
          </cell>
          <cell r="K341">
            <v>16607.5</v>
          </cell>
          <cell r="L341">
            <v>16607.5</v>
          </cell>
          <cell r="M341">
            <v>16607.5</v>
          </cell>
          <cell r="N341">
            <v>16607.5</v>
          </cell>
          <cell r="O341">
            <v>16607.5</v>
          </cell>
        </row>
        <row r="342">
          <cell r="A342">
            <v>16607.5</v>
          </cell>
          <cell r="B342">
            <v>16607.5</v>
          </cell>
          <cell r="C342">
            <v>16607.5</v>
          </cell>
          <cell r="D342">
            <v>16607.5</v>
          </cell>
          <cell r="E342">
            <v>16607.5</v>
          </cell>
          <cell r="F342">
            <v>16607.5</v>
          </cell>
          <cell r="G342">
            <v>16607.5</v>
          </cell>
          <cell r="H342">
            <v>16607.5</v>
          </cell>
          <cell r="I342">
            <v>16607.5</v>
          </cell>
          <cell r="J342">
            <v>16607.5</v>
          </cell>
          <cell r="K342">
            <v>16607.5</v>
          </cell>
          <cell r="L342">
            <v>16607.5</v>
          </cell>
          <cell r="M342">
            <v>16607.5</v>
          </cell>
          <cell r="N342">
            <v>16607.5</v>
          </cell>
          <cell r="O342">
            <v>16607.5</v>
          </cell>
        </row>
        <row r="343">
          <cell r="A343">
            <v>16607.5</v>
          </cell>
          <cell r="B343">
            <v>16607.5</v>
          </cell>
          <cell r="C343">
            <v>16607.5</v>
          </cell>
          <cell r="D343">
            <v>16607.5</v>
          </cell>
          <cell r="E343">
            <v>16607.5</v>
          </cell>
          <cell r="F343">
            <v>16607.5</v>
          </cell>
          <cell r="G343">
            <v>16607.5</v>
          </cell>
          <cell r="H343">
            <v>16607.5</v>
          </cell>
          <cell r="I343">
            <v>16607.5</v>
          </cell>
          <cell r="J343">
            <v>16607.5</v>
          </cell>
          <cell r="K343">
            <v>16607.5</v>
          </cell>
          <cell r="L343">
            <v>16607.5</v>
          </cell>
          <cell r="M343">
            <v>16607.5</v>
          </cell>
          <cell r="N343">
            <v>16607.5</v>
          </cell>
          <cell r="O343">
            <v>16607.5</v>
          </cell>
        </row>
        <row r="344">
          <cell r="A344">
            <v>16607.5</v>
          </cell>
          <cell r="B344">
            <v>16607.5</v>
          </cell>
          <cell r="C344">
            <v>16607.5</v>
          </cell>
          <cell r="D344">
            <v>16607.5</v>
          </cell>
          <cell r="E344">
            <v>16607.5</v>
          </cell>
          <cell r="F344">
            <v>16607.5</v>
          </cell>
          <cell r="G344">
            <v>16607.5</v>
          </cell>
          <cell r="H344">
            <v>16607.5</v>
          </cell>
          <cell r="I344">
            <v>16607.5</v>
          </cell>
          <cell r="J344">
            <v>16607.5</v>
          </cell>
          <cell r="K344">
            <v>16607.5</v>
          </cell>
          <cell r="L344">
            <v>16607.5</v>
          </cell>
          <cell r="M344">
            <v>16607.5</v>
          </cell>
          <cell r="N344">
            <v>16607.5</v>
          </cell>
          <cell r="O344">
            <v>16607.5</v>
          </cell>
        </row>
        <row r="345">
          <cell r="A345">
            <v>16607.5</v>
          </cell>
          <cell r="B345">
            <v>16607.5</v>
          </cell>
          <cell r="C345">
            <v>16607.5</v>
          </cell>
          <cell r="D345">
            <v>16607.5</v>
          </cell>
          <cell r="E345">
            <v>16607.5</v>
          </cell>
          <cell r="F345">
            <v>16607.5</v>
          </cell>
          <cell r="G345">
            <v>16607.5</v>
          </cell>
          <cell r="H345">
            <v>16607.5</v>
          </cell>
          <cell r="I345">
            <v>16607.5</v>
          </cell>
          <cell r="J345">
            <v>16607.5</v>
          </cell>
          <cell r="K345">
            <v>16607.5</v>
          </cell>
          <cell r="L345">
            <v>16607.5</v>
          </cell>
          <cell r="M345">
            <v>16607.5</v>
          </cell>
          <cell r="N345">
            <v>16607.5</v>
          </cell>
          <cell r="O345">
            <v>16607.5</v>
          </cell>
        </row>
        <row r="346">
          <cell r="A346">
            <v>16607.5</v>
          </cell>
          <cell r="B346">
            <v>16607.5</v>
          </cell>
          <cell r="C346">
            <v>16607.5</v>
          </cell>
          <cell r="D346">
            <v>16607.5</v>
          </cell>
          <cell r="E346">
            <v>16607.5</v>
          </cell>
          <cell r="F346">
            <v>16607.5</v>
          </cell>
          <cell r="G346">
            <v>16607.5</v>
          </cell>
          <cell r="H346">
            <v>16607.5</v>
          </cell>
          <cell r="I346">
            <v>16607.5</v>
          </cell>
          <cell r="J346">
            <v>16607.5</v>
          </cell>
          <cell r="K346">
            <v>16607.5</v>
          </cell>
          <cell r="L346">
            <v>16607.5</v>
          </cell>
          <cell r="M346">
            <v>16607.5</v>
          </cell>
          <cell r="N346">
            <v>16607.5</v>
          </cell>
          <cell r="O346">
            <v>16607.5</v>
          </cell>
        </row>
        <row r="347">
          <cell r="A347">
            <v>16607.5</v>
          </cell>
          <cell r="B347">
            <v>16607.5</v>
          </cell>
          <cell r="C347">
            <v>16607.5</v>
          </cell>
          <cell r="D347">
            <v>16607.5</v>
          </cell>
          <cell r="E347">
            <v>16607.5</v>
          </cell>
          <cell r="F347">
            <v>16607.5</v>
          </cell>
          <cell r="G347">
            <v>16607.5</v>
          </cell>
          <cell r="H347">
            <v>16607.5</v>
          </cell>
          <cell r="I347">
            <v>16607.5</v>
          </cell>
          <cell r="J347">
            <v>16607.5</v>
          </cell>
          <cell r="K347">
            <v>16607.5</v>
          </cell>
          <cell r="L347">
            <v>16607.5</v>
          </cell>
          <cell r="M347">
            <v>16607.5</v>
          </cell>
          <cell r="N347">
            <v>16607.5</v>
          </cell>
          <cell r="O347">
            <v>16607.5</v>
          </cell>
        </row>
        <row r="348">
          <cell r="A348">
            <v>16607.5</v>
          </cell>
          <cell r="B348">
            <v>16607.5</v>
          </cell>
          <cell r="C348">
            <v>16607.5</v>
          </cell>
          <cell r="D348">
            <v>16607.5</v>
          </cell>
          <cell r="E348">
            <v>16607.5</v>
          </cell>
          <cell r="F348">
            <v>16607.5</v>
          </cell>
          <cell r="G348">
            <v>16607.5</v>
          </cell>
          <cell r="H348">
            <v>16607.5</v>
          </cell>
          <cell r="I348">
            <v>16607.5</v>
          </cell>
          <cell r="J348">
            <v>16607.5</v>
          </cell>
          <cell r="K348">
            <v>16607.5</v>
          </cell>
          <cell r="L348">
            <v>16607.5</v>
          </cell>
          <cell r="M348">
            <v>16607.5</v>
          </cell>
          <cell r="N348">
            <v>16607.5</v>
          </cell>
          <cell r="O348">
            <v>16607.5</v>
          </cell>
        </row>
        <row r="349">
          <cell r="A349">
            <v>16607.5</v>
          </cell>
          <cell r="B349">
            <v>16607.5</v>
          </cell>
          <cell r="C349">
            <v>16607.5</v>
          </cell>
          <cell r="D349">
            <v>16607.5</v>
          </cell>
          <cell r="E349">
            <v>16607.5</v>
          </cell>
          <cell r="F349">
            <v>16607.5</v>
          </cell>
          <cell r="G349">
            <v>16607.5</v>
          </cell>
          <cell r="H349">
            <v>16607.5</v>
          </cell>
          <cell r="I349">
            <v>16607.5</v>
          </cell>
          <cell r="J349">
            <v>16607.5</v>
          </cell>
          <cell r="K349">
            <v>16607.5</v>
          </cell>
          <cell r="L349">
            <v>16607.5</v>
          </cell>
          <cell r="M349">
            <v>16607.5</v>
          </cell>
          <cell r="N349">
            <v>16607.5</v>
          </cell>
          <cell r="O349">
            <v>16607.5</v>
          </cell>
        </row>
        <row r="350">
          <cell r="A350">
            <v>16607.5</v>
          </cell>
          <cell r="B350">
            <v>16607.5</v>
          </cell>
          <cell r="C350">
            <v>16607.5</v>
          </cell>
          <cell r="D350">
            <v>16607.5</v>
          </cell>
          <cell r="E350">
            <v>16607.5</v>
          </cell>
          <cell r="F350">
            <v>16607.5</v>
          </cell>
          <cell r="G350">
            <v>16607.5</v>
          </cell>
          <cell r="H350">
            <v>16607.5</v>
          </cell>
          <cell r="I350">
            <v>16607.5</v>
          </cell>
          <cell r="J350">
            <v>16607.5</v>
          </cell>
          <cell r="K350">
            <v>16607.5</v>
          </cell>
          <cell r="L350">
            <v>16607.5</v>
          </cell>
          <cell r="M350">
            <v>16607.5</v>
          </cell>
          <cell r="N350">
            <v>16607.5</v>
          </cell>
          <cell r="O350">
            <v>16607.5</v>
          </cell>
        </row>
        <row r="351">
          <cell r="A351">
            <v>16607.5</v>
          </cell>
          <cell r="B351">
            <v>16607.5</v>
          </cell>
          <cell r="C351">
            <v>16607.5</v>
          </cell>
          <cell r="D351">
            <v>16607.5</v>
          </cell>
          <cell r="E351">
            <v>16607.5</v>
          </cell>
          <cell r="F351">
            <v>16607.5</v>
          </cell>
          <cell r="G351">
            <v>16607.5</v>
          </cell>
          <cell r="H351">
            <v>16607.5</v>
          </cell>
          <cell r="I351">
            <v>16607.5</v>
          </cell>
          <cell r="J351">
            <v>16607.5</v>
          </cell>
          <cell r="K351">
            <v>16607.5</v>
          </cell>
          <cell r="L351">
            <v>16607.5</v>
          </cell>
          <cell r="M351">
            <v>16607.5</v>
          </cell>
          <cell r="N351">
            <v>16607.5</v>
          </cell>
          <cell r="O351">
            <v>16607.5</v>
          </cell>
        </row>
        <row r="352">
          <cell r="A352">
            <v>16607.5</v>
          </cell>
          <cell r="B352">
            <v>16607.5</v>
          </cell>
          <cell r="C352">
            <v>16607.5</v>
          </cell>
          <cell r="D352">
            <v>16607.5</v>
          </cell>
          <cell r="E352">
            <v>16607.5</v>
          </cell>
          <cell r="F352">
            <v>16607.5</v>
          </cell>
          <cell r="G352">
            <v>16607.5</v>
          </cell>
          <cell r="H352">
            <v>16607.5</v>
          </cell>
          <cell r="I352">
            <v>16607.5</v>
          </cell>
          <cell r="J352">
            <v>16607.5</v>
          </cell>
          <cell r="K352">
            <v>16607.5</v>
          </cell>
          <cell r="L352">
            <v>16607.5</v>
          </cell>
          <cell r="M352">
            <v>16607.5</v>
          </cell>
          <cell r="N352">
            <v>16607.5</v>
          </cell>
          <cell r="O352">
            <v>16607.5</v>
          </cell>
        </row>
        <row r="353">
          <cell r="A353">
            <v>16607.5</v>
          </cell>
          <cell r="B353">
            <v>16607.5</v>
          </cell>
          <cell r="C353">
            <v>16607.5</v>
          </cell>
          <cell r="D353">
            <v>16607.5</v>
          </cell>
          <cell r="E353">
            <v>16607.5</v>
          </cell>
          <cell r="F353">
            <v>16607.5</v>
          </cell>
          <cell r="G353">
            <v>16607.5</v>
          </cell>
          <cell r="H353">
            <v>16607.5</v>
          </cell>
          <cell r="I353">
            <v>16607.5</v>
          </cell>
          <cell r="J353">
            <v>16607.5</v>
          </cell>
          <cell r="K353">
            <v>16607.5</v>
          </cell>
          <cell r="L353">
            <v>16607.5</v>
          </cell>
          <cell r="M353">
            <v>16607.5</v>
          </cell>
          <cell r="N353">
            <v>16607.5</v>
          </cell>
          <cell r="O353">
            <v>16607.5</v>
          </cell>
        </row>
        <row r="354">
          <cell r="A354">
            <v>16607.5</v>
          </cell>
          <cell r="B354">
            <v>16607.5</v>
          </cell>
          <cell r="C354">
            <v>16607.5</v>
          </cell>
          <cell r="D354">
            <v>16607.5</v>
          </cell>
          <cell r="E354">
            <v>16607.5</v>
          </cell>
          <cell r="F354">
            <v>16607.5</v>
          </cell>
          <cell r="G354">
            <v>16607.5</v>
          </cell>
          <cell r="H354">
            <v>16607.5</v>
          </cell>
          <cell r="I354">
            <v>16607.5</v>
          </cell>
          <cell r="J354">
            <v>16607.5</v>
          </cell>
          <cell r="K354">
            <v>16607.5</v>
          </cell>
          <cell r="L354">
            <v>16607.5</v>
          </cell>
          <cell r="M354">
            <v>16607.5</v>
          </cell>
          <cell r="N354">
            <v>16607.5</v>
          </cell>
          <cell r="O354">
            <v>16607.5</v>
          </cell>
        </row>
        <row r="355">
          <cell r="A355">
            <v>16607.5</v>
          </cell>
          <cell r="B355">
            <v>16607.5</v>
          </cell>
          <cell r="C355">
            <v>16607.5</v>
          </cell>
          <cell r="D355">
            <v>16607.5</v>
          </cell>
          <cell r="E355">
            <v>16607.5</v>
          </cell>
          <cell r="F355">
            <v>16607.5</v>
          </cell>
          <cell r="G355">
            <v>16607.5</v>
          </cell>
          <cell r="H355">
            <v>16607.5</v>
          </cell>
          <cell r="I355">
            <v>16607.5</v>
          </cell>
          <cell r="J355">
            <v>16607.5</v>
          </cell>
          <cell r="K355">
            <v>16607.5</v>
          </cell>
          <cell r="L355">
            <v>16607.5</v>
          </cell>
          <cell r="M355">
            <v>16607.5</v>
          </cell>
          <cell r="N355">
            <v>16607.5</v>
          </cell>
          <cell r="O355">
            <v>16607.5</v>
          </cell>
        </row>
        <row r="356">
          <cell r="A356">
            <v>16607.5</v>
          </cell>
          <cell r="B356">
            <v>16607.5</v>
          </cell>
          <cell r="C356">
            <v>16607.5</v>
          </cell>
          <cell r="D356">
            <v>16607.5</v>
          </cell>
          <cell r="E356">
            <v>16607.5</v>
          </cell>
          <cell r="F356">
            <v>16607.5</v>
          </cell>
          <cell r="G356">
            <v>16607.5</v>
          </cell>
          <cell r="H356">
            <v>16607.5</v>
          </cell>
          <cell r="I356">
            <v>16607.5</v>
          </cell>
          <cell r="J356">
            <v>16607.5</v>
          </cell>
          <cell r="K356">
            <v>16607.5</v>
          </cell>
          <cell r="L356">
            <v>16607.5</v>
          </cell>
          <cell r="M356">
            <v>16607.5</v>
          </cell>
          <cell r="N356">
            <v>16607.5</v>
          </cell>
          <cell r="O356">
            <v>16607.5</v>
          </cell>
        </row>
        <row r="357">
          <cell r="A357">
            <v>16607.5</v>
          </cell>
          <cell r="B357">
            <v>16607.5</v>
          </cell>
          <cell r="C357">
            <v>16607.5</v>
          </cell>
          <cell r="D357">
            <v>16607.5</v>
          </cell>
          <cell r="E357">
            <v>16607.5</v>
          </cell>
          <cell r="F357">
            <v>16607.5</v>
          </cell>
          <cell r="G357">
            <v>16607.5</v>
          </cell>
          <cell r="H357">
            <v>16607.5</v>
          </cell>
          <cell r="I357">
            <v>16607.5</v>
          </cell>
          <cell r="J357">
            <v>16607.5</v>
          </cell>
          <cell r="K357">
            <v>16607.5</v>
          </cell>
          <cell r="L357">
            <v>16607.5</v>
          </cell>
          <cell r="M357">
            <v>16607.5</v>
          </cell>
          <cell r="N357">
            <v>16607.5</v>
          </cell>
          <cell r="O357">
            <v>16607.5</v>
          </cell>
        </row>
        <row r="358">
          <cell r="A358">
            <v>16607.5</v>
          </cell>
          <cell r="B358">
            <v>16607.5</v>
          </cell>
          <cell r="C358">
            <v>16607.5</v>
          </cell>
          <cell r="D358">
            <v>16607.5</v>
          </cell>
          <cell r="E358">
            <v>16607.5</v>
          </cell>
          <cell r="F358">
            <v>16607.5</v>
          </cell>
          <cell r="G358">
            <v>16607.5</v>
          </cell>
          <cell r="H358">
            <v>16607.5</v>
          </cell>
          <cell r="I358">
            <v>16607.5</v>
          </cell>
          <cell r="J358">
            <v>16607.5</v>
          </cell>
          <cell r="K358">
            <v>16607.5</v>
          </cell>
          <cell r="L358">
            <v>16607.5</v>
          </cell>
          <cell r="M358">
            <v>16607.5</v>
          </cell>
          <cell r="N358">
            <v>16607.5</v>
          </cell>
          <cell r="O358">
            <v>16607.5</v>
          </cell>
        </row>
        <row r="359">
          <cell r="A359">
            <v>16607.5</v>
          </cell>
          <cell r="B359">
            <v>16607.5</v>
          </cell>
          <cell r="C359">
            <v>16607.5</v>
          </cell>
          <cell r="D359">
            <v>16607.5</v>
          </cell>
          <cell r="E359">
            <v>16607.5</v>
          </cell>
          <cell r="F359">
            <v>16607.5</v>
          </cell>
          <cell r="G359">
            <v>16607.5</v>
          </cell>
          <cell r="H359">
            <v>16607.5</v>
          </cell>
          <cell r="I359">
            <v>16607.5</v>
          </cell>
          <cell r="J359">
            <v>16607.5</v>
          </cell>
          <cell r="K359">
            <v>16607.5</v>
          </cell>
          <cell r="L359">
            <v>16607.5</v>
          </cell>
          <cell r="M359">
            <v>16607.5</v>
          </cell>
          <cell r="N359">
            <v>16607.5</v>
          </cell>
          <cell r="O359">
            <v>16607.5</v>
          </cell>
        </row>
        <row r="360">
          <cell r="A360">
            <v>16607.5</v>
          </cell>
          <cell r="B360">
            <v>16607.5</v>
          </cell>
          <cell r="C360">
            <v>16607.5</v>
          </cell>
          <cell r="D360">
            <v>16607.5</v>
          </cell>
          <cell r="E360">
            <v>16607.5</v>
          </cell>
          <cell r="F360">
            <v>16607.5</v>
          </cell>
          <cell r="G360">
            <v>16607.5</v>
          </cell>
          <cell r="H360">
            <v>16607.5</v>
          </cell>
          <cell r="I360">
            <v>16607.5</v>
          </cell>
          <cell r="J360">
            <v>16607.5</v>
          </cell>
          <cell r="K360">
            <v>16607.5</v>
          </cell>
          <cell r="L360">
            <v>16607.5</v>
          </cell>
          <cell r="M360">
            <v>16607.5</v>
          </cell>
          <cell r="N360">
            <v>16607.5</v>
          </cell>
          <cell r="O360">
            <v>16607.5</v>
          </cell>
        </row>
        <row r="361">
          <cell r="A361">
            <v>16607.5</v>
          </cell>
          <cell r="B361">
            <v>16607.5</v>
          </cell>
          <cell r="C361">
            <v>16607.5</v>
          </cell>
          <cell r="D361">
            <v>16607.5</v>
          </cell>
          <cell r="E361">
            <v>16607.5</v>
          </cell>
          <cell r="F361">
            <v>16607.5</v>
          </cell>
          <cell r="G361">
            <v>16607.5</v>
          </cell>
          <cell r="H361">
            <v>16607.5</v>
          </cell>
          <cell r="I361">
            <v>16607.5</v>
          </cell>
          <cell r="J361">
            <v>16607.5</v>
          </cell>
          <cell r="K361">
            <v>16607.5</v>
          </cell>
          <cell r="L361">
            <v>16607.5</v>
          </cell>
          <cell r="M361">
            <v>16607.5</v>
          </cell>
          <cell r="N361">
            <v>16607.5</v>
          </cell>
          <cell r="O361">
            <v>16607.5</v>
          </cell>
        </row>
        <row r="362">
          <cell r="A362">
            <v>16607.5</v>
          </cell>
          <cell r="B362">
            <v>16607.5</v>
          </cell>
          <cell r="C362">
            <v>16607.5</v>
          </cell>
          <cell r="D362">
            <v>16607.5</v>
          </cell>
          <cell r="E362">
            <v>16607.5</v>
          </cell>
          <cell r="F362">
            <v>16607.5</v>
          </cell>
          <cell r="G362">
            <v>16607.5</v>
          </cell>
          <cell r="H362">
            <v>16607.5</v>
          </cell>
          <cell r="I362">
            <v>16607.5</v>
          </cell>
          <cell r="J362">
            <v>16607.5</v>
          </cell>
          <cell r="K362">
            <v>16607.5</v>
          </cell>
          <cell r="L362">
            <v>16607.5</v>
          </cell>
          <cell r="M362">
            <v>16607.5</v>
          </cell>
          <cell r="N362">
            <v>16607.5</v>
          </cell>
          <cell r="O362">
            <v>16607.5</v>
          </cell>
        </row>
        <row r="363">
          <cell r="A363">
            <v>16607.5</v>
          </cell>
          <cell r="B363">
            <v>16607.5</v>
          </cell>
          <cell r="C363">
            <v>16607.5</v>
          </cell>
          <cell r="D363">
            <v>16607.5</v>
          </cell>
          <cell r="E363">
            <v>16607.5</v>
          </cell>
          <cell r="F363">
            <v>16607.5</v>
          </cell>
          <cell r="G363">
            <v>16607.5</v>
          </cell>
          <cell r="H363">
            <v>16607.5</v>
          </cell>
          <cell r="I363">
            <v>16607.5</v>
          </cell>
          <cell r="J363">
            <v>16607.5</v>
          </cell>
          <cell r="K363">
            <v>16607.5</v>
          </cell>
          <cell r="L363">
            <v>16607.5</v>
          </cell>
          <cell r="M363">
            <v>16607.5</v>
          </cell>
          <cell r="N363">
            <v>16607.5</v>
          </cell>
          <cell r="O363">
            <v>16607.5</v>
          </cell>
        </row>
        <row r="364">
          <cell r="A364">
            <v>16607.5</v>
          </cell>
          <cell r="B364">
            <v>16607.5</v>
          </cell>
          <cell r="C364">
            <v>16607.5</v>
          </cell>
          <cell r="D364">
            <v>16607.5</v>
          </cell>
          <cell r="E364">
            <v>16607.5</v>
          </cell>
          <cell r="F364">
            <v>16607.5</v>
          </cell>
          <cell r="G364">
            <v>16607.5</v>
          </cell>
          <cell r="H364">
            <v>16607.5</v>
          </cell>
          <cell r="I364">
            <v>16607.5</v>
          </cell>
          <cell r="J364">
            <v>16607.5</v>
          </cell>
          <cell r="K364">
            <v>16607.5</v>
          </cell>
          <cell r="L364">
            <v>16607.5</v>
          </cell>
          <cell r="M364">
            <v>16607.5</v>
          </cell>
          <cell r="N364">
            <v>16607.5</v>
          </cell>
          <cell r="O364">
            <v>16607.5</v>
          </cell>
        </row>
        <row r="365">
          <cell r="A365">
            <v>16607.5</v>
          </cell>
          <cell r="B365">
            <v>16607.5</v>
          </cell>
          <cell r="C365">
            <v>16607.5</v>
          </cell>
          <cell r="D365">
            <v>16607.5</v>
          </cell>
          <cell r="E365">
            <v>16607.5</v>
          </cell>
          <cell r="F365">
            <v>16607.5</v>
          </cell>
          <cell r="G365">
            <v>16607.5</v>
          </cell>
          <cell r="H365">
            <v>16607.5</v>
          </cell>
          <cell r="I365">
            <v>16607.5</v>
          </cell>
          <cell r="J365">
            <v>16607.5</v>
          </cell>
          <cell r="K365">
            <v>16607.5</v>
          </cell>
          <cell r="L365">
            <v>16607.5</v>
          </cell>
          <cell r="M365">
            <v>16607.5</v>
          </cell>
          <cell r="N365">
            <v>16607.5</v>
          </cell>
          <cell r="O365">
            <v>16607.5</v>
          </cell>
        </row>
        <row r="366">
          <cell r="A366">
            <v>16607.5</v>
          </cell>
          <cell r="B366">
            <v>16607.5</v>
          </cell>
          <cell r="C366">
            <v>16607.5</v>
          </cell>
          <cell r="D366">
            <v>16607.5</v>
          </cell>
          <cell r="E366">
            <v>16607.5</v>
          </cell>
          <cell r="F366">
            <v>16607.5</v>
          </cell>
          <cell r="G366">
            <v>16607.5</v>
          </cell>
          <cell r="H366">
            <v>16607.5</v>
          </cell>
          <cell r="I366">
            <v>16607.5</v>
          </cell>
          <cell r="J366">
            <v>16607.5</v>
          </cell>
          <cell r="K366">
            <v>16607.5</v>
          </cell>
          <cell r="L366">
            <v>16607.5</v>
          </cell>
          <cell r="M366">
            <v>16607.5</v>
          </cell>
          <cell r="N366">
            <v>16607.5</v>
          </cell>
          <cell r="O366">
            <v>16607.5</v>
          </cell>
        </row>
        <row r="367">
          <cell r="A367">
            <v>16607.5</v>
          </cell>
          <cell r="B367">
            <v>16607.5</v>
          </cell>
          <cell r="C367">
            <v>16607.5</v>
          </cell>
          <cell r="D367">
            <v>16607.5</v>
          </cell>
          <cell r="E367">
            <v>16607.5</v>
          </cell>
          <cell r="F367">
            <v>16607.5</v>
          </cell>
          <cell r="G367">
            <v>16607.5</v>
          </cell>
          <cell r="H367">
            <v>16607.5</v>
          </cell>
          <cell r="I367">
            <v>16607.5</v>
          </cell>
          <cell r="J367">
            <v>16607.5</v>
          </cell>
          <cell r="K367">
            <v>16607.5</v>
          </cell>
          <cell r="L367">
            <v>16607.5</v>
          </cell>
          <cell r="M367">
            <v>16607.5</v>
          </cell>
          <cell r="N367">
            <v>16607.5</v>
          </cell>
          <cell r="O367">
            <v>16607.5</v>
          </cell>
        </row>
        <row r="368">
          <cell r="A368">
            <v>16607.5</v>
          </cell>
          <cell r="B368">
            <v>16607.5</v>
          </cell>
          <cell r="C368">
            <v>16607.5</v>
          </cell>
          <cell r="D368">
            <v>16607.5</v>
          </cell>
          <cell r="E368">
            <v>16607.5</v>
          </cell>
          <cell r="F368">
            <v>16607.5</v>
          </cell>
          <cell r="G368">
            <v>16607.5</v>
          </cell>
          <cell r="H368">
            <v>16607.5</v>
          </cell>
          <cell r="I368">
            <v>16607.5</v>
          </cell>
          <cell r="J368">
            <v>16607.5</v>
          </cell>
          <cell r="K368">
            <v>16607.5</v>
          </cell>
          <cell r="L368">
            <v>16607.5</v>
          </cell>
          <cell r="M368">
            <v>16607.5</v>
          </cell>
          <cell r="N368">
            <v>16607.5</v>
          </cell>
          <cell r="O368">
            <v>16607.5</v>
          </cell>
        </row>
        <row r="369">
          <cell r="A369">
            <v>16607.5</v>
          </cell>
          <cell r="B369">
            <v>16607.5</v>
          </cell>
          <cell r="C369">
            <v>16607.5</v>
          </cell>
          <cell r="D369">
            <v>16607.5</v>
          </cell>
          <cell r="E369">
            <v>16607.5</v>
          </cell>
          <cell r="F369">
            <v>16607.5</v>
          </cell>
          <cell r="G369">
            <v>16607.5</v>
          </cell>
          <cell r="H369">
            <v>16607.5</v>
          </cell>
          <cell r="I369">
            <v>16607.5</v>
          </cell>
          <cell r="J369">
            <v>16607.5</v>
          </cell>
          <cell r="K369">
            <v>16607.5</v>
          </cell>
          <cell r="L369">
            <v>16607.5</v>
          </cell>
          <cell r="M369">
            <v>16607.5</v>
          </cell>
          <cell r="N369">
            <v>16607.5</v>
          </cell>
          <cell r="O369">
            <v>16607.5</v>
          </cell>
        </row>
        <row r="370">
          <cell r="A370">
            <v>16607.5</v>
          </cell>
          <cell r="B370">
            <v>16607.5</v>
          </cell>
          <cell r="C370">
            <v>16607.5</v>
          </cell>
          <cell r="D370">
            <v>16607.5</v>
          </cell>
          <cell r="E370">
            <v>16607.5</v>
          </cell>
          <cell r="F370">
            <v>16607.5</v>
          </cell>
          <cell r="G370">
            <v>16607.5</v>
          </cell>
          <cell r="H370">
            <v>16607.5</v>
          </cell>
          <cell r="I370">
            <v>16607.5</v>
          </cell>
          <cell r="J370">
            <v>16607.5</v>
          </cell>
          <cell r="K370">
            <v>16607.5</v>
          </cell>
          <cell r="L370">
            <v>16607.5</v>
          </cell>
          <cell r="M370">
            <v>16607.5</v>
          </cell>
          <cell r="N370">
            <v>16607.5</v>
          </cell>
          <cell r="O370">
            <v>16607.5</v>
          </cell>
        </row>
        <row r="371">
          <cell r="A371">
            <v>16607.5</v>
          </cell>
          <cell r="B371">
            <v>16607.5</v>
          </cell>
          <cell r="C371">
            <v>16607.5</v>
          </cell>
          <cell r="D371">
            <v>16607.5</v>
          </cell>
          <cell r="E371">
            <v>16607.5</v>
          </cell>
          <cell r="F371">
            <v>16607.5</v>
          </cell>
          <cell r="G371">
            <v>16607.5</v>
          </cell>
          <cell r="H371">
            <v>16607.5</v>
          </cell>
          <cell r="I371">
            <v>16607.5</v>
          </cell>
          <cell r="J371">
            <v>16607.5</v>
          </cell>
          <cell r="K371">
            <v>16607.5</v>
          </cell>
          <cell r="L371">
            <v>16607.5</v>
          </cell>
          <cell r="M371">
            <v>16607.5</v>
          </cell>
          <cell r="N371">
            <v>16607.5</v>
          </cell>
          <cell r="O371">
            <v>16607.5</v>
          </cell>
        </row>
        <row r="372">
          <cell r="A372">
            <v>16607.5</v>
          </cell>
          <cell r="B372">
            <v>16607.5</v>
          </cell>
          <cell r="C372">
            <v>16607.5</v>
          </cell>
          <cell r="D372">
            <v>16607.5</v>
          </cell>
          <cell r="E372">
            <v>16607.5</v>
          </cell>
          <cell r="F372">
            <v>16607.5</v>
          </cell>
          <cell r="G372">
            <v>16607.5</v>
          </cell>
          <cell r="H372">
            <v>16607.5</v>
          </cell>
          <cell r="I372">
            <v>16607.5</v>
          </cell>
          <cell r="J372">
            <v>16607.5</v>
          </cell>
          <cell r="K372">
            <v>16607.5</v>
          </cell>
          <cell r="L372">
            <v>16607.5</v>
          </cell>
          <cell r="M372">
            <v>16607.5</v>
          </cell>
          <cell r="N372">
            <v>16607.5</v>
          </cell>
          <cell r="O372">
            <v>16607.5</v>
          </cell>
        </row>
        <row r="373">
          <cell r="A373">
            <v>16607.5</v>
          </cell>
          <cell r="B373">
            <v>16607.5</v>
          </cell>
          <cell r="C373">
            <v>16607.5</v>
          </cell>
          <cell r="D373">
            <v>16607.5</v>
          </cell>
          <cell r="E373">
            <v>16607.5</v>
          </cell>
          <cell r="F373">
            <v>16607.5</v>
          </cell>
          <cell r="G373">
            <v>16607.5</v>
          </cell>
          <cell r="H373">
            <v>16607.5</v>
          </cell>
          <cell r="I373">
            <v>16607.5</v>
          </cell>
          <cell r="J373">
            <v>16607.5</v>
          </cell>
          <cell r="K373">
            <v>16607.5</v>
          </cell>
          <cell r="L373">
            <v>16607.5</v>
          </cell>
          <cell r="M373">
            <v>16607.5</v>
          </cell>
          <cell r="N373">
            <v>16607.5</v>
          </cell>
          <cell r="O373">
            <v>16607.5</v>
          </cell>
        </row>
        <row r="374">
          <cell r="A374">
            <v>16607.5</v>
          </cell>
          <cell r="B374">
            <v>16607.5</v>
          </cell>
          <cell r="C374">
            <v>16607.5</v>
          </cell>
          <cell r="D374">
            <v>16607.5</v>
          </cell>
          <cell r="E374">
            <v>16607.5</v>
          </cell>
          <cell r="F374">
            <v>16607.5</v>
          </cell>
          <cell r="G374">
            <v>16607.5</v>
          </cell>
          <cell r="H374">
            <v>16607.5</v>
          </cell>
          <cell r="I374">
            <v>16607.5</v>
          </cell>
          <cell r="J374">
            <v>16607.5</v>
          </cell>
          <cell r="K374">
            <v>16607.5</v>
          </cell>
          <cell r="L374">
            <v>16607.5</v>
          </cell>
          <cell r="M374">
            <v>16607.5</v>
          </cell>
          <cell r="N374">
            <v>16607.5</v>
          </cell>
          <cell r="O374">
            <v>16607.5</v>
          </cell>
        </row>
        <row r="375">
          <cell r="A375">
            <v>16607.5</v>
          </cell>
          <cell r="B375">
            <v>16607.5</v>
          </cell>
          <cell r="C375">
            <v>16607.5</v>
          </cell>
          <cell r="D375">
            <v>16607.5</v>
          </cell>
          <cell r="E375">
            <v>16607.5</v>
          </cell>
          <cell r="F375">
            <v>16607.5</v>
          </cell>
          <cell r="G375">
            <v>16607.5</v>
          </cell>
          <cell r="H375">
            <v>16607.5</v>
          </cell>
          <cell r="I375">
            <v>16607.5</v>
          </cell>
          <cell r="J375">
            <v>16607.5</v>
          </cell>
          <cell r="K375">
            <v>16607.5</v>
          </cell>
          <cell r="L375">
            <v>16607.5</v>
          </cell>
          <cell r="M375">
            <v>16607.5</v>
          </cell>
          <cell r="N375">
            <v>16607.5</v>
          </cell>
          <cell r="O375">
            <v>16607.5</v>
          </cell>
        </row>
        <row r="376">
          <cell r="A376">
            <v>16607.5</v>
          </cell>
          <cell r="B376">
            <v>16607.5</v>
          </cell>
          <cell r="C376">
            <v>16607.5</v>
          </cell>
          <cell r="D376">
            <v>16607.5</v>
          </cell>
          <cell r="E376">
            <v>16607.5</v>
          </cell>
          <cell r="F376">
            <v>16607.5</v>
          </cell>
          <cell r="G376">
            <v>16607.5</v>
          </cell>
          <cell r="H376">
            <v>16607.5</v>
          </cell>
          <cell r="I376">
            <v>16607.5</v>
          </cell>
          <cell r="J376">
            <v>16607.5</v>
          </cell>
          <cell r="K376">
            <v>16607.5</v>
          </cell>
          <cell r="L376">
            <v>16607.5</v>
          </cell>
          <cell r="M376">
            <v>16607.5</v>
          </cell>
          <cell r="N376">
            <v>16607.5</v>
          </cell>
          <cell r="O376">
            <v>16607.5</v>
          </cell>
        </row>
        <row r="377">
          <cell r="A377">
            <v>16607.5</v>
          </cell>
          <cell r="B377">
            <v>16607.5</v>
          </cell>
          <cell r="C377">
            <v>16607.5</v>
          </cell>
          <cell r="D377">
            <v>16607.5</v>
          </cell>
          <cell r="E377">
            <v>16607.5</v>
          </cell>
          <cell r="F377">
            <v>16607.5</v>
          </cell>
          <cell r="G377">
            <v>16607.5</v>
          </cell>
          <cell r="H377">
            <v>16607.5</v>
          </cell>
          <cell r="I377">
            <v>16607.5</v>
          </cell>
          <cell r="J377">
            <v>16607.5</v>
          </cell>
          <cell r="K377">
            <v>16607.5</v>
          </cell>
          <cell r="L377">
            <v>16607.5</v>
          </cell>
          <cell r="M377">
            <v>16607.5</v>
          </cell>
          <cell r="N377">
            <v>16607.5</v>
          </cell>
          <cell r="O377">
            <v>16607.5</v>
          </cell>
        </row>
        <row r="378">
          <cell r="A378">
            <v>16607.5</v>
          </cell>
          <cell r="B378">
            <v>16607.5</v>
          </cell>
          <cell r="C378">
            <v>16607.5</v>
          </cell>
          <cell r="D378">
            <v>16607.5</v>
          </cell>
          <cell r="E378">
            <v>16607.5</v>
          </cell>
          <cell r="F378">
            <v>16607.5</v>
          </cell>
          <cell r="G378">
            <v>16607.5</v>
          </cell>
          <cell r="H378">
            <v>16607.5</v>
          </cell>
          <cell r="I378">
            <v>16607.5</v>
          </cell>
          <cell r="J378">
            <v>16607.5</v>
          </cell>
          <cell r="K378">
            <v>16607.5</v>
          </cell>
          <cell r="L378">
            <v>16607.5</v>
          </cell>
          <cell r="M378">
            <v>16607.5</v>
          </cell>
          <cell r="N378">
            <v>16607.5</v>
          </cell>
          <cell r="O378">
            <v>16607.5</v>
          </cell>
        </row>
        <row r="379">
          <cell r="A379">
            <v>16607.5</v>
          </cell>
          <cell r="B379">
            <v>16607.5</v>
          </cell>
          <cell r="C379">
            <v>16607.5</v>
          </cell>
          <cell r="D379">
            <v>16607.5</v>
          </cell>
          <cell r="E379">
            <v>16607.5</v>
          </cell>
          <cell r="F379">
            <v>16607.5</v>
          </cell>
          <cell r="G379">
            <v>16607.5</v>
          </cell>
          <cell r="H379">
            <v>16607.5</v>
          </cell>
          <cell r="I379">
            <v>16607.5</v>
          </cell>
          <cell r="J379">
            <v>16607.5</v>
          </cell>
          <cell r="K379">
            <v>16607.5</v>
          </cell>
          <cell r="L379">
            <v>16607.5</v>
          </cell>
          <cell r="M379">
            <v>16607.5</v>
          </cell>
          <cell r="N379">
            <v>16607.5</v>
          </cell>
          <cell r="O379">
            <v>16607.5</v>
          </cell>
        </row>
        <row r="380">
          <cell r="A380">
            <v>16607.5</v>
          </cell>
          <cell r="B380">
            <v>16607.5</v>
          </cell>
          <cell r="C380">
            <v>16607.5</v>
          </cell>
          <cell r="D380">
            <v>16607.5</v>
          </cell>
          <cell r="E380">
            <v>16607.5</v>
          </cell>
          <cell r="F380">
            <v>16607.5</v>
          </cell>
          <cell r="G380">
            <v>16607.5</v>
          </cell>
          <cell r="H380">
            <v>16607.5</v>
          </cell>
          <cell r="I380">
            <v>16607.5</v>
          </cell>
          <cell r="J380">
            <v>16607.5</v>
          </cell>
          <cell r="K380">
            <v>16607.5</v>
          </cell>
          <cell r="L380">
            <v>16607.5</v>
          </cell>
          <cell r="M380">
            <v>16607.5</v>
          </cell>
          <cell r="N380">
            <v>16607.5</v>
          </cell>
          <cell r="O380">
            <v>16607.5</v>
          </cell>
        </row>
        <row r="381">
          <cell r="A381">
            <v>16607.5</v>
          </cell>
          <cell r="B381">
            <v>16607.5</v>
          </cell>
          <cell r="C381">
            <v>16607.5</v>
          </cell>
          <cell r="D381">
            <v>16607.5</v>
          </cell>
          <cell r="E381">
            <v>16607.5</v>
          </cell>
          <cell r="F381">
            <v>16607.5</v>
          </cell>
          <cell r="G381">
            <v>16607.5</v>
          </cell>
          <cell r="H381">
            <v>16607.5</v>
          </cell>
          <cell r="I381">
            <v>16607.5</v>
          </cell>
          <cell r="J381">
            <v>16607.5</v>
          </cell>
          <cell r="K381">
            <v>16607.5</v>
          </cell>
          <cell r="L381">
            <v>16607.5</v>
          </cell>
          <cell r="M381">
            <v>16607.5</v>
          </cell>
          <cell r="N381">
            <v>16607.5</v>
          </cell>
          <cell r="O381">
            <v>16607.5</v>
          </cell>
        </row>
        <row r="382">
          <cell r="A382">
            <v>16607.5</v>
          </cell>
          <cell r="B382">
            <v>16607.5</v>
          </cell>
          <cell r="C382">
            <v>16607.5</v>
          </cell>
          <cell r="D382">
            <v>16607.5</v>
          </cell>
          <cell r="E382">
            <v>16607.5</v>
          </cell>
          <cell r="F382">
            <v>16607.5</v>
          </cell>
          <cell r="G382">
            <v>16607.5</v>
          </cell>
          <cell r="H382">
            <v>16607.5</v>
          </cell>
          <cell r="I382">
            <v>16607.5</v>
          </cell>
          <cell r="J382">
            <v>16607.5</v>
          </cell>
          <cell r="K382">
            <v>16607.5</v>
          </cell>
          <cell r="L382">
            <v>16607.5</v>
          </cell>
          <cell r="M382">
            <v>16607.5</v>
          </cell>
          <cell r="N382">
            <v>16607.5</v>
          </cell>
          <cell r="O382">
            <v>16607.5</v>
          </cell>
        </row>
        <row r="383">
          <cell r="A383">
            <v>16607.5</v>
          </cell>
          <cell r="B383">
            <v>16607.5</v>
          </cell>
          <cell r="C383">
            <v>16607.5</v>
          </cell>
          <cell r="D383">
            <v>16607.5</v>
          </cell>
          <cell r="E383">
            <v>16607.5</v>
          </cell>
          <cell r="F383">
            <v>16607.5</v>
          </cell>
          <cell r="G383">
            <v>16607.5</v>
          </cell>
          <cell r="H383">
            <v>16607.5</v>
          </cell>
          <cell r="I383">
            <v>16607.5</v>
          </cell>
          <cell r="J383">
            <v>16607.5</v>
          </cell>
          <cell r="K383">
            <v>16607.5</v>
          </cell>
          <cell r="L383">
            <v>16607.5</v>
          </cell>
          <cell r="M383">
            <v>16607.5</v>
          </cell>
          <cell r="N383">
            <v>16607.5</v>
          </cell>
          <cell r="O383">
            <v>16607.5</v>
          </cell>
        </row>
        <row r="384">
          <cell r="A384">
            <v>16607.5</v>
          </cell>
          <cell r="B384">
            <v>16607.5</v>
          </cell>
          <cell r="C384">
            <v>16607.5</v>
          </cell>
          <cell r="D384">
            <v>16607.5</v>
          </cell>
          <cell r="E384">
            <v>16607.5</v>
          </cell>
          <cell r="F384">
            <v>16607.5</v>
          </cell>
          <cell r="G384">
            <v>16607.5</v>
          </cell>
          <cell r="H384">
            <v>16607.5</v>
          </cell>
          <cell r="I384">
            <v>16607.5</v>
          </cell>
          <cell r="J384">
            <v>16607.5</v>
          </cell>
          <cell r="K384">
            <v>16607.5</v>
          </cell>
          <cell r="L384">
            <v>16607.5</v>
          </cell>
          <cell r="M384">
            <v>16607.5</v>
          </cell>
          <cell r="N384">
            <v>16607.5</v>
          </cell>
          <cell r="O384">
            <v>16607.5</v>
          </cell>
        </row>
        <row r="385">
          <cell r="A385">
            <v>16607.5</v>
          </cell>
          <cell r="B385">
            <v>16607.5</v>
          </cell>
          <cell r="C385">
            <v>16607.5</v>
          </cell>
          <cell r="D385">
            <v>16607.5</v>
          </cell>
          <cell r="E385">
            <v>16607.5</v>
          </cell>
          <cell r="F385">
            <v>16607.5</v>
          </cell>
          <cell r="G385">
            <v>16607.5</v>
          </cell>
          <cell r="H385">
            <v>16607.5</v>
          </cell>
          <cell r="I385">
            <v>16607.5</v>
          </cell>
          <cell r="J385">
            <v>16607.5</v>
          </cell>
          <cell r="K385">
            <v>16607.5</v>
          </cell>
          <cell r="L385">
            <v>16607.5</v>
          </cell>
          <cell r="M385">
            <v>16607.5</v>
          </cell>
          <cell r="N385">
            <v>16607.5</v>
          </cell>
          <cell r="O385">
            <v>16607.5</v>
          </cell>
        </row>
        <row r="386">
          <cell r="A386">
            <v>16607.5</v>
          </cell>
          <cell r="B386">
            <v>16607.5</v>
          </cell>
          <cell r="C386">
            <v>16607.5</v>
          </cell>
          <cell r="D386">
            <v>16607.5</v>
          </cell>
          <cell r="E386">
            <v>16607.5</v>
          </cell>
          <cell r="F386">
            <v>16607.5</v>
          </cell>
          <cell r="G386">
            <v>16607.5</v>
          </cell>
          <cell r="H386">
            <v>16607.5</v>
          </cell>
          <cell r="I386">
            <v>16607.5</v>
          </cell>
          <cell r="J386">
            <v>16607.5</v>
          </cell>
          <cell r="K386">
            <v>16607.5</v>
          </cell>
          <cell r="L386">
            <v>16607.5</v>
          </cell>
          <cell r="M386">
            <v>16607.5</v>
          </cell>
          <cell r="N386">
            <v>16607.5</v>
          </cell>
          <cell r="O386">
            <v>16607.5</v>
          </cell>
        </row>
        <row r="387">
          <cell r="A387">
            <v>16607.5</v>
          </cell>
          <cell r="B387">
            <v>16607.5</v>
          </cell>
          <cell r="C387">
            <v>16607.5</v>
          </cell>
          <cell r="D387">
            <v>16607.5</v>
          </cell>
          <cell r="E387">
            <v>16607.5</v>
          </cell>
          <cell r="F387">
            <v>16607.5</v>
          </cell>
          <cell r="G387">
            <v>16607.5</v>
          </cell>
          <cell r="H387">
            <v>16607.5</v>
          </cell>
          <cell r="I387">
            <v>16607.5</v>
          </cell>
          <cell r="J387">
            <v>16607.5</v>
          </cell>
          <cell r="K387">
            <v>16607.5</v>
          </cell>
          <cell r="L387">
            <v>16607.5</v>
          </cell>
          <cell r="M387">
            <v>16607.5</v>
          </cell>
          <cell r="N387">
            <v>16607.5</v>
          </cell>
          <cell r="O387">
            <v>16607.5</v>
          </cell>
        </row>
        <row r="388">
          <cell r="A388">
            <v>16607.5</v>
          </cell>
          <cell r="B388">
            <v>16607.5</v>
          </cell>
          <cell r="C388">
            <v>16607.5</v>
          </cell>
          <cell r="D388">
            <v>16607.5</v>
          </cell>
          <cell r="E388">
            <v>16607.5</v>
          </cell>
          <cell r="F388">
            <v>16607.5</v>
          </cell>
          <cell r="G388">
            <v>16607.5</v>
          </cell>
          <cell r="H388">
            <v>16607.5</v>
          </cell>
          <cell r="I388">
            <v>16607.5</v>
          </cell>
          <cell r="J388">
            <v>16607.5</v>
          </cell>
          <cell r="K388">
            <v>16607.5</v>
          </cell>
          <cell r="L388">
            <v>16607.5</v>
          </cell>
          <cell r="M388">
            <v>16607.5</v>
          </cell>
          <cell r="N388">
            <v>16607.5</v>
          </cell>
          <cell r="O388">
            <v>16607.5</v>
          </cell>
        </row>
        <row r="389">
          <cell r="A389">
            <v>16607.5</v>
          </cell>
          <cell r="B389">
            <v>16607.5</v>
          </cell>
          <cell r="C389">
            <v>16607.5</v>
          </cell>
          <cell r="D389">
            <v>16607.5</v>
          </cell>
          <cell r="E389">
            <v>16607.5</v>
          </cell>
          <cell r="F389">
            <v>16607.5</v>
          </cell>
          <cell r="G389">
            <v>16607.5</v>
          </cell>
          <cell r="H389">
            <v>16607.5</v>
          </cell>
          <cell r="I389">
            <v>16607.5</v>
          </cell>
          <cell r="J389">
            <v>16607.5</v>
          </cell>
          <cell r="K389">
            <v>16607.5</v>
          </cell>
          <cell r="L389">
            <v>16607.5</v>
          </cell>
          <cell r="M389">
            <v>16607.5</v>
          </cell>
          <cell r="N389">
            <v>16607.5</v>
          </cell>
          <cell r="O389">
            <v>16607.5</v>
          </cell>
        </row>
        <row r="390">
          <cell r="A390">
            <v>16607.5</v>
          </cell>
          <cell r="B390">
            <v>16607.5</v>
          </cell>
          <cell r="C390">
            <v>16607.5</v>
          </cell>
          <cell r="D390">
            <v>16607.5</v>
          </cell>
          <cell r="E390">
            <v>16607.5</v>
          </cell>
          <cell r="F390">
            <v>16607.5</v>
          </cell>
          <cell r="G390">
            <v>16607.5</v>
          </cell>
          <cell r="H390">
            <v>16607.5</v>
          </cell>
          <cell r="I390">
            <v>16607.5</v>
          </cell>
          <cell r="J390">
            <v>16607.5</v>
          </cell>
          <cell r="K390">
            <v>16607.5</v>
          </cell>
          <cell r="L390">
            <v>16607.5</v>
          </cell>
          <cell r="M390">
            <v>16607.5</v>
          </cell>
          <cell r="N390">
            <v>16607.5</v>
          </cell>
          <cell r="O390">
            <v>16607.5</v>
          </cell>
        </row>
        <row r="391">
          <cell r="A391">
            <v>16607.5</v>
          </cell>
          <cell r="B391">
            <v>16607.5</v>
          </cell>
          <cell r="C391">
            <v>16607.5</v>
          </cell>
          <cell r="D391">
            <v>16607.5</v>
          </cell>
          <cell r="E391">
            <v>16607.5</v>
          </cell>
          <cell r="F391">
            <v>16607.5</v>
          </cell>
          <cell r="G391">
            <v>16607.5</v>
          </cell>
          <cell r="H391">
            <v>16607.5</v>
          </cell>
          <cell r="I391">
            <v>16607.5</v>
          </cell>
          <cell r="J391">
            <v>16607.5</v>
          </cell>
          <cell r="K391">
            <v>16607.5</v>
          </cell>
          <cell r="L391">
            <v>16607.5</v>
          </cell>
          <cell r="M391">
            <v>16607.5</v>
          </cell>
          <cell r="N391">
            <v>16607.5</v>
          </cell>
          <cell r="O391">
            <v>16607.5</v>
          </cell>
        </row>
        <row r="392">
          <cell r="A392">
            <v>16607.5</v>
          </cell>
          <cell r="B392">
            <v>16607.5</v>
          </cell>
          <cell r="C392">
            <v>16607.5</v>
          </cell>
          <cell r="D392">
            <v>16607.5</v>
          </cell>
          <cell r="E392">
            <v>16607.5</v>
          </cell>
          <cell r="F392">
            <v>16607.5</v>
          </cell>
          <cell r="G392">
            <v>16607.5</v>
          </cell>
          <cell r="H392">
            <v>16607.5</v>
          </cell>
          <cell r="I392">
            <v>16607.5</v>
          </cell>
          <cell r="J392">
            <v>16607.5</v>
          </cell>
          <cell r="K392">
            <v>16607.5</v>
          </cell>
          <cell r="L392">
            <v>16607.5</v>
          </cell>
          <cell r="M392">
            <v>16607.5</v>
          </cell>
          <cell r="N392">
            <v>16607.5</v>
          </cell>
          <cell r="O392">
            <v>16607.5</v>
          </cell>
        </row>
        <row r="393">
          <cell r="A393">
            <v>16607.5</v>
          </cell>
          <cell r="B393">
            <v>16607.5</v>
          </cell>
          <cell r="C393">
            <v>16607.5</v>
          </cell>
          <cell r="D393">
            <v>16607.5</v>
          </cell>
          <cell r="E393">
            <v>16607.5</v>
          </cell>
          <cell r="F393">
            <v>16607.5</v>
          </cell>
          <cell r="G393">
            <v>16607.5</v>
          </cell>
          <cell r="H393">
            <v>16607.5</v>
          </cell>
          <cell r="I393">
            <v>16607.5</v>
          </cell>
          <cell r="J393">
            <v>16607.5</v>
          </cell>
          <cell r="K393">
            <v>16607.5</v>
          </cell>
          <cell r="L393">
            <v>16607.5</v>
          </cell>
          <cell r="M393">
            <v>16607.5</v>
          </cell>
          <cell r="N393">
            <v>16607.5</v>
          </cell>
          <cell r="O393">
            <v>16607.5</v>
          </cell>
        </row>
        <row r="394">
          <cell r="A394">
            <v>16607.5</v>
          </cell>
          <cell r="B394">
            <v>16607.5</v>
          </cell>
          <cell r="C394">
            <v>16607.5</v>
          </cell>
          <cell r="D394">
            <v>16607.5</v>
          </cell>
          <cell r="E394">
            <v>16607.5</v>
          </cell>
          <cell r="F394">
            <v>16607.5</v>
          </cell>
          <cell r="G394">
            <v>16607.5</v>
          </cell>
          <cell r="H394">
            <v>16607.5</v>
          </cell>
          <cell r="I394">
            <v>16607.5</v>
          </cell>
          <cell r="J394">
            <v>16607.5</v>
          </cell>
          <cell r="K394">
            <v>16607.5</v>
          </cell>
          <cell r="L394">
            <v>16607.5</v>
          </cell>
          <cell r="M394">
            <v>16607.5</v>
          </cell>
          <cell r="N394">
            <v>16607.5</v>
          </cell>
          <cell r="O394">
            <v>16607.5</v>
          </cell>
        </row>
        <row r="395">
          <cell r="A395">
            <v>16607.5</v>
          </cell>
          <cell r="B395">
            <v>16607.5</v>
          </cell>
          <cell r="C395">
            <v>16607.5</v>
          </cell>
          <cell r="D395">
            <v>16607.5</v>
          </cell>
          <cell r="E395">
            <v>16607.5</v>
          </cell>
          <cell r="F395">
            <v>16607.5</v>
          </cell>
          <cell r="G395">
            <v>16607.5</v>
          </cell>
          <cell r="H395">
            <v>16607.5</v>
          </cell>
          <cell r="I395">
            <v>16607.5</v>
          </cell>
          <cell r="J395">
            <v>16607.5</v>
          </cell>
          <cell r="K395">
            <v>16607.5</v>
          </cell>
          <cell r="L395">
            <v>16607.5</v>
          </cell>
          <cell r="M395">
            <v>16607.5</v>
          </cell>
          <cell r="N395">
            <v>16607.5</v>
          </cell>
          <cell r="O395">
            <v>16607.5</v>
          </cell>
        </row>
        <row r="396">
          <cell r="A396">
            <v>16607.5</v>
          </cell>
          <cell r="B396">
            <v>16607.5</v>
          </cell>
          <cell r="C396">
            <v>16607.5</v>
          </cell>
          <cell r="D396">
            <v>16607.5</v>
          </cell>
          <cell r="E396">
            <v>16607.5</v>
          </cell>
          <cell r="F396">
            <v>16607.5</v>
          </cell>
          <cell r="G396">
            <v>16607.5</v>
          </cell>
          <cell r="H396">
            <v>16607.5</v>
          </cell>
          <cell r="I396">
            <v>16607.5</v>
          </cell>
          <cell r="J396">
            <v>16607.5</v>
          </cell>
          <cell r="K396">
            <v>16607.5</v>
          </cell>
          <cell r="L396">
            <v>16607.5</v>
          </cell>
          <cell r="M396">
            <v>16607.5</v>
          </cell>
          <cell r="N396">
            <v>16607.5</v>
          </cell>
          <cell r="O396">
            <v>16607.5</v>
          </cell>
        </row>
        <row r="397">
          <cell r="A397">
            <v>16607.5</v>
          </cell>
          <cell r="B397">
            <v>16607.5</v>
          </cell>
          <cell r="C397">
            <v>16607.5</v>
          </cell>
          <cell r="D397">
            <v>16607.5</v>
          </cell>
          <cell r="E397">
            <v>16607.5</v>
          </cell>
          <cell r="F397">
            <v>16607.5</v>
          </cell>
          <cell r="G397">
            <v>16607.5</v>
          </cell>
          <cell r="H397">
            <v>16607.5</v>
          </cell>
          <cell r="I397">
            <v>16607.5</v>
          </cell>
          <cell r="J397">
            <v>16607.5</v>
          </cell>
          <cell r="K397">
            <v>16607.5</v>
          </cell>
          <cell r="L397">
            <v>16607.5</v>
          </cell>
          <cell r="M397">
            <v>16607.5</v>
          </cell>
          <cell r="N397">
            <v>16607.5</v>
          </cell>
          <cell r="O397">
            <v>16607.5</v>
          </cell>
        </row>
        <row r="398">
          <cell r="A398">
            <v>16607.5</v>
          </cell>
          <cell r="B398">
            <v>16607.5</v>
          </cell>
          <cell r="C398">
            <v>16607.5</v>
          </cell>
          <cell r="D398">
            <v>16607.5</v>
          </cell>
          <cell r="E398">
            <v>16607.5</v>
          </cell>
          <cell r="F398">
            <v>16607.5</v>
          </cell>
          <cell r="G398">
            <v>16607.5</v>
          </cell>
          <cell r="H398">
            <v>16607.5</v>
          </cell>
          <cell r="I398">
            <v>16607.5</v>
          </cell>
          <cell r="J398">
            <v>16607.5</v>
          </cell>
          <cell r="K398">
            <v>16607.5</v>
          </cell>
          <cell r="L398">
            <v>16607.5</v>
          </cell>
          <cell r="M398">
            <v>16607.5</v>
          </cell>
          <cell r="N398">
            <v>16607.5</v>
          </cell>
          <cell r="O398">
            <v>16607.5</v>
          </cell>
        </row>
        <row r="399">
          <cell r="A399">
            <v>16607.5</v>
          </cell>
          <cell r="B399">
            <v>16607.5</v>
          </cell>
          <cell r="C399">
            <v>16607.5</v>
          </cell>
          <cell r="D399">
            <v>16607.5</v>
          </cell>
          <cell r="E399">
            <v>16607.5</v>
          </cell>
          <cell r="F399">
            <v>16607.5</v>
          </cell>
          <cell r="G399">
            <v>16607.5</v>
          </cell>
          <cell r="H399">
            <v>16607.5</v>
          </cell>
          <cell r="I399">
            <v>16607.5</v>
          </cell>
          <cell r="J399">
            <v>16607.5</v>
          </cell>
          <cell r="K399">
            <v>16607.5</v>
          </cell>
          <cell r="L399">
            <v>16607.5</v>
          </cell>
          <cell r="M399">
            <v>16607.5</v>
          </cell>
          <cell r="N399">
            <v>16607.5</v>
          </cell>
          <cell r="O399">
            <v>16607.5</v>
          </cell>
        </row>
        <row r="400">
          <cell r="A400">
            <v>16607.5</v>
          </cell>
          <cell r="B400">
            <v>16607.5</v>
          </cell>
          <cell r="C400">
            <v>16607.5</v>
          </cell>
          <cell r="D400">
            <v>16607.5</v>
          </cell>
          <cell r="E400">
            <v>16607.5</v>
          </cell>
          <cell r="F400">
            <v>16607.5</v>
          </cell>
          <cell r="G400">
            <v>16607.5</v>
          </cell>
          <cell r="H400">
            <v>16607.5</v>
          </cell>
          <cell r="I400">
            <v>16607.5</v>
          </cell>
          <cell r="J400">
            <v>16607.5</v>
          </cell>
          <cell r="K400">
            <v>16607.5</v>
          </cell>
          <cell r="L400">
            <v>16607.5</v>
          </cell>
          <cell r="M400">
            <v>16607.5</v>
          </cell>
          <cell r="N400">
            <v>16607.5</v>
          </cell>
          <cell r="O400">
            <v>16607.5</v>
          </cell>
        </row>
        <row r="401">
          <cell r="A401">
            <v>16607.5</v>
          </cell>
          <cell r="B401">
            <v>16607.5</v>
          </cell>
          <cell r="C401">
            <v>16607.5</v>
          </cell>
          <cell r="D401">
            <v>16607.5</v>
          </cell>
          <cell r="E401">
            <v>16607.5</v>
          </cell>
          <cell r="F401">
            <v>16607.5</v>
          </cell>
          <cell r="G401">
            <v>16607.5</v>
          </cell>
          <cell r="H401">
            <v>16607.5</v>
          </cell>
          <cell r="I401">
            <v>16607.5</v>
          </cell>
          <cell r="J401">
            <v>16607.5</v>
          </cell>
          <cell r="K401">
            <v>16607.5</v>
          </cell>
          <cell r="L401">
            <v>16607.5</v>
          </cell>
          <cell r="M401">
            <v>16607.5</v>
          </cell>
          <cell r="N401">
            <v>16607.5</v>
          </cell>
          <cell r="O401">
            <v>16607.5</v>
          </cell>
        </row>
        <row r="402">
          <cell r="A402">
            <v>16607.5</v>
          </cell>
          <cell r="B402">
            <v>16607.5</v>
          </cell>
          <cell r="C402">
            <v>16607.5</v>
          </cell>
          <cell r="D402">
            <v>16607.5</v>
          </cell>
          <cell r="E402">
            <v>16607.5</v>
          </cell>
          <cell r="F402">
            <v>16607.5</v>
          </cell>
          <cell r="G402">
            <v>16607.5</v>
          </cell>
          <cell r="H402">
            <v>16607.5</v>
          </cell>
          <cell r="I402">
            <v>16607.5</v>
          </cell>
          <cell r="J402">
            <v>16607.5</v>
          </cell>
          <cell r="K402">
            <v>16607.5</v>
          </cell>
          <cell r="L402">
            <v>16607.5</v>
          </cell>
          <cell r="M402">
            <v>16607.5</v>
          </cell>
          <cell r="N402">
            <v>16607.5</v>
          </cell>
          <cell r="O402">
            <v>16607.5</v>
          </cell>
        </row>
        <row r="403">
          <cell r="A403">
            <v>16607.5</v>
          </cell>
          <cell r="B403">
            <v>16607.5</v>
          </cell>
          <cell r="C403">
            <v>16607.5</v>
          </cell>
          <cell r="D403">
            <v>16607.5</v>
          </cell>
          <cell r="E403">
            <v>16607.5</v>
          </cell>
          <cell r="F403">
            <v>16607.5</v>
          </cell>
          <cell r="G403">
            <v>16607.5</v>
          </cell>
          <cell r="H403">
            <v>16607.5</v>
          </cell>
          <cell r="I403">
            <v>16607.5</v>
          </cell>
          <cell r="J403">
            <v>16607.5</v>
          </cell>
          <cell r="K403">
            <v>16607.5</v>
          </cell>
          <cell r="L403">
            <v>16607.5</v>
          </cell>
          <cell r="M403">
            <v>16607.5</v>
          </cell>
          <cell r="N403">
            <v>16607.5</v>
          </cell>
          <cell r="O403">
            <v>16607.5</v>
          </cell>
        </row>
        <row r="404">
          <cell r="A404">
            <v>16607.5</v>
          </cell>
          <cell r="B404">
            <v>16607.5</v>
          </cell>
          <cell r="C404">
            <v>16607.5</v>
          </cell>
          <cell r="D404">
            <v>16607.5</v>
          </cell>
          <cell r="E404">
            <v>16607.5</v>
          </cell>
          <cell r="F404">
            <v>16607.5</v>
          </cell>
          <cell r="G404">
            <v>16607.5</v>
          </cell>
          <cell r="H404">
            <v>16607.5</v>
          </cell>
          <cell r="I404">
            <v>16607.5</v>
          </cell>
          <cell r="J404">
            <v>16607.5</v>
          </cell>
          <cell r="K404">
            <v>16607.5</v>
          </cell>
          <cell r="L404">
            <v>16607.5</v>
          </cell>
          <cell r="M404">
            <v>16607.5</v>
          </cell>
          <cell r="N404">
            <v>16607.5</v>
          </cell>
          <cell r="O404">
            <v>16607.5</v>
          </cell>
        </row>
        <row r="405">
          <cell r="A405">
            <v>16607.5</v>
          </cell>
          <cell r="B405">
            <v>16607.5</v>
          </cell>
          <cell r="C405">
            <v>16607.5</v>
          </cell>
          <cell r="D405">
            <v>16607.5</v>
          </cell>
          <cell r="E405">
            <v>16607.5</v>
          </cell>
          <cell r="F405">
            <v>16607.5</v>
          </cell>
          <cell r="G405">
            <v>16607.5</v>
          </cell>
          <cell r="H405">
            <v>16607.5</v>
          </cell>
          <cell r="I405">
            <v>16607.5</v>
          </cell>
          <cell r="J405">
            <v>16607.5</v>
          </cell>
          <cell r="K405">
            <v>16607.5</v>
          </cell>
          <cell r="L405">
            <v>16607.5</v>
          </cell>
          <cell r="M405">
            <v>16607.5</v>
          </cell>
          <cell r="N405">
            <v>16607.5</v>
          </cell>
          <cell r="O405">
            <v>16607.5</v>
          </cell>
        </row>
        <row r="406">
          <cell r="A406">
            <v>16607.5</v>
          </cell>
          <cell r="B406">
            <v>16607.5</v>
          </cell>
          <cell r="C406">
            <v>16607.5</v>
          </cell>
          <cell r="D406">
            <v>16607.5</v>
          </cell>
          <cell r="E406">
            <v>16607.5</v>
          </cell>
          <cell r="F406">
            <v>16607.5</v>
          </cell>
          <cell r="G406">
            <v>16607.5</v>
          </cell>
          <cell r="H406">
            <v>16607.5</v>
          </cell>
          <cell r="I406">
            <v>16607.5</v>
          </cell>
          <cell r="J406">
            <v>16607.5</v>
          </cell>
          <cell r="K406">
            <v>16607.5</v>
          </cell>
          <cell r="L406">
            <v>16607.5</v>
          </cell>
          <cell r="M406">
            <v>16607.5</v>
          </cell>
          <cell r="N406">
            <v>16607.5</v>
          </cell>
          <cell r="O406">
            <v>16607.5</v>
          </cell>
        </row>
        <row r="407">
          <cell r="A407">
            <v>16607.5</v>
          </cell>
          <cell r="B407">
            <v>16607.5</v>
          </cell>
          <cell r="C407">
            <v>16607.5</v>
          </cell>
          <cell r="D407">
            <v>16607.5</v>
          </cell>
          <cell r="E407">
            <v>16607.5</v>
          </cell>
          <cell r="F407">
            <v>16607.5</v>
          </cell>
          <cell r="G407">
            <v>16607.5</v>
          </cell>
          <cell r="H407">
            <v>16607.5</v>
          </cell>
          <cell r="I407">
            <v>16607.5</v>
          </cell>
          <cell r="J407">
            <v>16607.5</v>
          </cell>
          <cell r="K407">
            <v>16607.5</v>
          </cell>
          <cell r="L407">
            <v>16607.5</v>
          </cell>
          <cell r="M407">
            <v>16607.5</v>
          </cell>
          <cell r="N407">
            <v>16607.5</v>
          </cell>
          <cell r="O407">
            <v>16607.5</v>
          </cell>
        </row>
        <row r="408">
          <cell r="A408">
            <v>16607.5</v>
          </cell>
          <cell r="B408">
            <v>16607.5</v>
          </cell>
          <cell r="C408">
            <v>16607.5</v>
          </cell>
          <cell r="D408">
            <v>16607.5</v>
          </cell>
          <cell r="E408">
            <v>16607.5</v>
          </cell>
          <cell r="F408">
            <v>16607.5</v>
          </cell>
          <cell r="G408">
            <v>16607.5</v>
          </cell>
          <cell r="H408">
            <v>16607.5</v>
          </cell>
          <cell r="I408">
            <v>16607.5</v>
          </cell>
          <cell r="J408">
            <v>16607.5</v>
          </cell>
          <cell r="K408">
            <v>16607.5</v>
          </cell>
          <cell r="L408">
            <v>16607.5</v>
          </cell>
          <cell r="M408">
            <v>16607.5</v>
          </cell>
          <cell r="N408">
            <v>16607.5</v>
          </cell>
          <cell r="O408">
            <v>16607.5</v>
          </cell>
        </row>
        <row r="409">
          <cell r="A409">
            <v>16607.5</v>
          </cell>
          <cell r="B409">
            <v>16607.5</v>
          </cell>
          <cell r="C409">
            <v>16607.5</v>
          </cell>
          <cell r="D409">
            <v>16607.5</v>
          </cell>
          <cell r="E409">
            <v>16607.5</v>
          </cell>
          <cell r="F409">
            <v>16607.5</v>
          </cell>
          <cell r="G409">
            <v>16607.5</v>
          </cell>
          <cell r="H409">
            <v>16607.5</v>
          </cell>
          <cell r="I409">
            <v>16607.5</v>
          </cell>
          <cell r="J409">
            <v>16607.5</v>
          </cell>
          <cell r="K409">
            <v>16607.5</v>
          </cell>
          <cell r="L409">
            <v>16607.5</v>
          </cell>
          <cell r="M409">
            <v>16607.5</v>
          </cell>
          <cell r="N409">
            <v>16607.5</v>
          </cell>
          <cell r="O409">
            <v>16607.5</v>
          </cell>
        </row>
        <row r="410">
          <cell r="A410">
            <v>16607.5</v>
          </cell>
          <cell r="B410">
            <v>16607.5</v>
          </cell>
          <cell r="C410">
            <v>16607.5</v>
          </cell>
          <cell r="D410">
            <v>16607.5</v>
          </cell>
          <cell r="E410">
            <v>16607.5</v>
          </cell>
          <cell r="F410">
            <v>16607.5</v>
          </cell>
          <cell r="G410">
            <v>16607.5</v>
          </cell>
          <cell r="H410">
            <v>16607.5</v>
          </cell>
          <cell r="I410">
            <v>16607.5</v>
          </cell>
          <cell r="J410">
            <v>16607.5</v>
          </cell>
          <cell r="K410">
            <v>16607.5</v>
          </cell>
          <cell r="L410">
            <v>16607.5</v>
          </cell>
          <cell r="M410">
            <v>16607.5</v>
          </cell>
          <cell r="N410">
            <v>16607.5</v>
          </cell>
          <cell r="O410">
            <v>16607.5</v>
          </cell>
        </row>
        <row r="411">
          <cell r="A411">
            <v>16607.5</v>
          </cell>
          <cell r="B411">
            <v>16607.5</v>
          </cell>
          <cell r="C411">
            <v>16607.5</v>
          </cell>
          <cell r="D411">
            <v>16607.5</v>
          </cell>
          <cell r="E411">
            <v>16607.5</v>
          </cell>
          <cell r="F411">
            <v>16607.5</v>
          </cell>
          <cell r="G411">
            <v>16607.5</v>
          </cell>
          <cell r="H411">
            <v>16607.5</v>
          </cell>
          <cell r="I411">
            <v>16607.5</v>
          </cell>
          <cell r="J411">
            <v>16607.5</v>
          </cell>
          <cell r="K411">
            <v>16607.5</v>
          </cell>
          <cell r="L411">
            <v>16607.5</v>
          </cell>
          <cell r="M411">
            <v>16607.5</v>
          </cell>
          <cell r="N411">
            <v>16607.5</v>
          </cell>
          <cell r="O411">
            <v>16607.5</v>
          </cell>
        </row>
        <row r="412">
          <cell r="A412">
            <v>16607.5</v>
          </cell>
          <cell r="B412">
            <v>16607.5</v>
          </cell>
          <cell r="C412">
            <v>16607.5</v>
          </cell>
          <cell r="D412">
            <v>16607.5</v>
          </cell>
          <cell r="E412">
            <v>16607.5</v>
          </cell>
          <cell r="F412">
            <v>16607.5</v>
          </cell>
          <cell r="G412">
            <v>16607.5</v>
          </cell>
          <cell r="H412">
            <v>16607.5</v>
          </cell>
          <cell r="I412">
            <v>16607.5</v>
          </cell>
          <cell r="J412">
            <v>16607.5</v>
          </cell>
          <cell r="K412">
            <v>16607.5</v>
          </cell>
          <cell r="L412">
            <v>16607.5</v>
          </cell>
          <cell r="M412">
            <v>16607.5</v>
          </cell>
          <cell r="N412">
            <v>16607.5</v>
          </cell>
          <cell r="O412">
            <v>16607.5</v>
          </cell>
        </row>
        <row r="413">
          <cell r="A413">
            <v>16607.5</v>
          </cell>
          <cell r="B413">
            <v>16607.5</v>
          </cell>
          <cell r="C413">
            <v>16607.5</v>
          </cell>
          <cell r="D413">
            <v>16607.5</v>
          </cell>
          <cell r="E413">
            <v>16607.5</v>
          </cell>
          <cell r="F413">
            <v>16607.5</v>
          </cell>
          <cell r="G413">
            <v>16607.5</v>
          </cell>
          <cell r="H413">
            <v>16607.5</v>
          </cell>
          <cell r="I413">
            <v>16607.5</v>
          </cell>
          <cell r="J413">
            <v>16607.5</v>
          </cell>
          <cell r="K413">
            <v>16607.5</v>
          </cell>
          <cell r="L413">
            <v>16607.5</v>
          </cell>
          <cell r="M413">
            <v>16607.5</v>
          </cell>
          <cell r="N413">
            <v>16607.5</v>
          </cell>
          <cell r="O413">
            <v>16607.5</v>
          </cell>
        </row>
        <row r="414">
          <cell r="A414">
            <v>16607.5</v>
          </cell>
          <cell r="B414">
            <v>16607.5</v>
          </cell>
          <cell r="C414">
            <v>16607.5</v>
          </cell>
          <cell r="D414">
            <v>16607.5</v>
          </cell>
          <cell r="E414">
            <v>16607.5</v>
          </cell>
          <cell r="F414">
            <v>16607.5</v>
          </cell>
          <cell r="G414">
            <v>16607.5</v>
          </cell>
          <cell r="H414">
            <v>16607.5</v>
          </cell>
          <cell r="I414">
            <v>16607.5</v>
          </cell>
          <cell r="J414">
            <v>16607.5</v>
          </cell>
          <cell r="K414">
            <v>16607.5</v>
          </cell>
          <cell r="L414">
            <v>16607.5</v>
          </cell>
          <cell r="M414">
            <v>16607.5</v>
          </cell>
          <cell r="N414">
            <v>16607.5</v>
          </cell>
          <cell r="O414">
            <v>16607.5</v>
          </cell>
        </row>
        <row r="415">
          <cell r="A415">
            <v>16607.5</v>
          </cell>
          <cell r="B415">
            <v>16607.5</v>
          </cell>
          <cell r="C415">
            <v>16607.5</v>
          </cell>
          <cell r="D415">
            <v>16607.5</v>
          </cell>
          <cell r="E415">
            <v>16607.5</v>
          </cell>
          <cell r="F415">
            <v>16607.5</v>
          </cell>
          <cell r="G415">
            <v>16607.5</v>
          </cell>
          <cell r="H415">
            <v>16607.5</v>
          </cell>
          <cell r="I415">
            <v>16607.5</v>
          </cell>
          <cell r="J415">
            <v>16607.5</v>
          </cell>
          <cell r="K415">
            <v>16607.5</v>
          </cell>
          <cell r="L415">
            <v>16607.5</v>
          </cell>
          <cell r="M415">
            <v>16607.5</v>
          </cell>
          <cell r="N415">
            <v>16607.5</v>
          </cell>
          <cell r="O415">
            <v>16607.5</v>
          </cell>
        </row>
        <row r="416">
          <cell r="A416">
            <v>16607.5</v>
          </cell>
          <cell r="B416">
            <v>16607.5</v>
          </cell>
          <cell r="C416">
            <v>16607.5</v>
          </cell>
          <cell r="D416">
            <v>16607.5</v>
          </cell>
          <cell r="E416">
            <v>16607.5</v>
          </cell>
          <cell r="F416">
            <v>16607.5</v>
          </cell>
          <cell r="G416">
            <v>16607.5</v>
          </cell>
          <cell r="H416">
            <v>16607.5</v>
          </cell>
          <cell r="I416">
            <v>16607.5</v>
          </cell>
          <cell r="J416">
            <v>16607.5</v>
          </cell>
          <cell r="K416">
            <v>16607.5</v>
          </cell>
          <cell r="L416">
            <v>16607.5</v>
          </cell>
          <cell r="M416">
            <v>16607.5</v>
          </cell>
          <cell r="N416">
            <v>16607.5</v>
          </cell>
          <cell r="O416">
            <v>16607.5</v>
          </cell>
        </row>
        <row r="417">
          <cell r="A417">
            <v>16607.5</v>
          </cell>
          <cell r="B417">
            <v>16607.5</v>
          </cell>
          <cell r="C417">
            <v>16607.5</v>
          </cell>
          <cell r="D417">
            <v>16607.5</v>
          </cell>
          <cell r="E417">
            <v>16607.5</v>
          </cell>
          <cell r="F417">
            <v>16607.5</v>
          </cell>
          <cell r="G417">
            <v>16607.5</v>
          </cell>
          <cell r="H417">
            <v>16607.5</v>
          </cell>
          <cell r="I417">
            <v>16607.5</v>
          </cell>
          <cell r="J417">
            <v>16607.5</v>
          </cell>
          <cell r="K417">
            <v>16607.5</v>
          </cell>
          <cell r="L417">
            <v>16607.5</v>
          </cell>
          <cell r="M417">
            <v>16607.5</v>
          </cell>
          <cell r="N417">
            <v>16607.5</v>
          </cell>
          <cell r="O417">
            <v>16607.5</v>
          </cell>
        </row>
        <row r="418">
          <cell r="A418">
            <v>16607.5</v>
          </cell>
          <cell r="B418">
            <v>16607.5</v>
          </cell>
          <cell r="C418">
            <v>16607.5</v>
          </cell>
          <cell r="D418">
            <v>16607.5</v>
          </cell>
          <cell r="E418">
            <v>16607.5</v>
          </cell>
          <cell r="F418">
            <v>16607.5</v>
          </cell>
          <cell r="G418">
            <v>16607.5</v>
          </cell>
          <cell r="H418">
            <v>16607.5</v>
          </cell>
          <cell r="I418">
            <v>16607.5</v>
          </cell>
          <cell r="J418">
            <v>16607.5</v>
          </cell>
          <cell r="K418">
            <v>16607.5</v>
          </cell>
          <cell r="L418">
            <v>16607.5</v>
          </cell>
          <cell r="M418">
            <v>16607.5</v>
          </cell>
          <cell r="N418">
            <v>16607.5</v>
          </cell>
          <cell r="O418">
            <v>16607.5</v>
          </cell>
        </row>
        <row r="419">
          <cell r="A419">
            <v>16607.5</v>
          </cell>
          <cell r="B419">
            <v>16607.5</v>
          </cell>
          <cell r="C419">
            <v>16607.5</v>
          </cell>
          <cell r="D419">
            <v>16607.5</v>
          </cell>
          <cell r="E419">
            <v>16607.5</v>
          </cell>
          <cell r="F419">
            <v>16607.5</v>
          </cell>
          <cell r="G419">
            <v>16607.5</v>
          </cell>
          <cell r="H419">
            <v>16607.5</v>
          </cell>
          <cell r="I419">
            <v>16607.5</v>
          </cell>
          <cell r="J419">
            <v>16607.5</v>
          </cell>
          <cell r="K419">
            <v>16607.5</v>
          </cell>
          <cell r="L419">
            <v>16607.5</v>
          </cell>
          <cell r="M419">
            <v>16607.5</v>
          </cell>
          <cell r="N419">
            <v>16607.5</v>
          </cell>
          <cell r="O419">
            <v>16607.5</v>
          </cell>
        </row>
        <row r="420">
          <cell r="A420">
            <v>16607.5</v>
          </cell>
          <cell r="B420">
            <v>16607.5</v>
          </cell>
          <cell r="C420">
            <v>16607.5</v>
          </cell>
          <cell r="D420">
            <v>16607.5</v>
          </cell>
          <cell r="E420">
            <v>16607.5</v>
          </cell>
          <cell r="F420">
            <v>16607.5</v>
          </cell>
          <cell r="G420">
            <v>16607.5</v>
          </cell>
          <cell r="H420">
            <v>16607.5</v>
          </cell>
          <cell r="I420">
            <v>16607.5</v>
          </cell>
          <cell r="J420">
            <v>16607.5</v>
          </cell>
          <cell r="K420">
            <v>16607.5</v>
          </cell>
          <cell r="L420">
            <v>16607.5</v>
          </cell>
          <cell r="M420">
            <v>16607.5</v>
          </cell>
          <cell r="N420">
            <v>16607.5</v>
          </cell>
          <cell r="O420">
            <v>16607.5</v>
          </cell>
        </row>
        <row r="421">
          <cell r="A421">
            <v>16607.5</v>
          </cell>
          <cell r="B421">
            <v>16607.5</v>
          </cell>
          <cell r="C421">
            <v>16607.5</v>
          </cell>
          <cell r="D421">
            <v>16607.5</v>
          </cell>
          <cell r="E421">
            <v>16607.5</v>
          </cell>
          <cell r="F421">
            <v>16607.5</v>
          </cell>
          <cell r="G421">
            <v>16607.5</v>
          </cell>
          <cell r="H421">
            <v>16607.5</v>
          </cell>
          <cell r="I421">
            <v>16607.5</v>
          </cell>
          <cell r="J421">
            <v>16607.5</v>
          </cell>
          <cell r="K421">
            <v>16607.5</v>
          </cell>
          <cell r="L421">
            <v>16607.5</v>
          </cell>
          <cell r="M421">
            <v>16607.5</v>
          </cell>
          <cell r="N421">
            <v>16607.5</v>
          </cell>
          <cell r="O421">
            <v>16607.5</v>
          </cell>
        </row>
        <row r="422">
          <cell r="A422">
            <v>16607.5</v>
          </cell>
          <cell r="B422">
            <v>16607.5</v>
          </cell>
          <cell r="C422">
            <v>16607.5</v>
          </cell>
          <cell r="D422">
            <v>16607.5</v>
          </cell>
          <cell r="E422">
            <v>16607.5</v>
          </cell>
          <cell r="F422">
            <v>16607.5</v>
          </cell>
          <cell r="G422">
            <v>16607.5</v>
          </cell>
          <cell r="H422">
            <v>16607.5</v>
          </cell>
          <cell r="I422">
            <v>16607.5</v>
          </cell>
          <cell r="J422">
            <v>16607.5</v>
          </cell>
          <cell r="K422">
            <v>16607.5</v>
          </cell>
          <cell r="L422">
            <v>16607.5</v>
          </cell>
          <cell r="M422">
            <v>16607.5</v>
          </cell>
          <cell r="N422">
            <v>16607.5</v>
          </cell>
          <cell r="O422">
            <v>16607.5</v>
          </cell>
        </row>
        <row r="423">
          <cell r="A423">
            <v>16607.5</v>
          </cell>
          <cell r="B423">
            <v>16607.5</v>
          </cell>
          <cell r="C423">
            <v>16607.5</v>
          </cell>
          <cell r="D423">
            <v>16607.5</v>
          </cell>
          <cell r="E423">
            <v>16607.5</v>
          </cell>
          <cell r="F423">
            <v>16607.5</v>
          </cell>
          <cell r="G423">
            <v>16607.5</v>
          </cell>
          <cell r="H423">
            <v>16607.5</v>
          </cell>
          <cell r="I423">
            <v>16607.5</v>
          </cell>
          <cell r="J423">
            <v>16607.5</v>
          </cell>
          <cell r="K423">
            <v>16607.5</v>
          </cell>
          <cell r="L423">
            <v>16607.5</v>
          </cell>
          <cell r="M423">
            <v>16607.5</v>
          </cell>
          <cell r="N423">
            <v>16607.5</v>
          </cell>
          <cell r="O423">
            <v>16607.5</v>
          </cell>
        </row>
        <row r="424">
          <cell r="A424">
            <v>16607.5</v>
          </cell>
          <cell r="B424">
            <v>16607.5</v>
          </cell>
          <cell r="C424">
            <v>16607.5</v>
          </cell>
          <cell r="D424">
            <v>16607.5</v>
          </cell>
          <cell r="E424">
            <v>16607.5</v>
          </cell>
          <cell r="F424">
            <v>16607.5</v>
          </cell>
          <cell r="G424">
            <v>16607.5</v>
          </cell>
          <cell r="H424">
            <v>16607.5</v>
          </cell>
          <cell r="I424">
            <v>16607.5</v>
          </cell>
          <cell r="J424">
            <v>16607.5</v>
          </cell>
          <cell r="K424">
            <v>16607.5</v>
          </cell>
          <cell r="L424">
            <v>16607.5</v>
          </cell>
          <cell r="M424">
            <v>16607.5</v>
          </cell>
          <cell r="N424">
            <v>16607.5</v>
          </cell>
          <cell r="O424">
            <v>16607.5</v>
          </cell>
        </row>
        <row r="425">
          <cell r="A425">
            <v>16607.5</v>
          </cell>
          <cell r="B425">
            <v>16607.5</v>
          </cell>
          <cell r="C425">
            <v>16607.5</v>
          </cell>
          <cell r="D425">
            <v>16607.5</v>
          </cell>
          <cell r="E425">
            <v>16607.5</v>
          </cell>
          <cell r="F425">
            <v>16607.5</v>
          </cell>
          <cell r="G425">
            <v>16607.5</v>
          </cell>
          <cell r="H425">
            <v>16607.5</v>
          </cell>
          <cell r="I425">
            <v>16607.5</v>
          </cell>
          <cell r="J425">
            <v>16607.5</v>
          </cell>
          <cell r="K425">
            <v>16607.5</v>
          </cell>
          <cell r="L425">
            <v>16607.5</v>
          </cell>
          <cell r="M425">
            <v>16607.5</v>
          </cell>
          <cell r="N425">
            <v>16607.5</v>
          </cell>
          <cell r="O425">
            <v>16607.5</v>
          </cell>
        </row>
        <row r="426">
          <cell r="A426">
            <v>16607.5</v>
          </cell>
          <cell r="B426">
            <v>16607.5</v>
          </cell>
          <cell r="C426">
            <v>16607.5</v>
          </cell>
          <cell r="D426">
            <v>16607.5</v>
          </cell>
          <cell r="E426">
            <v>16607.5</v>
          </cell>
          <cell r="F426">
            <v>16607.5</v>
          </cell>
          <cell r="G426">
            <v>16607.5</v>
          </cell>
          <cell r="H426">
            <v>16607.5</v>
          </cell>
          <cell r="I426">
            <v>16607.5</v>
          </cell>
          <cell r="J426">
            <v>16607.5</v>
          </cell>
          <cell r="K426">
            <v>16607.5</v>
          </cell>
          <cell r="L426">
            <v>16607.5</v>
          </cell>
          <cell r="M426">
            <v>16607.5</v>
          </cell>
          <cell r="N426">
            <v>16607.5</v>
          </cell>
          <cell r="O426">
            <v>16607.5</v>
          </cell>
        </row>
        <row r="427">
          <cell r="A427">
            <v>16607.5</v>
          </cell>
          <cell r="B427">
            <v>16607.5</v>
          </cell>
          <cell r="C427">
            <v>16607.5</v>
          </cell>
          <cell r="D427">
            <v>16607.5</v>
          </cell>
          <cell r="E427">
            <v>16607.5</v>
          </cell>
          <cell r="F427">
            <v>16607.5</v>
          </cell>
          <cell r="G427">
            <v>16607.5</v>
          </cell>
          <cell r="H427">
            <v>16607.5</v>
          </cell>
          <cell r="I427">
            <v>16607.5</v>
          </cell>
          <cell r="J427">
            <v>16607.5</v>
          </cell>
          <cell r="K427">
            <v>16607.5</v>
          </cell>
          <cell r="L427">
            <v>16607.5</v>
          </cell>
          <cell r="M427">
            <v>16607.5</v>
          </cell>
          <cell r="N427">
            <v>16607.5</v>
          </cell>
          <cell r="O427">
            <v>16607.5</v>
          </cell>
        </row>
        <row r="428">
          <cell r="A428">
            <v>16607.5</v>
          </cell>
          <cell r="B428">
            <v>16607.5</v>
          </cell>
          <cell r="C428">
            <v>16607.5</v>
          </cell>
          <cell r="D428">
            <v>16607.5</v>
          </cell>
          <cell r="E428">
            <v>16607.5</v>
          </cell>
          <cell r="F428">
            <v>16607.5</v>
          </cell>
          <cell r="G428">
            <v>16607.5</v>
          </cell>
          <cell r="H428">
            <v>16607.5</v>
          </cell>
          <cell r="I428">
            <v>16607.5</v>
          </cell>
          <cell r="J428">
            <v>16607.5</v>
          </cell>
          <cell r="K428">
            <v>16607.5</v>
          </cell>
          <cell r="L428">
            <v>16607.5</v>
          </cell>
          <cell r="M428">
            <v>16607.5</v>
          </cell>
          <cell r="N428">
            <v>16607.5</v>
          </cell>
          <cell r="O428">
            <v>16607.5</v>
          </cell>
        </row>
        <row r="429">
          <cell r="A429">
            <v>16607.5</v>
          </cell>
          <cell r="B429">
            <v>16607.5</v>
          </cell>
          <cell r="C429">
            <v>16607.5</v>
          </cell>
          <cell r="D429">
            <v>16607.5</v>
          </cell>
          <cell r="E429">
            <v>16607.5</v>
          </cell>
          <cell r="F429">
            <v>16607.5</v>
          </cell>
          <cell r="G429">
            <v>16607.5</v>
          </cell>
          <cell r="H429">
            <v>16607.5</v>
          </cell>
          <cell r="I429">
            <v>16607.5</v>
          </cell>
          <cell r="J429">
            <v>16607.5</v>
          </cell>
          <cell r="K429">
            <v>16607.5</v>
          </cell>
          <cell r="L429">
            <v>16607.5</v>
          </cell>
          <cell r="M429">
            <v>16607.5</v>
          </cell>
          <cell r="N429">
            <v>16607.5</v>
          </cell>
          <cell r="O429">
            <v>16607.5</v>
          </cell>
        </row>
        <row r="430">
          <cell r="A430">
            <v>16607.5</v>
          </cell>
          <cell r="B430">
            <v>16607.5</v>
          </cell>
          <cell r="C430">
            <v>16607.5</v>
          </cell>
          <cell r="D430">
            <v>16607.5</v>
          </cell>
          <cell r="E430">
            <v>16607.5</v>
          </cell>
          <cell r="F430">
            <v>16607.5</v>
          </cell>
          <cell r="G430">
            <v>16607.5</v>
          </cell>
          <cell r="H430">
            <v>16607.5</v>
          </cell>
          <cell r="I430">
            <v>16607.5</v>
          </cell>
          <cell r="J430">
            <v>16607.5</v>
          </cell>
          <cell r="K430">
            <v>16607.5</v>
          </cell>
          <cell r="L430">
            <v>16607.5</v>
          </cell>
          <cell r="M430">
            <v>16607.5</v>
          </cell>
          <cell r="N430">
            <v>16607.5</v>
          </cell>
          <cell r="O430">
            <v>16607.5</v>
          </cell>
        </row>
        <row r="431">
          <cell r="A431">
            <v>16607.5</v>
          </cell>
          <cell r="B431">
            <v>16607.5</v>
          </cell>
          <cell r="C431">
            <v>16607.5</v>
          </cell>
          <cell r="D431">
            <v>16607.5</v>
          </cell>
          <cell r="E431">
            <v>16607.5</v>
          </cell>
          <cell r="F431">
            <v>16607.5</v>
          </cell>
          <cell r="G431">
            <v>16607.5</v>
          </cell>
          <cell r="H431">
            <v>16607.5</v>
          </cell>
          <cell r="I431">
            <v>16607.5</v>
          </cell>
          <cell r="J431">
            <v>16607.5</v>
          </cell>
          <cell r="K431">
            <v>16607.5</v>
          </cell>
          <cell r="L431">
            <v>16607.5</v>
          </cell>
          <cell r="M431">
            <v>16607.5</v>
          </cell>
          <cell r="N431">
            <v>16607.5</v>
          </cell>
          <cell r="O431">
            <v>16607.5</v>
          </cell>
        </row>
        <row r="432">
          <cell r="A432">
            <v>16607.5</v>
          </cell>
          <cell r="B432">
            <v>16607.5</v>
          </cell>
          <cell r="C432">
            <v>16607.5</v>
          </cell>
          <cell r="D432">
            <v>16607.5</v>
          </cell>
          <cell r="E432">
            <v>16607.5</v>
          </cell>
          <cell r="F432">
            <v>16607.5</v>
          </cell>
          <cell r="G432">
            <v>16607.5</v>
          </cell>
          <cell r="H432">
            <v>16607.5</v>
          </cell>
          <cell r="I432">
            <v>16607.5</v>
          </cell>
          <cell r="J432">
            <v>16607.5</v>
          </cell>
          <cell r="K432">
            <v>16607.5</v>
          </cell>
          <cell r="L432">
            <v>16607.5</v>
          </cell>
          <cell r="M432">
            <v>16607.5</v>
          </cell>
          <cell r="N432">
            <v>16607.5</v>
          </cell>
          <cell r="O432">
            <v>16607.5</v>
          </cell>
        </row>
        <row r="433">
          <cell r="A433">
            <v>16607.5</v>
          </cell>
          <cell r="B433">
            <v>16607.5</v>
          </cell>
          <cell r="C433">
            <v>16607.5</v>
          </cell>
          <cell r="D433">
            <v>16607.5</v>
          </cell>
          <cell r="E433">
            <v>16607.5</v>
          </cell>
          <cell r="F433">
            <v>16607.5</v>
          </cell>
          <cell r="G433">
            <v>16607.5</v>
          </cell>
          <cell r="H433">
            <v>16607.5</v>
          </cell>
          <cell r="I433">
            <v>16607.5</v>
          </cell>
          <cell r="J433">
            <v>16607.5</v>
          </cell>
          <cell r="K433">
            <v>16607.5</v>
          </cell>
          <cell r="L433">
            <v>16607.5</v>
          </cell>
          <cell r="M433">
            <v>16607.5</v>
          </cell>
          <cell r="N433">
            <v>16607.5</v>
          </cell>
          <cell r="O433">
            <v>16607.5</v>
          </cell>
        </row>
        <row r="434">
          <cell r="A434">
            <v>16607.5</v>
          </cell>
          <cell r="B434">
            <v>16607.5</v>
          </cell>
          <cell r="C434">
            <v>16607.5</v>
          </cell>
          <cell r="D434">
            <v>16607.5</v>
          </cell>
          <cell r="E434">
            <v>16607.5</v>
          </cell>
          <cell r="F434">
            <v>16607.5</v>
          </cell>
          <cell r="G434">
            <v>16607.5</v>
          </cell>
          <cell r="H434">
            <v>16607.5</v>
          </cell>
          <cell r="I434">
            <v>16607.5</v>
          </cell>
          <cell r="J434">
            <v>16607.5</v>
          </cell>
          <cell r="K434">
            <v>16607.5</v>
          </cell>
          <cell r="L434">
            <v>16607.5</v>
          </cell>
          <cell r="M434">
            <v>16607.5</v>
          </cell>
          <cell r="N434">
            <v>16607.5</v>
          </cell>
          <cell r="O434">
            <v>16607.5</v>
          </cell>
        </row>
        <row r="435">
          <cell r="A435">
            <v>16607.5</v>
          </cell>
          <cell r="B435">
            <v>16607.5</v>
          </cell>
          <cell r="C435">
            <v>16607.5</v>
          </cell>
          <cell r="D435">
            <v>16607.5</v>
          </cell>
          <cell r="E435">
            <v>16607.5</v>
          </cell>
          <cell r="F435">
            <v>16607.5</v>
          </cell>
          <cell r="G435">
            <v>16607.5</v>
          </cell>
          <cell r="H435">
            <v>16607.5</v>
          </cell>
          <cell r="I435">
            <v>16607.5</v>
          </cell>
          <cell r="J435">
            <v>16607.5</v>
          </cell>
          <cell r="K435">
            <v>16607.5</v>
          </cell>
          <cell r="L435">
            <v>16607.5</v>
          </cell>
          <cell r="M435">
            <v>16607.5</v>
          </cell>
          <cell r="N435">
            <v>16607.5</v>
          </cell>
          <cell r="O435">
            <v>16607.5</v>
          </cell>
        </row>
        <row r="436">
          <cell r="A436">
            <v>16607.5</v>
          </cell>
          <cell r="B436">
            <v>16607.5</v>
          </cell>
          <cell r="C436">
            <v>16607.5</v>
          </cell>
          <cell r="D436">
            <v>16607.5</v>
          </cell>
          <cell r="E436">
            <v>16607.5</v>
          </cell>
          <cell r="F436">
            <v>16607.5</v>
          </cell>
          <cell r="G436">
            <v>16607.5</v>
          </cell>
          <cell r="H436">
            <v>16607.5</v>
          </cell>
          <cell r="I436">
            <v>16607.5</v>
          </cell>
          <cell r="J436">
            <v>16607.5</v>
          </cell>
          <cell r="K436">
            <v>16607.5</v>
          </cell>
          <cell r="L436">
            <v>16607.5</v>
          </cell>
          <cell r="M436">
            <v>16607.5</v>
          </cell>
          <cell r="N436">
            <v>16607.5</v>
          </cell>
          <cell r="O436">
            <v>16607.5</v>
          </cell>
        </row>
        <row r="437">
          <cell r="A437">
            <v>16607.5</v>
          </cell>
          <cell r="B437">
            <v>16607.5</v>
          </cell>
          <cell r="C437">
            <v>16607.5</v>
          </cell>
          <cell r="D437">
            <v>16607.5</v>
          </cell>
          <cell r="E437">
            <v>16607.5</v>
          </cell>
          <cell r="F437">
            <v>16607.5</v>
          </cell>
          <cell r="G437">
            <v>16607.5</v>
          </cell>
          <cell r="H437">
            <v>16607.5</v>
          </cell>
          <cell r="I437">
            <v>16607.5</v>
          </cell>
          <cell r="J437">
            <v>16607.5</v>
          </cell>
          <cell r="K437">
            <v>16607.5</v>
          </cell>
          <cell r="L437">
            <v>16607.5</v>
          </cell>
          <cell r="M437">
            <v>16607.5</v>
          </cell>
          <cell r="N437">
            <v>16607.5</v>
          </cell>
          <cell r="O437">
            <v>16607.5</v>
          </cell>
        </row>
        <row r="438">
          <cell r="A438">
            <v>16607.5</v>
          </cell>
          <cell r="B438">
            <v>16607.5</v>
          </cell>
          <cell r="C438">
            <v>16607.5</v>
          </cell>
          <cell r="D438">
            <v>16607.5</v>
          </cell>
          <cell r="E438">
            <v>16607.5</v>
          </cell>
          <cell r="F438">
            <v>16607.5</v>
          </cell>
          <cell r="G438">
            <v>16607.5</v>
          </cell>
          <cell r="H438">
            <v>16607.5</v>
          </cell>
          <cell r="I438">
            <v>16607.5</v>
          </cell>
          <cell r="J438">
            <v>16607.5</v>
          </cell>
          <cell r="K438">
            <v>16607.5</v>
          </cell>
          <cell r="L438">
            <v>16607.5</v>
          </cell>
          <cell r="M438">
            <v>16607.5</v>
          </cell>
          <cell r="N438">
            <v>16607.5</v>
          </cell>
          <cell r="O438">
            <v>16607.5</v>
          </cell>
        </row>
        <row r="439">
          <cell r="A439">
            <v>16607.5</v>
          </cell>
          <cell r="B439">
            <v>16607.5</v>
          </cell>
          <cell r="C439">
            <v>16607.5</v>
          </cell>
          <cell r="D439">
            <v>16607.5</v>
          </cell>
          <cell r="E439">
            <v>16607.5</v>
          </cell>
          <cell r="F439">
            <v>16607.5</v>
          </cell>
          <cell r="G439">
            <v>16607.5</v>
          </cell>
          <cell r="H439">
            <v>16607.5</v>
          </cell>
          <cell r="I439">
            <v>16607.5</v>
          </cell>
          <cell r="J439">
            <v>16607.5</v>
          </cell>
          <cell r="K439">
            <v>16607.5</v>
          </cell>
          <cell r="L439">
            <v>16607.5</v>
          </cell>
          <cell r="M439">
            <v>16607.5</v>
          </cell>
          <cell r="N439">
            <v>16607.5</v>
          </cell>
          <cell r="O439">
            <v>16607.5</v>
          </cell>
        </row>
        <row r="440">
          <cell r="A440">
            <v>16607.5</v>
          </cell>
          <cell r="B440">
            <v>16607.5</v>
          </cell>
          <cell r="C440">
            <v>16607.5</v>
          </cell>
          <cell r="D440">
            <v>16607.5</v>
          </cell>
          <cell r="E440">
            <v>16607.5</v>
          </cell>
          <cell r="F440">
            <v>16607.5</v>
          </cell>
          <cell r="G440">
            <v>16607.5</v>
          </cell>
          <cell r="H440">
            <v>16607.5</v>
          </cell>
          <cell r="I440">
            <v>16607.5</v>
          </cell>
          <cell r="J440">
            <v>16607.5</v>
          </cell>
          <cell r="K440">
            <v>16607.5</v>
          </cell>
          <cell r="L440">
            <v>16607.5</v>
          </cell>
          <cell r="M440">
            <v>16607.5</v>
          </cell>
          <cell r="N440">
            <v>16607.5</v>
          </cell>
          <cell r="O440">
            <v>16607.5</v>
          </cell>
        </row>
        <row r="441">
          <cell r="A441">
            <v>16607.5</v>
          </cell>
          <cell r="B441">
            <v>16607.5</v>
          </cell>
          <cell r="C441">
            <v>16607.5</v>
          </cell>
          <cell r="D441">
            <v>16607.5</v>
          </cell>
          <cell r="E441">
            <v>16607.5</v>
          </cell>
          <cell r="F441">
            <v>16607.5</v>
          </cell>
          <cell r="G441">
            <v>16607.5</v>
          </cell>
          <cell r="H441">
            <v>16607.5</v>
          </cell>
          <cell r="I441">
            <v>16607.5</v>
          </cell>
          <cell r="J441">
            <v>16607.5</v>
          </cell>
          <cell r="K441">
            <v>16607.5</v>
          </cell>
          <cell r="L441">
            <v>16607.5</v>
          </cell>
          <cell r="M441">
            <v>16607.5</v>
          </cell>
          <cell r="N441">
            <v>16607.5</v>
          </cell>
          <cell r="O441">
            <v>16607.5</v>
          </cell>
        </row>
        <row r="442">
          <cell r="A442">
            <v>16607.5</v>
          </cell>
          <cell r="B442">
            <v>16607.5</v>
          </cell>
          <cell r="C442">
            <v>16607.5</v>
          </cell>
          <cell r="D442">
            <v>16607.5</v>
          </cell>
          <cell r="E442">
            <v>16607.5</v>
          </cell>
          <cell r="F442">
            <v>16607.5</v>
          </cell>
          <cell r="G442">
            <v>16607.5</v>
          </cell>
          <cell r="H442">
            <v>16607.5</v>
          </cell>
          <cell r="I442">
            <v>16607.5</v>
          </cell>
          <cell r="J442">
            <v>16607.5</v>
          </cell>
          <cell r="K442">
            <v>16607.5</v>
          </cell>
          <cell r="L442">
            <v>16607.5</v>
          </cell>
          <cell r="M442">
            <v>16607.5</v>
          </cell>
          <cell r="N442">
            <v>16607.5</v>
          </cell>
          <cell r="O442">
            <v>16607.5</v>
          </cell>
        </row>
        <row r="443">
          <cell r="A443">
            <v>16607.5</v>
          </cell>
          <cell r="B443">
            <v>16607.5</v>
          </cell>
          <cell r="C443">
            <v>16607.5</v>
          </cell>
          <cell r="D443">
            <v>16607.5</v>
          </cell>
          <cell r="E443">
            <v>16607.5</v>
          </cell>
          <cell r="F443">
            <v>16607.5</v>
          </cell>
          <cell r="G443">
            <v>16607.5</v>
          </cell>
          <cell r="H443">
            <v>16607.5</v>
          </cell>
          <cell r="I443">
            <v>16607.5</v>
          </cell>
          <cell r="J443">
            <v>16607.5</v>
          </cell>
          <cell r="K443">
            <v>16607.5</v>
          </cell>
          <cell r="L443">
            <v>16607.5</v>
          </cell>
          <cell r="M443">
            <v>16607.5</v>
          </cell>
          <cell r="N443">
            <v>16607.5</v>
          </cell>
          <cell r="O443">
            <v>16607.5</v>
          </cell>
        </row>
        <row r="444">
          <cell r="A444">
            <v>16607.5</v>
          </cell>
          <cell r="B444">
            <v>16607.5</v>
          </cell>
          <cell r="C444">
            <v>16607.5</v>
          </cell>
          <cell r="D444">
            <v>16607.5</v>
          </cell>
          <cell r="E444">
            <v>16607.5</v>
          </cell>
          <cell r="F444">
            <v>16607.5</v>
          </cell>
          <cell r="G444">
            <v>16607.5</v>
          </cell>
          <cell r="H444">
            <v>16607.5</v>
          </cell>
          <cell r="I444">
            <v>16607.5</v>
          </cell>
          <cell r="J444">
            <v>16607.5</v>
          </cell>
          <cell r="K444">
            <v>16607.5</v>
          </cell>
          <cell r="L444">
            <v>16607.5</v>
          </cell>
          <cell r="M444">
            <v>16607.5</v>
          </cell>
          <cell r="N444">
            <v>16607.5</v>
          </cell>
          <cell r="O444">
            <v>16607.5</v>
          </cell>
        </row>
        <row r="445">
          <cell r="A445">
            <v>16607.5</v>
          </cell>
          <cell r="B445">
            <v>16607.5</v>
          </cell>
          <cell r="C445">
            <v>16607.5</v>
          </cell>
          <cell r="D445">
            <v>16607.5</v>
          </cell>
          <cell r="E445">
            <v>16607.5</v>
          </cell>
          <cell r="F445">
            <v>16607.5</v>
          </cell>
          <cell r="G445">
            <v>16607.5</v>
          </cell>
          <cell r="H445">
            <v>16607.5</v>
          </cell>
          <cell r="I445">
            <v>16607.5</v>
          </cell>
          <cell r="J445">
            <v>16607.5</v>
          </cell>
          <cell r="K445">
            <v>16607.5</v>
          </cell>
          <cell r="L445">
            <v>16607.5</v>
          </cell>
          <cell r="M445">
            <v>16607.5</v>
          </cell>
          <cell r="N445">
            <v>16607.5</v>
          </cell>
          <cell r="O445">
            <v>16607.5</v>
          </cell>
        </row>
        <row r="446">
          <cell r="A446">
            <v>16607.5</v>
          </cell>
          <cell r="B446">
            <v>16607.5</v>
          </cell>
          <cell r="C446">
            <v>16607.5</v>
          </cell>
          <cell r="D446">
            <v>16607.5</v>
          </cell>
          <cell r="E446">
            <v>16607.5</v>
          </cell>
          <cell r="F446">
            <v>16607.5</v>
          </cell>
          <cell r="G446">
            <v>16607.5</v>
          </cell>
          <cell r="H446">
            <v>16607.5</v>
          </cell>
          <cell r="I446">
            <v>16607.5</v>
          </cell>
          <cell r="J446">
            <v>16607.5</v>
          </cell>
          <cell r="K446">
            <v>16607.5</v>
          </cell>
          <cell r="L446">
            <v>16607.5</v>
          </cell>
          <cell r="M446">
            <v>16607.5</v>
          </cell>
          <cell r="N446">
            <v>16607.5</v>
          </cell>
          <cell r="O446">
            <v>16607.5</v>
          </cell>
        </row>
        <row r="447">
          <cell r="A447">
            <v>16607.5</v>
          </cell>
          <cell r="B447">
            <v>16607.5</v>
          </cell>
          <cell r="C447">
            <v>16607.5</v>
          </cell>
          <cell r="D447">
            <v>16607.5</v>
          </cell>
          <cell r="E447">
            <v>16607.5</v>
          </cell>
          <cell r="F447">
            <v>16607.5</v>
          </cell>
          <cell r="G447">
            <v>16607.5</v>
          </cell>
          <cell r="H447">
            <v>16607.5</v>
          </cell>
          <cell r="I447">
            <v>16607.5</v>
          </cell>
          <cell r="J447">
            <v>16607.5</v>
          </cell>
          <cell r="K447">
            <v>16607.5</v>
          </cell>
          <cell r="L447">
            <v>16607.5</v>
          </cell>
          <cell r="M447">
            <v>16607.5</v>
          </cell>
          <cell r="N447">
            <v>16607.5</v>
          </cell>
          <cell r="O447">
            <v>16607.5</v>
          </cell>
        </row>
        <row r="448">
          <cell r="A448">
            <v>16607.5</v>
          </cell>
          <cell r="B448">
            <v>16607.5</v>
          </cell>
          <cell r="C448">
            <v>16607.5</v>
          </cell>
          <cell r="D448">
            <v>16607.5</v>
          </cell>
          <cell r="E448">
            <v>16607.5</v>
          </cell>
          <cell r="F448">
            <v>16607.5</v>
          </cell>
          <cell r="G448">
            <v>16607.5</v>
          </cell>
          <cell r="H448">
            <v>16607.5</v>
          </cell>
          <cell r="I448">
            <v>16607.5</v>
          </cell>
          <cell r="J448">
            <v>16607.5</v>
          </cell>
          <cell r="K448">
            <v>16607.5</v>
          </cell>
          <cell r="L448">
            <v>16607.5</v>
          </cell>
          <cell r="M448">
            <v>16607.5</v>
          </cell>
          <cell r="N448">
            <v>16607.5</v>
          </cell>
          <cell r="O448">
            <v>16607.5</v>
          </cell>
        </row>
        <row r="449">
          <cell r="A449">
            <v>16607.5</v>
          </cell>
          <cell r="B449">
            <v>16607.5</v>
          </cell>
          <cell r="C449">
            <v>16607.5</v>
          </cell>
          <cell r="D449">
            <v>16607.5</v>
          </cell>
          <cell r="E449">
            <v>16607.5</v>
          </cell>
          <cell r="F449">
            <v>16607.5</v>
          </cell>
          <cell r="G449">
            <v>16607.5</v>
          </cell>
          <cell r="H449">
            <v>16607.5</v>
          </cell>
          <cell r="I449">
            <v>16607.5</v>
          </cell>
          <cell r="J449">
            <v>16607.5</v>
          </cell>
          <cell r="K449">
            <v>16607.5</v>
          </cell>
          <cell r="L449">
            <v>16607.5</v>
          </cell>
          <cell r="M449">
            <v>16607.5</v>
          </cell>
          <cell r="N449">
            <v>16607.5</v>
          </cell>
          <cell r="O449">
            <v>16607.5</v>
          </cell>
        </row>
        <row r="450">
          <cell r="A450">
            <v>16607.5</v>
          </cell>
          <cell r="B450">
            <v>16607.5</v>
          </cell>
          <cell r="C450">
            <v>16607.5</v>
          </cell>
          <cell r="D450">
            <v>16607.5</v>
          </cell>
          <cell r="E450">
            <v>16607.5</v>
          </cell>
          <cell r="F450">
            <v>16607.5</v>
          </cell>
          <cell r="G450">
            <v>16607.5</v>
          </cell>
          <cell r="H450">
            <v>16607.5</v>
          </cell>
          <cell r="I450">
            <v>16607.5</v>
          </cell>
          <cell r="J450">
            <v>16607.5</v>
          </cell>
          <cell r="K450">
            <v>16607.5</v>
          </cell>
          <cell r="L450">
            <v>16607.5</v>
          </cell>
          <cell r="M450">
            <v>16607.5</v>
          </cell>
          <cell r="N450">
            <v>16607.5</v>
          </cell>
          <cell r="O450">
            <v>16607.5</v>
          </cell>
        </row>
        <row r="451">
          <cell r="A451">
            <v>16607.5</v>
          </cell>
          <cell r="B451">
            <v>16607.5</v>
          </cell>
          <cell r="C451">
            <v>16607.5</v>
          </cell>
          <cell r="D451">
            <v>16607.5</v>
          </cell>
          <cell r="E451">
            <v>16607.5</v>
          </cell>
          <cell r="F451">
            <v>16607.5</v>
          </cell>
          <cell r="G451">
            <v>16607.5</v>
          </cell>
          <cell r="H451">
            <v>16607.5</v>
          </cell>
          <cell r="I451">
            <v>16607.5</v>
          </cell>
          <cell r="J451">
            <v>16607.5</v>
          </cell>
          <cell r="K451">
            <v>16607.5</v>
          </cell>
          <cell r="L451">
            <v>16607.5</v>
          </cell>
          <cell r="M451">
            <v>16607.5</v>
          </cell>
          <cell r="N451">
            <v>16607.5</v>
          </cell>
          <cell r="O451">
            <v>16607.5</v>
          </cell>
        </row>
        <row r="452">
          <cell r="A452">
            <v>16607.5</v>
          </cell>
          <cell r="B452">
            <v>16607.5</v>
          </cell>
          <cell r="C452">
            <v>16607.5</v>
          </cell>
          <cell r="D452">
            <v>16607.5</v>
          </cell>
          <cell r="E452">
            <v>16607.5</v>
          </cell>
          <cell r="F452">
            <v>16607.5</v>
          </cell>
          <cell r="G452">
            <v>16607.5</v>
          </cell>
          <cell r="H452">
            <v>16607.5</v>
          </cell>
          <cell r="I452">
            <v>16607.5</v>
          </cell>
          <cell r="J452">
            <v>16607.5</v>
          </cell>
          <cell r="K452">
            <v>16607.5</v>
          </cell>
          <cell r="L452">
            <v>16607.5</v>
          </cell>
          <cell r="M452">
            <v>16607.5</v>
          </cell>
          <cell r="N452">
            <v>16607.5</v>
          </cell>
          <cell r="O452">
            <v>16607.5</v>
          </cell>
        </row>
        <row r="453">
          <cell r="A453">
            <v>16607.5</v>
          </cell>
          <cell r="B453">
            <v>16607.5</v>
          </cell>
          <cell r="C453">
            <v>16607.5</v>
          </cell>
          <cell r="D453">
            <v>16607.5</v>
          </cell>
          <cell r="E453">
            <v>16607.5</v>
          </cell>
          <cell r="F453">
            <v>16607.5</v>
          </cell>
          <cell r="G453">
            <v>16607.5</v>
          </cell>
          <cell r="H453">
            <v>16607.5</v>
          </cell>
          <cell r="I453">
            <v>16607.5</v>
          </cell>
          <cell r="J453">
            <v>16607.5</v>
          </cell>
          <cell r="K453">
            <v>16607.5</v>
          </cell>
          <cell r="L453">
            <v>16607.5</v>
          </cell>
          <cell r="M453">
            <v>16607.5</v>
          </cell>
          <cell r="N453">
            <v>16607.5</v>
          </cell>
          <cell r="O453">
            <v>16607.5</v>
          </cell>
        </row>
        <row r="454">
          <cell r="A454">
            <v>16607.5</v>
          </cell>
          <cell r="B454">
            <v>16607.5</v>
          </cell>
          <cell r="C454">
            <v>16607.5</v>
          </cell>
          <cell r="D454">
            <v>16607.5</v>
          </cell>
          <cell r="E454">
            <v>16607.5</v>
          </cell>
          <cell r="F454">
            <v>16607.5</v>
          </cell>
          <cell r="G454">
            <v>16607.5</v>
          </cell>
          <cell r="H454">
            <v>16607.5</v>
          </cell>
          <cell r="I454">
            <v>16607.5</v>
          </cell>
          <cell r="J454">
            <v>16607.5</v>
          </cell>
          <cell r="K454">
            <v>16607.5</v>
          </cell>
          <cell r="L454">
            <v>16607.5</v>
          </cell>
          <cell r="M454">
            <v>16607.5</v>
          </cell>
          <cell r="N454">
            <v>16607.5</v>
          </cell>
          <cell r="O454">
            <v>16607.5</v>
          </cell>
        </row>
        <row r="455">
          <cell r="A455">
            <v>16607.5</v>
          </cell>
          <cell r="B455">
            <v>16607.5</v>
          </cell>
          <cell r="C455">
            <v>16607.5</v>
          </cell>
          <cell r="D455">
            <v>16607.5</v>
          </cell>
          <cell r="E455">
            <v>16607.5</v>
          </cell>
          <cell r="F455">
            <v>16607.5</v>
          </cell>
          <cell r="G455">
            <v>16607.5</v>
          </cell>
          <cell r="H455">
            <v>16607.5</v>
          </cell>
          <cell r="I455">
            <v>16607.5</v>
          </cell>
          <cell r="J455">
            <v>16607.5</v>
          </cell>
          <cell r="K455">
            <v>16607.5</v>
          </cell>
          <cell r="L455">
            <v>16607.5</v>
          </cell>
          <cell r="M455">
            <v>16607.5</v>
          </cell>
          <cell r="N455">
            <v>16607.5</v>
          </cell>
          <cell r="O455">
            <v>16607.5</v>
          </cell>
        </row>
        <row r="456">
          <cell r="A456">
            <v>16607.5</v>
          </cell>
          <cell r="B456">
            <v>16607.5</v>
          </cell>
          <cell r="C456">
            <v>16607.5</v>
          </cell>
          <cell r="D456">
            <v>16607.5</v>
          </cell>
          <cell r="E456">
            <v>16607.5</v>
          </cell>
          <cell r="F456">
            <v>16607.5</v>
          </cell>
          <cell r="G456">
            <v>16607.5</v>
          </cell>
          <cell r="H456">
            <v>16607.5</v>
          </cell>
          <cell r="I456">
            <v>16607.5</v>
          </cell>
          <cell r="J456">
            <v>16607.5</v>
          </cell>
          <cell r="K456">
            <v>16607.5</v>
          </cell>
          <cell r="L456">
            <v>16607.5</v>
          </cell>
          <cell r="M456">
            <v>16607.5</v>
          </cell>
          <cell r="N456">
            <v>16607.5</v>
          </cell>
          <cell r="O456">
            <v>16607.5</v>
          </cell>
        </row>
        <row r="457">
          <cell r="A457">
            <v>16607.5</v>
          </cell>
          <cell r="B457">
            <v>16607.5</v>
          </cell>
          <cell r="C457">
            <v>16607.5</v>
          </cell>
          <cell r="D457">
            <v>16607.5</v>
          </cell>
          <cell r="E457">
            <v>16607.5</v>
          </cell>
          <cell r="F457">
            <v>16607.5</v>
          </cell>
          <cell r="G457">
            <v>16607.5</v>
          </cell>
          <cell r="H457">
            <v>16607.5</v>
          </cell>
          <cell r="I457">
            <v>16607.5</v>
          </cell>
          <cell r="J457">
            <v>16607.5</v>
          </cell>
          <cell r="K457">
            <v>16607.5</v>
          </cell>
          <cell r="L457">
            <v>16607.5</v>
          </cell>
          <cell r="M457">
            <v>16607.5</v>
          </cell>
          <cell r="N457">
            <v>16607.5</v>
          </cell>
          <cell r="O457">
            <v>16607.5</v>
          </cell>
        </row>
        <row r="458">
          <cell r="A458">
            <v>16607.5</v>
          </cell>
          <cell r="B458">
            <v>16607.5</v>
          </cell>
          <cell r="C458">
            <v>16607.5</v>
          </cell>
          <cell r="D458">
            <v>16607.5</v>
          </cell>
          <cell r="E458">
            <v>16607.5</v>
          </cell>
          <cell r="F458">
            <v>16607.5</v>
          </cell>
          <cell r="G458">
            <v>16607.5</v>
          </cell>
          <cell r="H458">
            <v>16607.5</v>
          </cell>
          <cell r="I458">
            <v>16607.5</v>
          </cell>
          <cell r="J458">
            <v>16607.5</v>
          </cell>
          <cell r="K458">
            <v>16607.5</v>
          </cell>
          <cell r="L458">
            <v>16607.5</v>
          </cell>
          <cell r="M458">
            <v>16607.5</v>
          </cell>
          <cell r="N458">
            <v>16607.5</v>
          </cell>
          <cell r="O458">
            <v>16607.5</v>
          </cell>
        </row>
        <row r="459">
          <cell r="A459">
            <v>16607.5</v>
          </cell>
          <cell r="B459">
            <v>16607.5</v>
          </cell>
          <cell r="C459">
            <v>16607.5</v>
          </cell>
          <cell r="D459">
            <v>16607.5</v>
          </cell>
          <cell r="E459">
            <v>16607.5</v>
          </cell>
          <cell r="F459">
            <v>16607.5</v>
          </cell>
          <cell r="G459">
            <v>16607.5</v>
          </cell>
          <cell r="H459">
            <v>16607.5</v>
          </cell>
          <cell r="I459">
            <v>16607.5</v>
          </cell>
          <cell r="J459">
            <v>16607.5</v>
          </cell>
          <cell r="K459">
            <v>16607.5</v>
          </cell>
          <cell r="L459">
            <v>16607.5</v>
          </cell>
          <cell r="M459">
            <v>16607.5</v>
          </cell>
          <cell r="N459">
            <v>16607.5</v>
          </cell>
          <cell r="O459">
            <v>16607.5</v>
          </cell>
        </row>
        <row r="460">
          <cell r="A460">
            <v>16607.5</v>
          </cell>
          <cell r="B460">
            <v>16607.5</v>
          </cell>
          <cell r="C460">
            <v>16607.5</v>
          </cell>
          <cell r="D460">
            <v>16607.5</v>
          </cell>
          <cell r="E460">
            <v>16607.5</v>
          </cell>
          <cell r="F460">
            <v>16607.5</v>
          </cell>
          <cell r="G460">
            <v>16607.5</v>
          </cell>
          <cell r="H460">
            <v>16607.5</v>
          </cell>
          <cell r="I460">
            <v>16607.5</v>
          </cell>
          <cell r="J460">
            <v>16607.5</v>
          </cell>
          <cell r="K460">
            <v>16607.5</v>
          </cell>
          <cell r="L460">
            <v>16607.5</v>
          </cell>
          <cell r="M460">
            <v>16607.5</v>
          </cell>
          <cell r="N460">
            <v>16607.5</v>
          </cell>
          <cell r="O460">
            <v>16607.5</v>
          </cell>
        </row>
        <row r="461">
          <cell r="A461">
            <v>16607.5</v>
          </cell>
          <cell r="B461">
            <v>16607.5</v>
          </cell>
          <cell r="C461">
            <v>16607.5</v>
          </cell>
          <cell r="D461">
            <v>16607.5</v>
          </cell>
          <cell r="E461">
            <v>16607.5</v>
          </cell>
          <cell r="F461">
            <v>16607.5</v>
          </cell>
          <cell r="G461">
            <v>16607.5</v>
          </cell>
          <cell r="H461">
            <v>16607.5</v>
          </cell>
          <cell r="I461">
            <v>16607.5</v>
          </cell>
          <cell r="J461">
            <v>16607.5</v>
          </cell>
          <cell r="K461">
            <v>16607.5</v>
          </cell>
          <cell r="L461">
            <v>16607.5</v>
          </cell>
          <cell r="M461">
            <v>16607.5</v>
          </cell>
          <cell r="N461">
            <v>16607.5</v>
          </cell>
          <cell r="O461">
            <v>16607.5</v>
          </cell>
        </row>
        <row r="462">
          <cell r="A462">
            <v>16607.5</v>
          </cell>
          <cell r="B462">
            <v>16607.5</v>
          </cell>
          <cell r="C462">
            <v>16607.5</v>
          </cell>
          <cell r="D462">
            <v>16607.5</v>
          </cell>
          <cell r="E462">
            <v>16607.5</v>
          </cell>
          <cell r="F462">
            <v>16607.5</v>
          </cell>
          <cell r="G462">
            <v>16607.5</v>
          </cell>
          <cell r="H462">
            <v>16607.5</v>
          </cell>
          <cell r="I462">
            <v>16607.5</v>
          </cell>
          <cell r="J462">
            <v>16607.5</v>
          </cell>
          <cell r="K462">
            <v>16607.5</v>
          </cell>
          <cell r="L462">
            <v>16607.5</v>
          </cell>
          <cell r="M462">
            <v>16607.5</v>
          </cell>
          <cell r="N462">
            <v>16607.5</v>
          </cell>
          <cell r="O462">
            <v>16607.5</v>
          </cell>
        </row>
        <row r="463">
          <cell r="A463">
            <v>16607.5</v>
          </cell>
          <cell r="B463">
            <v>16607.5</v>
          </cell>
          <cell r="C463">
            <v>16607.5</v>
          </cell>
          <cell r="D463">
            <v>16607.5</v>
          </cell>
          <cell r="E463">
            <v>16607.5</v>
          </cell>
          <cell r="F463">
            <v>16607.5</v>
          </cell>
          <cell r="G463">
            <v>16607.5</v>
          </cell>
          <cell r="H463">
            <v>16607.5</v>
          </cell>
          <cell r="I463">
            <v>16607.5</v>
          </cell>
          <cell r="J463">
            <v>16607.5</v>
          </cell>
          <cell r="K463">
            <v>16607.5</v>
          </cell>
          <cell r="L463">
            <v>16607.5</v>
          </cell>
          <cell r="M463">
            <v>16607.5</v>
          </cell>
          <cell r="N463">
            <v>16607.5</v>
          </cell>
          <cell r="O463">
            <v>16607.5</v>
          </cell>
        </row>
        <row r="464">
          <cell r="A464">
            <v>16607.5</v>
          </cell>
          <cell r="B464">
            <v>16607.5</v>
          </cell>
          <cell r="C464">
            <v>16607.5</v>
          </cell>
          <cell r="D464">
            <v>16607.5</v>
          </cell>
          <cell r="E464">
            <v>16607.5</v>
          </cell>
          <cell r="F464">
            <v>16607.5</v>
          </cell>
          <cell r="G464">
            <v>16607.5</v>
          </cell>
          <cell r="H464">
            <v>16607.5</v>
          </cell>
          <cell r="I464">
            <v>16607.5</v>
          </cell>
          <cell r="J464">
            <v>16607.5</v>
          </cell>
          <cell r="K464">
            <v>16607.5</v>
          </cell>
          <cell r="L464">
            <v>16607.5</v>
          </cell>
          <cell r="M464">
            <v>16607.5</v>
          </cell>
          <cell r="N464">
            <v>16607.5</v>
          </cell>
          <cell r="O464">
            <v>16607.5</v>
          </cell>
        </row>
        <row r="465">
          <cell r="A465">
            <v>16607.5</v>
          </cell>
          <cell r="B465">
            <v>16607.5</v>
          </cell>
          <cell r="C465">
            <v>16607.5</v>
          </cell>
          <cell r="D465">
            <v>16607.5</v>
          </cell>
          <cell r="E465">
            <v>16607.5</v>
          </cell>
          <cell r="F465">
            <v>16607.5</v>
          </cell>
          <cell r="G465">
            <v>16607.5</v>
          </cell>
          <cell r="H465">
            <v>16607.5</v>
          </cell>
          <cell r="I465">
            <v>16607.5</v>
          </cell>
          <cell r="J465">
            <v>16607.5</v>
          </cell>
          <cell r="K465">
            <v>16607.5</v>
          </cell>
          <cell r="L465">
            <v>16607.5</v>
          </cell>
          <cell r="M465">
            <v>16607.5</v>
          </cell>
          <cell r="N465">
            <v>16607.5</v>
          </cell>
          <cell r="O465">
            <v>16607.5</v>
          </cell>
        </row>
        <row r="466">
          <cell r="A466">
            <v>16607.5</v>
          </cell>
          <cell r="B466">
            <v>16607.5</v>
          </cell>
          <cell r="C466">
            <v>16607.5</v>
          </cell>
          <cell r="D466">
            <v>16607.5</v>
          </cell>
          <cell r="E466">
            <v>16607.5</v>
          </cell>
          <cell r="F466">
            <v>16607.5</v>
          </cell>
          <cell r="G466">
            <v>16607.5</v>
          </cell>
          <cell r="H466">
            <v>16607.5</v>
          </cell>
          <cell r="I466">
            <v>16607.5</v>
          </cell>
          <cell r="J466">
            <v>16607.5</v>
          </cell>
          <cell r="K466">
            <v>16607.5</v>
          </cell>
          <cell r="L466">
            <v>16607.5</v>
          </cell>
          <cell r="M466">
            <v>16607.5</v>
          </cell>
          <cell r="N466">
            <v>16607.5</v>
          </cell>
          <cell r="O466">
            <v>16607.5</v>
          </cell>
        </row>
        <row r="467">
          <cell r="A467">
            <v>16607.5</v>
          </cell>
          <cell r="B467">
            <v>16607.5</v>
          </cell>
          <cell r="C467">
            <v>16607.5</v>
          </cell>
          <cell r="D467">
            <v>16607.5</v>
          </cell>
          <cell r="E467">
            <v>16607.5</v>
          </cell>
          <cell r="F467">
            <v>16607.5</v>
          </cell>
          <cell r="G467">
            <v>16607.5</v>
          </cell>
          <cell r="H467">
            <v>16607.5</v>
          </cell>
          <cell r="I467">
            <v>16607.5</v>
          </cell>
          <cell r="J467">
            <v>16607.5</v>
          </cell>
          <cell r="K467">
            <v>16607.5</v>
          </cell>
          <cell r="L467">
            <v>16607.5</v>
          </cell>
          <cell r="M467">
            <v>16607.5</v>
          </cell>
          <cell r="N467">
            <v>16607.5</v>
          </cell>
          <cell r="O467">
            <v>16607.5</v>
          </cell>
        </row>
        <row r="468">
          <cell r="A468">
            <v>16607.5</v>
          </cell>
          <cell r="B468">
            <v>16607.5</v>
          </cell>
          <cell r="C468">
            <v>16607.5</v>
          </cell>
          <cell r="D468">
            <v>16607.5</v>
          </cell>
          <cell r="E468">
            <v>16607.5</v>
          </cell>
          <cell r="F468">
            <v>16607.5</v>
          </cell>
          <cell r="G468">
            <v>16607.5</v>
          </cell>
          <cell r="H468">
            <v>16607.5</v>
          </cell>
          <cell r="I468">
            <v>16607.5</v>
          </cell>
          <cell r="J468">
            <v>16607.5</v>
          </cell>
          <cell r="K468">
            <v>16607.5</v>
          </cell>
          <cell r="L468">
            <v>16607.5</v>
          </cell>
          <cell r="M468">
            <v>16607.5</v>
          </cell>
          <cell r="N468">
            <v>16607.5</v>
          </cell>
          <cell r="O468">
            <v>16607.5</v>
          </cell>
        </row>
        <row r="469">
          <cell r="A469">
            <v>16607.5</v>
          </cell>
          <cell r="B469">
            <v>16607.5</v>
          </cell>
          <cell r="C469">
            <v>16607.5</v>
          </cell>
          <cell r="D469">
            <v>16607.5</v>
          </cell>
          <cell r="E469">
            <v>16607.5</v>
          </cell>
          <cell r="F469">
            <v>16607.5</v>
          </cell>
          <cell r="G469">
            <v>16607.5</v>
          </cell>
          <cell r="H469">
            <v>16607.5</v>
          </cell>
          <cell r="I469">
            <v>16607.5</v>
          </cell>
          <cell r="J469">
            <v>16607.5</v>
          </cell>
          <cell r="K469">
            <v>16607.5</v>
          </cell>
          <cell r="L469">
            <v>16607.5</v>
          </cell>
          <cell r="M469">
            <v>16607.5</v>
          </cell>
          <cell r="N469">
            <v>16607.5</v>
          </cell>
          <cell r="O469">
            <v>16607.5</v>
          </cell>
        </row>
        <row r="470">
          <cell r="A470">
            <v>16607.5</v>
          </cell>
          <cell r="B470">
            <v>16607.5</v>
          </cell>
          <cell r="C470">
            <v>16607.5</v>
          </cell>
          <cell r="D470">
            <v>16607.5</v>
          </cell>
          <cell r="E470">
            <v>16607.5</v>
          </cell>
          <cell r="F470">
            <v>16607.5</v>
          </cell>
          <cell r="G470">
            <v>16607.5</v>
          </cell>
          <cell r="H470">
            <v>16607.5</v>
          </cell>
          <cell r="I470">
            <v>16607.5</v>
          </cell>
          <cell r="J470">
            <v>16607.5</v>
          </cell>
          <cell r="K470">
            <v>16607.5</v>
          </cell>
          <cell r="L470">
            <v>16607.5</v>
          </cell>
          <cell r="M470">
            <v>16607.5</v>
          </cell>
          <cell r="N470">
            <v>16607.5</v>
          </cell>
          <cell r="O470">
            <v>16607.5</v>
          </cell>
        </row>
        <row r="471">
          <cell r="A471">
            <v>16607.5</v>
          </cell>
          <cell r="B471">
            <v>16607.5</v>
          </cell>
          <cell r="C471">
            <v>16607.5</v>
          </cell>
          <cell r="D471">
            <v>16607.5</v>
          </cell>
          <cell r="E471">
            <v>16607.5</v>
          </cell>
          <cell r="F471">
            <v>16607.5</v>
          </cell>
          <cell r="G471">
            <v>16607.5</v>
          </cell>
          <cell r="H471">
            <v>16607.5</v>
          </cell>
          <cell r="I471">
            <v>16607.5</v>
          </cell>
          <cell r="J471">
            <v>16607.5</v>
          </cell>
          <cell r="K471">
            <v>16607.5</v>
          </cell>
          <cell r="L471">
            <v>16607.5</v>
          </cell>
          <cell r="M471">
            <v>16607.5</v>
          </cell>
          <cell r="N471">
            <v>16607.5</v>
          </cell>
          <cell r="O471">
            <v>16607.5</v>
          </cell>
        </row>
        <row r="472">
          <cell r="A472">
            <v>16607.5</v>
          </cell>
          <cell r="B472">
            <v>16607.5</v>
          </cell>
          <cell r="C472">
            <v>16607.5</v>
          </cell>
          <cell r="D472">
            <v>16607.5</v>
          </cell>
          <cell r="E472">
            <v>16607.5</v>
          </cell>
          <cell r="F472">
            <v>16607.5</v>
          </cell>
          <cell r="G472">
            <v>16607.5</v>
          </cell>
          <cell r="H472">
            <v>16607.5</v>
          </cell>
          <cell r="I472">
            <v>16607.5</v>
          </cell>
          <cell r="J472">
            <v>16607.5</v>
          </cell>
          <cell r="K472">
            <v>16607.5</v>
          </cell>
          <cell r="L472">
            <v>16607.5</v>
          </cell>
          <cell r="M472">
            <v>16607.5</v>
          </cell>
          <cell r="N472">
            <v>16607.5</v>
          </cell>
          <cell r="O472">
            <v>16607.5</v>
          </cell>
        </row>
        <row r="473">
          <cell r="A473">
            <v>16607.5</v>
          </cell>
          <cell r="B473">
            <v>16607.5</v>
          </cell>
          <cell r="C473">
            <v>16607.5</v>
          </cell>
          <cell r="D473">
            <v>16607.5</v>
          </cell>
          <cell r="E473">
            <v>16607.5</v>
          </cell>
          <cell r="F473">
            <v>16607.5</v>
          </cell>
          <cell r="G473">
            <v>16607.5</v>
          </cell>
          <cell r="H473">
            <v>16607.5</v>
          </cell>
          <cell r="I473">
            <v>16607.5</v>
          </cell>
          <cell r="J473">
            <v>16607.5</v>
          </cell>
          <cell r="K473">
            <v>16607.5</v>
          </cell>
          <cell r="L473">
            <v>16607.5</v>
          </cell>
          <cell r="M473">
            <v>16607.5</v>
          </cell>
          <cell r="N473">
            <v>16607.5</v>
          </cell>
          <cell r="O473">
            <v>16607.5</v>
          </cell>
        </row>
        <row r="474">
          <cell r="A474">
            <v>16607.5</v>
          </cell>
          <cell r="B474">
            <v>16607.5</v>
          </cell>
          <cell r="C474">
            <v>16607.5</v>
          </cell>
          <cell r="D474">
            <v>16607.5</v>
          </cell>
          <cell r="E474">
            <v>16607.5</v>
          </cell>
          <cell r="F474">
            <v>16607.5</v>
          </cell>
          <cell r="G474">
            <v>16607.5</v>
          </cell>
          <cell r="H474">
            <v>16607.5</v>
          </cell>
          <cell r="I474">
            <v>16607.5</v>
          </cell>
          <cell r="J474">
            <v>16607.5</v>
          </cell>
          <cell r="K474">
            <v>16607.5</v>
          </cell>
          <cell r="L474">
            <v>16607.5</v>
          </cell>
          <cell r="M474">
            <v>16607.5</v>
          </cell>
          <cell r="N474">
            <v>16607.5</v>
          </cell>
          <cell r="O474">
            <v>16607.5</v>
          </cell>
        </row>
        <row r="475">
          <cell r="A475">
            <v>16607.5</v>
          </cell>
          <cell r="B475">
            <v>16607.5</v>
          </cell>
          <cell r="C475">
            <v>16607.5</v>
          </cell>
          <cell r="D475">
            <v>16607.5</v>
          </cell>
          <cell r="E475">
            <v>16607.5</v>
          </cell>
          <cell r="F475">
            <v>16607.5</v>
          </cell>
          <cell r="G475">
            <v>16607.5</v>
          </cell>
          <cell r="H475">
            <v>16607.5</v>
          </cell>
          <cell r="I475">
            <v>16607.5</v>
          </cell>
          <cell r="J475">
            <v>16607.5</v>
          </cell>
          <cell r="K475">
            <v>16607.5</v>
          </cell>
          <cell r="L475">
            <v>16607.5</v>
          </cell>
          <cell r="M475">
            <v>16607.5</v>
          </cell>
          <cell r="N475">
            <v>16607.5</v>
          </cell>
          <cell r="O475">
            <v>16607.5</v>
          </cell>
        </row>
        <row r="476">
          <cell r="A476">
            <v>16607.5</v>
          </cell>
          <cell r="B476">
            <v>16607.5</v>
          </cell>
          <cell r="C476">
            <v>16607.5</v>
          </cell>
          <cell r="D476">
            <v>16607.5</v>
          </cell>
          <cell r="E476">
            <v>16607.5</v>
          </cell>
          <cell r="F476">
            <v>16607.5</v>
          </cell>
          <cell r="G476">
            <v>16607.5</v>
          </cell>
          <cell r="H476">
            <v>16607.5</v>
          </cell>
          <cell r="I476">
            <v>16607.5</v>
          </cell>
          <cell r="J476">
            <v>16607.5</v>
          </cell>
          <cell r="K476">
            <v>16607.5</v>
          </cell>
          <cell r="L476">
            <v>16607.5</v>
          </cell>
          <cell r="M476">
            <v>16607.5</v>
          </cell>
          <cell r="N476">
            <v>16607.5</v>
          </cell>
          <cell r="O476">
            <v>16607.5</v>
          </cell>
        </row>
        <row r="477">
          <cell r="A477">
            <v>16607.5</v>
          </cell>
          <cell r="B477">
            <v>16607.5</v>
          </cell>
          <cell r="C477">
            <v>16607.5</v>
          </cell>
          <cell r="D477">
            <v>16607.5</v>
          </cell>
          <cell r="E477">
            <v>16607.5</v>
          </cell>
          <cell r="F477">
            <v>16607.5</v>
          </cell>
          <cell r="G477">
            <v>16607.5</v>
          </cell>
          <cell r="H477">
            <v>16607.5</v>
          </cell>
          <cell r="I477">
            <v>16607.5</v>
          </cell>
          <cell r="J477">
            <v>16607.5</v>
          </cell>
          <cell r="K477">
            <v>16607.5</v>
          </cell>
          <cell r="L477">
            <v>16607.5</v>
          </cell>
          <cell r="M477">
            <v>16607.5</v>
          </cell>
          <cell r="N477">
            <v>16607.5</v>
          </cell>
          <cell r="O477">
            <v>16607.5</v>
          </cell>
        </row>
        <row r="478">
          <cell r="A478">
            <v>16607.5</v>
          </cell>
          <cell r="B478">
            <v>16607.5</v>
          </cell>
          <cell r="C478">
            <v>16607.5</v>
          </cell>
          <cell r="D478">
            <v>16607.5</v>
          </cell>
          <cell r="E478">
            <v>16607.5</v>
          </cell>
          <cell r="F478">
            <v>16607.5</v>
          </cell>
          <cell r="G478">
            <v>16607.5</v>
          </cell>
          <cell r="H478">
            <v>16607.5</v>
          </cell>
          <cell r="I478">
            <v>16607.5</v>
          </cell>
          <cell r="J478">
            <v>16607.5</v>
          </cell>
          <cell r="K478">
            <v>16607.5</v>
          </cell>
          <cell r="L478">
            <v>16607.5</v>
          </cell>
          <cell r="M478">
            <v>16607.5</v>
          </cell>
          <cell r="N478">
            <v>16607.5</v>
          </cell>
          <cell r="O478">
            <v>16607.5</v>
          </cell>
        </row>
        <row r="479">
          <cell r="A479">
            <v>16607.5</v>
          </cell>
          <cell r="B479">
            <v>16607.5</v>
          </cell>
          <cell r="C479">
            <v>16607.5</v>
          </cell>
          <cell r="D479">
            <v>16607.5</v>
          </cell>
          <cell r="E479">
            <v>16607.5</v>
          </cell>
          <cell r="F479">
            <v>16607.5</v>
          </cell>
          <cell r="G479">
            <v>16607.5</v>
          </cell>
          <cell r="H479">
            <v>16607.5</v>
          </cell>
          <cell r="I479">
            <v>16607.5</v>
          </cell>
          <cell r="J479">
            <v>16607.5</v>
          </cell>
          <cell r="K479">
            <v>16607.5</v>
          </cell>
          <cell r="L479">
            <v>16607.5</v>
          </cell>
          <cell r="M479">
            <v>16607.5</v>
          </cell>
          <cell r="N479">
            <v>16607.5</v>
          </cell>
          <cell r="O479">
            <v>16607.5</v>
          </cell>
        </row>
        <row r="480">
          <cell r="A480">
            <v>16607.5</v>
          </cell>
          <cell r="B480">
            <v>16607.5</v>
          </cell>
          <cell r="C480">
            <v>16607.5</v>
          </cell>
          <cell r="D480">
            <v>16607.5</v>
          </cell>
          <cell r="E480">
            <v>16607.5</v>
          </cell>
          <cell r="F480">
            <v>16607.5</v>
          </cell>
          <cell r="G480">
            <v>16607.5</v>
          </cell>
          <cell r="H480">
            <v>16607.5</v>
          </cell>
          <cell r="I480">
            <v>16607.5</v>
          </cell>
          <cell r="J480">
            <v>16607.5</v>
          </cell>
          <cell r="K480">
            <v>16607.5</v>
          </cell>
          <cell r="L480">
            <v>16607.5</v>
          </cell>
          <cell r="M480">
            <v>16607.5</v>
          </cell>
          <cell r="N480">
            <v>16607.5</v>
          </cell>
          <cell r="O480">
            <v>16607.5</v>
          </cell>
        </row>
        <row r="481">
          <cell r="A481">
            <v>16607.5</v>
          </cell>
          <cell r="B481">
            <v>16607.5</v>
          </cell>
          <cell r="C481">
            <v>16607.5</v>
          </cell>
          <cell r="D481">
            <v>16607.5</v>
          </cell>
          <cell r="E481">
            <v>16607.5</v>
          </cell>
          <cell r="F481">
            <v>16607.5</v>
          </cell>
          <cell r="G481">
            <v>16607.5</v>
          </cell>
          <cell r="H481">
            <v>16607.5</v>
          </cell>
          <cell r="I481">
            <v>16607.5</v>
          </cell>
          <cell r="J481">
            <v>16607.5</v>
          </cell>
          <cell r="K481">
            <v>16607.5</v>
          </cell>
          <cell r="L481">
            <v>16607.5</v>
          </cell>
          <cell r="M481">
            <v>16607.5</v>
          </cell>
          <cell r="N481">
            <v>16607.5</v>
          </cell>
          <cell r="O481">
            <v>16607.5</v>
          </cell>
        </row>
        <row r="482">
          <cell r="A482">
            <v>16607.5</v>
          </cell>
          <cell r="B482">
            <v>16607.5</v>
          </cell>
          <cell r="C482">
            <v>16607.5</v>
          </cell>
          <cell r="D482">
            <v>16607.5</v>
          </cell>
          <cell r="E482">
            <v>16607.5</v>
          </cell>
          <cell r="F482">
            <v>16607.5</v>
          </cell>
          <cell r="G482">
            <v>16607.5</v>
          </cell>
          <cell r="H482">
            <v>16607.5</v>
          </cell>
          <cell r="I482">
            <v>16607.5</v>
          </cell>
          <cell r="J482">
            <v>16607.5</v>
          </cell>
          <cell r="K482">
            <v>16607.5</v>
          </cell>
          <cell r="L482">
            <v>16607.5</v>
          </cell>
          <cell r="M482">
            <v>16607.5</v>
          </cell>
          <cell r="N482">
            <v>16607.5</v>
          </cell>
          <cell r="O482">
            <v>16607.5</v>
          </cell>
        </row>
        <row r="483">
          <cell r="A483">
            <v>16607.5</v>
          </cell>
          <cell r="B483">
            <v>16607.5</v>
          </cell>
          <cell r="C483">
            <v>16607.5</v>
          </cell>
          <cell r="D483">
            <v>16607.5</v>
          </cell>
          <cell r="E483">
            <v>16607.5</v>
          </cell>
          <cell r="F483">
            <v>16607.5</v>
          </cell>
          <cell r="G483">
            <v>16607.5</v>
          </cell>
          <cell r="H483">
            <v>16607.5</v>
          </cell>
          <cell r="I483">
            <v>16607.5</v>
          </cell>
          <cell r="J483">
            <v>16607.5</v>
          </cell>
          <cell r="K483">
            <v>16607.5</v>
          </cell>
          <cell r="L483">
            <v>16607.5</v>
          </cell>
          <cell r="M483">
            <v>16607.5</v>
          </cell>
          <cell r="N483">
            <v>16607.5</v>
          </cell>
          <cell r="O483">
            <v>16607.5</v>
          </cell>
        </row>
        <row r="484">
          <cell r="A484">
            <v>16607.5</v>
          </cell>
          <cell r="B484">
            <v>16607.5</v>
          </cell>
          <cell r="C484">
            <v>16607.5</v>
          </cell>
          <cell r="D484">
            <v>16607.5</v>
          </cell>
          <cell r="E484">
            <v>16607.5</v>
          </cell>
          <cell r="F484">
            <v>16607.5</v>
          </cell>
          <cell r="G484">
            <v>16607.5</v>
          </cell>
          <cell r="H484">
            <v>16607.5</v>
          </cell>
          <cell r="I484">
            <v>16607.5</v>
          </cell>
          <cell r="J484">
            <v>16607.5</v>
          </cell>
          <cell r="K484">
            <v>16607.5</v>
          </cell>
          <cell r="L484">
            <v>16607.5</v>
          </cell>
          <cell r="M484">
            <v>16607.5</v>
          </cell>
          <cell r="N484">
            <v>16607.5</v>
          </cell>
          <cell r="O484">
            <v>16607.5</v>
          </cell>
        </row>
        <row r="485">
          <cell r="A485">
            <v>16607.5</v>
          </cell>
          <cell r="B485">
            <v>16607.5</v>
          </cell>
          <cell r="C485">
            <v>16607.5</v>
          </cell>
          <cell r="D485">
            <v>16607.5</v>
          </cell>
          <cell r="E485">
            <v>16607.5</v>
          </cell>
          <cell r="F485">
            <v>16607.5</v>
          </cell>
          <cell r="G485">
            <v>16607.5</v>
          </cell>
          <cell r="H485">
            <v>16607.5</v>
          </cell>
          <cell r="I485">
            <v>16607.5</v>
          </cell>
          <cell r="J485">
            <v>16607.5</v>
          </cell>
          <cell r="K485">
            <v>16607.5</v>
          </cell>
          <cell r="L485">
            <v>16607.5</v>
          </cell>
          <cell r="M485">
            <v>16607.5</v>
          </cell>
          <cell r="N485">
            <v>16607.5</v>
          </cell>
          <cell r="O485">
            <v>16607.5</v>
          </cell>
        </row>
        <row r="486">
          <cell r="A486">
            <v>16607.5</v>
          </cell>
          <cell r="B486">
            <v>16607.5</v>
          </cell>
          <cell r="C486">
            <v>16607.5</v>
          </cell>
          <cell r="D486">
            <v>16607.5</v>
          </cell>
          <cell r="E486">
            <v>16607.5</v>
          </cell>
          <cell r="F486">
            <v>16607.5</v>
          </cell>
          <cell r="G486">
            <v>16607.5</v>
          </cell>
          <cell r="H486">
            <v>16607.5</v>
          </cell>
          <cell r="I486">
            <v>16607.5</v>
          </cell>
          <cell r="J486">
            <v>16607.5</v>
          </cell>
          <cell r="K486">
            <v>16607.5</v>
          </cell>
          <cell r="L486">
            <v>16607.5</v>
          </cell>
          <cell r="M486">
            <v>16607.5</v>
          </cell>
          <cell r="N486">
            <v>16607.5</v>
          </cell>
          <cell r="O486">
            <v>16607.5</v>
          </cell>
        </row>
        <row r="487">
          <cell r="A487">
            <v>16607.5</v>
          </cell>
          <cell r="B487">
            <v>16607.5</v>
          </cell>
          <cell r="C487">
            <v>16607.5</v>
          </cell>
          <cell r="D487">
            <v>16607.5</v>
          </cell>
          <cell r="E487">
            <v>16607.5</v>
          </cell>
          <cell r="F487">
            <v>16607.5</v>
          </cell>
          <cell r="G487">
            <v>16607.5</v>
          </cell>
          <cell r="H487">
            <v>16607.5</v>
          </cell>
          <cell r="I487">
            <v>16607.5</v>
          </cell>
          <cell r="J487">
            <v>16607.5</v>
          </cell>
          <cell r="K487">
            <v>16607.5</v>
          </cell>
          <cell r="L487">
            <v>16607.5</v>
          </cell>
          <cell r="M487">
            <v>16607.5</v>
          </cell>
          <cell r="N487">
            <v>16607.5</v>
          </cell>
          <cell r="O487">
            <v>16607.5</v>
          </cell>
        </row>
        <row r="488">
          <cell r="A488">
            <v>16607.5</v>
          </cell>
          <cell r="B488">
            <v>16607.5</v>
          </cell>
          <cell r="C488">
            <v>16607.5</v>
          </cell>
          <cell r="D488">
            <v>16607.5</v>
          </cell>
          <cell r="E488">
            <v>16607.5</v>
          </cell>
          <cell r="F488">
            <v>16607.5</v>
          </cell>
          <cell r="G488">
            <v>16607.5</v>
          </cell>
          <cell r="H488">
            <v>16607.5</v>
          </cell>
          <cell r="I488">
            <v>16607.5</v>
          </cell>
          <cell r="J488">
            <v>16607.5</v>
          </cell>
          <cell r="K488">
            <v>16607.5</v>
          </cell>
          <cell r="L488">
            <v>16607.5</v>
          </cell>
          <cell r="M488">
            <v>16607.5</v>
          </cell>
          <cell r="N488">
            <v>16607.5</v>
          </cell>
          <cell r="O488">
            <v>16607.5</v>
          </cell>
        </row>
        <row r="489">
          <cell r="A489">
            <v>16607.5</v>
          </cell>
          <cell r="B489">
            <v>16607.5</v>
          </cell>
          <cell r="C489">
            <v>16607.5</v>
          </cell>
          <cell r="D489">
            <v>16607.5</v>
          </cell>
          <cell r="E489">
            <v>16607.5</v>
          </cell>
          <cell r="F489">
            <v>16607.5</v>
          </cell>
          <cell r="G489">
            <v>16607.5</v>
          </cell>
          <cell r="H489">
            <v>16607.5</v>
          </cell>
          <cell r="I489">
            <v>16607.5</v>
          </cell>
          <cell r="J489">
            <v>16607.5</v>
          </cell>
          <cell r="K489">
            <v>16607.5</v>
          </cell>
          <cell r="L489">
            <v>16607.5</v>
          </cell>
          <cell r="M489">
            <v>16607.5</v>
          </cell>
          <cell r="N489">
            <v>16607.5</v>
          </cell>
          <cell r="O489">
            <v>16607.5</v>
          </cell>
        </row>
        <row r="490">
          <cell r="A490">
            <v>16607.5</v>
          </cell>
          <cell r="B490">
            <v>16607.5</v>
          </cell>
          <cell r="C490">
            <v>16607.5</v>
          </cell>
          <cell r="D490">
            <v>16607.5</v>
          </cell>
          <cell r="E490">
            <v>16607.5</v>
          </cell>
          <cell r="F490">
            <v>16607.5</v>
          </cell>
          <cell r="G490">
            <v>16607.5</v>
          </cell>
          <cell r="H490">
            <v>16607.5</v>
          </cell>
          <cell r="I490">
            <v>16607.5</v>
          </cell>
          <cell r="J490">
            <v>16607.5</v>
          </cell>
          <cell r="K490">
            <v>16607.5</v>
          </cell>
          <cell r="L490">
            <v>16607.5</v>
          </cell>
          <cell r="M490">
            <v>16607.5</v>
          </cell>
          <cell r="N490">
            <v>16607.5</v>
          </cell>
          <cell r="O490">
            <v>16607.5</v>
          </cell>
        </row>
        <row r="491">
          <cell r="A491">
            <v>16607.5</v>
          </cell>
          <cell r="B491">
            <v>16607.5</v>
          </cell>
          <cell r="C491">
            <v>16607.5</v>
          </cell>
          <cell r="D491">
            <v>16607.5</v>
          </cell>
          <cell r="E491">
            <v>16607.5</v>
          </cell>
          <cell r="F491">
            <v>16607.5</v>
          </cell>
          <cell r="G491">
            <v>16607.5</v>
          </cell>
          <cell r="H491">
            <v>16607.5</v>
          </cell>
          <cell r="I491">
            <v>16607.5</v>
          </cell>
          <cell r="J491">
            <v>16607.5</v>
          </cell>
          <cell r="K491">
            <v>16607.5</v>
          </cell>
          <cell r="L491">
            <v>16607.5</v>
          </cell>
          <cell r="M491">
            <v>16607.5</v>
          </cell>
          <cell r="N491">
            <v>16607.5</v>
          </cell>
          <cell r="O491">
            <v>16607.5</v>
          </cell>
        </row>
        <row r="492">
          <cell r="A492">
            <v>16607.5</v>
          </cell>
          <cell r="B492">
            <v>16607.5</v>
          </cell>
          <cell r="C492">
            <v>16607.5</v>
          </cell>
          <cell r="D492">
            <v>16607.5</v>
          </cell>
          <cell r="E492">
            <v>16607.5</v>
          </cell>
          <cell r="F492">
            <v>16607.5</v>
          </cell>
          <cell r="G492">
            <v>16607.5</v>
          </cell>
          <cell r="H492">
            <v>16607.5</v>
          </cell>
          <cell r="I492">
            <v>16607.5</v>
          </cell>
          <cell r="J492">
            <v>16607.5</v>
          </cell>
          <cell r="K492">
            <v>16607.5</v>
          </cell>
          <cell r="L492">
            <v>16607.5</v>
          </cell>
          <cell r="M492">
            <v>16607.5</v>
          </cell>
          <cell r="N492">
            <v>16607.5</v>
          </cell>
          <cell r="O492">
            <v>16607.5</v>
          </cell>
        </row>
        <row r="493">
          <cell r="A493">
            <v>16607.5</v>
          </cell>
          <cell r="B493">
            <v>16607.5</v>
          </cell>
          <cell r="C493">
            <v>16607.5</v>
          </cell>
          <cell r="D493">
            <v>16607.5</v>
          </cell>
          <cell r="E493">
            <v>16607.5</v>
          </cell>
          <cell r="F493">
            <v>16607.5</v>
          </cell>
          <cell r="G493">
            <v>16607.5</v>
          </cell>
          <cell r="H493">
            <v>16607.5</v>
          </cell>
          <cell r="I493">
            <v>16607.5</v>
          </cell>
          <cell r="J493">
            <v>16607.5</v>
          </cell>
          <cell r="K493">
            <v>16607.5</v>
          </cell>
          <cell r="L493">
            <v>16607.5</v>
          </cell>
          <cell r="M493">
            <v>16607.5</v>
          </cell>
          <cell r="N493">
            <v>16607.5</v>
          </cell>
          <cell r="O493">
            <v>16607.5</v>
          </cell>
        </row>
        <row r="494">
          <cell r="A494">
            <v>16607.5</v>
          </cell>
          <cell r="B494">
            <v>16607.5</v>
          </cell>
          <cell r="C494">
            <v>16607.5</v>
          </cell>
          <cell r="D494">
            <v>16607.5</v>
          </cell>
          <cell r="E494">
            <v>16607.5</v>
          </cell>
          <cell r="F494">
            <v>16607.5</v>
          </cell>
          <cell r="G494">
            <v>16607.5</v>
          </cell>
          <cell r="H494">
            <v>16607.5</v>
          </cell>
          <cell r="I494">
            <v>16607.5</v>
          </cell>
          <cell r="J494">
            <v>16607.5</v>
          </cell>
          <cell r="K494">
            <v>16607.5</v>
          </cell>
          <cell r="L494">
            <v>16607.5</v>
          </cell>
          <cell r="M494">
            <v>16607.5</v>
          </cell>
          <cell r="N494">
            <v>16607.5</v>
          </cell>
          <cell r="O494">
            <v>16607.5</v>
          </cell>
        </row>
        <row r="495">
          <cell r="A495">
            <v>16607.5</v>
          </cell>
          <cell r="B495">
            <v>16607.5</v>
          </cell>
          <cell r="C495">
            <v>16607.5</v>
          </cell>
          <cell r="D495">
            <v>16607.5</v>
          </cell>
          <cell r="E495">
            <v>16607.5</v>
          </cell>
          <cell r="F495">
            <v>16607.5</v>
          </cell>
          <cell r="G495">
            <v>16607.5</v>
          </cell>
          <cell r="H495">
            <v>16607.5</v>
          </cell>
          <cell r="I495">
            <v>16607.5</v>
          </cell>
          <cell r="J495">
            <v>16607.5</v>
          </cell>
          <cell r="K495">
            <v>16607.5</v>
          </cell>
          <cell r="L495">
            <v>16607.5</v>
          </cell>
          <cell r="M495">
            <v>16607.5</v>
          </cell>
          <cell r="N495">
            <v>16607.5</v>
          </cell>
          <cell r="O495">
            <v>16607.5</v>
          </cell>
        </row>
        <row r="496">
          <cell r="A496">
            <v>16607.5</v>
          </cell>
          <cell r="B496">
            <v>16607.5</v>
          </cell>
          <cell r="C496">
            <v>16607.5</v>
          </cell>
          <cell r="D496">
            <v>16607.5</v>
          </cell>
          <cell r="E496">
            <v>16607.5</v>
          </cell>
          <cell r="F496">
            <v>16607.5</v>
          </cell>
          <cell r="G496">
            <v>16607.5</v>
          </cell>
          <cell r="H496">
            <v>16607.5</v>
          </cell>
          <cell r="I496">
            <v>16607.5</v>
          </cell>
          <cell r="J496">
            <v>16607.5</v>
          </cell>
          <cell r="K496">
            <v>16607.5</v>
          </cell>
          <cell r="L496">
            <v>16607.5</v>
          </cell>
          <cell r="M496">
            <v>16607.5</v>
          </cell>
          <cell r="N496">
            <v>16607.5</v>
          </cell>
          <cell r="O496">
            <v>16607.5</v>
          </cell>
        </row>
        <row r="497">
          <cell r="A497">
            <v>16607.5</v>
          </cell>
          <cell r="B497">
            <v>16607.5</v>
          </cell>
          <cell r="C497">
            <v>16607.5</v>
          </cell>
          <cell r="D497">
            <v>16607.5</v>
          </cell>
          <cell r="E497">
            <v>16607.5</v>
          </cell>
          <cell r="F497">
            <v>16607.5</v>
          </cell>
          <cell r="G497">
            <v>16607.5</v>
          </cell>
          <cell r="H497">
            <v>16607.5</v>
          </cell>
          <cell r="I497">
            <v>16607.5</v>
          </cell>
          <cell r="J497">
            <v>16607.5</v>
          </cell>
          <cell r="K497">
            <v>16607.5</v>
          </cell>
          <cell r="L497">
            <v>16607.5</v>
          </cell>
          <cell r="M497">
            <v>16607.5</v>
          </cell>
          <cell r="N497">
            <v>16607.5</v>
          </cell>
          <cell r="O497">
            <v>16607.5</v>
          </cell>
        </row>
        <row r="498">
          <cell r="A498">
            <v>16607.5</v>
          </cell>
          <cell r="B498">
            <v>16607.5</v>
          </cell>
          <cell r="C498">
            <v>16607.5</v>
          </cell>
          <cell r="D498">
            <v>16607.5</v>
          </cell>
          <cell r="E498">
            <v>16607.5</v>
          </cell>
          <cell r="F498">
            <v>16607.5</v>
          </cell>
          <cell r="G498">
            <v>16607.5</v>
          </cell>
          <cell r="H498">
            <v>16607.5</v>
          </cell>
          <cell r="I498">
            <v>16607.5</v>
          </cell>
          <cell r="J498">
            <v>16607.5</v>
          </cell>
          <cell r="K498">
            <v>16607.5</v>
          </cell>
          <cell r="L498">
            <v>16607.5</v>
          </cell>
          <cell r="M498">
            <v>16607.5</v>
          </cell>
          <cell r="N498">
            <v>16607.5</v>
          </cell>
          <cell r="O498">
            <v>16607.5</v>
          </cell>
        </row>
        <row r="499">
          <cell r="A499">
            <v>16607.5</v>
          </cell>
          <cell r="B499">
            <v>16607.5</v>
          </cell>
          <cell r="C499">
            <v>16607.5</v>
          </cell>
          <cell r="D499">
            <v>16607.5</v>
          </cell>
          <cell r="E499">
            <v>16607.5</v>
          </cell>
          <cell r="F499">
            <v>16607.5</v>
          </cell>
          <cell r="G499">
            <v>16607.5</v>
          </cell>
          <cell r="H499">
            <v>16607.5</v>
          </cell>
          <cell r="I499">
            <v>16607.5</v>
          </cell>
          <cell r="J499">
            <v>16607.5</v>
          </cell>
          <cell r="K499">
            <v>16607.5</v>
          </cell>
          <cell r="L499">
            <v>16607.5</v>
          </cell>
          <cell r="M499">
            <v>16607.5</v>
          </cell>
          <cell r="N499">
            <v>16607.5</v>
          </cell>
          <cell r="O499">
            <v>16607.5</v>
          </cell>
        </row>
        <row r="500">
          <cell r="A500">
            <v>16607.5</v>
          </cell>
          <cell r="B500">
            <v>16607.5</v>
          </cell>
          <cell r="C500">
            <v>16607.5</v>
          </cell>
          <cell r="D500">
            <v>16607.5</v>
          </cell>
          <cell r="E500">
            <v>16607.5</v>
          </cell>
          <cell r="F500">
            <v>16607.5</v>
          </cell>
          <cell r="G500">
            <v>16607.5</v>
          </cell>
          <cell r="H500">
            <v>16607.5</v>
          </cell>
          <cell r="I500">
            <v>16607.5</v>
          </cell>
          <cell r="J500">
            <v>16607.5</v>
          </cell>
          <cell r="K500">
            <v>16607.5</v>
          </cell>
          <cell r="L500">
            <v>16607.5</v>
          </cell>
          <cell r="M500">
            <v>16607.5</v>
          </cell>
          <cell r="N500">
            <v>16607.5</v>
          </cell>
          <cell r="O500">
            <v>16607.5</v>
          </cell>
        </row>
        <row r="501">
          <cell r="A501">
            <v>16607.5</v>
          </cell>
          <cell r="B501">
            <v>16607.5</v>
          </cell>
          <cell r="C501">
            <v>16607.5</v>
          </cell>
          <cell r="D501">
            <v>16607.5</v>
          </cell>
          <cell r="E501">
            <v>16607.5</v>
          </cell>
          <cell r="F501">
            <v>16607.5</v>
          </cell>
          <cell r="G501">
            <v>16607.5</v>
          </cell>
          <cell r="H501">
            <v>16607.5</v>
          </cell>
          <cell r="I501">
            <v>16607.5</v>
          </cell>
          <cell r="J501">
            <v>16607.5</v>
          </cell>
          <cell r="K501">
            <v>16607.5</v>
          </cell>
          <cell r="L501">
            <v>16607.5</v>
          </cell>
          <cell r="M501">
            <v>16607.5</v>
          </cell>
          <cell r="N501">
            <v>16607.5</v>
          </cell>
          <cell r="O501">
            <v>16607.5</v>
          </cell>
        </row>
        <row r="502">
          <cell r="A502">
            <v>16607.5</v>
          </cell>
          <cell r="B502">
            <v>16607.5</v>
          </cell>
          <cell r="C502">
            <v>16607.5</v>
          </cell>
          <cell r="D502">
            <v>16607.5</v>
          </cell>
          <cell r="E502">
            <v>16607.5</v>
          </cell>
          <cell r="F502">
            <v>16607.5</v>
          </cell>
          <cell r="G502">
            <v>16607.5</v>
          </cell>
          <cell r="H502">
            <v>16607.5</v>
          </cell>
          <cell r="I502">
            <v>16607.5</v>
          </cell>
          <cell r="J502">
            <v>16607.5</v>
          </cell>
          <cell r="K502">
            <v>16607.5</v>
          </cell>
          <cell r="L502">
            <v>16607.5</v>
          </cell>
          <cell r="M502">
            <v>16607.5</v>
          </cell>
          <cell r="N502">
            <v>16607.5</v>
          </cell>
          <cell r="O502">
            <v>16607.5</v>
          </cell>
        </row>
        <row r="503">
          <cell r="A503">
            <v>16607.5</v>
          </cell>
          <cell r="B503">
            <v>16607.5</v>
          </cell>
          <cell r="C503">
            <v>16607.5</v>
          </cell>
          <cell r="D503">
            <v>16607.5</v>
          </cell>
          <cell r="E503">
            <v>16607.5</v>
          </cell>
          <cell r="F503">
            <v>16607.5</v>
          </cell>
          <cell r="G503">
            <v>16607.5</v>
          </cell>
          <cell r="H503">
            <v>16607.5</v>
          </cell>
          <cell r="I503">
            <v>16607.5</v>
          </cell>
          <cell r="J503">
            <v>16607.5</v>
          </cell>
          <cell r="K503">
            <v>16607.5</v>
          </cell>
          <cell r="L503">
            <v>16607.5</v>
          </cell>
          <cell r="M503">
            <v>16607.5</v>
          </cell>
          <cell r="N503">
            <v>16607.5</v>
          </cell>
          <cell r="O503">
            <v>16607.5</v>
          </cell>
        </row>
        <row r="504">
          <cell r="A504">
            <v>16607.5</v>
          </cell>
          <cell r="B504">
            <v>16607.5</v>
          </cell>
          <cell r="C504">
            <v>16607.5</v>
          </cell>
          <cell r="D504">
            <v>16607.5</v>
          </cell>
          <cell r="E504">
            <v>16607.5</v>
          </cell>
          <cell r="F504">
            <v>16607.5</v>
          </cell>
          <cell r="G504">
            <v>16607.5</v>
          </cell>
          <cell r="H504">
            <v>16607.5</v>
          </cell>
          <cell r="I504">
            <v>16607.5</v>
          </cell>
          <cell r="J504">
            <v>16607.5</v>
          </cell>
          <cell r="K504">
            <v>16607.5</v>
          </cell>
          <cell r="L504">
            <v>16607.5</v>
          </cell>
          <cell r="M504">
            <v>16607.5</v>
          </cell>
          <cell r="N504">
            <v>16607.5</v>
          </cell>
          <cell r="O504">
            <v>16607.5</v>
          </cell>
        </row>
        <row r="505">
          <cell r="A505">
            <v>16607.5</v>
          </cell>
          <cell r="B505">
            <v>16607.5</v>
          </cell>
          <cell r="C505">
            <v>16607.5</v>
          </cell>
          <cell r="D505">
            <v>16607.5</v>
          </cell>
          <cell r="E505">
            <v>16607.5</v>
          </cell>
          <cell r="F505">
            <v>16607.5</v>
          </cell>
          <cell r="G505">
            <v>16607.5</v>
          </cell>
          <cell r="H505">
            <v>16607.5</v>
          </cell>
          <cell r="I505">
            <v>16607.5</v>
          </cell>
          <cell r="J505">
            <v>16607.5</v>
          </cell>
          <cell r="K505">
            <v>16607.5</v>
          </cell>
          <cell r="L505">
            <v>16607.5</v>
          </cell>
          <cell r="M505">
            <v>16607.5</v>
          </cell>
          <cell r="N505">
            <v>16607.5</v>
          </cell>
          <cell r="O505">
            <v>16607.5</v>
          </cell>
        </row>
        <row r="506">
          <cell r="A506">
            <v>16607.5</v>
          </cell>
          <cell r="B506">
            <v>16607.5</v>
          </cell>
          <cell r="C506">
            <v>16607.5</v>
          </cell>
          <cell r="D506">
            <v>16607.5</v>
          </cell>
          <cell r="E506">
            <v>16607.5</v>
          </cell>
          <cell r="F506">
            <v>16607.5</v>
          </cell>
          <cell r="G506">
            <v>16607.5</v>
          </cell>
          <cell r="H506">
            <v>16607.5</v>
          </cell>
          <cell r="I506">
            <v>16607.5</v>
          </cell>
          <cell r="J506">
            <v>16607.5</v>
          </cell>
          <cell r="K506">
            <v>16607.5</v>
          </cell>
          <cell r="L506">
            <v>16607.5</v>
          </cell>
          <cell r="M506">
            <v>16607.5</v>
          </cell>
          <cell r="N506">
            <v>16607.5</v>
          </cell>
          <cell r="O506">
            <v>16607.5</v>
          </cell>
        </row>
        <row r="507">
          <cell r="A507">
            <v>16607.5</v>
          </cell>
          <cell r="B507">
            <v>16607.5</v>
          </cell>
          <cell r="C507">
            <v>16607.5</v>
          </cell>
          <cell r="D507">
            <v>16607.5</v>
          </cell>
          <cell r="E507">
            <v>16607.5</v>
          </cell>
          <cell r="F507">
            <v>16607.5</v>
          </cell>
          <cell r="G507">
            <v>16607.5</v>
          </cell>
          <cell r="H507">
            <v>16607.5</v>
          </cell>
          <cell r="I507">
            <v>16607.5</v>
          </cell>
          <cell r="J507">
            <v>16607.5</v>
          </cell>
          <cell r="K507">
            <v>16607.5</v>
          </cell>
          <cell r="L507">
            <v>16607.5</v>
          </cell>
          <cell r="M507">
            <v>16607.5</v>
          </cell>
          <cell r="N507">
            <v>16607.5</v>
          </cell>
          <cell r="O507">
            <v>16607.5</v>
          </cell>
        </row>
        <row r="508">
          <cell r="A508">
            <v>16607.5</v>
          </cell>
          <cell r="B508">
            <v>16607.5</v>
          </cell>
          <cell r="C508">
            <v>16607.5</v>
          </cell>
          <cell r="D508">
            <v>16607.5</v>
          </cell>
          <cell r="E508">
            <v>16607.5</v>
          </cell>
          <cell r="F508">
            <v>16607.5</v>
          </cell>
          <cell r="G508">
            <v>16607.5</v>
          </cell>
          <cell r="H508">
            <v>16607.5</v>
          </cell>
          <cell r="I508">
            <v>16607.5</v>
          </cell>
          <cell r="J508">
            <v>16607.5</v>
          </cell>
          <cell r="K508">
            <v>16607.5</v>
          </cell>
          <cell r="L508">
            <v>16607.5</v>
          </cell>
          <cell r="M508">
            <v>16607.5</v>
          </cell>
          <cell r="N508">
            <v>16607.5</v>
          </cell>
          <cell r="O508">
            <v>16607.5</v>
          </cell>
        </row>
        <row r="509">
          <cell r="A509">
            <v>16607.5</v>
          </cell>
          <cell r="B509">
            <v>16607.5</v>
          </cell>
          <cell r="C509">
            <v>16607.5</v>
          </cell>
          <cell r="D509">
            <v>16607.5</v>
          </cell>
          <cell r="E509">
            <v>16607.5</v>
          </cell>
          <cell r="F509">
            <v>16607.5</v>
          </cell>
          <cell r="G509">
            <v>16607.5</v>
          </cell>
          <cell r="H509">
            <v>16607.5</v>
          </cell>
          <cell r="I509">
            <v>16607.5</v>
          </cell>
          <cell r="J509">
            <v>16607.5</v>
          </cell>
          <cell r="K509">
            <v>16607.5</v>
          </cell>
          <cell r="L509">
            <v>16607.5</v>
          </cell>
          <cell r="M509">
            <v>16607.5</v>
          </cell>
          <cell r="N509">
            <v>16607.5</v>
          </cell>
          <cell r="O509">
            <v>16607.5</v>
          </cell>
        </row>
        <row r="510">
          <cell r="A510">
            <v>16607.5</v>
          </cell>
          <cell r="B510">
            <v>16607.5</v>
          </cell>
          <cell r="C510">
            <v>16607.5</v>
          </cell>
          <cell r="D510">
            <v>16607.5</v>
          </cell>
          <cell r="E510">
            <v>16607.5</v>
          </cell>
          <cell r="F510">
            <v>16607.5</v>
          </cell>
          <cell r="G510">
            <v>16607.5</v>
          </cell>
          <cell r="H510">
            <v>16607.5</v>
          </cell>
          <cell r="I510">
            <v>16607.5</v>
          </cell>
          <cell r="J510">
            <v>16607.5</v>
          </cell>
          <cell r="K510">
            <v>16607.5</v>
          </cell>
          <cell r="L510">
            <v>16607.5</v>
          </cell>
          <cell r="M510">
            <v>16607.5</v>
          </cell>
          <cell r="N510">
            <v>16607.5</v>
          </cell>
          <cell r="O510">
            <v>16607.5</v>
          </cell>
        </row>
        <row r="511">
          <cell r="A511">
            <v>16607.5</v>
          </cell>
          <cell r="B511">
            <v>16607.5</v>
          </cell>
          <cell r="C511">
            <v>16607.5</v>
          </cell>
          <cell r="D511">
            <v>16607.5</v>
          </cell>
          <cell r="E511">
            <v>16607.5</v>
          </cell>
          <cell r="F511">
            <v>16607.5</v>
          </cell>
          <cell r="G511">
            <v>16607.5</v>
          </cell>
          <cell r="H511">
            <v>16607.5</v>
          </cell>
          <cell r="I511">
            <v>16607.5</v>
          </cell>
          <cell r="J511">
            <v>16607.5</v>
          </cell>
          <cell r="K511">
            <v>16607.5</v>
          </cell>
          <cell r="L511">
            <v>16607.5</v>
          </cell>
          <cell r="M511">
            <v>16607.5</v>
          </cell>
          <cell r="N511">
            <v>16607.5</v>
          </cell>
          <cell r="O511">
            <v>16607.5</v>
          </cell>
        </row>
        <row r="512">
          <cell r="A512">
            <v>16607.5</v>
          </cell>
          <cell r="B512">
            <v>16607.5</v>
          </cell>
          <cell r="C512">
            <v>16607.5</v>
          </cell>
          <cell r="D512">
            <v>16607.5</v>
          </cell>
          <cell r="E512">
            <v>16607.5</v>
          </cell>
          <cell r="F512">
            <v>16607.5</v>
          </cell>
          <cell r="G512">
            <v>16607.5</v>
          </cell>
          <cell r="H512">
            <v>16607.5</v>
          </cell>
          <cell r="I512">
            <v>16607.5</v>
          </cell>
          <cell r="J512">
            <v>16607.5</v>
          </cell>
          <cell r="K512">
            <v>16607.5</v>
          </cell>
          <cell r="L512">
            <v>16607.5</v>
          </cell>
          <cell r="M512">
            <v>16607.5</v>
          </cell>
          <cell r="N512">
            <v>16607.5</v>
          </cell>
          <cell r="O512">
            <v>16607.5</v>
          </cell>
        </row>
        <row r="513">
          <cell r="A513">
            <v>16607.5</v>
          </cell>
          <cell r="B513">
            <v>16607.5</v>
          </cell>
          <cell r="C513">
            <v>16607.5</v>
          </cell>
          <cell r="D513">
            <v>16607.5</v>
          </cell>
          <cell r="E513">
            <v>16607.5</v>
          </cell>
          <cell r="F513">
            <v>16607.5</v>
          </cell>
          <cell r="G513">
            <v>16607.5</v>
          </cell>
          <cell r="H513">
            <v>16607.5</v>
          </cell>
          <cell r="I513">
            <v>16607.5</v>
          </cell>
          <cell r="J513">
            <v>16607.5</v>
          </cell>
          <cell r="K513">
            <v>16607.5</v>
          </cell>
          <cell r="L513">
            <v>16607.5</v>
          </cell>
          <cell r="M513">
            <v>16607.5</v>
          </cell>
          <cell r="N513">
            <v>16607.5</v>
          </cell>
          <cell r="O513">
            <v>16607.5</v>
          </cell>
        </row>
        <row r="514">
          <cell r="A514">
            <v>16607.5</v>
          </cell>
          <cell r="B514">
            <v>16607.5</v>
          </cell>
          <cell r="C514">
            <v>16607.5</v>
          </cell>
          <cell r="D514">
            <v>16607.5</v>
          </cell>
          <cell r="E514">
            <v>16607.5</v>
          </cell>
          <cell r="F514">
            <v>16607.5</v>
          </cell>
          <cell r="G514">
            <v>16607.5</v>
          </cell>
          <cell r="H514">
            <v>16607.5</v>
          </cell>
          <cell r="I514">
            <v>16607.5</v>
          </cell>
          <cell r="J514">
            <v>16607.5</v>
          </cell>
          <cell r="K514">
            <v>16607.5</v>
          </cell>
          <cell r="L514">
            <v>16607.5</v>
          </cell>
          <cell r="M514">
            <v>16607.5</v>
          </cell>
          <cell r="N514">
            <v>16607.5</v>
          </cell>
          <cell r="O514">
            <v>16607.5</v>
          </cell>
        </row>
        <row r="515">
          <cell r="A515">
            <v>16607.5</v>
          </cell>
          <cell r="B515">
            <v>16607.5</v>
          </cell>
          <cell r="C515">
            <v>16607.5</v>
          </cell>
          <cell r="D515">
            <v>16607.5</v>
          </cell>
          <cell r="E515">
            <v>16607.5</v>
          </cell>
          <cell r="F515">
            <v>16607.5</v>
          </cell>
          <cell r="G515">
            <v>16607.5</v>
          </cell>
          <cell r="H515">
            <v>16607.5</v>
          </cell>
          <cell r="I515">
            <v>16607.5</v>
          </cell>
          <cell r="J515">
            <v>16607.5</v>
          </cell>
          <cell r="K515">
            <v>16607.5</v>
          </cell>
          <cell r="L515">
            <v>16607.5</v>
          </cell>
          <cell r="M515">
            <v>16607.5</v>
          </cell>
          <cell r="N515">
            <v>16607.5</v>
          </cell>
          <cell r="O515">
            <v>16607.5</v>
          </cell>
        </row>
        <row r="516">
          <cell r="A516">
            <v>16607.5</v>
          </cell>
          <cell r="B516">
            <v>16607.5</v>
          </cell>
          <cell r="C516">
            <v>16607.5</v>
          </cell>
          <cell r="D516">
            <v>16607.5</v>
          </cell>
          <cell r="E516">
            <v>16607.5</v>
          </cell>
          <cell r="F516">
            <v>16607.5</v>
          </cell>
          <cell r="G516">
            <v>16607.5</v>
          </cell>
          <cell r="H516">
            <v>16607.5</v>
          </cell>
          <cell r="I516">
            <v>16607.5</v>
          </cell>
          <cell r="J516">
            <v>16607.5</v>
          </cell>
          <cell r="K516">
            <v>16607.5</v>
          </cell>
          <cell r="L516">
            <v>16607.5</v>
          </cell>
          <cell r="M516">
            <v>16607.5</v>
          </cell>
          <cell r="N516">
            <v>16607.5</v>
          </cell>
          <cell r="O516">
            <v>16607.5</v>
          </cell>
        </row>
        <row r="517">
          <cell r="A517">
            <v>16607.5</v>
          </cell>
          <cell r="B517">
            <v>16607.5</v>
          </cell>
          <cell r="C517">
            <v>16607.5</v>
          </cell>
          <cell r="D517">
            <v>16607.5</v>
          </cell>
          <cell r="E517">
            <v>16607.5</v>
          </cell>
          <cell r="F517">
            <v>16607.5</v>
          </cell>
          <cell r="G517">
            <v>16607.5</v>
          </cell>
          <cell r="H517">
            <v>16607.5</v>
          </cell>
          <cell r="I517">
            <v>16607.5</v>
          </cell>
          <cell r="J517">
            <v>16607.5</v>
          </cell>
          <cell r="K517">
            <v>16607.5</v>
          </cell>
          <cell r="L517">
            <v>16607.5</v>
          </cell>
          <cell r="M517">
            <v>16607.5</v>
          </cell>
          <cell r="N517">
            <v>16607.5</v>
          </cell>
          <cell r="O517">
            <v>16607.5</v>
          </cell>
        </row>
        <row r="518">
          <cell r="A518">
            <v>16607.5</v>
          </cell>
          <cell r="B518">
            <v>16607.5</v>
          </cell>
          <cell r="C518">
            <v>16607.5</v>
          </cell>
          <cell r="D518">
            <v>16607.5</v>
          </cell>
          <cell r="E518">
            <v>16607.5</v>
          </cell>
          <cell r="F518">
            <v>16607.5</v>
          </cell>
          <cell r="G518">
            <v>16607.5</v>
          </cell>
          <cell r="H518">
            <v>16607.5</v>
          </cell>
          <cell r="I518">
            <v>16607.5</v>
          </cell>
          <cell r="J518">
            <v>16607.5</v>
          </cell>
          <cell r="K518">
            <v>16607.5</v>
          </cell>
          <cell r="L518">
            <v>16607.5</v>
          </cell>
          <cell r="M518">
            <v>16607.5</v>
          </cell>
          <cell r="N518">
            <v>16607.5</v>
          </cell>
          <cell r="O518">
            <v>16607.5</v>
          </cell>
        </row>
        <row r="519">
          <cell r="A519">
            <v>16607.5</v>
          </cell>
          <cell r="B519">
            <v>16607.5</v>
          </cell>
          <cell r="C519">
            <v>16607.5</v>
          </cell>
          <cell r="D519">
            <v>16607.5</v>
          </cell>
          <cell r="E519">
            <v>16607.5</v>
          </cell>
          <cell r="F519">
            <v>16607.5</v>
          </cell>
          <cell r="G519">
            <v>16607.5</v>
          </cell>
          <cell r="H519">
            <v>16607.5</v>
          </cell>
          <cell r="I519">
            <v>16607.5</v>
          </cell>
          <cell r="J519">
            <v>16607.5</v>
          </cell>
          <cell r="K519">
            <v>16607.5</v>
          </cell>
          <cell r="L519">
            <v>16607.5</v>
          </cell>
          <cell r="M519">
            <v>16607.5</v>
          </cell>
          <cell r="N519">
            <v>16607.5</v>
          </cell>
          <cell r="O519">
            <v>16607.5</v>
          </cell>
        </row>
        <row r="520">
          <cell r="A520">
            <v>16607.5</v>
          </cell>
          <cell r="B520">
            <v>16607.5</v>
          </cell>
          <cell r="C520">
            <v>16607.5</v>
          </cell>
          <cell r="D520">
            <v>16607.5</v>
          </cell>
          <cell r="E520">
            <v>16607.5</v>
          </cell>
          <cell r="F520">
            <v>16607.5</v>
          </cell>
          <cell r="G520">
            <v>16607.5</v>
          </cell>
          <cell r="H520">
            <v>16607.5</v>
          </cell>
          <cell r="I520">
            <v>16607.5</v>
          </cell>
          <cell r="J520">
            <v>16607.5</v>
          </cell>
          <cell r="K520">
            <v>16607.5</v>
          </cell>
          <cell r="L520">
            <v>16607.5</v>
          </cell>
          <cell r="M520">
            <v>16607.5</v>
          </cell>
          <cell r="N520">
            <v>16607.5</v>
          </cell>
          <cell r="O520">
            <v>16607.5</v>
          </cell>
        </row>
        <row r="521">
          <cell r="A521">
            <v>16607.5</v>
          </cell>
          <cell r="B521">
            <v>16607.5</v>
          </cell>
          <cell r="C521">
            <v>16607.5</v>
          </cell>
          <cell r="D521">
            <v>16607.5</v>
          </cell>
          <cell r="E521">
            <v>16607.5</v>
          </cell>
          <cell r="F521">
            <v>16607.5</v>
          </cell>
          <cell r="G521">
            <v>16607.5</v>
          </cell>
          <cell r="H521">
            <v>16607.5</v>
          </cell>
          <cell r="I521">
            <v>16607.5</v>
          </cell>
          <cell r="J521">
            <v>16607.5</v>
          </cell>
          <cell r="K521">
            <v>16607.5</v>
          </cell>
          <cell r="L521">
            <v>16607.5</v>
          </cell>
          <cell r="M521">
            <v>16607.5</v>
          </cell>
          <cell r="N521">
            <v>16607.5</v>
          </cell>
          <cell r="O521">
            <v>16607.5</v>
          </cell>
        </row>
        <row r="522">
          <cell r="A522">
            <v>16607.5</v>
          </cell>
          <cell r="B522">
            <v>16607.5</v>
          </cell>
          <cell r="C522">
            <v>16607.5</v>
          </cell>
          <cell r="D522">
            <v>16607.5</v>
          </cell>
          <cell r="E522">
            <v>16607.5</v>
          </cell>
          <cell r="F522">
            <v>16607.5</v>
          </cell>
          <cell r="G522">
            <v>16607.5</v>
          </cell>
          <cell r="H522">
            <v>16607.5</v>
          </cell>
          <cell r="I522">
            <v>16607.5</v>
          </cell>
          <cell r="J522">
            <v>16607.5</v>
          </cell>
          <cell r="K522">
            <v>16607.5</v>
          </cell>
          <cell r="L522">
            <v>16607.5</v>
          </cell>
          <cell r="M522">
            <v>16607.5</v>
          </cell>
          <cell r="N522">
            <v>16607.5</v>
          </cell>
          <cell r="O522">
            <v>16607.5</v>
          </cell>
        </row>
        <row r="523">
          <cell r="A523">
            <v>16607.5</v>
          </cell>
          <cell r="B523">
            <v>16607.5</v>
          </cell>
          <cell r="C523">
            <v>16607.5</v>
          </cell>
          <cell r="D523">
            <v>16607.5</v>
          </cell>
          <cell r="E523">
            <v>16607.5</v>
          </cell>
          <cell r="F523">
            <v>16607.5</v>
          </cell>
          <cell r="G523">
            <v>16607.5</v>
          </cell>
          <cell r="H523">
            <v>16607.5</v>
          </cell>
          <cell r="I523">
            <v>16607.5</v>
          </cell>
          <cell r="J523">
            <v>16607.5</v>
          </cell>
          <cell r="K523">
            <v>16607.5</v>
          </cell>
          <cell r="L523">
            <v>16607.5</v>
          </cell>
          <cell r="M523">
            <v>16607.5</v>
          </cell>
          <cell r="N523">
            <v>16607.5</v>
          </cell>
          <cell r="O523">
            <v>16607.5</v>
          </cell>
        </row>
        <row r="524">
          <cell r="A524">
            <v>16607.5</v>
          </cell>
          <cell r="B524">
            <v>16607.5</v>
          </cell>
          <cell r="C524">
            <v>16607.5</v>
          </cell>
          <cell r="D524">
            <v>16607.5</v>
          </cell>
          <cell r="E524">
            <v>16607.5</v>
          </cell>
          <cell r="F524">
            <v>16607.5</v>
          </cell>
          <cell r="G524">
            <v>16607.5</v>
          </cell>
          <cell r="H524">
            <v>16607.5</v>
          </cell>
          <cell r="I524">
            <v>16607.5</v>
          </cell>
          <cell r="J524">
            <v>16607.5</v>
          </cell>
          <cell r="K524">
            <v>16607.5</v>
          </cell>
          <cell r="L524">
            <v>16607.5</v>
          </cell>
          <cell r="M524">
            <v>16607.5</v>
          </cell>
          <cell r="N524">
            <v>16607.5</v>
          </cell>
          <cell r="O524">
            <v>16607.5</v>
          </cell>
        </row>
        <row r="525">
          <cell r="A525">
            <v>16607.5</v>
          </cell>
          <cell r="B525">
            <v>16607.5</v>
          </cell>
          <cell r="C525">
            <v>16607.5</v>
          </cell>
          <cell r="D525">
            <v>16607.5</v>
          </cell>
          <cell r="E525">
            <v>16607.5</v>
          </cell>
          <cell r="F525">
            <v>16607.5</v>
          </cell>
          <cell r="G525">
            <v>16607.5</v>
          </cell>
          <cell r="H525">
            <v>16607.5</v>
          </cell>
          <cell r="I525">
            <v>16607.5</v>
          </cell>
          <cell r="J525">
            <v>16607.5</v>
          </cell>
          <cell r="K525">
            <v>16607.5</v>
          </cell>
          <cell r="L525">
            <v>16607.5</v>
          </cell>
          <cell r="M525">
            <v>16607.5</v>
          </cell>
          <cell r="N525">
            <v>16607.5</v>
          </cell>
          <cell r="O525">
            <v>16607.5</v>
          </cell>
        </row>
        <row r="526">
          <cell r="A526">
            <v>16607.5</v>
          </cell>
          <cell r="B526">
            <v>16607.5</v>
          </cell>
          <cell r="C526">
            <v>16607.5</v>
          </cell>
          <cell r="D526">
            <v>16607.5</v>
          </cell>
          <cell r="E526">
            <v>16607.5</v>
          </cell>
          <cell r="F526">
            <v>16607.5</v>
          </cell>
          <cell r="G526">
            <v>16607.5</v>
          </cell>
          <cell r="H526">
            <v>16607.5</v>
          </cell>
          <cell r="I526">
            <v>16607.5</v>
          </cell>
          <cell r="J526">
            <v>16607.5</v>
          </cell>
          <cell r="K526">
            <v>16607.5</v>
          </cell>
          <cell r="L526">
            <v>16607.5</v>
          </cell>
          <cell r="M526">
            <v>16607.5</v>
          </cell>
          <cell r="N526">
            <v>16607.5</v>
          </cell>
          <cell r="O526">
            <v>16607.5</v>
          </cell>
        </row>
        <row r="527">
          <cell r="A527">
            <v>16607.5</v>
          </cell>
          <cell r="B527">
            <v>16607.5</v>
          </cell>
          <cell r="C527">
            <v>16607.5</v>
          </cell>
          <cell r="D527">
            <v>16607.5</v>
          </cell>
          <cell r="E527">
            <v>16607.5</v>
          </cell>
          <cell r="F527">
            <v>16607.5</v>
          </cell>
          <cell r="G527">
            <v>16607.5</v>
          </cell>
          <cell r="H527">
            <v>16607.5</v>
          </cell>
          <cell r="I527">
            <v>16607.5</v>
          </cell>
          <cell r="J527">
            <v>16607.5</v>
          </cell>
          <cell r="K527">
            <v>16607.5</v>
          </cell>
          <cell r="L527">
            <v>16607.5</v>
          </cell>
          <cell r="M527">
            <v>16607.5</v>
          </cell>
          <cell r="N527">
            <v>16607.5</v>
          </cell>
          <cell r="O527">
            <v>16607.5</v>
          </cell>
        </row>
        <row r="528">
          <cell r="A528">
            <v>16607.5</v>
          </cell>
          <cell r="B528">
            <v>16607.5</v>
          </cell>
          <cell r="C528">
            <v>16607.5</v>
          </cell>
          <cell r="D528">
            <v>16607.5</v>
          </cell>
          <cell r="E528">
            <v>16607.5</v>
          </cell>
          <cell r="F528">
            <v>16607.5</v>
          </cell>
          <cell r="G528">
            <v>16607.5</v>
          </cell>
          <cell r="H528">
            <v>16607.5</v>
          </cell>
          <cell r="I528">
            <v>16607.5</v>
          </cell>
          <cell r="J528">
            <v>16607.5</v>
          </cell>
          <cell r="K528">
            <v>16607.5</v>
          </cell>
          <cell r="L528">
            <v>16607.5</v>
          </cell>
          <cell r="M528">
            <v>16607.5</v>
          </cell>
          <cell r="N528">
            <v>16607.5</v>
          </cell>
          <cell r="O528">
            <v>16607.5</v>
          </cell>
        </row>
        <row r="529">
          <cell r="A529">
            <v>16607.5</v>
          </cell>
          <cell r="B529">
            <v>16607.5</v>
          </cell>
          <cell r="C529">
            <v>16607.5</v>
          </cell>
          <cell r="D529">
            <v>16607.5</v>
          </cell>
          <cell r="E529">
            <v>16607.5</v>
          </cell>
          <cell r="F529">
            <v>16607.5</v>
          </cell>
          <cell r="G529">
            <v>16607.5</v>
          </cell>
          <cell r="H529">
            <v>16607.5</v>
          </cell>
          <cell r="I529">
            <v>16607.5</v>
          </cell>
          <cell r="J529">
            <v>16607.5</v>
          </cell>
          <cell r="K529">
            <v>16607.5</v>
          </cell>
          <cell r="L529">
            <v>16607.5</v>
          </cell>
          <cell r="M529">
            <v>16607.5</v>
          </cell>
          <cell r="N529">
            <v>16607.5</v>
          </cell>
          <cell r="O529">
            <v>16607.5</v>
          </cell>
        </row>
        <row r="530">
          <cell r="A530">
            <v>16607.5</v>
          </cell>
          <cell r="B530">
            <v>16607.5</v>
          </cell>
          <cell r="C530">
            <v>16607.5</v>
          </cell>
          <cell r="D530">
            <v>16607.5</v>
          </cell>
          <cell r="E530">
            <v>16607.5</v>
          </cell>
          <cell r="F530">
            <v>16607.5</v>
          </cell>
          <cell r="G530">
            <v>16607.5</v>
          </cell>
          <cell r="H530">
            <v>16607.5</v>
          </cell>
          <cell r="I530">
            <v>16607.5</v>
          </cell>
          <cell r="J530">
            <v>16607.5</v>
          </cell>
          <cell r="K530">
            <v>16607.5</v>
          </cell>
          <cell r="L530">
            <v>16607.5</v>
          </cell>
          <cell r="M530">
            <v>16607.5</v>
          </cell>
          <cell r="N530">
            <v>16607.5</v>
          </cell>
          <cell r="O530">
            <v>16607.5</v>
          </cell>
        </row>
        <row r="531">
          <cell r="A531">
            <v>16607.5</v>
          </cell>
          <cell r="B531">
            <v>16607.5</v>
          </cell>
          <cell r="C531">
            <v>16607.5</v>
          </cell>
          <cell r="D531">
            <v>16607.5</v>
          </cell>
          <cell r="E531">
            <v>16607.5</v>
          </cell>
          <cell r="F531">
            <v>16607.5</v>
          </cell>
          <cell r="G531">
            <v>16607.5</v>
          </cell>
          <cell r="H531">
            <v>16607.5</v>
          </cell>
          <cell r="I531">
            <v>16607.5</v>
          </cell>
          <cell r="J531">
            <v>16607.5</v>
          </cell>
          <cell r="K531">
            <v>16607.5</v>
          </cell>
          <cell r="L531">
            <v>16607.5</v>
          </cell>
          <cell r="M531">
            <v>16607.5</v>
          </cell>
          <cell r="N531">
            <v>16607.5</v>
          </cell>
          <cell r="O531">
            <v>16607.5</v>
          </cell>
        </row>
        <row r="532">
          <cell r="A532">
            <v>16607.5</v>
          </cell>
          <cell r="B532">
            <v>16607.5</v>
          </cell>
          <cell r="C532">
            <v>16607.5</v>
          </cell>
          <cell r="D532">
            <v>16607.5</v>
          </cell>
          <cell r="E532">
            <v>16607.5</v>
          </cell>
          <cell r="F532">
            <v>16607.5</v>
          </cell>
          <cell r="G532">
            <v>16607.5</v>
          </cell>
          <cell r="H532">
            <v>16607.5</v>
          </cell>
          <cell r="I532">
            <v>16607.5</v>
          </cell>
          <cell r="J532">
            <v>16607.5</v>
          </cell>
          <cell r="K532">
            <v>16607.5</v>
          </cell>
          <cell r="L532">
            <v>16607.5</v>
          </cell>
          <cell r="M532">
            <v>16607.5</v>
          </cell>
          <cell r="N532">
            <v>16607.5</v>
          </cell>
          <cell r="O532">
            <v>16607.5</v>
          </cell>
        </row>
        <row r="533">
          <cell r="A533">
            <v>16607.5</v>
          </cell>
          <cell r="B533">
            <v>16607.5</v>
          </cell>
          <cell r="C533">
            <v>16607.5</v>
          </cell>
          <cell r="D533">
            <v>16607.5</v>
          </cell>
          <cell r="E533">
            <v>16607.5</v>
          </cell>
          <cell r="F533">
            <v>16607.5</v>
          </cell>
          <cell r="G533">
            <v>16607.5</v>
          </cell>
          <cell r="H533">
            <v>16607.5</v>
          </cell>
          <cell r="I533">
            <v>16607.5</v>
          </cell>
          <cell r="J533">
            <v>16607.5</v>
          </cell>
          <cell r="K533">
            <v>16607.5</v>
          </cell>
          <cell r="L533">
            <v>16607.5</v>
          </cell>
          <cell r="M533">
            <v>16607.5</v>
          </cell>
          <cell r="N533">
            <v>16607.5</v>
          </cell>
          <cell r="O533">
            <v>16607.5</v>
          </cell>
        </row>
        <row r="534">
          <cell r="A534">
            <v>16607.5</v>
          </cell>
          <cell r="B534">
            <v>16607.5</v>
          </cell>
          <cell r="C534">
            <v>16607.5</v>
          </cell>
          <cell r="D534">
            <v>16607.5</v>
          </cell>
          <cell r="E534">
            <v>16607.5</v>
          </cell>
          <cell r="F534">
            <v>16607.5</v>
          </cell>
          <cell r="G534">
            <v>16607.5</v>
          </cell>
          <cell r="H534">
            <v>16607.5</v>
          </cell>
          <cell r="I534">
            <v>16607.5</v>
          </cell>
          <cell r="J534">
            <v>16607.5</v>
          </cell>
          <cell r="K534">
            <v>16607.5</v>
          </cell>
          <cell r="L534">
            <v>16607.5</v>
          </cell>
          <cell r="M534">
            <v>16607.5</v>
          </cell>
          <cell r="N534">
            <v>16607.5</v>
          </cell>
          <cell r="O534">
            <v>16607.5</v>
          </cell>
        </row>
        <row r="535">
          <cell r="A535">
            <v>16607.5</v>
          </cell>
          <cell r="B535">
            <v>16607.5</v>
          </cell>
          <cell r="C535">
            <v>16607.5</v>
          </cell>
          <cell r="D535">
            <v>16607.5</v>
          </cell>
          <cell r="E535">
            <v>16607.5</v>
          </cell>
          <cell r="F535">
            <v>16607.5</v>
          </cell>
          <cell r="G535">
            <v>16607.5</v>
          </cell>
          <cell r="H535">
            <v>16607.5</v>
          </cell>
          <cell r="I535">
            <v>16607.5</v>
          </cell>
          <cell r="J535">
            <v>16607.5</v>
          </cell>
          <cell r="K535">
            <v>16607.5</v>
          </cell>
          <cell r="L535">
            <v>16607.5</v>
          </cell>
          <cell r="M535">
            <v>16607.5</v>
          </cell>
          <cell r="N535">
            <v>16607.5</v>
          </cell>
          <cell r="O535">
            <v>16607.5</v>
          </cell>
        </row>
        <row r="536">
          <cell r="A536">
            <v>16607.5</v>
          </cell>
          <cell r="B536">
            <v>16607.5</v>
          </cell>
          <cell r="C536">
            <v>16607.5</v>
          </cell>
          <cell r="D536">
            <v>16607.5</v>
          </cell>
          <cell r="E536">
            <v>16607.5</v>
          </cell>
          <cell r="F536">
            <v>16607.5</v>
          </cell>
          <cell r="G536">
            <v>16607.5</v>
          </cell>
          <cell r="H536">
            <v>16607.5</v>
          </cell>
          <cell r="I536">
            <v>16607.5</v>
          </cell>
          <cell r="J536">
            <v>16607.5</v>
          </cell>
          <cell r="K536">
            <v>16607.5</v>
          </cell>
          <cell r="L536">
            <v>16607.5</v>
          </cell>
          <cell r="M536">
            <v>16607.5</v>
          </cell>
          <cell r="N536">
            <v>16607.5</v>
          </cell>
          <cell r="O536">
            <v>16607.5</v>
          </cell>
        </row>
        <row r="537">
          <cell r="A537">
            <v>16607.5</v>
          </cell>
          <cell r="B537">
            <v>16607.5</v>
          </cell>
          <cell r="C537">
            <v>16607.5</v>
          </cell>
          <cell r="D537">
            <v>16607.5</v>
          </cell>
          <cell r="E537">
            <v>16607.5</v>
          </cell>
          <cell r="F537">
            <v>16607.5</v>
          </cell>
          <cell r="G537">
            <v>16607.5</v>
          </cell>
          <cell r="H537">
            <v>16607.5</v>
          </cell>
          <cell r="I537">
            <v>16607.5</v>
          </cell>
          <cell r="J537">
            <v>16607.5</v>
          </cell>
          <cell r="K537">
            <v>16607.5</v>
          </cell>
          <cell r="L537">
            <v>16607.5</v>
          </cell>
          <cell r="M537">
            <v>16607.5</v>
          </cell>
          <cell r="N537">
            <v>16607.5</v>
          </cell>
          <cell r="O537">
            <v>16607.5</v>
          </cell>
        </row>
        <row r="538">
          <cell r="A538">
            <v>16607.5</v>
          </cell>
          <cell r="B538">
            <v>16607.5</v>
          </cell>
          <cell r="C538">
            <v>16607.5</v>
          </cell>
          <cell r="D538">
            <v>16607.5</v>
          </cell>
          <cell r="E538">
            <v>16607.5</v>
          </cell>
          <cell r="F538">
            <v>16607.5</v>
          </cell>
          <cell r="G538">
            <v>16607.5</v>
          </cell>
          <cell r="H538">
            <v>16607.5</v>
          </cell>
          <cell r="I538">
            <v>16607.5</v>
          </cell>
          <cell r="J538">
            <v>16607.5</v>
          </cell>
          <cell r="K538">
            <v>16607.5</v>
          </cell>
          <cell r="L538">
            <v>16607.5</v>
          </cell>
          <cell r="M538">
            <v>16607.5</v>
          </cell>
          <cell r="N538">
            <v>16607.5</v>
          </cell>
          <cell r="O538">
            <v>16607.5</v>
          </cell>
        </row>
        <row r="539">
          <cell r="A539">
            <v>16607.5</v>
          </cell>
          <cell r="B539">
            <v>16607.5</v>
          </cell>
          <cell r="C539">
            <v>16607.5</v>
          </cell>
          <cell r="D539">
            <v>16607.5</v>
          </cell>
          <cell r="E539">
            <v>16607.5</v>
          </cell>
          <cell r="F539">
            <v>16607.5</v>
          </cell>
          <cell r="G539">
            <v>16607.5</v>
          </cell>
          <cell r="H539">
            <v>16607.5</v>
          </cell>
          <cell r="I539">
            <v>16607.5</v>
          </cell>
          <cell r="J539">
            <v>16607.5</v>
          </cell>
          <cell r="K539">
            <v>16607.5</v>
          </cell>
          <cell r="L539">
            <v>16607.5</v>
          </cell>
          <cell r="M539">
            <v>16607.5</v>
          </cell>
          <cell r="N539">
            <v>16607.5</v>
          </cell>
          <cell r="O539">
            <v>16607.5</v>
          </cell>
        </row>
        <row r="540">
          <cell r="A540">
            <v>16607.5</v>
          </cell>
          <cell r="B540">
            <v>16607.5</v>
          </cell>
          <cell r="C540">
            <v>16607.5</v>
          </cell>
          <cell r="D540">
            <v>16607.5</v>
          </cell>
          <cell r="E540">
            <v>16607.5</v>
          </cell>
          <cell r="F540">
            <v>16607.5</v>
          </cell>
          <cell r="G540">
            <v>16607.5</v>
          </cell>
          <cell r="H540">
            <v>16607.5</v>
          </cell>
          <cell r="I540">
            <v>16607.5</v>
          </cell>
          <cell r="J540">
            <v>16607.5</v>
          </cell>
          <cell r="K540">
            <v>16607.5</v>
          </cell>
          <cell r="L540">
            <v>16607.5</v>
          </cell>
          <cell r="M540">
            <v>16607.5</v>
          </cell>
          <cell r="N540">
            <v>16607.5</v>
          </cell>
          <cell r="O540">
            <v>16607.5</v>
          </cell>
        </row>
        <row r="541">
          <cell r="A541">
            <v>16607.5</v>
          </cell>
          <cell r="B541">
            <v>16607.5</v>
          </cell>
          <cell r="C541">
            <v>16607.5</v>
          </cell>
          <cell r="D541">
            <v>16607.5</v>
          </cell>
          <cell r="E541">
            <v>16607.5</v>
          </cell>
          <cell r="F541">
            <v>16607.5</v>
          </cell>
          <cell r="G541">
            <v>16607.5</v>
          </cell>
          <cell r="H541">
            <v>16607.5</v>
          </cell>
          <cell r="I541">
            <v>16607.5</v>
          </cell>
          <cell r="J541">
            <v>16607.5</v>
          </cell>
          <cell r="K541">
            <v>16607.5</v>
          </cell>
          <cell r="L541">
            <v>16607.5</v>
          </cell>
          <cell r="M541">
            <v>16607.5</v>
          </cell>
          <cell r="N541">
            <v>16607.5</v>
          </cell>
          <cell r="O541">
            <v>16607.5</v>
          </cell>
        </row>
        <row r="542">
          <cell r="A542">
            <v>16607.5</v>
          </cell>
          <cell r="B542">
            <v>16607.5</v>
          </cell>
          <cell r="C542">
            <v>16607.5</v>
          </cell>
          <cell r="D542">
            <v>16607.5</v>
          </cell>
          <cell r="E542">
            <v>16607.5</v>
          </cell>
          <cell r="F542">
            <v>16607.5</v>
          </cell>
          <cell r="G542">
            <v>16607.5</v>
          </cell>
          <cell r="H542">
            <v>16607.5</v>
          </cell>
          <cell r="I542">
            <v>16607.5</v>
          </cell>
          <cell r="J542">
            <v>16607.5</v>
          </cell>
          <cell r="K542">
            <v>16607.5</v>
          </cell>
          <cell r="L542">
            <v>16607.5</v>
          </cell>
          <cell r="M542">
            <v>16607.5</v>
          </cell>
          <cell r="N542">
            <v>16607.5</v>
          </cell>
          <cell r="O542">
            <v>16607.5</v>
          </cell>
        </row>
        <row r="543">
          <cell r="A543">
            <v>16607.5</v>
          </cell>
          <cell r="B543">
            <v>16607.5</v>
          </cell>
          <cell r="C543">
            <v>16607.5</v>
          </cell>
          <cell r="D543">
            <v>16607.5</v>
          </cell>
          <cell r="E543">
            <v>16607.5</v>
          </cell>
          <cell r="F543">
            <v>16607.5</v>
          </cell>
          <cell r="G543">
            <v>16607.5</v>
          </cell>
          <cell r="H543">
            <v>16607.5</v>
          </cell>
          <cell r="I543">
            <v>16607.5</v>
          </cell>
          <cell r="J543">
            <v>16607.5</v>
          </cell>
          <cell r="K543">
            <v>16607.5</v>
          </cell>
          <cell r="L543">
            <v>16607.5</v>
          </cell>
          <cell r="M543">
            <v>16607.5</v>
          </cell>
          <cell r="N543">
            <v>16607.5</v>
          </cell>
          <cell r="O543">
            <v>16607.5</v>
          </cell>
        </row>
        <row r="544">
          <cell r="A544">
            <v>16607.5</v>
          </cell>
          <cell r="B544">
            <v>16607.5</v>
          </cell>
          <cell r="C544">
            <v>16607.5</v>
          </cell>
          <cell r="D544">
            <v>16607.5</v>
          </cell>
          <cell r="E544">
            <v>16607.5</v>
          </cell>
          <cell r="F544">
            <v>16607.5</v>
          </cell>
          <cell r="G544">
            <v>16607.5</v>
          </cell>
          <cell r="H544">
            <v>16607.5</v>
          </cell>
          <cell r="I544">
            <v>16607.5</v>
          </cell>
          <cell r="J544">
            <v>16607.5</v>
          </cell>
          <cell r="K544">
            <v>16607.5</v>
          </cell>
          <cell r="L544">
            <v>16607.5</v>
          </cell>
          <cell r="M544">
            <v>16607.5</v>
          </cell>
          <cell r="N544">
            <v>16607.5</v>
          </cell>
          <cell r="O544">
            <v>16607.5</v>
          </cell>
        </row>
        <row r="545">
          <cell r="A545">
            <v>16607.5</v>
          </cell>
          <cell r="B545">
            <v>16607.5</v>
          </cell>
          <cell r="C545">
            <v>16607.5</v>
          </cell>
          <cell r="D545">
            <v>16607.5</v>
          </cell>
          <cell r="E545">
            <v>16607.5</v>
          </cell>
          <cell r="F545">
            <v>16607.5</v>
          </cell>
          <cell r="G545">
            <v>16607.5</v>
          </cell>
          <cell r="H545">
            <v>16607.5</v>
          </cell>
          <cell r="I545">
            <v>16607.5</v>
          </cell>
          <cell r="J545">
            <v>16607.5</v>
          </cell>
          <cell r="K545">
            <v>16607.5</v>
          </cell>
          <cell r="L545">
            <v>16607.5</v>
          </cell>
          <cell r="M545">
            <v>16607.5</v>
          </cell>
          <cell r="N545">
            <v>16607.5</v>
          </cell>
          <cell r="O545">
            <v>16607.5</v>
          </cell>
        </row>
        <row r="546">
          <cell r="A546">
            <v>16607.5</v>
          </cell>
          <cell r="B546">
            <v>16607.5</v>
          </cell>
          <cell r="C546">
            <v>16607.5</v>
          </cell>
          <cell r="D546">
            <v>16607.5</v>
          </cell>
          <cell r="E546">
            <v>16607.5</v>
          </cell>
          <cell r="F546">
            <v>16607.5</v>
          </cell>
          <cell r="G546">
            <v>16607.5</v>
          </cell>
          <cell r="H546">
            <v>16607.5</v>
          </cell>
          <cell r="I546">
            <v>16607.5</v>
          </cell>
          <cell r="J546">
            <v>16607.5</v>
          </cell>
          <cell r="K546">
            <v>16607.5</v>
          </cell>
          <cell r="L546">
            <v>16607.5</v>
          </cell>
          <cell r="M546">
            <v>16607.5</v>
          </cell>
          <cell r="N546">
            <v>16607.5</v>
          </cell>
          <cell r="O546">
            <v>16607.5</v>
          </cell>
        </row>
        <row r="547">
          <cell r="A547">
            <v>16607.5</v>
          </cell>
          <cell r="B547">
            <v>16607.5</v>
          </cell>
          <cell r="C547">
            <v>16607.5</v>
          </cell>
          <cell r="D547">
            <v>16607.5</v>
          </cell>
          <cell r="E547">
            <v>16607.5</v>
          </cell>
          <cell r="F547">
            <v>16607.5</v>
          </cell>
          <cell r="G547">
            <v>16607.5</v>
          </cell>
          <cell r="H547">
            <v>16607.5</v>
          </cell>
          <cell r="I547">
            <v>16607.5</v>
          </cell>
          <cell r="J547">
            <v>16607.5</v>
          </cell>
          <cell r="K547">
            <v>16607.5</v>
          </cell>
          <cell r="L547">
            <v>16607.5</v>
          </cell>
          <cell r="M547">
            <v>16607.5</v>
          </cell>
          <cell r="N547">
            <v>16607.5</v>
          </cell>
          <cell r="O547">
            <v>16607.5</v>
          </cell>
        </row>
        <row r="548">
          <cell r="A548">
            <v>16607.5</v>
          </cell>
          <cell r="B548">
            <v>16607.5</v>
          </cell>
          <cell r="C548">
            <v>16607.5</v>
          </cell>
          <cell r="D548">
            <v>16607.5</v>
          </cell>
          <cell r="E548">
            <v>16607.5</v>
          </cell>
          <cell r="F548">
            <v>16607.5</v>
          </cell>
          <cell r="G548">
            <v>16607.5</v>
          </cell>
          <cell r="H548">
            <v>16607.5</v>
          </cell>
          <cell r="I548">
            <v>16607.5</v>
          </cell>
          <cell r="J548">
            <v>16607.5</v>
          </cell>
          <cell r="K548">
            <v>16607.5</v>
          </cell>
          <cell r="L548">
            <v>16607.5</v>
          </cell>
          <cell r="M548">
            <v>16607.5</v>
          </cell>
          <cell r="N548">
            <v>16607.5</v>
          </cell>
          <cell r="O548">
            <v>16607.5</v>
          </cell>
        </row>
        <row r="549">
          <cell r="A549">
            <v>16607.5</v>
          </cell>
          <cell r="B549">
            <v>16607.5</v>
          </cell>
          <cell r="C549">
            <v>16607.5</v>
          </cell>
          <cell r="D549">
            <v>16607.5</v>
          </cell>
          <cell r="E549">
            <v>16607.5</v>
          </cell>
          <cell r="F549">
            <v>16607.5</v>
          </cell>
          <cell r="G549">
            <v>16607.5</v>
          </cell>
          <cell r="H549">
            <v>16607.5</v>
          </cell>
          <cell r="I549">
            <v>16607.5</v>
          </cell>
          <cell r="J549">
            <v>16607.5</v>
          </cell>
          <cell r="K549">
            <v>16607.5</v>
          </cell>
          <cell r="L549">
            <v>16607.5</v>
          </cell>
          <cell r="M549">
            <v>16607.5</v>
          </cell>
          <cell r="N549">
            <v>16607.5</v>
          </cell>
          <cell r="O549">
            <v>16607.5</v>
          </cell>
        </row>
        <row r="550">
          <cell r="A550">
            <v>16607.5</v>
          </cell>
          <cell r="B550">
            <v>16607.5</v>
          </cell>
          <cell r="C550">
            <v>16607.5</v>
          </cell>
          <cell r="D550">
            <v>16607.5</v>
          </cell>
          <cell r="E550">
            <v>16607.5</v>
          </cell>
          <cell r="F550">
            <v>16607.5</v>
          </cell>
          <cell r="G550">
            <v>16607.5</v>
          </cell>
          <cell r="H550">
            <v>16607.5</v>
          </cell>
          <cell r="I550">
            <v>16607.5</v>
          </cell>
          <cell r="J550">
            <v>16607.5</v>
          </cell>
          <cell r="K550">
            <v>16607.5</v>
          </cell>
          <cell r="L550">
            <v>16607.5</v>
          </cell>
          <cell r="M550">
            <v>16607.5</v>
          </cell>
          <cell r="N550">
            <v>16607.5</v>
          </cell>
          <cell r="O550">
            <v>16607.5</v>
          </cell>
        </row>
        <row r="551">
          <cell r="A551">
            <v>16607.5</v>
          </cell>
          <cell r="B551">
            <v>16607.5</v>
          </cell>
          <cell r="C551">
            <v>16607.5</v>
          </cell>
          <cell r="D551">
            <v>16607.5</v>
          </cell>
          <cell r="E551">
            <v>16607.5</v>
          </cell>
          <cell r="F551">
            <v>16607.5</v>
          </cell>
          <cell r="G551">
            <v>16607.5</v>
          </cell>
          <cell r="H551">
            <v>16607.5</v>
          </cell>
          <cell r="I551">
            <v>16607.5</v>
          </cell>
          <cell r="J551">
            <v>16607.5</v>
          </cell>
          <cell r="K551">
            <v>16607.5</v>
          </cell>
          <cell r="L551">
            <v>16607.5</v>
          </cell>
          <cell r="M551">
            <v>16607.5</v>
          </cell>
          <cell r="N551">
            <v>16607.5</v>
          </cell>
          <cell r="O551">
            <v>16607.5</v>
          </cell>
        </row>
        <row r="552">
          <cell r="A552">
            <v>16607.5</v>
          </cell>
          <cell r="B552">
            <v>16607.5</v>
          </cell>
          <cell r="C552">
            <v>16607.5</v>
          </cell>
          <cell r="D552">
            <v>16607.5</v>
          </cell>
          <cell r="E552">
            <v>16607.5</v>
          </cell>
          <cell r="F552">
            <v>16607.5</v>
          </cell>
          <cell r="G552">
            <v>16607.5</v>
          </cell>
          <cell r="H552">
            <v>16607.5</v>
          </cell>
          <cell r="I552">
            <v>16607.5</v>
          </cell>
          <cell r="J552">
            <v>16607.5</v>
          </cell>
          <cell r="K552">
            <v>16607.5</v>
          </cell>
          <cell r="L552">
            <v>16607.5</v>
          </cell>
          <cell r="M552">
            <v>16607.5</v>
          </cell>
          <cell r="N552">
            <v>16607.5</v>
          </cell>
          <cell r="O552">
            <v>16607.5</v>
          </cell>
        </row>
        <row r="553">
          <cell r="A553">
            <v>16607.5</v>
          </cell>
          <cell r="B553">
            <v>16607.5</v>
          </cell>
          <cell r="C553">
            <v>16607.5</v>
          </cell>
          <cell r="D553">
            <v>16607.5</v>
          </cell>
          <cell r="E553">
            <v>16607.5</v>
          </cell>
          <cell r="F553">
            <v>16607.5</v>
          </cell>
          <cell r="G553">
            <v>16607.5</v>
          </cell>
          <cell r="H553">
            <v>16607.5</v>
          </cell>
          <cell r="I553">
            <v>16607.5</v>
          </cell>
          <cell r="J553">
            <v>16607.5</v>
          </cell>
          <cell r="K553">
            <v>16607.5</v>
          </cell>
          <cell r="L553">
            <v>16607.5</v>
          </cell>
          <cell r="M553">
            <v>16607.5</v>
          </cell>
          <cell r="N553">
            <v>16607.5</v>
          </cell>
          <cell r="O553">
            <v>16607.5</v>
          </cell>
        </row>
        <row r="554">
          <cell r="A554">
            <v>16607.5</v>
          </cell>
          <cell r="B554">
            <v>16607.5</v>
          </cell>
          <cell r="C554">
            <v>16607.5</v>
          </cell>
          <cell r="D554">
            <v>16607.5</v>
          </cell>
          <cell r="E554">
            <v>16607.5</v>
          </cell>
          <cell r="F554">
            <v>16607.5</v>
          </cell>
          <cell r="G554">
            <v>16607.5</v>
          </cell>
          <cell r="H554">
            <v>16607.5</v>
          </cell>
          <cell r="I554">
            <v>16607.5</v>
          </cell>
          <cell r="J554">
            <v>16607.5</v>
          </cell>
          <cell r="K554">
            <v>16607.5</v>
          </cell>
          <cell r="L554">
            <v>16607.5</v>
          </cell>
          <cell r="M554">
            <v>16607.5</v>
          </cell>
          <cell r="N554">
            <v>16607.5</v>
          </cell>
          <cell r="O554">
            <v>16607.5</v>
          </cell>
        </row>
        <row r="555">
          <cell r="A555">
            <v>16607.5</v>
          </cell>
          <cell r="B555">
            <v>16607.5</v>
          </cell>
          <cell r="C555">
            <v>16607.5</v>
          </cell>
          <cell r="D555">
            <v>16607.5</v>
          </cell>
          <cell r="E555">
            <v>16607.5</v>
          </cell>
          <cell r="F555">
            <v>16607.5</v>
          </cell>
          <cell r="G555">
            <v>16607.5</v>
          </cell>
          <cell r="H555">
            <v>16607.5</v>
          </cell>
          <cell r="I555">
            <v>16607.5</v>
          </cell>
          <cell r="J555">
            <v>16607.5</v>
          </cell>
          <cell r="K555">
            <v>16607.5</v>
          </cell>
          <cell r="L555">
            <v>16607.5</v>
          </cell>
          <cell r="M555">
            <v>16607.5</v>
          </cell>
          <cell r="N555">
            <v>16607.5</v>
          </cell>
          <cell r="O555">
            <v>16607.5</v>
          </cell>
        </row>
        <row r="556">
          <cell r="A556">
            <v>16607.5</v>
          </cell>
          <cell r="B556">
            <v>16607.5</v>
          </cell>
          <cell r="C556">
            <v>16607.5</v>
          </cell>
          <cell r="D556">
            <v>16607.5</v>
          </cell>
          <cell r="E556">
            <v>16607.5</v>
          </cell>
          <cell r="F556">
            <v>16607.5</v>
          </cell>
          <cell r="G556">
            <v>16607.5</v>
          </cell>
          <cell r="H556">
            <v>16607.5</v>
          </cell>
          <cell r="I556">
            <v>16607.5</v>
          </cell>
          <cell r="J556">
            <v>16607.5</v>
          </cell>
          <cell r="K556">
            <v>16607.5</v>
          </cell>
          <cell r="L556">
            <v>16607.5</v>
          </cell>
          <cell r="M556">
            <v>16607.5</v>
          </cell>
          <cell r="N556">
            <v>16607.5</v>
          </cell>
          <cell r="O556">
            <v>16607.5</v>
          </cell>
        </row>
        <row r="557">
          <cell r="A557">
            <v>16607.5</v>
          </cell>
          <cell r="B557">
            <v>16607.5</v>
          </cell>
          <cell r="C557">
            <v>16607.5</v>
          </cell>
          <cell r="D557">
            <v>16607.5</v>
          </cell>
          <cell r="E557">
            <v>16607.5</v>
          </cell>
          <cell r="F557">
            <v>16607.5</v>
          </cell>
          <cell r="G557">
            <v>16607.5</v>
          </cell>
          <cell r="H557">
            <v>16607.5</v>
          </cell>
          <cell r="I557">
            <v>16607.5</v>
          </cell>
          <cell r="J557">
            <v>16607.5</v>
          </cell>
          <cell r="K557">
            <v>16607.5</v>
          </cell>
          <cell r="L557">
            <v>16607.5</v>
          </cell>
          <cell r="M557">
            <v>16607.5</v>
          </cell>
          <cell r="N557">
            <v>16607.5</v>
          </cell>
          <cell r="O557">
            <v>16607.5</v>
          </cell>
        </row>
        <row r="558">
          <cell r="A558">
            <v>16607.5</v>
          </cell>
          <cell r="B558">
            <v>16607.5</v>
          </cell>
          <cell r="C558">
            <v>16607.5</v>
          </cell>
          <cell r="D558">
            <v>16607.5</v>
          </cell>
          <cell r="E558">
            <v>16607.5</v>
          </cell>
          <cell r="F558">
            <v>16607.5</v>
          </cell>
          <cell r="G558">
            <v>16607.5</v>
          </cell>
          <cell r="H558">
            <v>16607.5</v>
          </cell>
          <cell r="I558">
            <v>16607.5</v>
          </cell>
          <cell r="J558">
            <v>16607.5</v>
          </cell>
          <cell r="K558">
            <v>16607.5</v>
          </cell>
          <cell r="L558">
            <v>16607.5</v>
          </cell>
          <cell r="M558">
            <v>16607.5</v>
          </cell>
          <cell r="N558">
            <v>16607.5</v>
          </cell>
          <cell r="O558">
            <v>16607.5</v>
          </cell>
        </row>
        <row r="559">
          <cell r="A559">
            <v>16607.5</v>
          </cell>
          <cell r="B559">
            <v>16607.5</v>
          </cell>
          <cell r="C559">
            <v>16607.5</v>
          </cell>
          <cell r="D559">
            <v>16607.5</v>
          </cell>
          <cell r="E559">
            <v>16607.5</v>
          </cell>
          <cell r="F559">
            <v>16607.5</v>
          </cell>
          <cell r="G559">
            <v>16607.5</v>
          </cell>
          <cell r="H559">
            <v>16607.5</v>
          </cell>
          <cell r="I559">
            <v>16607.5</v>
          </cell>
          <cell r="J559">
            <v>16607.5</v>
          </cell>
          <cell r="K559">
            <v>16607.5</v>
          </cell>
          <cell r="L559">
            <v>16607.5</v>
          </cell>
          <cell r="M559">
            <v>16607.5</v>
          </cell>
          <cell r="N559">
            <v>16607.5</v>
          </cell>
          <cell r="O559">
            <v>16607.5</v>
          </cell>
        </row>
        <row r="560">
          <cell r="A560">
            <v>16607.5</v>
          </cell>
          <cell r="B560">
            <v>16607.5</v>
          </cell>
          <cell r="C560">
            <v>16607.5</v>
          </cell>
          <cell r="D560">
            <v>16607.5</v>
          </cell>
          <cell r="E560">
            <v>16607.5</v>
          </cell>
          <cell r="F560">
            <v>16607.5</v>
          </cell>
          <cell r="G560">
            <v>16607.5</v>
          </cell>
          <cell r="H560">
            <v>16607.5</v>
          </cell>
          <cell r="I560">
            <v>16607.5</v>
          </cell>
          <cell r="J560">
            <v>16607.5</v>
          </cell>
          <cell r="K560">
            <v>16607.5</v>
          </cell>
          <cell r="L560">
            <v>16607.5</v>
          </cell>
          <cell r="M560">
            <v>16607.5</v>
          </cell>
          <cell r="N560">
            <v>16607.5</v>
          </cell>
          <cell r="O560">
            <v>16607.5</v>
          </cell>
        </row>
        <row r="561">
          <cell r="A561">
            <v>16607.5</v>
          </cell>
          <cell r="B561">
            <v>16607.5</v>
          </cell>
          <cell r="C561">
            <v>16607.5</v>
          </cell>
          <cell r="D561">
            <v>16607.5</v>
          </cell>
          <cell r="E561">
            <v>16607.5</v>
          </cell>
          <cell r="F561">
            <v>16607.5</v>
          </cell>
          <cell r="G561">
            <v>16607.5</v>
          </cell>
          <cell r="H561">
            <v>16607.5</v>
          </cell>
          <cell r="I561">
            <v>16607.5</v>
          </cell>
          <cell r="J561">
            <v>16607.5</v>
          </cell>
          <cell r="K561">
            <v>16607.5</v>
          </cell>
          <cell r="L561">
            <v>16607.5</v>
          </cell>
          <cell r="M561">
            <v>16607.5</v>
          </cell>
          <cell r="N561">
            <v>16607.5</v>
          </cell>
          <cell r="O561">
            <v>16607.5</v>
          </cell>
        </row>
        <row r="562">
          <cell r="A562">
            <v>16607.5</v>
          </cell>
          <cell r="B562">
            <v>16607.5</v>
          </cell>
          <cell r="C562">
            <v>16607.5</v>
          </cell>
          <cell r="D562">
            <v>16607.5</v>
          </cell>
          <cell r="E562">
            <v>16607.5</v>
          </cell>
          <cell r="F562">
            <v>16607.5</v>
          </cell>
          <cell r="G562">
            <v>16607.5</v>
          </cell>
          <cell r="H562">
            <v>16607.5</v>
          </cell>
          <cell r="I562">
            <v>16607.5</v>
          </cell>
          <cell r="J562">
            <v>16607.5</v>
          </cell>
          <cell r="K562">
            <v>16607.5</v>
          </cell>
          <cell r="L562">
            <v>16607.5</v>
          </cell>
          <cell r="M562">
            <v>16607.5</v>
          </cell>
          <cell r="N562">
            <v>16607.5</v>
          </cell>
          <cell r="O562">
            <v>16607.5</v>
          </cell>
        </row>
        <row r="563">
          <cell r="A563">
            <v>16607.5</v>
          </cell>
          <cell r="B563">
            <v>16607.5</v>
          </cell>
          <cell r="C563">
            <v>16607.5</v>
          </cell>
          <cell r="D563">
            <v>16607.5</v>
          </cell>
          <cell r="E563">
            <v>16607.5</v>
          </cell>
          <cell r="F563">
            <v>16607.5</v>
          </cell>
          <cell r="G563">
            <v>16607.5</v>
          </cell>
          <cell r="H563">
            <v>16607.5</v>
          </cell>
          <cell r="I563">
            <v>16607.5</v>
          </cell>
          <cell r="J563">
            <v>16607.5</v>
          </cell>
          <cell r="K563">
            <v>16607.5</v>
          </cell>
          <cell r="L563">
            <v>16607.5</v>
          </cell>
          <cell r="M563">
            <v>16607.5</v>
          </cell>
          <cell r="N563">
            <v>16607.5</v>
          </cell>
          <cell r="O563">
            <v>16607.5</v>
          </cell>
        </row>
        <row r="564">
          <cell r="A564">
            <v>16607.5</v>
          </cell>
          <cell r="B564">
            <v>16607.5</v>
          </cell>
          <cell r="C564">
            <v>16607.5</v>
          </cell>
          <cell r="D564">
            <v>16607.5</v>
          </cell>
          <cell r="E564">
            <v>16607.5</v>
          </cell>
          <cell r="F564">
            <v>16607.5</v>
          </cell>
          <cell r="G564">
            <v>16607.5</v>
          </cell>
          <cell r="H564">
            <v>16607.5</v>
          </cell>
          <cell r="I564">
            <v>16607.5</v>
          </cell>
          <cell r="J564">
            <v>16607.5</v>
          </cell>
          <cell r="K564">
            <v>16607.5</v>
          </cell>
          <cell r="L564">
            <v>16607.5</v>
          </cell>
          <cell r="M564">
            <v>16607.5</v>
          </cell>
          <cell r="N564">
            <v>16607.5</v>
          </cell>
          <cell r="O564">
            <v>16607.5</v>
          </cell>
        </row>
        <row r="565">
          <cell r="A565">
            <v>16607.5</v>
          </cell>
          <cell r="B565">
            <v>16607.5</v>
          </cell>
          <cell r="C565">
            <v>16607.5</v>
          </cell>
          <cell r="D565">
            <v>16607.5</v>
          </cell>
          <cell r="E565">
            <v>16607.5</v>
          </cell>
          <cell r="F565">
            <v>16607.5</v>
          </cell>
          <cell r="G565">
            <v>16607.5</v>
          </cell>
          <cell r="H565">
            <v>16607.5</v>
          </cell>
          <cell r="I565">
            <v>16607.5</v>
          </cell>
          <cell r="J565">
            <v>16607.5</v>
          </cell>
          <cell r="K565">
            <v>16607.5</v>
          </cell>
          <cell r="L565">
            <v>16607.5</v>
          </cell>
          <cell r="M565">
            <v>16607.5</v>
          </cell>
          <cell r="N565">
            <v>16607.5</v>
          </cell>
          <cell r="O565">
            <v>16607.5</v>
          </cell>
        </row>
        <row r="566">
          <cell r="A566">
            <v>16607.5</v>
          </cell>
          <cell r="B566">
            <v>16607.5</v>
          </cell>
          <cell r="C566">
            <v>16607.5</v>
          </cell>
          <cell r="D566">
            <v>16607.5</v>
          </cell>
          <cell r="E566">
            <v>16607.5</v>
          </cell>
          <cell r="F566">
            <v>16607.5</v>
          </cell>
          <cell r="G566">
            <v>16607.5</v>
          </cell>
          <cell r="H566">
            <v>16607.5</v>
          </cell>
          <cell r="I566">
            <v>16607.5</v>
          </cell>
          <cell r="J566">
            <v>16607.5</v>
          </cell>
          <cell r="K566">
            <v>16607.5</v>
          </cell>
          <cell r="L566">
            <v>16607.5</v>
          </cell>
          <cell r="M566">
            <v>16607.5</v>
          </cell>
          <cell r="N566">
            <v>16607.5</v>
          </cell>
          <cell r="O566">
            <v>16607.5</v>
          </cell>
        </row>
        <row r="567">
          <cell r="A567">
            <v>16607.5</v>
          </cell>
          <cell r="B567">
            <v>16607.5</v>
          </cell>
          <cell r="C567">
            <v>16607.5</v>
          </cell>
          <cell r="D567">
            <v>16607.5</v>
          </cell>
          <cell r="E567">
            <v>16607.5</v>
          </cell>
          <cell r="F567">
            <v>16607.5</v>
          </cell>
          <cell r="G567">
            <v>16607.5</v>
          </cell>
          <cell r="H567">
            <v>16607.5</v>
          </cell>
          <cell r="I567">
            <v>16607.5</v>
          </cell>
          <cell r="J567">
            <v>16607.5</v>
          </cell>
          <cell r="K567">
            <v>16607.5</v>
          </cell>
          <cell r="L567">
            <v>16607.5</v>
          </cell>
          <cell r="M567">
            <v>16607.5</v>
          </cell>
          <cell r="N567">
            <v>16607.5</v>
          </cell>
          <cell r="O567">
            <v>16607.5</v>
          </cell>
        </row>
        <row r="568">
          <cell r="A568">
            <v>16607.5</v>
          </cell>
          <cell r="B568">
            <v>16607.5</v>
          </cell>
          <cell r="C568">
            <v>16607.5</v>
          </cell>
          <cell r="D568">
            <v>16607.5</v>
          </cell>
          <cell r="E568">
            <v>16607.5</v>
          </cell>
          <cell r="F568">
            <v>16607.5</v>
          </cell>
          <cell r="G568">
            <v>16607.5</v>
          </cell>
          <cell r="H568">
            <v>16607.5</v>
          </cell>
          <cell r="I568">
            <v>16607.5</v>
          </cell>
          <cell r="J568">
            <v>16607.5</v>
          </cell>
          <cell r="K568">
            <v>16607.5</v>
          </cell>
          <cell r="L568">
            <v>16607.5</v>
          </cell>
          <cell r="M568">
            <v>16607.5</v>
          </cell>
          <cell r="N568">
            <v>16607.5</v>
          </cell>
          <cell r="O568">
            <v>16607.5</v>
          </cell>
        </row>
        <row r="569">
          <cell r="A569">
            <v>16607.5</v>
          </cell>
          <cell r="B569">
            <v>16607.5</v>
          </cell>
          <cell r="C569">
            <v>16607.5</v>
          </cell>
          <cell r="D569">
            <v>16607.5</v>
          </cell>
          <cell r="E569">
            <v>16607.5</v>
          </cell>
          <cell r="F569">
            <v>16607.5</v>
          </cell>
          <cell r="G569">
            <v>16607.5</v>
          </cell>
          <cell r="H569">
            <v>16607.5</v>
          </cell>
          <cell r="I569">
            <v>16607.5</v>
          </cell>
          <cell r="J569">
            <v>16607.5</v>
          </cell>
          <cell r="K569">
            <v>16607.5</v>
          </cell>
          <cell r="L569">
            <v>16607.5</v>
          </cell>
          <cell r="M569">
            <v>16607.5</v>
          </cell>
          <cell r="N569">
            <v>16607.5</v>
          </cell>
          <cell r="O569">
            <v>16607.5</v>
          </cell>
        </row>
        <row r="570">
          <cell r="A570">
            <v>16607.5</v>
          </cell>
          <cell r="B570">
            <v>16607.5</v>
          </cell>
          <cell r="C570">
            <v>16607.5</v>
          </cell>
          <cell r="D570">
            <v>16607.5</v>
          </cell>
          <cell r="E570">
            <v>16607.5</v>
          </cell>
          <cell r="F570">
            <v>16607.5</v>
          </cell>
          <cell r="G570">
            <v>16607.5</v>
          </cell>
          <cell r="H570">
            <v>16607.5</v>
          </cell>
          <cell r="I570">
            <v>16607.5</v>
          </cell>
          <cell r="J570">
            <v>16607.5</v>
          </cell>
          <cell r="K570">
            <v>16607.5</v>
          </cell>
          <cell r="L570">
            <v>16607.5</v>
          </cell>
          <cell r="M570">
            <v>16607.5</v>
          </cell>
          <cell r="N570">
            <v>16607.5</v>
          </cell>
          <cell r="O570">
            <v>16607.5</v>
          </cell>
        </row>
        <row r="571">
          <cell r="A571">
            <v>16607.5</v>
          </cell>
          <cell r="B571">
            <v>16607.5</v>
          </cell>
          <cell r="C571">
            <v>16607.5</v>
          </cell>
          <cell r="D571">
            <v>16607.5</v>
          </cell>
          <cell r="E571">
            <v>16607.5</v>
          </cell>
          <cell r="F571">
            <v>16607.5</v>
          </cell>
          <cell r="G571">
            <v>16607.5</v>
          </cell>
          <cell r="H571">
            <v>16607.5</v>
          </cell>
          <cell r="I571">
            <v>16607.5</v>
          </cell>
          <cell r="J571">
            <v>16607.5</v>
          </cell>
          <cell r="K571">
            <v>16607.5</v>
          </cell>
          <cell r="L571">
            <v>16607.5</v>
          </cell>
          <cell r="M571">
            <v>16607.5</v>
          </cell>
          <cell r="N571">
            <v>16607.5</v>
          </cell>
          <cell r="O571">
            <v>16607.5</v>
          </cell>
        </row>
        <row r="572">
          <cell r="A572">
            <v>16607.5</v>
          </cell>
          <cell r="B572">
            <v>16607.5</v>
          </cell>
          <cell r="C572">
            <v>16607.5</v>
          </cell>
          <cell r="D572">
            <v>16607.5</v>
          </cell>
          <cell r="E572">
            <v>16607.5</v>
          </cell>
          <cell r="F572">
            <v>16607.5</v>
          </cell>
          <cell r="G572">
            <v>16607.5</v>
          </cell>
          <cell r="H572">
            <v>16607.5</v>
          </cell>
          <cell r="I572">
            <v>16607.5</v>
          </cell>
          <cell r="J572">
            <v>16607.5</v>
          </cell>
          <cell r="K572">
            <v>16607.5</v>
          </cell>
          <cell r="L572">
            <v>16607.5</v>
          </cell>
          <cell r="M572">
            <v>16607.5</v>
          </cell>
          <cell r="N572">
            <v>16607.5</v>
          </cell>
          <cell r="O572">
            <v>16607.5</v>
          </cell>
        </row>
        <row r="573">
          <cell r="A573">
            <v>16607.5</v>
          </cell>
          <cell r="B573">
            <v>16607.5</v>
          </cell>
          <cell r="C573">
            <v>16607.5</v>
          </cell>
          <cell r="D573">
            <v>16607.5</v>
          </cell>
          <cell r="E573">
            <v>16607.5</v>
          </cell>
          <cell r="F573">
            <v>16607.5</v>
          </cell>
          <cell r="G573">
            <v>16607.5</v>
          </cell>
          <cell r="H573">
            <v>16607.5</v>
          </cell>
          <cell r="I573">
            <v>16607.5</v>
          </cell>
          <cell r="J573">
            <v>16607.5</v>
          </cell>
          <cell r="K573">
            <v>16607.5</v>
          </cell>
          <cell r="L573">
            <v>16607.5</v>
          </cell>
          <cell r="M573">
            <v>16607.5</v>
          </cell>
          <cell r="N573">
            <v>16607.5</v>
          </cell>
          <cell r="O573">
            <v>16607.5</v>
          </cell>
        </row>
        <row r="574">
          <cell r="A574">
            <v>16607.5</v>
          </cell>
          <cell r="B574">
            <v>16607.5</v>
          </cell>
          <cell r="C574">
            <v>16607.5</v>
          </cell>
          <cell r="D574">
            <v>16607.5</v>
          </cell>
          <cell r="E574">
            <v>16607.5</v>
          </cell>
          <cell r="F574">
            <v>16607.5</v>
          </cell>
          <cell r="G574">
            <v>16607.5</v>
          </cell>
          <cell r="H574">
            <v>16607.5</v>
          </cell>
          <cell r="I574">
            <v>16607.5</v>
          </cell>
          <cell r="J574">
            <v>16607.5</v>
          </cell>
          <cell r="K574">
            <v>16607.5</v>
          </cell>
          <cell r="L574">
            <v>16607.5</v>
          </cell>
          <cell r="M574">
            <v>16607.5</v>
          </cell>
          <cell r="N574">
            <v>16607.5</v>
          </cell>
          <cell r="O574">
            <v>16607.5</v>
          </cell>
        </row>
        <row r="575">
          <cell r="A575">
            <v>16607.5</v>
          </cell>
          <cell r="B575">
            <v>16607.5</v>
          </cell>
          <cell r="C575">
            <v>16607.5</v>
          </cell>
          <cell r="D575">
            <v>16607.5</v>
          </cell>
          <cell r="E575">
            <v>16607.5</v>
          </cell>
          <cell r="F575">
            <v>16607.5</v>
          </cell>
          <cell r="G575">
            <v>16607.5</v>
          </cell>
          <cell r="H575">
            <v>16607.5</v>
          </cell>
          <cell r="I575">
            <v>16607.5</v>
          </cell>
          <cell r="J575">
            <v>16607.5</v>
          </cell>
          <cell r="K575">
            <v>16607.5</v>
          </cell>
          <cell r="L575">
            <v>16607.5</v>
          </cell>
          <cell r="M575">
            <v>16607.5</v>
          </cell>
          <cell r="N575">
            <v>16607.5</v>
          </cell>
          <cell r="O575">
            <v>16607.5</v>
          </cell>
        </row>
        <row r="576">
          <cell r="A576">
            <v>16607.5</v>
          </cell>
          <cell r="B576">
            <v>16607.5</v>
          </cell>
          <cell r="C576">
            <v>16607.5</v>
          </cell>
          <cell r="D576">
            <v>16607.5</v>
          </cell>
          <cell r="E576">
            <v>16607.5</v>
          </cell>
          <cell r="F576">
            <v>16607.5</v>
          </cell>
          <cell r="G576">
            <v>16607.5</v>
          </cell>
          <cell r="H576">
            <v>16607.5</v>
          </cell>
          <cell r="I576">
            <v>16607.5</v>
          </cell>
          <cell r="J576">
            <v>16607.5</v>
          </cell>
          <cell r="K576">
            <v>16607.5</v>
          </cell>
          <cell r="L576">
            <v>16607.5</v>
          </cell>
          <cell r="M576">
            <v>16607.5</v>
          </cell>
          <cell r="N576">
            <v>16607.5</v>
          </cell>
          <cell r="O576">
            <v>16607.5</v>
          </cell>
        </row>
        <row r="577">
          <cell r="A577">
            <v>16607.5</v>
          </cell>
          <cell r="B577">
            <v>16607.5</v>
          </cell>
          <cell r="C577">
            <v>16607.5</v>
          </cell>
          <cell r="D577">
            <v>16607.5</v>
          </cell>
          <cell r="E577">
            <v>16607.5</v>
          </cell>
          <cell r="F577">
            <v>16607.5</v>
          </cell>
          <cell r="G577">
            <v>16607.5</v>
          </cell>
          <cell r="H577">
            <v>16607.5</v>
          </cell>
          <cell r="I577">
            <v>16607.5</v>
          </cell>
          <cell r="J577">
            <v>16607.5</v>
          </cell>
          <cell r="K577">
            <v>16607.5</v>
          </cell>
          <cell r="L577">
            <v>16607.5</v>
          </cell>
          <cell r="M577">
            <v>16607.5</v>
          </cell>
          <cell r="N577">
            <v>16607.5</v>
          </cell>
          <cell r="O577">
            <v>16607.5</v>
          </cell>
        </row>
        <row r="578">
          <cell r="A578">
            <v>16607.5</v>
          </cell>
          <cell r="B578">
            <v>16607.5</v>
          </cell>
          <cell r="C578">
            <v>16607.5</v>
          </cell>
          <cell r="D578">
            <v>16607.5</v>
          </cell>
          <cell r="E578">
            <v>16607.5</v>
          </cell>
          <cell r="F578">
            <v>16607.5</v>
          </cell>
          <cell r="G578">
            <v>16607.5</v>
          </cell>
          <cell r="H578">
            <v>16607.5</v>
          </cell>
          <cell r="I578">
            <v>16607.5</v>
          </cell>
          <cell r="J578">
            <v>16607.5</v>
          </cell>
          <cell r="K578">
            <v>16607.5</v>
          </cell>
          <cell r="L578">
            <v>16607.5</v>
          </cell>
          <cell r="M578">
            <v>16607.5</v>
          </cell>
          <cell r="N578">
            <v>16607.5</v>
          </cell>
          <cell r="O578">
            <v>16607.5</v>
          </cell>
        </row>
        <row r="579">
          <cell r="A579">
            <v>16607.5</v>
          </cell>
          <cell r="B579">
            <v>16607.5</v>
          </cell>
          <cell r="C579">
            <v>16607.5</v>
          </cell>
          <cell r="D579">
            <v>16607.5</v>
          </cell>
          <cell r="E579">
            <v>16607.5</v>
          </cell>
          <cell r="F579">
            <v>16607.5</v>
          </cell>
          <cell r="G579">
            <v>16607.5</v>
          </cell>
          <cell r="H579">
            <v>16607.5</v>
          </cell>
          <cell r="I579">
            <v>16607.5</v>
          </cell>
          <cell r="J579">
            <v>16607.5</v>
          </cell>
          <cell r="K579">
            <v>16607.5</v>
          </cell>
          <cell r="L579">
            <v>16607.5</v>
          </cell>
          <cell r="M579">
            <v>16607.5</v>
          </cell>
          <cell r="N579">
            <v>16607.5</v>
          </cell>
          <cell r="O579">
            <v>16607.5</v>
          </cell>
        </row>
        <row r="580">
          <cell r="A580">
            <v>16607.5</v>
          </cell>
          <cell r="B580">
            <v>16607.5</v>
          </cell>
          <cell r="C580">
            <v>16607.5</v>
          </cell>
          <cell r="D580">
            <v>16607.5</v>
          </cell>
          <cell r="E580">
            <v>16607.5</v>
          </cell>
          <cell r="F580">
            <v>16607.5</v>
          </cell>
          <cell r="G580">
            <v>16607.5</v>
          </cell>
          <cell r="H580">
            <v>16607.5</v>
          </cell>
          <cell r="I580">
            <v>16607.5</v>
          </cell>
          <cell r="J580">
            <v>16607.5</v>
          </cell>
          <cell r="K580">
            <v>16607.5</v>
          </cell>
          <cell r="L580">
            <v>16607.5</v>
          </cell>
          <cell r="M580">
            <v>16607.5</v>
          </cell>
          <cell r="N580">
            <v>16607.5</v>
          </cell>
          <cell r="O580">
            <v>16607.5</v>
          </cell>
        </row>
        <row r="581">
          <cell r="A581">
            <v>16607.5</v>
          </cell>
          <cell r="B581">
            <v>16607.5</v>
          </cell>
          <cell r="C581">
            <v>16607.5</v>
          </cell>
          <cell r="D581">
            <v>16607.5</v>
          </cell>
          <cell r="E581">
            <v>16607.5</v>
          </cell>
          <cell r="F581">
            <v>16607.5</v>
          </cell>
          <cell r="G581">
            <v>16607.5</v>
          </cell>
          <cell r="H581">
            <v>16607.5</v>
          </cell>
          <cell r="I581">
            <v>16607.5</v>
          </cell>
          <cell r="J581">
            <v>16607.5</v>
          </cell>
          <cell r="K581">
            <v>16607.5</v>
          </cell>
          <cell r="L581">
            <v>16607.5</v>
          </cell>
          <cell r="M581">
            <v>16607.5</v>
          </cell>
          <cell r="N581">
            <v>16607.5</v>
          </cell>
          <cell r="O581">
            <v>16607.5</v>
          </cell>
        </row>
        <row r="582">
          <cell r="A582">
            <v>16607.5</v>
          </cell>
          <cell r="B582">
            <v>16607.5</v>
          </cell>
          <cell r="C582">
            <v>16607.5</v>
          </cell>
          <cell r="D582">
            <v>16607.5</v>
          </cell>
          <cell r="E582">
            <v>16607.5</v>
          </cell>
          <cell r="F582">
            <v>16607.5</v>
          </cell>
          <cell r="G582">
            <v>16607.5</v>
          </cell>
          <cell r="H582">
            <v>16607.5</v>
          </cell>
          <cell r="I582">
            <v>16607.5</v>
          </cell>
          <cell r="J582">
            <v>16607.5</v>
          </cell>
          <cell r="K582">
            <v>16607.5</v>
          </cell>
          <cell r="L582">
            <v>16607.5</v>
          </cell>
          <cell r="M582">
            <v>16607.5</v>
          </cell>
          <cell r="N582">
            <v>16607.5</v>
          </cell>
          <cell r="O582">
            <v>16607.5</v>
          </cell>
        </row>
        <row r="583">
          <cell r="A583">
            <v>16607.5</v>
          </cell>
          <cell r="B583">
            <v>16607.5</v>
          </cell>
          <cell r="C583">
            <v>16607.5</v>
          </cell>
          <cell r="D583">
            <v>16607.5</v>
          </cell>
          <cell r="E583">
            <v>16607.5</v>
          </cell>
          <cell r="F583">
            <v>16607.5</v>
          </cell>
          <cell r="G583">
            <v>16607.5</v>
          </cell>
          <cell r="H583">
            <v>16607.5</v>
          </cell>
          <cell r="I583">
            <v>16607.5</v>
          </cell>
          <cell r="J583">
            <v>16607.5</v>
          </cell>
          <cell r="K583">
            <v>16607.5</v>
          </cell>
          <cell r="L583">
            <v>16607.5</v>
          </cell>
          <cell r="M583">
            <v>16607.5</v>
          </cell>
          <cell r="N583">
            <v>16607.5</v>
          </cell>
          <cell r="O583">
            <v>16607.5</v>
          </cell>
        </row>
        <row r="584">
          <cell r="A584">
            <v>16607.5</v>
          </cell>
          <cell r="B584">
            <v>16607.5</v>
          </cell>
          <cell r="C584">
            <v>16607.5</v>
          </cell>
          <cell r="D584">
            <v>16607.5</v>
          </cell>
          <cell r="E584">
            <v>16607.5</v>
          </cell>
          <cell r="F584">
            <v>16607.5</v>
          </cell>
          <cell r="G584">
            <v>16607.5</v>
          </cell>
          <cell r="H584">
            <v>16607.5</v>
          </cell>
          <cell r="I584">
            <v>16607.5</v>
          </cell>
          <cell r="J584">
            <v>16607.5</v>
          </cell>
          <cell r="K584">
            <v>16607.5</v>
          </cell>
          <cell r="L584">
            <v>16607.5</v>
          </cell>
          <cell r="M584">
            <v>16607.5</v>
          </cell>
          <cell r="N584">
            <v>16607.5</v>
          </cell>
          <cell r="O584">
            <v>16607.5</v>
          </cell>
        </row>
        <row r="585">
          <cell r="A585">
            <v>16607.5</v>
          </cell>
          <cell r="B585">
            <v>16607.5</v>
          </cell>
          <cell r="C585">
            <v>16607.5</v>
          </cell>
          <cell r="D585">
            <v>16607.5</v>
          </cell>
          <cell r="E585">
            <v>16607.5</v>
          </cell>
          <cell r="F585">
            <v>16607.5</v>
          </cell>
          <cell r="G585">
            <v>16607.5</v>
          </cell>
          <cell r="H585">
            <v>16607.5</v>
          </cell>
          <cell r="I585">
            <v>16607.5</v>
          </cell>
          <cell r="J585">
            <v>16607.5</v>
          </cell>
          <cell r="K585">
            <v>16607.5</v>
          </cell>
          <cell r="L585">
            <v>16607.5</v>
          </cell>
          <cell r="M585">
            <v>16607.5</v>
          </cell>
          <cell r="N585">
            <v>16607.5</v>
          </cell>
          <cell r="O585">
            <v>16607.5</v>
          </cell>
        </row>
        <row r="586">
          <cell r="A586">
            <v>16607.5</v>
          </cell>
          <cell r="B586">
            <v>16607.5</v>
          </cell>
          <cell r="C586">
            <v>16607.5</v>
          </cell>
          <cell r="D586">
            <v>16607.5</v>
          </cell>
          <cell r="E586">
            <v>16607.5</v>
          </cell>
          <cell r="F586">
            <v>16607.5</v>
          </cell>
          <cell r="G586">
            <v>16607.5</v>
          </cell>
          <cell r="H586">
            <v>16607.5</v>
          </cell>
          <cell r="I586">
            <v>16607.5</v>
          </cell>
          <cell r="J586">
            <v>16607.5</v>
          </cell>
          <cell r="K586">
            <v>16607.5</v>
          </cell>
          <cell r="L586">
            <v>16607.5</v>
          </cell>
          <cell r="M586">
            <v>16607.5</v>
          </cell>
          <cell r="N586">
            <v>16607.5</v>
          </cell>
          <cell r="O586">
            <v>16607.5</v>
          </cell>
        </row>
        <row r="587">
          <cell r="A587">
            <v>16607.5</v>
          </cell>
          <cell r="B587">
            <v>16607.5</v>
          </cell>
          <cell r="C587">
            <v>16607.5</v>
          </cell>
          <cell r="D587">
            <v>16607.5</v>
          </cell>
          <cell r="E587">
            <v>16607.5</v>
          </cell>
          <cell r="F587">
            <v>16607.5</v>
          </cell>
          <cell r="G587">
            <v>16607.5</v>
          </cell>
          <cell r="H587">
            <v>16607.5</v>
          </cell>
          <cell r="I587">
            <v>16607.5</v>
          </cell>
          <cell r="J587">
            <v>16607.5</v>
          </cell>
          <cell r="K587">
            <v>16607.5</v>
          </cell>
          <cell r="L587">
            <v>16607.5</v>
          </cell>
          <cell r="M587">
            <v>16607.5</v>
          </cell>
          <cell r="N587">
            <v>16607.5</v>
          </cell>
          <cell r="O587">
            <v>16607.5</v>
          </cell>
        </row>
        <row r="588">
          <cell r="A588">
            <v>16607.5</v>
          </cell>
          <cell r="B588">
            <v>16607.5</v>
          </cell>
          <cell r="C588">
            <v>16607.5</v>
          </cell>
          <cell r="D588">
            <v>16607.5</v>
          </cell>
          <cell r="E588">
            <v>16607.5</v>
          </cell>
          <cell r="F588">
            <v>16607.5</v>
          </cell>
          <cell r="G588">
            <v>16607.5</v>
          </cell>
          <cell r="H588">
            <v>16607.5</v>
          </cell>
          <cell r="I588">
            <v>16607.5</v>
          </cell>
          <cell r="J588">
            <v>16607.5</v>
          </cell>
          <cell r="K588">
            <v>16607.5</v>
          </cell>
          <cell r="L588">
            <v>16607.5</v>
          </cell>
          <cell r="M588">
            <v>16607.5</v>
          </cell>
          <cell r="N588">
            <v>16607.5</v>
          </cell>
          <cell r="O588">
            <v>16607.5</v>
          </cell>
        </row>
        <row r="589">
          <cell r="A589">
            <v>16607.5</v>
          </cell>
          <cell r="B589">
            <v>16607.5</v>
          </cell>
          <cell r="C589">
            <v>16607.5</v>
          </cell>
          <cell r="D589">
            <v>16607.5</v>
          </cell>
          <cell r="E589">
            <v>16607.5</v>
          </cell>
          <cell r="F589">
            <v>16607.5</v>
          </cell>
          <cell r="G589">
            <v>16607.5</v>
          </cell>
          <cell r="H589">
            <v>16607.5</v>
          </cell>
          <cell r="I589">
            <v>16607.5</v>
          </cell>
          <cell r="J589">
            <v>16607.5</v>
          </cell>
          <cell r="K589">
            <v>16607.5</v>
          </cell>
          <cell r="L589">
            <v>16607.5</v>
          </cell>
          <cell r="M589">
            <v>16607.5</v>
          </cell>
          <cell r="N589">
            <v>16607.5</v>
          </cell>
          <cell r="O589">
            <v>16607.5</v>
          </cell>
        </row>
        <row r="590">
          <cell r="A590">
            <v>16607.5</v>
          </cell>
          <cell r="B590">
            <v>16607.5</v>
          </cell>
          <cell r="C590">
            <v>16607.5</v>
          </cell>
          <cell r="D590">
            <v>16607.5</v>
          </cell>
          <cell r="E590">
            <v>16607.5</v>
          </cell>
          <cell r="F590">
            <v>16607.5</v>
          </cell>
          <cell r="G590">
            <v>16607.5</v>
          </cell>
          <cell r="H590">
            <v>16607.5</v>
          </cell>
          <cell r="I590">
            <v>16607.5</v>
          </cell>
          <cell r="J590">
            <v>16607.5</v>
          </cell>
          <cell r="K590">
            <v>16607.5</v>
          </cell>
          <cell r="L590">
            <v>16607.5</v>
          </cell>
          <cell r="M590">
            <v>16607.5</v>
          </cell>
          <cell r="N590">
            <v>16607.5</v>
          </cell>
          <cell r="O590">
            <v>16607.5</v>
          </cell>
        </row>
        <row r="591">
          <cell r="A591">
            <v>16607.5</v>
          </cell>
          <cell r="B591">
            <v>16607.5</v>
          </cell>
          <cell r="C591">
            <v>16607.5</v>
          </cell>
          <cell r="D591">
            <v>16607.5</v>
          </cell>
          <cell r="E591">
            <v>16607.5</v>
          </cell>
          <cell r="F591">
            <v>16607.5</v>
          </cell>
          <cell r="G591">
            <v>16607.5</v>
          </cell>
          <cell r="H591">
            <v>16607.5</v>
          </cell>
          <cell r="I591">
            <v>16607.5</v>
          </cell>
          <cell r="J591">
            <v>16607.5</v>
          </cell>
          <cell r="K591">
            <v>16607.5</v>
          </cell>
          <cell r="L591">
            <v>16607.5</v>
          </cell>
          <cell r="M591">
            <v>16607.5</v>
          </cell>
          <cell r="N591">
            <v>16607.5</v>
          </cell>
          <cell r="O591">
            <v>16607.5</v>
          </cell>
        </row>
        <row r="592">
          <cell r="A592">
            <v>16607.5</v>
          </cell>
          <cell r="B592">
            <v>16607.5</v>
          </cell>
          <cell r="C592">
            <v>16607.5</v>
          </cell>
          <cell r="D592">
            <v>16607.5</v>
          </cell>
          <cell r="E592">
            <v>16607.5</v>
          </cell>
          <cell r="F592">
            <v>16607.5</v>
          </cell>
          <cell r="G592">
            <v>16607.5</v>
          </cell>
          <cell r="H592">
            <v>16607.5</v>
          </cell>
          <cell r="I592">
            <v>16607.5</v>
          </cell>
          <cell r="J592">
            <v>16607.5</v>
          </cell>
          <cell r="K592">
            <v>16607.5</v>
          </cell>
          <cell r="L592">
            <v>16607.5</v>
          </cell>
          <cell r="M592">
            <v>16607.5</v>
          </cell>
          <cell r="N592">
            <v>16607.5</v>
          </cell>
          <cell r="O592">
            <v>16607.5</v>
          </cell>
        </row>
        <row r="593">
          <cell r="A593">
            <v>16607.5</v>
          </cell>
          <cell r="B593">
            <v>16607.5</v>
          </cell>
          <cell r="C593">
            <v>16607.5</v>
          </cell>
          <cell r="D593">
            <v>16607.5</v>
          </cell>
          <cell r="E593">
            <v>16607.5</v>
          </cell>
          <cell r="F593">
            <v>16607.5</v>
          </cell>
          <cell r="G593">
            <v>16607.5</v>
          </cell>
          <cell r="H593">
            <v>16607.5</v>
          </cell>
          <cell r="I593">
            <v>16607.5</v>
          </cell>
          <cell r="J593">
            <v>16607.5</v>
          </cell>
          <cell r="K593">
            <v>16607.5</v>
          </cell>
          <cell r="L593">
            <v>16607.5</v>
          </cell>
          <cell r="M593">
            <v>16607.5</v>
          </cell>
          <cell r="N593">
            <v>16607.5</v>
          </cell>
          <cell r="O593">
            <v>16607.5</v>
          </cell>
        </row>
        <row r="594">
          <cell r="A594">
            <v>16607.5</v>
          </cell>
          <cell r="B594">
            <v>16607.5</v>
          </cell>
          <cell r="C594">
            <v>16607.5</v>
          </cell>
          <cell r="D594">
            <v>16607.5</v>
          </cell>
          <cell r="E594">
            <v>16607.5</v>
          </cell>
          <cell r="F594">
            <v>16607.5</v>
          </cell>
          <cell r="G594">
            <v>16607.5</v>
          </cell>
          <cell r="H594">
            <v>16607.5</v>
          </cell>
          <cell r="I594">
            <v>16607.5</v>
          </cell>
          <cell r="J594">
            <v>16607.5</v>
          </cell>
          <cell r="K594">
            <v>16607.5</v>
          </cell>
          <cell r="L594">
            <v>16607.5</v>
          </cell>
          <cell r="M594">
            <v>16607.5</v>
          </cell>
          <cell r="N594">
            <v>16607.5</v>
          </cell>
          <cell r="O594">
            <v>16607.5</v>
          </cell>
        </row>
        <row r="595">
          <cell r="A595">
            <v>16607.5</v>
          </cell>
          <cell r="B595">
            <v>16607.5</v>
          </cell>
          <cell r="C595">
            <v>16607.5</v>
          </cell>
          <cell r="D595">
            <v>16607.5</v>
          </cell>
          <cell r="E595">
            <v>16607.5</v>
          </cell>
          <cell r="F595">
            <v>16607.5</v>
          </cell>
          <cell r="G595">
            <v>16607.5</v>
          </cell>
          <cell r="H595">
            <v>16607.5</v>
          </cell>
          <cell r="I595">
            <v>16607.5</v>
          </cell>
          <cell r="J595">
            <v>16607.5</v>
          </cell>
          <cell r="K595">
            <v>16607.5</v>
          </cell>
          <cell r="L595">
            <v>16607.5</v>
          </cell>
          <cell r="M595">
            <v>16607.5</v>
          </cell>
          <cell r="N595">
            <v>16607.5</v>
          </cell>
          <cell r="O595">
            <v>16607.5</v>
          </cell>
        </row>
        <row r="596">
          <cell r="A596">
            <v>16607.5</v>
          </cell>
          <cell r="B596">
            <v>16607.5</v>
          </cell>
          <cell r="C596">
            <v>16607.5</v>
          </cell>
          <cell r="D596">
            <v>16607.5</v>
          </cell>
          <cell r="E596">
            <v>16607.5</v>
          </cell>
          <cell r="F596">
            <v>16607.5</v>
          </cell>
          <cell r="G596">
            <v>16607.5</v>
          </cell>
          <cell r="H596">
            <v>16607.5</v>
          </cell>
          <cell r="I596">
            <v>16607.5</v>
          </cell>
          <cell r="J596">
            <v>16607.5</v>
          </cell>
          <cell r="K596">
            <v>16607.5</v>
          </cell>
          <cell r="L596">
            <v>16607.5</v>
          </cell>
          <cell r="M596">
            <v>16607.5</v>
          </cell>
          <cell r="N596">
            <v>16607.5</v>
          </cell>
          <cell r="O596">
            <v>16607.5</v>
          </cell>
        </row>
        <row r="597">
          <cell r="A597">
            <v>16607.5</v>
          </cell>
          <cell r="B597">
            <v>16607.5</v>
          </cell>
          <cell r="C597">
            <v>16607.5</v>
          </cell>
          <cell r="D597">
            <v>16607.5</v>
          </cell>
          <cell r="E597">
            <v>16607.5</v>
          </cell>
          <cell r="F597">
            <v>16607.5</v>
          </cell>
          <cell r="G597">
            <v>16607.5</v>
          </cell>
          <cell r="H597">
            <v>16607.5</v>
          </cell>
          <cell r="I597">
            <v>16607.5</v>
          </cell>
          <cell r="J597">
            <v>16607.5</v>
          </cell>
          <cell r="K597">
            <v>16607.5</v>
          </cell>
          <cell r="L597">
            <v>16607.5</v>
          </cell>
          <cell r="M597">
            <v>16607.5</v>
          </cell>
          <cell r="N597">
            <v>16607.5</v>
          </cell>
          <cell r="O597">
            <v>16607.5</v>
          </cell>
        </row>
        <row r="598">
          <cell r="A598">
            <v>16607.5</v>
          </cell>
          <cell r="B598">
            <v>16607.5</v>
          </cell>
          <cell r="C598">
            <v>16607.5</v>
          </cell>
          <cell r="D598">
            <v>16607.5</v>
          </cell>
          <cell r="E598">
            <v>16607.5</v>
          </cell>
          <cell r="F598">
            <v>16607.5</v>
          </cell>
          <cell r="G598">
            <v>16607.5</v>
          </cell>
          <cell r="H598">
            <v>16607.5</v>
          </cell>
          <cell r="I598">
            <v>16607.5</v>
          </cell>
          <cell r="J598">
            <v>16607.5</v>
          </cell>
          <cell r="K598">
            <v>16607.5</v>
          </cell>
          <cell r="L598">
            <v>16607.5</v>
          </cell>
          <cell r="M598">
            <v>16607.5</v>
          </cell>
          <cell r="N598">
            <v>16607.5</v>
          </cell>
          <cell r="O598">
            <v>16607.5</v>
          </cell>
        </row>
        <row r="599">
          <cell r="A599">
            <v>16607.5</v>
          </cell>
          <cell r="B599">
            <v>16607.5</v>
          </cell>
          <cell r="C599">
            <v>16607.5</v>
          </cell>
          <cell r="D599">
            <v>16607.5</v>
          </cell>
          <cell r="E599">
            <v>16607.5</v>
          </cell>
          <cell r="F599">
            <v>16607.5</v>
          </cell>
          <cell r="G599">
            <v>16607.5</v>
          </cell>
          <cell r="H599">
            <v>16607.5</v>
          </cell>
          <cell r="I599">
            <v>16607.5</v>
          </cell>
          <cell r="J599">
            <v>16607.5</v>
          </cell>
          <cell r="K599">
            <v>16607.5</v>
          </cell>
          <cell r="L599">
            <v>16607.5</v>
          </cell>
          <cell r="M599">
            <v>16607.5</v>
          </cell>
          <cell r="N599">
            <v>16607.5</v>
          </cell>
          <cell r="O599">
            <v>16607.5</v>
          </cell>
        </row>
        <row r="600">
          <cell r="A600">
            <v>16607.5</v>
          </cell>
          <cell r="B600">
            <v>16607.5</v>
          </cell>
          <cell r="C600">
            <v>16607.5</v>
          </cell>
          <cell r="D600">
            <v>16607.5</v>
          </cell>
          <cell r="E600">
            <v>16607.5</v>
          </cell>
          <cell r="F600">
            <v>16607.5</v>
          </cell>
          <cell r="G600">
            <v>16607.5</v>
          </cell>
          <cell r="H600">
            <v>16607.5</v>
          </cell>
          <cell r="I600">
            <v>16607.5</v>
          </cell>
          <cell r="J600">
            <v>16607.5</v>
          </cell>
          <cell r="K600">
            <v>16607.5</v>
          </cell>
          <cell r="L600">
            <v>16607.5</v>
          </cell>
          <cell r="M600">
            <v>16607.5</v>
          </cell>
          <cell r="N600">
            <v>16607.5</v>
          </cell>
          <cell r="O600">
            <v>16607.5</v>
          </cell>
        </row>
        <row r="601">
          <cell r="A601">
            <v>16607.5</v>
          </cell>
          <cell r="B601">
            <v>16607.5</v>
          </cell>
          <cell r="C601">
            <v>16607.5</v>
          </cell>
          <cell r="D601">
            <v>16607.5</v>
          </cell>
          <cell r="E601">
            <v>16607.5</v>
          </cell>
          <cell r="F601">
            <v>16607.5</v>
          </cell>
          <cell r="G601">
            <v>16607.5</v>
          </cell>
          <cell r="H601">
            <v>16607.5</v>
          </cell>
          <cell r="I601">
            <v>16607.5</v>
          </cell>
          <cell r="J601">
            <v>16607.5</v>
          </cell>
          <cell r="K601">
            <v>16607.5</v>
          </cell>
          <cell r="L601">
            <v>16607.5</v>
          </cell>
          <cell r="M601">
            <v>16607.5</v>
          </cell>
          <cell r="N601">
            <v>16607.5</v>
          </cell>
          <cell r="O601">
            <v>16607.5</v>
          </cell>
        </row>
        <row r="602">
          <cell r="A602">
            <v>16607.5</v>
          </cell>
          <cell r="B602">
            <v>16607.5</v>
          </cell>
          <cell r="C602">
            <v>16607.5</v>
          </cell>
          <cell r="D602">
            <v>16607.5</v>
          </cell>
          <cell r="E602">
            <v>16607.5</v>
          </cell>
          <cell r="F602">
            <v>16607.5</v>
          </cell>
          <cell r="G602">
            <v>16607.5</v>
          </cell>
          <cell r="H602">
            <v>16607.5</v>
          </cell>
          <cell r="I602">
            <v>16607.5</v>
          </cell>
          <cell r="J602">
            <v>16607.5</v>
          </cell>
          <cell r="K602">
            <v>16607.5</v>
          </cell>
          <cell r="L602">
            <v>16607.5</v>
          </cell>
          <cell r="M602">
            <v>16607.5</v>
          </cell>
          <cell r="N602">
            <v>16607.5</v>
          </cell>
          <cell r="O602">
            <v>16607.5</v>
          </cell>
        </row>
        <row r="603">
          <cell r="A603">
            <v>16607.5</v>
          </cell>
          <cell r="B603">
            <v>16607.5</v>
          </cell>
          <cell r="C603">
            <v>16607.5</v>
          </cell>
          <cell r="D603">
            <v>16607.5</v>
          </cell>
          <cell r="E603">
            <v>16607.5</v>
          </cell>
          <cell r="F603">
            <v>16607.5</v>
          </cell>
          <cell r="G603">
            <v>16607.5</v>
          </cell>
          <cell r="H603">
            <v>16607.5</v>
          </cell>
          <cell r="I603">
            <v>16607.5</v>
          </cell>
          <cell r="J603">
            <v>16607.5</v>
          </cell>
          <cell r="K603">
            <v>16607.5</v>
          </cell>
          <cell r="L603">
            <v>16607.5</v>
          </cell>
          <cell r="M603">
            <v>16607.5</v>
          </cell>
          <cell r="N603">
            <v>16607.5</v>
          </cell>
          <cell r="O603">
            <v>16607.5</v>
          </cell>
        </row>
        <row r="604">
          <cell r="A604">
            <v>16607.5</v>
          </cell>
          <cell r="B604">
            <v>16607.5</v>
          </cell>
          <cell r="C604">
            <v>16607.5</v>
          </cell>
          <cell r="D604">
            <v>16607.5</v>
          </cell>
          <cell r="E604">
            <v>16607.5</v>
          </cell>
          <cell r="F604">
            <v>16607.5</v>
          </cell>
          <cell r="G604">
            <v>16607.5</v>
          </cell>
          <cell r="H604">
            <v>16607.5</v>
          </cell>
          <cell r="I604">
            <v>16607.5</v>
          </cell>
          <cell r="J604">
            <v>16607.5</v>
          </cell>
          <cell r="K604">
            <v>16607.5</v>
          </cell>
          <cell r="L604">
            <v>16607.5</v>
          </cell>
          <cell r="M604">
            <v>16607.5</v>
          </cell>
          <cell r="N604">
            <v>16607.5</v>
          </cell>
          <cell r="O604">
            <v>16607.5</v>
          </cell>
        </row>
        <row r="605">
          <cell r="A605">
            <v>16607.5</v>
          </cell>
          <cell r="B605">
            <v>16607.5</v>
          </cell>
          <cell r="C605">
            <v>16607.5</v>
          </cell>
          <cell r="D605">
            <v>16607.5</v>
          </cell>
          <cell r="E605">
            <v>16607.5</v>
          </cell>
          <cell r="F605">
            <v>16607.5</v>
          </cell>
          <cell r="G605">
            <v>16607.5</v>
          </cell>
          <cell r="H605">
            <v>16607.5</v>
          </cell>
          <cell r="I605">
            <v>16607.5</v>
          </cell>
          <cell r="J605">
            <v>16607.5</v>
          </cell>
          <cell r="K605">
            <v>16607.5</v>
          </cell>
          <cell r="L605">
            <v>16607.5</v>
          </cell>
          <cell r="M605">
            <v>16607.5</v>
          </cell>
          <cell r="N605">
            <v>16607.5</v>
          </cell>
          <cell r="O605">
            <v>16607.5</v>
          </cell>
        </row>
        <row r="606">
          <cell r="A606">
            <v>16607.5</v>
          </cell>
          <cell r="B606">
            <v>16607.5</v>
          </cell>
          <cell r="C606">
            <v>16607.5</v>
          </cell>
          <cell r="D606">
            <v>16607.5</v>
          </cell>
          <cell r="E606">
            <v>16607.5</v>
          </cell>
          <cell r="F606">
            <v>16607.5</v>
          </cell>
          <cell r="G606">
            <v>16607.5</v>
          </cell>
          <cell r="H606">
            <v>16607.5</v>
          </cell>
          <cell r="I606">
            <v>16607.5</v>
          </cell>
          <cell r="J606">
            <v>16607.5</v>
          </cell>
          <cell r="K606">
            <v>16607.5</v>
          </cell>
          <cell r="L606">
            <v>16607.5</v>
          </cell>
          <cell r="M606">
            <v>16607.5</v>
          </cell>
          <cell r="N606">
            <v>16607.5</v>
          </cell>
          <cell r="O606">
            <v>16607.5</v>
          </cell>
        </row>
        <row r="607">
          <cell r="A607">
            <v>16607.5</v>
          </cell>
          <cell r="B607">
            <v>16607.5</v>
          </cell>
          <cell r="C607">
            <v>16607.5</v>
          </cell>
          <cell r="D607">
            <v>16607.5</v>
          </cell>
          <cell r="E607">
            <v>16607.5</v>
          </cell>
          <cell r="F607">
            <v>16607.5</v>
          </cell>
          <cell r="G607">
            <v>16607.5</v>
          </cell>
          <cell r="H607">
            <v>16607.5</v>
          </cell>
          <cell r="I607">
            <v>16607.5</v>
          </cell>
          <cell r="J607">
            <v>16607.5</v>
          </cell>
          <cell r="K607">
            <v>16607.5</v>
          </cell>
          <cell r="L607">
            <v>16607.5</v>
          </cell>
          <cell r="M607">
            <v>16607.5</v>
          </cell>
          <cell r="N607">
            <v>16607.5</v>
          </cell>
          <cell r="O607">
            <v>16607.5</v>
          </cell>
        </row>
        <row r="608">
          <cell r="A608">
            <v>16607.5</v>
          </cell>
          <cell r="B608">
            <v>16607.5</v>
          </cell>
          <cell r="C608">
            <v>16607.5</v>
          </cell>
          <cell r="D608">
            <v>16607.5</v>
          </cell>
          <cell r="E608">
            <v>16607.5</v>
          </cell>
          <cell r="F608">
            <v>16607.5</v>
          </cell>
          <cell r="G608">
            <v>16607.5</v>
          </cell>
          <cell r="H608">
            <v>16607.5</v>
          </cell>
          <cell r="I608">
            <v>16607.5</v>
          </cell>
          <cell r="J608">
            <v>16607.5</v>
          </cell>
          <cell r="K608">
            <v>16607.5</v>
          </cell>
          <cell r="L608">
            <v>16607.5</v>
          </cell>
          <cell r="M608">
            <v>16607.5</v>
          </cell>
          <cell r="N608">
            <v>16607.5</v>
          </cell>
          <cell r="O608">
            <v>16607.5</v>
          </cell>
        </row>
        <row r="609">
          <cell r="A609">
            <v>16607.5</v>
          </cell>
          <cell r="B609">
            <v>16607.5</v>
          </cell>
          <cell r="C609">
            <v>16607.5</v>
          </cell>
          <cell r="D609">
            <v>16607.5</v>
          </cell>
          <cell r="E609">
            <v>16607.5</v>
          </cell>
          <cell r="F609">
            <v>16607.5</v>
          </cell>
          <cell r="G609">
            <v>16607.5</v>
          </cell>
          <cell r="H609">
            <v>16607.5</v>
          </cell>
          <cell r="I609">
            <v>16607.5</v>
          </cell>
          <cell r="J609">
            <v>16607.5</v>
          </cell>
          <cell r="K609">
            <v>16607.5</v>
          </cell>
          <cell r="L609">
            <v>16607.5</v>
          </cell>
          <cell r="M609">
            <v>16607.5</v>
          </cell>
          <cell r="N609">
            <v>16607.5</v>
          </cell>
          <cell r="O609">
            <v>16607.5</v>
          </cell>
        </row>
        <row r="610">
          <cell r="A610">
            <v>16607.5</v>
          </cell>
          <cell r="B610">
            <v>16607.5</v>
          </cell>
          <cell r="C610">
            <v>16607.5</v>
          </cell>
          <cell r="D610">
            <v>16607.5</v>
          </cell>
          <cell r="E610">
            <v>16607.5</v>
          </cell>
          <cell r="F610">
            <v>16607.5</v>
          </cell>
          <cell r="G610">
            <v>16607.5</v>
          </cell>
          <cell r="H610">
            <v>16607.5</v>
          </cell>
          <cell r="I610">
            <v>16607.5</v>
          </cell>
          <cell r="J610">
            <v>16607.5</v>
          </cell>
          <cell r="K610">
            <v>16607.5</v>
          </cell>
          <cell r="L610">
            <v>16607.5</v>
          </cell>
          <cell r="M610">
            <v>16607.5</v>
          </cell>
          <cell r="N610">
            <v>16607.5</v>
          </cell>
          <cell r="O610">
            <v>16607.5</v>
          </cell>
        </row>
        <row r="611">
          <cell r="A611">
            <v>16607.5</v>
          </cell>
          <cell r="B611">
            <v>16607.5</v>
          </cell>
          <cell r="C611">
            <v>16607.5</v>
          </cell>
          <cell r="D611">
            <v>16607.5</v>
          </cell>
          <cell r="E611">
            <v>16607.5</v>
          </cell>
          <cell r="F611">
            <v>16607.5</v>
          </cell>
          <cell r="G611">
            <v>16607.5</v>
          </cell>
          <cell r="H611">
            <v>16607.5</v>
          </cell>
          <cell r="I611">
            <v>16607.5</v>
          </cell>
          <cell r="J611">
            <v>16607.5</v>
          </cell>
          <cell r="K611">
            <v>16607.5</v>
          </cell>
          <cell r="L611">
            <v>16607.5</v>
          </cell>
          <cell r="M611">
            <v>16607.5</v>
          </cell>
          <cell r="N611">
            <v>16607.5</v>
          </cell>
          <cell r="O611">
            <v>16607.5</v>
          </cell>
        </row>
        <row r="612">
          <cell r="A612">
            <v>16607.5</v>
          </cell>
          <cell r="B612">
            <v>16607.5</v>
          </cell>
          <cell r="C612">
            <v>16607.5</v>
          </cell>
          <cell r="D612">
            <v>16607.5</v>
          </cell>
          <cell r="E612">
            <v>16607.5</v>
          </cell>
          <cell r="F612">
            <v>16607.5</v>
          </cell>
          <cell r="G612">
            <v>16607.5</v>
          </cell>
          <cell r="H612">
            <v>16607.5</v>
          </cell>
          <cell r="I612">
            <v>16607.5</v>
          </cell>
          <cell r="J612">
            <v>16607.5</v>
          </cell>
          <cell r="K612">
            <v>16607.5</v>
          </cell>
          <cell r="L612">
            <v>16607.5</v>
          </cell>
          <cell r="M612">
            <v>16607.5</v>
          </cell>
          <cell r="N612">
            <v>16607.5</v>
          </cell>
          <cell r="O612">
            <v>16607.5</v>
          </cell>
        </row>
        <row r="613">
          <cell r="A613">
            <v>16607.5</v>
          </cell>
          <cell r="B613">
            <v>16607.5</v>
          </cell>
          <cell r="C613">
            <v>16607.5</v>
          </cell>
          <cell r="D613">
            <v>16607.5</v>
          </cell>
          <cell r="E613">
            <v>16607.5</v>
          </cell>
          <cell r="F613">
            <v>16607.5</v>
          </cell>
          <cell r="G613">
            <v>16607.5</v>
          </cell>
          <cell r="H613">
            <v>16607.5</v>
          </cell>
          <cell r="I613">
            <v>16607.5</v>
          </cell>
          <cell r="J613">
            <v>16607.5</v>
          </cell>
          <cell r="K613">
            <v>16607.5</v>
          </cell>
          <cell r="L613">
            <v>16607.5</v>
          </cell>
          <cell r="M613">
            <v>16607.5</v>
          </cell>
          <cell r="N613">
            <v>16607.5</v>
          </cell>
          <cell r="O613">
            <v>16607.5</v>
          </cell>
        </row>
        <row r="614">
          <cell r="A614">
            <v>16607.5</v>
          </cell>
          <cell r="B614">
            <v>16607.5</v>
          </cell>
          <cell r="C614">
            <v>16607.5</v>
          </cell>
          <cell r="D614">
            <v>16607.5</v>
          </cell>
          <cell r="E614">
            <v>16607.5</v>
          </cell>
          <cell r="F614">
            <v>16607.5</v>
          </cell>
          <cell r="G614">
            <v>16607.5</v>
          </cell>
          <cell r="H614">
            <v>16607.5</v>
          </cell>
          <cell r="I614">
            <v>16607.5</v>
          </cell>
          <cell r="J614">
            <v>16607.5</v>
          </cell>
          <cell r="K614">
            <v>16607.5</v>
          </cell>
          <cell r="L614">
            <v>16607.5</v>
          </cell>
          <cell r="M614">
            <v>16607.5</v>
          </cell>
          <cell r="N614">
            <v>16607.5</v>
          </cell>
          <cell r="O614">
            <v>16607.5</v>
          </cell>
        </row>
        <row r="615">
          <cell r="A615">
            <v>16607.5</v>
          </cell>
          <cell r="B615">
            <v>16607.5</v>
          </cell>
          <cell r="C615">
            <v>16607.5</v>
          </cell>
          <cell r="D615">
            <v>16607.5</v>
          </cell>
          <cell r="E615">
            <v>16607.5</v>
          </cell>
          <cell r="F615">
            <v>16607.5</v>
          </cell>
          <cell r="G615">
            <v>16607.5</v>
          </cell>
          <cell r="H615">
            <v>16607.5</v>
          </cell>
          <cell r="I615">
            <v>16607.5</v>
          </cell>
          <cell r="J615">
            <v>16607.5</v>
          </cell>
          <cell r="K615">
            <v>16607.5</v>
          </cell>
          <cell r="L615">
            <v>16607.5</v>
          </cell>
          <cell r="M615">
            <v>16607.5</v>
          </cell>
          <cell r="N615">
            <v>16607.5</v>
          </cell>
          <cell r="O615">
            <v>16607.5</v>
          </cell>
        </row>
        <row r="616">
          <cell r="A616">
            <v>16607.5</v>
          </cell>
          <cell r="B616">
            <v>16607.5</v>
          </cell>
          <cell r="C616">
            <v>16607.5</v>
          </cell>
          <cell r="D616">
            <v>16607.5</v>
          </cell>
          <cell r="E616">
            <v>16607.5</v>
          </cell>
          <cell r="F616">
            <v>16607.5</v>
          </cell>
          <cell r="G616">
            <v>16607.5</v>
          </cell>
          <cell r="H616">
            <v>16607.5</v>
          </cell>
          <cell r="I616">
            <v>16607.5</v>
          </cell>
          <cell r="J616">
            <v>16607.5</v>
          </cell>
          <cell r="K616">
            <v>16607.5</v>
          </cell>
          <cell r="L616">
            <v>16607.5</v>
          </cell>
          <cell r="M616">
            <v>16607.5</v>
          </cell>
          <cell r="N616">
            <v>16607.5</v>
          </cell>
          <cell r="O616">
            <v>16607.5</v>
          </cell>
        </row>
        <row r="617">
          <cell r="A617">
            <v>16607.5</v>
          </cell>
          <cell r="B617">
            <v>16607.5</v>
          </cell>
          <cell r="C617">
            <v>16607.5</v>
          </cell>
          <cell r="D617">
            <v>16607.5</v>
          </cell>
          <cell r="E617">
            <v>16607.5</v>
          </cell>
          <cell r="F617">
            <v>16607.5</v>
          </cell>
          <cell r="G617">
            <v>16607.5</v>
          </cell>
          <cell r="H617">
            <v>16607.5</v>
          </cell>
          <cell r="I617">
            <v>16607.5</v>
          </cell>
          <cell r="J617">
            <v>16607.5</v>
          </cell>
          <cell r="K617">
            <v>16607.5</v>
          </cell>
          <cell r="L617">
            <v>16607.5</v>
          </cell>
          <cell r="M617">
            <v>16607.5</v>
          </cell>
          <cell r="N617">
            <v>16607.5</v>
          </cell>
          <cell r="O617">
            <v>16607.5</v>
          </cell>
        </row>
        <row r="618">
          <cell r="A618">
            <v>16607.5</v>
          </cell>
          <cell r="B618">
            <v>16607.5</v>
          </cell>
          <cell r="C618">
            <v>16607.5</v>
          </cell>
          <cell r="D618">
            <v>16607.5</v>
          </cell>
          <cell r="E618">
            <v>16607.5</v>
          </cell>
          <cell r="F618">
            <v>16607.5</v>
          </cell>
          <cell r="G618">
            <v>16607.5</v>
          </cell>
          <cell r="H618">
            <v>16607.5</v>
          </cell>
          <cell r="I618">
            <v>16607.5</v>
          </cell>
          <cell r="J618">
            <v>16607.5</v>
          </cell>
          <cell r="K618">
            <v>16607.5</v>
          </cell>
          <cell r="L618">
            <v>16607.5</v>
          </cell>
          <cell r="M618">
            <v>16607.5</v>
          </cell>
          <cell r="N618">
            <v>16607.5</v>
          </cell>
          <cell r="O618">
            <v>16607.5</v>
          </cell>
        </row>
        <row r="619">
          <cell r="A619">
            <v>16607.5</v>
          </cell>
          <cell r="B619">
            <v>16607.5</v>
          </cell>
          <cell r="C619">
            <v>16607.5</v>
          </cell>
          <cell r="D619">
            <v>16607.5</v>
          </cell>
          <cell r="E619">
            <v>16607.5</v>
          </cell>
          <cell r="F619">
            <v>16607.5</v>
          </cell>
          <cell r="G619">
            <v>16607.5</v>
          </cell>
          <cell r="H619">
            <v>16607.5</v>
          </cell>
          <cell r="I619">
            <v>16607.5</v>
          </cell>
          <cell r="J619">
            <v>16607.5</v>
          </cell>
          <cell r="K619">
            <v>16607.5</v>
          </cell>
          <cell r="L619">
            <v>16607.5</v>
          </cell>
          <cell r="M619">
            <v>16607.5</v>
          </cell>
          <cell r="N619">
            <v>16607.5</v>
          </cell>
          <cell r="O619">
            <v>16607.5</v>
          </cell>
        </row>
        <row r="620">
          <cell r="A620">
            <v>16607.5</v>
          </cell>
          <cell r="B620">
            <v>16607.5</v>
          </cell>
          <cell r="C620">
            <v>16607.5</v>
          </cell>
          <cell r="D620">
            <v>16607.5</v>
          </cell>
          <cell r="E620">
            <v>16607.5</v>
          </cell>
          <cell r="F620">
            <v>16607.5</v>
          </cell>
          <cell r="G620">
            <v>16607.5</v>
          </cell>
          <cell r="H620">
            <v>16607.5</v>
          </cell>
          <cell r="I620">
            <v>16607.5</v>
          </cell>
          <cell r="J620">
            <v>16607.5</v>
          </cell>
          <cell r="K620">
            <v>16607.5</v>
          </cell>
          <cell r="L620">
            <v>16607.5</v>
          </cell>
          <cell r="M620">
            <v>16607.5</v>
          </cell>
          <cell r="N620">
            <v>16607.5</v>
          </cell>
          <cell r="O620">
            <v>16607.5</v>
          </cell>
        </row>
        <row r="621">
          <cell r="A621">
            <v>16607.5</v>
          </cell>
          <cell r="B621">
            <v>16607.5</v>
          </cell>
          <cell r="C621">
            <v>16607.5</v>
          </cell>
          <cell r="D621">
            <v>16607.5</v>
          </cell>
          <cell r="E621">
            <v>16607.5</v>
          </cell>
          <cell r="F621">
            <v>16607.5</v>
          </cell>
          <cell r="G621">
            <v>16607.5</v>
          </cell>
          <cell r="H621">
            <v>16607.5</v>
          </cell>
          <cell r="I621">
            <v>16607.5</v>
          </cell>
          <cell r="J621">
            <v>16607.5</v>
          </cell>
          <cell r="K621">
            <v>16607.5</v>
          </cell>
          <cell r="L621">
            <v>16607.5</v>
          </cell>
          <cell r="M621">
            <v>16607.5</v>
          </cell>
          <cell r="N621">
            <v>16607.5</v>
          </cell>
          <cell r="O621">
            <v>16607.5</v>
          </cell>
        </row>
        <row r="622">
          <cell r="A622">
            <v>16607.5</v>
          </cell>
          <cell r="B622">
            <v>16607.5</v>
          </cell>
          <cell r="C622">
            <v>16607.5</v>
          </cell>
          <cell r="D622">
            <v>16607.5</v>
          </cell>
          <cell r="E622">
            <v>16607.5</v>
          </cell>
          <cell r="F622">
            <v>16607.5</v>
          </cell>
          <cell r="G622">
            <v>16607.5</v>
          </cell>
          <cell r="H622">
            <v>16607.5</v>
          </cell>
          <cell r="I622">
            <v>16607.5</v>
          </cell>
          <cell r="J622">
            <v>16607.5</v>
          </cell>
          <cell r="K622">
            <v>16607.5</v>
          </cell>
          <cell r="L622">
            <v>16607.5</v>
          </cell>
          <cell r="M622">
            <v>16607.5</v>
          </cell>
          <cell r="N622">
            <v>16607.5</v>
          </cell>
          <cell r="O622">
            <v>16607.5</v>
          </cell>
        </row>
        <row r="623">
          <cell r="A623">
            <v>16607.5</v>
          </cell>
          <cell r="B623">
            <v>16607.5</v>
          </cell>
          <cell r="C623">
            <v>16607.5</v>
          </cell>
          <cell r="D623">
            <v>16607.5</v>
          </cell>
          <cell r="E623">
            <v>16607.5</v>
          </cell>
          <cell r="F623">
            <v>16607.5</v>
          </cell>
          <cell r="G623">
            <v>16607.5</v>
          </cell>
          <cell r="H623">
            <v>16607.5</v>
          </cell>
          <cell r="I623">
            <v>16607.5</v>
          </cell>
          <cell r="J623">
            <v>16607.5</v>
          </cell>
          <cell r="K623">
            <v>16607.5</v>
          </cell>
          <cell r="L623">
            <v>16607.5</v>
          </cell>
          <cell r="M623">
            <v>16607.5</v>
          </cell>
          <cell r="N623">
            <v>16607.5</v>
          </cell>
          <cell r="O623">
            <v>16607.5</v>
          </cell>
        </row>
        <row r="624">
          <cell r="A624">
            <v>16607.5</v>
          </cell>
          <cell r="B624">
            <v>16607.5</v>
          </cell>
          <cell r="C624">
            <v>16607.5</v>
          </cell>
          <cell r="D624">
            <v>16607.5</v>
          </cell>
          <cell r="E624">
            <v>16607.5</v>
          </cell>
          <cell r="F624">
            <v>16607.5</v>
          </cell>
          <cell r="G624">
            <v>16607.5</v>
          </cell>
          <cell r="H624">
            <v>16607.5</v>
          </cell>
          <cell r="I624">
            <v>16607.5</v>
          </cell>
          <cell r="J624">
            <v>16607.5</v>
          </cell>
          <cell r="K624">
            <v>16607.5</v>
          </cell>
          <cell r="L624">
            <v>16607.5</v>
          </cell>
          <cell r="M624">
            <v>16607.5</v>
          </cell>
          <cell r="N624">
            <v>16607.5</v>
          </cell>
          <cell r="O624">
            <v>16607.5</v>
          </cell>
        </row>
        <row r="625">
          <cell r="A625">
            <v>16607.5</v>
          </cell>
          <cell r="B625">
            <v>16607.5</v>
          </cell>
          <cell r="C625">
            <v>16607.5</v>
          </cell>
          <cell r="D625">
            <v>16607.5</v>
          </cell>
          <cell r="E625">
            <v>16607.5</v>
          </cell>
          <cell r="F625">
            <v>16607.5</v>
          </cell>
          <cell r="G625">
            <v>16607.5</v>
          </cell>
          <cell r="H625">
            <v>16607.5</v>
          </cell>
          <cell r="I625">
            <v>16607.5</v>
          </cell>
          <cell r="J625">
            <v>16607.5</v>
          </cell>
          <cell r="K625">
            <v>16607.5</v>
          </cell>
          <cell r="L625">
            <v>16607.5</v>
          </cell>
          <cell r="M625">
            <v>16607.5</v>
          </cell>
          <cell r="N625">
            <v>16607.5</v>
          </cell>
          <cell r="O625">
            <v>16607.5</v>
          </cell>
        </row>
        <row r="626">
          <cell r="A626">
            <v>16607.5</v>
          </cell>
          <cell r="B626">
            <v>16607.5</v>
          </cell>
          <cell r="C626">
            <v>16607.5</v>
          </cell>
          <cell r="D626">
            <v>16607.5</v>
          </cell>
          <cell r="E626">
            <v>16607.5</v>
          </cell>
          <cell r="F626">
            <v>16607.5</v>
          </cell>
          <cell r="G626">
            <v>16607.5</v>
          </cell>
          <cell r="H626">
            <v>16607.5</v>
          </cell>
          <cell r="I626">
            <v>16607.5</v>
          </cell>
          <cell r="J626">
            <v>16607.5</v>
          </cell>
          <cell r="K626">
            <v>16607.5</v>
          </cell>
          <cell r="L626">
            <v>16607.5</v>
          </cell>
          <cell r="M626">
            <v>16607.5</v>
          </cell>
          <cell r="N626">
            <v>16607.5</v>
          </cell>
          <cell r="O626">
            <v>16607.5</v>
          </cell>
        </row>
        <row r="627">
          <cell r="A627">
            <v>16607.5</v>
          </cell>
          <cell r="B627">
            <v>16607.5</v>
          </cell>
          <cell r="C627">
            <v>16607.5</v>
          </cell>
          <cell r="D627">
            <v>16607.5</v>
          </cell>
          <cell r="E627">
            <v>16607.5</v>
          </cell>
          <cell r="F627">
            <v>16607.5</v>
          </cell>
          <cell r="G627">
            <v>16607.5</v>
          </cell>
          <cell r="H627">
            <v>16607.5</v>
          </cell>
          <cell r="I627">
            <v>16607.5</v>
          </cell>
          <cell r="J627">
            <v>16607.5</v>
          </cell>
          <cell r="K627">
            <v>16607.5</v>
          </cell>
          <cell r="L627">
            <v>16607.5</v>
          </cell>
          <cell r="M627">
            <v>16607.5</v>
          </cell>
          <cell r="N627">
            <v>16607.5</v>
          </cell>
          <cell r="O627">
            <v>16607.5</v>
          </cell>
        </row>
        <row r="628">
          <cell r="A628">
            <v>16607.5</v>
          </cell>
          <cell r="B628">
            <v>16607.5</v>
          </cell>
          <cell r="C628">
            <v>16607.5</v>
          </cell>
          <cell r="D628">
            <v>16607.5</v>
          </cell>
          <cell r="E628">
            <v>16607.5</v>
          </cell>
          <cell r="F628">
            <v>16607.5</v>
          </cell>
          <cell r="G628">
            <v>16607.5</v>
          </cell>
          <cell r="H628">
            <v>16607.5</v>
          </cell>
          <cell r="I628">
            <v>16607.5</v>
          </cell>
          <cell r="J628">
            <v>16607.5</v>
          </cell>
          <cell r="K628">
            <v>16607.5</v>
          </cell>
          <cell r="L628">
            <v>16607.5</v>
          </cell>
          <cell r="M628">
            <v>16607.5</v>
          </cell>
          <cell r="N628">
            <v>16607.5</v>
          </cell>
          <cell r="O628">
            <v>16607.5</v>
          </cell>
        </row>
        <row r="629">
          <cell r="A629">
            <v>16607.5</v>
          </cell>
          <cell r="B629">
            <v>16607.5</v>
          </cell>
          <cell r="C629">
            <v>16607.5</v>
          </cell>
          <cell r="D629">
            <v>16607.5</v>
          </cell>
          <cell r="E629">
            <v>16607.5</v>
          </cell>
          <cell r="F629">
            <v>16607.5</v>
          </cell>
          <cell r="G629">
            <v>16607.5</v>
          </cell>
          <cell r="H629">
            <v>16607.5</v>
          </cell>
          <cell r="I629">
            <v>16607.5</v>
          </cell>
          <cell r="J629">
            <v>16607.5</v>
          </cell>
          <cell r="K629">
            <v>16607.5</v>
          </cell>
          <cell r="L629">
            <v>16607.5</v>
          </cell>
          <cell r="M629">
            <v>16607.5</v>
          </cell>
          <cell r="N629">
            <v>16607.5</v>
          </cell>
          <cell r="O629">
            <v>16607.5</v>
          </cell>
        </row>
        <row r="630">
          <cell r="A630">
            <v>16607.5</v>
          </cell>
          <cell r="B630">
            <v>16607.5</v>
          </cell>
          <cell r="C630">
            <v>16607.5</v>
          </cell>
          <cell r="D630">
            <v>16607.5</v>
          </cell>
          <cell r="E630">
            <v>16607.5</v>
          </cell>
          <cell r="F630">
            <v>16607.5</v>
          </cell>
          <cell r="G630">
            <v>16607.5</v>
          </cell>
          <cell r="H630">
            <v>16607.5</v>
          </cell>
          <cell r="I630">
            <v>16607.5</v>
          </cell>
          <cell r="J630">
            <v>16607.5</v>
          </cell>
          <cell r="K630">
            <v>16607.5</v>
          </cell>
          <cell r="L630">
            <v>16607.5</v>
          </cell>
          <cell r="M630">
            <v>16607.5</v>
          </cell>
          <cell r="N630">
            <v>16607.5</v>
          </cell>
          <cell r="O630">
            <v>16607.5</v>
          </cell>
        </row>
        <row r="631">
          <cell r="A631">
            <v>16607.5</v>
          </cell>
          <cell r="B631">
            <v>16607.5</v>
          </cell>
          <cell r="C631">
            <v>16607.5</v>
          </cell>
          <cell r="D631">
            <v>16607.5</v>
          </cell>
          <cell r="E631">
            <v>16607.5</v>
          </cell>
          <cell r="F631">
            <v>16607.5</v>
          </cell>
          <cell r="G631">
            <v>16607.5</v>
          </cell>
          <cell r="H631">
            <v>16607.5</v>
          </cell>
          <cell r="I631">
            <v>16607.5</v>
          </cell>
          <cell r="J631">
            <v>16607.5</v>
          </cell>
          <cell r="K631">
            <v>16607.5</v>
          </cell>
          <cell r="L631">
            <v>16607.5</v>
          </cell>
          <cell r="M631">
            <v>16607.5</v>
          </cell>
          <cell r="N631">
            <v>16607.5</v>
          </cell>
          <cell r="O631">
            <v>16607.5</v>
          </cell>
        </row>
        <row r="632">
          <cell r="A632">
            <v>16607.5</v>
          </cell>
          <cell r="B632">
            <v>16607.5</v>
          </cell>
          <cell r="C632">
            <v>16607.5</v>
          </cell>
          <cell r="D632">
            <v>16607.5</v>
          </cell>
          <cell r="E632">
            <v>16607.5</v>
          </cell>
          <cell r="F632">
            <v>16607.5</v>
          </cell>
          <cell r="G632">
            <v>16607.5</v>
          </cell>
          <cell r="H632">
            <v>16607.5</v>
          </cell>
          <cell r="I632">
            <v>16607.5</v>
          </cell>
          <cell r="J632">
            <v>16607.5</v>
          </cell>
          <cell r="K632">
            <v>16607.5</v>
          </cell>
          <cell r="L632">
            <v>16607.5</v>
          </cell>
          <cell r="M632">
            <v>16607.5</v>
          </cell>
          <cell r="N632">
            <v>16607.5</v>
          </cell>
          <cell r="O632">
            <v>16607.5</v>
          </cell>
        </row>
        <row r="633">
          <cell r="A633">
            <v>16607.5</v>
          </cell>
          <cell r="B633">
            <v>16607.5</v>
          </cell>
          <cell r="C633">
            <v>16607.5</v>
          </cell>
          <cell r="D633">
            <v>16607.5</v>
          </cell>
          <cell r="E633">
            <v>16607.5</v>
          </cell>
          <cell r="F633">
            <v>16607.5</v>
          </cell>
          <cell r="G633">
            <v>16607.5</v>
          </cell>
          <cell r="H633">
            <v>16607.5</v>
          </cell>
          <cell r="I633">
            <v>16607.5</v>
          </cell>
          <cell r="J633">
            <v>16607.5</v>
          </cell>
          <cell r="K633">
            <v>16607.5</v>
          </cell>
          <cell r="L633">
            <v>16607.5</v>
          </cell>
          <cell r="M633">
            <v>16607.5</v>
          </cell>
          <cell r="N633">
            <v>16607.5</v>
          </cell>
          <cell r="O633">
            <v>16607.5</v>
          </cell>
        </row>
        <row r="634">
          <cell r="A634">
            <v>16607.5</v>
          </cell>
          <cell r="B634">
            <v>16607.5</v>
          </cell>
          <cell r="C634">
            <v>16607.5</v>
          </cell>
          <cell r="D634">
            <v>16607.5</v>
          </cell>
          <cell r="E634">
            <v>16607.5</v>
          </cell>
          <cell r="F634">
            <v>16607.5</v>
          </cell>
          <cell r="G634">
            <v>16607.5</v>
          </cell>
          <cell r="H634">
            <v>16607.5</v>
          </cell>
          <cell r="I634">
            <v>16607.5</v>
          </cell>
          <cell r="J634">
            <v>16607.5</v>
          </cell>
          <cell r="K634">
            <v>16607.5</v>
          </cell>
          <cell r="L634">
            <v>16607.5</v>
          </cell>
          <cell r="M634">
            <v>16607.5</v>
          </cell>
          <cell r="N634">
            <v>16607.5</v>
          </cell>
          <cell r="O634">
            <v>16607.5</v>
          </cell>
        </row>
        <row r="635">
          <cell r="A635">
            <v>16607.5</v>
          </cell>
          <cell r="B635">
            <v>16607.5</v>
          </cell>
          <cell r="C635">
            <v>16607.5</v>
          </cell>
          <cell r="D635">
            <v>16607.5</v>
          </cell>
          <cell r="E635">
            <v>16607.5</v>
          </cell>
          <cell r="F635">
            <v>16607.5</v>
          </cell>
          <cell r="G635">
            <v>16607.5</v>
          </cell>
          <cell r="H635">
            <v>16607.5</v>
          </cell>
          <cell r="I635">
            <v>16607.5</v>
          </cell>
          <cell r="J635">
            <v>16607.5</v>
          </cell>
          <cell r="K635">
            <v>16607.5</v>
          </cell>
          <cell r="L635">
            <v>16607.5</v>
          </cell>
          <cell r="M635">
            <v>16607.5</v>
          </cell>
          <cell r="N635">
            <v>16607.5</v>
          </cell>
          <cell r="O635">
            <v>16607.5</v>
          </cell>
        </row>
        <row r="636">
          <cell r="A636">
            <v>16607.5</v>
          </cell>
          <cell r="B636">
            <v>16607.5</v>
          </cell>
          <cell r="C636">
            <v>16607.5</v>
          </cell>
          <cell r="D636">
            <v>16607.5</v>
          </cell>
          <cell r="E636">
            <v>16607.5</v>
          </cell>
          <cell r="F636">
            <v>16607.5</v>
          </cell>
          <cell r="G636">
            <v>16607.5</v>
          </cell>
          <cell r="H636">
            <v>16607.5</v>
          </cell>
          <cell r="I636">
            <v>16607.5</v>
          </cell>
          <cell r="J636">
            <v>16607.5</v>
          </cell>
          <cell r="K636">
            <v>16607.5</v>
          </cell>
          <cell r="L636">
            <v>16607.5</v>
          </cell>
          <cell r="M636">
            <v>16607.5</v>
          </cell>
          <cell r="N636">
            <v>16607.5</v>
          </cell>
          <cell r="O636">
            <v>16607.5</v>
          </cell>
        </row>
        <row r="637">
          <cell r="A637">
            <v>16607.5</v>
          </cell>
          <cell r="B637">
            <v>16607.5</v>
          </cell>
          <cell r="C637">
            <v>16607.5</v>
          </cell>
          <cell r="D637">
            <v>16607.5</v>
          </cell>
          <cell r="E637">
            <v>16607.5</v>
          </cell>
          <cell r="F637">
            <v>16607.5</v>
          </cell>
          <cell r="G637">
            <v>16607.5</v>
          </cell>
          <cell r="H637">
            <v>16607.5</v>
          </cell>
          <cell r="I637">
            <v>16607.5</v>
          </cell>
          <cell r="J637">
            <v>16607.5</v>
          </cell>
          <cell r="K637">
            <v>16607.5</v>
          </cell>
          <cell r="L637">
            <v>16607.5</v>
          </cell>
          <cell r="M637">
            <v>16607.5</v>
          </cell>
          <cell r="N637">
            <v>16607.5</v>
          </cell>
          <cell r="O637">
            <v>16607.5</v>
          </cell>
        </row>
        <row r="638">
          <cell r="A638">
            <v>16607.5</v>
          </cell>
          <cell r="B638">
            <v>16607.5</v>
          </cell>
          <cell r="C638">
            <v>16607.5</v>
          </cell>
          <cell r="D638">
            <v>16607.5</v>
          </cell>
          <cell r="E638">
            <v>16607.5</v>
          </cell>
          <cell r="F638">
            <v>16607.5</v>
          </cell>
          <cell r="G638">
            <v>16607.5</v>
          </cell>
          <cell r="H638">
            <v>16607.5</v>
          </cell>
          <cell r="I638">
            <v>16607.5</v>
          </cell>
          <cell r="J638">
            <v>16607.5</v>
          </cell>
          <cell r="K638">
            <v>16607.5</v>
          </cell>
          <cell r="L638">
            <v>16607.5</v>
          </cell>
          <cell r="M638">
            <v>16607.5</v>
          </cell>
          <cell r="N638">
            <v>16607.5</v>
          </cell>
          <cell r="O638">
            <v>16607.5</v>
          </cell>
        </row>
        <row r="639">
          <cell r="A639">
            <v>16607.5</v>
          </cell>
          <cell r="B639">
            <v>16607.5</v>
          </cell>
          <cell r="C639">
            <v>16607.5</v>
          </cell>
          <cell r="D639">
            <v>16607.5</v>
          </cell>
          <cell r="E639">
            <v>16607.5</v>
          </cell>
          <cell r="F639">
            <v>16607.5</v>
          </cell>
          <cell r="G639">
            <v>16607.5</v>
          </cell>
          <cell r="H639">
            <v>16607.5</v>
          </cell>
          <cell r="I639">
            <v>16607.5</v>
          </cell>
          <cell r="J639">
            <v>16607.5</v>
          </cell>
          <cell r="K639">
            <v>16607.5</v>
          </cell>
          <cell r="L639">
            <v>16607.5</v>
          </cell>
          <cell r="M639">
            <v>16607.5</v>
          </cell>
          <cell r="N639">
            <v>16607.5</v>
          </cell>
          <cell r="O639">
            <v>16607.5</v>
          </cell>
        </row>
        <row r="640">
          <cell r="A640">
            <v>16607.5</v>
          </cell>
          <cell r="B640">
            <v>16607.5</v>
          </cell>
          <cell r="C640">
            <v>16607.5</v>
          </cell>
          <cell r="D640">
            <v>16607.5</v>
          </cell>
          <cell r="E640">
            <v>16607.5</v>
          </cell>
          <cell r="F640">
            <v>16607.5</v>
          </cell>
          <cell r="G640">
            <v>16607.5</v>
          </cell>
          <cell r="H640">
            <v>16607.5</v>
          </cell>
          <cell r="I640">
            <v>16607.5</v>
          </cell>
          <cell r="J640">
            <v>16607.5</v>
          </cell>
          <cell r="K640">
            <v>16607.5</v>
          </cell>
          <cell r="L640">
            <v>16607.5</v>
          </cell>
          <cell r="M640">
            <v>16607.5</v>
          </cell>
          <cell r="N640">
            <v>16607.5</v>
          </cell>
          <cell r="O640">
            <v>16607.5</v>
          </cell>
        </row>
        <row r="641">
          <cell r="A641">
            <v>16607.5</v>
          </cell>
          <cell r="B641">
            <v>16607.5</v>
          </cell>
          <cell r="C641">
            <v>16607.5</v>
          </cell>
          <cell r="D641">
            <v>16607.5</v>
          </cell>
          <cell r="E641">
            <v>16607.5</v>
          </cell>
          <cell r="F641">
            <v>16607.5</v>
          </cell>
          <cell r="G641">
            <v>16607.5</v>
          </cell>
          <cell r="H641">
            <v>16607.5</v>
          </cell>
          <cell r="I641">
            <v>16607.5</v>
          </cell>
          <cell r="J641">
            <v>16607.5</v>
          </cell>
          <cell r="K641">
            <v>16607.5</v>
          </cell>
          <cell r="L641">
            <v>16607.5</v>
          </cell>
          <cell r="M641">
            <v>16607.5</v>
          </cell>
          <cell r="N641">
            <v>16607.5</v>
          </cell>
          <cell r="O641">
            <v>16607.5</v>
          </cell>
        </row>
        <row r="642">
          <cell r="A642">
            <v>16607.5</v>
          </cell>
          <cell r="B642">
            <v>16607.5</v>
          </cell>
          <cell r="C642">
            <v>16607.5</v>
          </cell>
          <cell r="D642">
            <v>16607.5</v>
          </cell>
          <cell r="E642">
            <v>16607.5</v>
          </cell>
          <cell r="F642">
            <v>16607.5</v>
          </cell>
          <cell r="G642">
            <v>16607.5</v>
          </cell>
          <cell r="H642">
            <v>16607.5</v>
          </cell>
          <cell r="I642">
            <v>16607.5</v>
          </cell>
          <cell r="J642">
            <v>16607.5</v>
          </cell>
          <cell r="K642">
            <v>16607.5</v>
          </cell>
          <cell r="L642">
            <v>16607.5</v>
          </cell>
          <cell r="M642">
            <v>16607.5</v>
          </cell>
          <cell r="N642">
            <v>16607.5</v>
          </cell>
          <cell r="O642">
            <v>16607.5</v>
          </cell>
        </row>
        <row r="643">
          <cell r="A643">
            <v>16607.5</v>
          </cell>
          <cell r="B643">
            <v>16607.5</v>
          </cell>
          <cell r="C643">
            <v>16607.5</v>
          </cell>
          <cell r="D643">
            <v>16607.5</v>
          </cell>
          <cell r="E643">
            <v>16607.5</v>
          </cell>
          <cell r="F643">
            <v>16607.5</v>
          </cell>
          <cell r="G643">
            <v>16607.5</v>
          </cell>
          <cell r="H643">
            <v>16607.5</v>
          </cell>
          <cell r="I643">
            <v>16607.5</v>
          </cell>
          <cell r="J643">
            <v>16607.5</v>
          </cell>
          <cell r="K643">
            <v>16607.5</v>
          </cell>
          <cell r="L643">
            <v>16607.5</v>
          </cell>
          <cell r="M643">
            <v>16607.5</v>
          </cell>
          <cell r="N643">
            <v>16607.5</v>
          </cell>
          <cell r="O643">
            <v>16607.5</v>
          </cell>
        </row>
        <row r="644">
          <cell r="A644">
            <v>16607.5</v>
          </cell>
          <cell r="B644">
            <v>16607.5</v>
          </cell>
          <cell r="C644">
            <v>16607.5</v>
          </cell>
          <cell r="D644">
            <v>16607.5</v>
          </cell>
          <cell r="E644">
            <v>16607.5</v>
          </cell>
          <cell r="F644">
            <v>16607.5</v>
          </cell>
          <cell r="G644">
            <v>16607.5</v>
          </cell>
          <cell r="H644">
            <v>16607.5</v>
          </cell>
          <cell r="I644">
            <v>16607.5</v>
          </cell>
          <cell r="J644">
            <v>16607.5</v>
          </cell>
          <cell r="K644">
            <v>16607.5</v>
          </cell>
          <cell r="L644">
            <v>16607.5</v>
          </cell>
          <cell r="M644">
            <v>16607.5</v>
          </cell>
          <cell r="N644">
            <v>16607.5</v>
          </cell>
          <cell r="O644">
            <v>16607.5</v>
          </cell>
        </row>
        <row r="645">
          <cell r="A645">
            <v>16607.5</v>
          </cell>
          <cell r="B645">
            <v>16607.5</v>
          </cell>
          <cell r="C645">
            <v>16607.5</v>
          </cell>
          <cell r="D645">
            <v>16607.5</v>
          </cell>
          <cell r="E645">
            <v>16607.5</v>
          </cell>
          <cell r="F645">
            <v>16607.5</v>
          </cell>
          <cell r="G645">
            <v>16607.5</v>
          </cell>
          <cell r="H645">
            <v>16607.5</v>
          </cell>
          <cell r="I645">
            <v>16607.5</v>
          </cell>
          <cell r="J645">
            <v>16607.5</v>
          </cell>
          <cell r="K645">
            <v>16607.5</v>
          </cell>
          <cell r="L645">
            <v>16607.5</v>
          </cell>
          <cell r="M645">
            <v>16607.5</v>
          </cell>
          <cell r="N645">
            <v>16607.5</v>
          </cell>
          <cell r="O645">
            <v>16607.5</v>
          </cell>
        </row>
        <row r="646">
          <cell r="A646">
            <v>16607.5</v>
          </cell>
          <cell r="B646">
            <v>16607.5</v>
          </cell>
          <cell r="C646">
            <v>16607.5</v>
          </cell>
          <cell r="D646">
            <v>16607.5</v>
          </cell>
          <cell r="E646">
            <v>16607.5</v>
          </cell>
          <cell r="F646">
            <v>16607.5</v>
          </cell>
          <cell r="G646">
            <v>16607.5</v>
          </cell>
          <cell r="H646">
            <v>16607.5</v>
          </cell>
          <cell r="I646">
            <v>16607.5</v>
          </cell>
          <cell r="J646">
            <v>16607.5</v>
          </cell>
          <cell r="K646">
            <v>16607.5</v>
          </cell>
          <cell r="L646">
            <v>16607.5</v>
          </cell>
          <cell r="M646">
            <v>16607.5</v>
          </cell>
          <cell r="N646">
            <v>16607.5</v>
          </cell>
          <cell r="O646">
            <v>16607.5</v>
          </cell>
        </row>
        <row r="647">
          <cell r="A647">
            <v>16607.5</v>
          </cell>
          <cell r="B647">
            <v>16607.5</v>
          </cell>
          <cell r="C647">
            <v>16607.5</v>
          </cell>
          <cell r="D647">
            <v>16607.5</v>
          </cell>
          <cell r="E647">
            <v>16607.5</v>
          </cell>
          <cell r="F647">
            <v>16607.5</v>
          </cell>
          <cell r="G647">
            <v>16607.5</v>
          </cell>
          <cell r="H647">
            <v>16607.5</v>
          </cell>
          <cell r="I647">
            <v>16607.5</v>
          </cell>
          <cell r="J647">
            <v>16607.5</v>
          </cell>
          <cell r="K647">
            <v>16607.5</v>
          </cell>
          <cell r="L647">
            <v>16607.5</v>
          </cell>
          <cell r="M647">
            <v>16607.5</v>
          </cell>
          <cell r="N647">
            <v>16607.5</v>
          </cell>
          <cell r="O647">
            <v>16607.5</v>
          </cell>
        </row>
        <row r="648">
          <cell r="A648">
            <v>16607.5</v>
          </cell>
          <cell r="B648">
            <v>16607.5</v>
          </cell>
          <cell r="C648">
            <v>16607.5</v>
          </cell>
          <cell r="D648">
            <v>16607.5</v>
          </cell>
          <cell r="E648">
            <v>16607.5</v>
          </cell>
          <cell r="F648">
            <v>16607.5</v>
          </cell>
          <cell r="G648">
            <v>16607.5</v>
          </cell>
          <cell r="H648">
            <v>16607.5</v>
          </cell>
          <cell r="I648">
            <v>16607.5</v>
          </cell>
          <cell r="J648">
            <v>16607.5</v>
          </cell>
          <cell r="K648">
            <v>16607.5</v>
          </cell>
          <cell r="L648">
            <v>16607.5</v>
          </cell>
          <cell r="M648">
            <v>16607.5</v>
          </cell>
          <cell r="N648">
            <v>16607.5</v>
          </cell>
          <cell r="O648">
            <v>16607.5</v>
          </cell>
        </row>
        <row r="649">
          <cell r="A649">
            <v>16607.5</v>
          </cell>
          <cell r="B649">
            <v>16607.5</v>
          </cell>
          <cell r="C649">
            <v>16607.5</v>
          </cell>
          <cell r="D649">
            <v>16607.5</v>
          </cell>
          <cell r="E649">
            <v>16607.5</v>
          </cell>
          <cell r="F649">
            <v>16607.5</v>
          </cell>
          <cell r="G649">
            <v>16607.5</v>
          </cell>
          <cell r="H649">
            <v>16607.5</v>
          </cell>
          <cell r="I649">
            <v>16607.5</v>
          </cell>
          <cell r="J649">
            <v>16607.5</v>
          </cell>
          <cell r="K649">
            <v>16607.5</v>
          </cell>
          <cell r="L649">
            <v>16607.5</v>
          </cell>
          <cell r="M649">
            <v>16607.5</v>
          </cell>
          <cell r="N649">
            <v>16607.5</v>
          </cell>
          <cell r="O649">
            <v>16607.5</v>
          </cell>
        </row>
        <row r="650">
          <cell r="A650">
            <v>16607.5</v>
          </cell>
          <cell r="B650">
            <v>16607.5</v>
          </cell>
          <cell r="C650">
            <v>16607.5</v>
          </cell>
          <cell r="D650">
            <v>16607.5</v>
          </cell>
          <cell r="E650">
            <v>16607.5</v>
          </cell>
          <cell r="F650">
            <v>16607.5</v>
          </cell>
          <cell r="G650">
            <v>16607.5</v>
          </cell>
          <cell r="H650">
            <v>16607.5</v>
          </cell>
          <cell r="I650">
            <v>16607.5</v>
          </cell>
          <cell r="J650">
            <v>16607.5</v>
          </cell>
          <cell r="K650">
            <v>16607.5</v>
          </cell>
          <cell r="L650">
            <v>16607.5</v>
          </cell>
          <cell r="M650">
            <v>16607.5</v>
          </cell>
          <cell r="N650">
            <v>16607.5</v>
          </cell>
          <cell r="O650">
            <v>16607.5</v>
          </cell>
        </row>
        <row r="651">
          <cell r="A651">
            <v>16607.5</v>
          </cell>
          <cell r="B651">
            <v>16607.5</v>
          </cell>
          <cell r="C651">
            <v>16607.5</v>
          </cell>
          <cell r="D651">
            <v>16607.5</v>
          </cell>
          <cell r="E651">
            <v>16607.5</v>
          </cell>
          <cell r="F651">
            <v>16607.5</v>
          </cell>
          <cell r="G651">
            <v>16607.5</v>
          </cell>
          <cell r="H651">
            <v>16607.5</v>
          </cell>
          <cell r="I651">
            <v>16607.5</v>
          </cell>
          <cell r="J651">
            <v>16607.5</v>
          </cell>
          <cell r="K651">
            <v>16607.5</v>
          </cell>
          <cell r="L651">
            <v>16607.5</v>
          </cell>
          <cell r="M651">
            <v>16607.5</v>
          </cell>
          <cell r="N651">
            <v>16607.5</v>
          </cell>
          <cell r="O651">
            <v>16607.5</v>
          </cell>
        </row>
        <row r="652">
          <cell r="A652">
            <v>16607.5</v>
          </cell>
          <cell r="B652">
            <v>16607.5</v>
          </cell>
          <cell r="C652">
            <v>16607.5</v>
          </cell>
          <cell r="D652">
            <v>16607.5</v>
          </cell>
          <cell r="E652">
            <v>16607.5</v>
          </cell>
          <cell r="F652">
            <v>16607.5</v>
          </cell>
          <cell r="G652">
            <v>16607.5</v>
          </cell>
          <cell r="H652">
            <v>16607.5</v>
          </cell>
          <cell r="I652">
            <v>16607.5</v>
          </cell>
          <cell r="J652">
            <v>16607.5</v>
          </cell>
          <cell r="K652">
            <v>16607.5</v>
          </cell>
          <cell r="L652">
            <v>16607.5</v>
          </cell>
          <cell r="M652">
            <v>16607.5</v>
          </cell>
          <cell r="N652">
            <v>16607.5</v>
          </cell>
          <cell r="O652">
            <v>16607.5</v>
          </cell>
        </row>
        <row r="653">
          <cell r="A653">
            <v>16607.5</v>
          </cell>
          <cell r="B653">
            <v>16607.5</v>
          </cell>
          <cell r="C653">
            <v>16607.5</v>
          </cell>
          <cell r="D653">
            <v>16607.5</v>
          </cell>
          <cell r="E653">
            <v>16607.5</v>
          </cell>
          <cell r="F653">
            <v>16607.5</v>
          </cell>
          <cell r="G653">
            <v>16607.5</v>
          </cell>
          <cell r="H653">
            <v>16607.5</v>
          </cell>
          <cell r="I653">
            <v>16607.5</v>
          </cell>
          <cell r="J653">
            <v>16607.5</v>
          </cell>
          <cell r="K653">
            <v>16607.5</v>
          </cell>
          <cell r="L653">
            <v>16607.5</v>
          </cell>
          <cell r="M653">
            <v>16607.5</v>
          </cell>
          <cell r="N653">
            <v>16607.5</v>
          </cell>
          <cell r="O653">
            <v>16607.5</v>
          </cell>
        </row>
        <row r="654">
          <cell r="A654">
            <v>16607.5</v>
          </cell>
          <cell r="B654">
            <v>16607.5</v>
          </cell>
          <cell r="C654">
            <v>16607.5</v>
          </cell>
          <cell r="D654">
            <v>16607.5</v>
          </cell>
          <cell r="E654">
            <v>16607.5</v>
          </cell>
          <cell r="F654">
            <v>16607.5</v>
          </cell>
          <cell r="G654">
            <v>16607.5</v>
          </cell>
          <cell r="H654">
            <v>16607.5</v>
          </cell>
          <cell r="I654">
            <v>16607.5</v>
          </cell>
          <cell r="J654">
            <v>16607.5</v>
          </cell>
          <cell r="K654">
            <v>16607.5</v>
          </cell>
          <cell r="L654">
            <v>16607.5</v>
          </cell>
          <cell r="M654">
            <v>16607.5</v>
          </cell>
          <cell r="N654">
            <v>16607.5</v>
          </cell>
          <cell r="O654">
            <v>16607.5</v>
          </cell>
        </row>
        <row r="655">
          <cell r="A655">
            <v>16607.5</v>
          </cell>
          <cell r="B655">
            <v>16607.5</v>
          </cell>
          <cell r="C655">
            <v>16607.5</v>
          </cell>
          <cell r="D655">
            <v>16607.5</v>
          </cell>
          <cell r="E655">
            <v>16607.5</v>
          </cell>
          <cell r="F655">
            <v>16607.5</v>
          </cell>
          <cell r="G655">
            <v>16607.5</v>
          </cell>
          <cell r="H655">
            <v>16607.5</v>
          </cell>
          <cell r="I655">
            <v>16607.5</v>
          </cell>
          <cell r="J655">
            <v>16607.5</v>
          </cell>
          <cell r="K655">
            <v>16607.5</v>
          </cell>
          <cell r="L655">
            <v>16607.5</v>
          </cell>
          <cell r="M655">
            <v>16607.5</v>
          </cell>
          <cell r="N655">
            <v>16607.5</v>
          </cell>
          <cell r="O655">
            <v>16607.5</v>
          </cell>
        </row>
        <row r="656">
          <cell r="A656">
            <v>16607.5</v>
          </cell>
          <cell r="B656">
            <v>16607.5</v>
          </cell>
          <cell r="C656">
            <v>16607.5</v>
          </cell>
          <cell r="D656">
            <v>16607.5</v>
          </cell>
          <cell r="E656">
            <v>16607.5</v>
          </cell>
          <cell r="F656">
            <v>16607.5</v>
          </cell>
          <cell r="G656">
            <v>16607.5</v>
          </cell>
          <cell r="H656">
            <v>16607.5</v>
          </cell>
          <cell r="I656">
            <v>16607.5</v>
          </cell>
          <cell r="J656">
            <v>16607.5</v>
          </cell>
          <cell r="K656">
            <v>16607.5</v>
          </cell>
          <cell r="L656">
            <v>16607.5</v>
          </cell>
          <cell r="M656">
            <v>16607.5</v>
          </cell>
          <cell r="N656">
            <v>16607.5</v>
          </cell>
          <cell r="O656">
            <v>16607.5</v>
          </cell>
        </row>
        <row r="657">
          <cell r="A657">
            <v>16607.5</v>
          </cell>
          <cell r="B657">
            <v>16607.5</v>
          </cell>
          <cell r="C657">
            <v>16607.5</v>
          </cell>
          <cell r="D657">
            <v>16607.5</v>
          </cell>
          <cell r="E657">
            <v>16607.5</v>
          </cell>
          <cell r="F657">
            <v>16607.5</v>
          </cell>
          <cell r="G657">
            <v>16607.5</v>
          </cell>
          <cell r="H657">
            <v>16607.5</v>
          </cell>
          <cell r="I657">
            <v>16607.5</v>
          </cell>
          <cell r="J657">
            <v>16607.5</v>
          </cell>
          <cell r="K657">
            <v>16607.5</v>
          </cell>
          <cell r="L657">
            <v>16607.5</v>
          </cell>
          <cell r="M657">
            <v>16607.5</v>
          </cell>
          <cell r="N657">
            <v>16607.5</v>
          </cell>
          <cell r="O657">
            <v>16607.5</v>
          </cell>
        </row>
        <row r="658">
          <cell r="A658">
            <v>16607.5</v>
          </cell>
          <cell r="B658">
            <v>16607.5</v>
          </cell>
          <cell r="C658">
            <v>16607.5</v>
          </cell>
          <cell r="D658">
            <v>16607.5</v>
          </cell>
          <cell r="E658">
            <v>16607.5</v>
          </cell>
          <cell r="F658">
            <v>16607.5</v>
          </cell>
          <cell r="G658">
            <v>16607.5</v>
          </cell>
          <cell r="H658">
            <v>16607.5</v>
          </cell>
          <cell r="I658">
            <v>16607.5</v>
          </cell>
          <cell r="J658">
            <v>16607.5</v>
          </cell>
          <cell r="K658">
            <v>16607.5</v>
          </cell>
          <cell r="L658">
            <v>16607.5</v>
          </cell>
          <cell r="M658">
            <v>16607.5</v>
          </cell>
          <cell r="N658">
            <v>16607.5</v>
          </cell>
          <cell r="O658">
            <v>16607.5</v>
          </cell>
        </row>
        <row r="659">
          <cell r="A659">
            <v>16607.5</v>
          </cell>
          <cell r="B659">
            <v>16607.5</v>
          </cell>
          <cell r="C659">
            <v>16607.5</v>
          </cell>
          <cell r="D659">
            <v>16607.5</v>
          </cell>
          <cell r="E659">
            <v>16607.5</v>
          </cell>
          <cell r="F659">
            <v>16607.5</v>
          </cell>
          <cell r="G659">
            <v>16607.5</v>
          </cell>
          <cell r="H659">
            <v>16607.5</v>
          </cell>
          <cell r="I659">
            <v>16607.5</v>
          </cell>
          <cell r="J659">
            <v>16607.5</v>
          </cell>
          <cell r="K659">
            <v>16607.5</v>
          </cell>
          <cell r="L659">
            <v>16607.5</v>
          </cell>
          <cell r="M659">
            <v>16607.5</v>
          </cell>
          <cell r="N659">
            <v>16607.5</v>
          </cell>
          <cell r="O659">
            <v>16607.5</v>
          </cell>
        </row>
        <row r="660">
          <cell r="A660">
            <v>16607.5</v>
          </cell>
          <cell r="B660">
            <v>16607.5</v>
          </cell>
          <cell r="C660">
            <v>16607.5</v>
          </cell>
          <cell r="D660">
            <v>16607.5</v>
          </cell>
          <cell r="E660">
            <v>16607.5</v>
          </cell>
          <cell r="F660">
            <v>16607.5</v>
          </cell>
          <cell r="G660">
            <v>16607.5</v>
          </cell>
          <cell r="H660">
            <v>16607.5</v>
          </cell>
          <cell r="I660">
            <v>16607.5</v>
          </cell>
          <cell r="J660">
            <v>16607.5</v>
          </cell>
          <cell r="K660">
            <v>16607.5</v>
          </cell>
          <cell r="L660">
            <v>16607.5</v>
          </cell>
          <cell r="M660">
            <v>16607.5</v>
          </cell>
          <cell r="N660">
            <v>16607.5</v>
          </cell>
          <cell r="O660">
            <v>16607.5</v>
          </cell>
        </row>
        <row r="661">
          <cell r="A661">
            <v>16607.5</v>
          </cell>
          <cell r="B661">
            <v>16607.5</v>
          </cell>
          <cell r="C661">
            <v>16607.5</v>
          </cell>
          <cell r="D661">
            <v>16607.5</v>
          </cell>
          <cell r="E661">
            <v>16607.5</v>
          </cell>
          <cell r="F661">
            <v>16607.5</v>
          </cell>
          <cell r="G661">
            <v>16607.5</v>
          </cell>
          <cell r="H661">
            <v>16607.5</v>
          </cell>
          <cell r="I661">
            <v>16607.5</v>
          </cell>
          <cell r="J661">
            <v>16607.5</v>
          </cell>
          <cell r="K661">
            <v>16607.5</v>
          </cell>
          <cell r="L661">
            <v>16607.5</v>
          </cell>
          <cell r="M661">
            <v>16607.5</v>
          </cell>
          <cell r="N661">
            <v>16607.5</v>
          </cell>
          <cell r="O661">
            <v>16607.5</v>
          </cell>
        </row>
        <row r="662">
          <cell r="A662">
            <v>16607.5</v>
          </cell>
          <cell r="B662">
            <v>16607.5</v>
          </cell>
          <cell r="C662">
            <v>16607.5</v>
          </cell>
          <cell r="D662">
            <v>16607.5</v>
          </cell>
          <cell r="E662">
            <v>16607.5</v>
          </cell>
          <cell r="F662">
            <v>16607.5</v>
          </cell>
          <cell r="G662">
            <v>16607.5</v>
          </cell>
          <cell r="H662">
            <v>16607.5</v>
          </cell>
          <cell r="I662">
            <v>16607.5</v>
          </cell>
          <cell r="J662">
            <v>16607.5</v>
          </cell>
          <cell r="K662">
            <v>16607.5</v>
          </cell>
          <cell r="L662">
            <v>16607.5</v>
          </cell>
          <cell r="M662">
            <v>16607.5</v>
          </cell>
          <cell r="N662">
            <v>16607.5</v>
          </cell>
          <cell r="O662">
            <v>16607.5</v>
          </cell>
        </row>
        <row r="663">
          <cell r="A663">
            <v>16607.5</v>
          </cell>
          <cell r="B663">
            <v>16607.5</v>
          </cell>
          <cell r="C663">
            <v>16607.5</v>
          </cell>
          <cell r="D663">
            <v>16607.5</v>
          </cell>
          <cell r="E663">
            <v>16607.5</v>
          </cell>
          <cell r="F663">
            <v>16607.5</v>
          </cell>
          <cell r="G663">
            <v>16607.5</v>
          </cell>
          <cell r="H663">
            <v>16607.5</v>
          </cell>
          <cell r="I663">
            <v>16607.5</v>
          </cell>
          <cell r="J663">
            <v>16607.5</v>
          </cell>
          <cell r="K663">
            <v>16607.5</v>
          </cell>
          <cell r="L663">
            <v>16607.5</v>
          </cell>
          <cell r="M663">
            <v>16607.5</v>
          </cell>
          <cell r="N663">
            <v>16607.5</v>
          </cell>
          <cell r="O663">
            <v>16607.5</v>
          </cell>
        </row>
        <row r="664">
          <cell r="A664">
            <v>16607.5</v>
          </cell>
          <cell r="B664">
            <v>16607.5</v>
          </cell>
          <cell r="C664">
            <v>16607.5</v>
          </cell>
          <cell r="D664">
            <v>16607.5</v>
          </cell>
          <cell r="E664">
            <v>16607.5</v>
          </cell>
          <cell r="F664">
            <v>16607.5</v>
          </cell>
          <cell r="G664">
            <v>16607.5</v>
          </cell>
          <cell r="H664">
            <v>16607.5</v>
          </cell>
          <cell r="I664">
            <v>16607.5</v>
          </cell>
          <cell r="J664">
            <v>16607.5</v>
          </cell>
          <cell r="K664">
            <v>16607.5</v>
          </cell>
          <cell r="L664">
            <v>16607.5</v>
          </cell>
          <cell r="M664">
            <v>16607.5</v>
          </cell>
          <cell r="N664">
            <v>16607.5</v>
          </cell>
          <cell r="O664">
            <v>16607.5</v>
          </cell>
        </row>
        <row r="665">
          <cell r="A665">
            <v>16607.5</v>
          </cell>
          <cell r="B665">
            <v>16607.5</v>
          </cell>
          <cell r="C665">
            <v>16607.5</v>
          </cell>
          <cell r="D665">
            <v>16607.5</v>
          </cell>
          <cell r="E665">
            <v>16607.5</v>
          </cell>
          <cell r="F665">
            <v>16607.5</v>
          </cell>
          <cell r="G665">
            <v>16607.5</v>
          </cell>
          <cell r="H665">
            <v>16607.5</v>
          </cell>
          <cell r="I665">
            <v>16607.5</v>
          </cell>
          <cell r="J665">
            <v>16607.5</v>
          </cell>
          <cell r="K665">
            <v>16607.5</v>
          </cell>
          <cell r="L665">
            <v>16607.5</v>
          </cell>
          <cell r="M665">
            <v>16607.5</v>
          </cell>
          <cell r="N665">
            <v>16607.5</v>
          </cell>
          <cell r="O665">
            <v>16607.5</v>
          </cell>
        </row>
        <row r="666">
          <cell r="A666">
            <v>16607.5</v>
          </cell>
          <cell r="B666">
            <v>16607.5</v>
          </cell>
          <cell r="C666">
            <v>16607.5</v>
          </cell>
          <cell r="D666">
            <v>16607.5</v>
          </cell>
          <cell r="E666">
            <v>16607.5</v>
          </cell>
          <cell r="F666">
            <v>16607.5</v>
          </cell>
          <cell r="G666">
            <v>16607.5</v>
          </cell>
          <cell r="H666">
            <v>16607.5</v>
          </cell>
          <cell r="I666">
            <v>16607.5</v>
          </cell>
          <cell r="J666">
            <v>16607.5</v>
          </cell>
          <cell r="K666">
            <v>16607.5</v>
          </cell>
          <cell r="L666">
            <v>16607.5</v>
          </cell>
          <cell r="M666">
            <v>16607.5</v>
          </cell>
          <cell r="N666">
            <v>16607.5</v>
          </cell>
          <cell r="O666">
            <v>16607.5</v>
          </cell>
        </row>
        <row r="667">
          <cell r="A667">
            <v>16607.5</v>
          </cell>
          <cell r="B667">
            <v>16607.5</v>
          </cell>
          <cell r="C667">
            <v>16607.5</v>
          </cell>
          <cell r="D667">
            <v>16607.5</v>
          </cell>
          <cell r="E667">
            <v>16607.5</v>
          </cell>
          <cell r="F667">
            <v>16607.5</v>
          </cell>
          <cell r="G667">
            <v>16607.5</v>
          </cell>
          <cell r="H667">
            <v>16607.5</v>
          </cell>
          <cell r="I667">
            <v>16607.5</v>
          </cell>
          <cell r="J667">
            <v>16607.5</v>
          </cell>
          <cell r="K667">
            <v>16607.5</v>
          </cell>
          <cell r="L667">
            <v>16607.5</v>
          </cell>
          <cell r="M667">
            <v>16607.5</v>
          </cell>
          <cell r="N667">
            <v>16607.5</v>
          </cell>
          <cell r="O667">
            <v>16607.5</v>
          </cell>
        </row>
        <row r="668">
          <cell r="A668">
            <v>16607.5</v>
          </cell>
          <cell r="B668">
            <v>16607.5</v>
          </cell>
          <cell r="C668">
            <v>16607.5</v>
          </cell>
          <cell r="D668">
            <v>16607.5</v>
          </cell>
          <cell r="E668">
            <v>16607.5</v>
          </cell>
          <cell r="F668">
            <v>16607.5</v>
          </cell>
          <cell r="G668">
            <v>16607.5</v>
          </cell>
          <cell r="H668">
            <v>16607.5</v>
          </cell>
          <cell r="I668">
            <v>16607.5</v>
          </cell>
          <cell r="J668">
            <v>16607.5</v>
          </cell>
          <cell r="K668">
            <v>16607.5</v>
          </cell>
          <cell r="L668">
            <v>16607.5</v>
          </cell>
          <cell r="M668">
            <v>16607.5</v>
          </cell>
          <cell r="N668">
            <v>16607.5</v>
          </cell>
          <cell r="O668">
            <v>16607.5</v>
          </cell>
        </row>
        <row r="669">
          <cell r="A669">
            <v>16607.5</v>
          </cell>
          <cell r="B669">
            <v>16607.5</v>
          </cell>
          <cell r="C669">
            <v>16607.5</v>
          </cell>
          <cell r="D669">
            <v>16607.5</v>
          </cell>
          <cell r="E669">
            <v>16607.5</v>
          </cell>
          <cell r="F669">
            <v>16607.5</v>
          </cell>
          <cell r="G669">
            <v>16607.5</v>
          </cell>
          <cell r="H669">
            <v>16607.5</v>
          </cell>
          <cell r="I669">
            <v>16607.5</v>
          </cell>
          <cell r="J669">
            <v>16607.5</v>
          </cell>
          <cell r="K669">
            <v>16607.5</v>
          </cell>
          <cell r="L669">
            <v>16607.5</v>
          </cell>
          <cell r="M669">
            <v>16607.5</v>
          </cell>
          <cell r="N669">
            <v>16607.5</v>
          </cell>
          <cell r="O669">
            <v>16607.5</v>
          </cell>
        </row>
        <row r="670">
          <cell r="A670">
            <v>16607.5</v>
          </cell>
          <cell r="B670">
            <v>16607.5</v>
          </cell>
          <cell r="C670">
            <v>16607.5</v>
          </cell>
          <cell r="D670">
            <v>16607.5</v>
          </cell>
          <cell r="E670">
            <v>16607.5</v>
          </cell>
          <cell r="F670">
            <v>16607.5</v>
          </cell>
          <cell r="G670">
            <v>16607.5</v>
          </cell>
          <cell r="H670">
            <v>16607.5</v>
          </cell>
          <cell r="I670">
            <v>16607.5</v>
          </cell>
          <cell r="J670">
            <v>16607.5</v>
          </cell>
          <cell r="K670">
            <v>16607.5</v>
          </cell>
          <cell r="L670">
            <v>16607.5</v>
          </cell>
          <cell r="M670">
            <v>16607.5</v>
          </cell>
          <cell r="N670">
            <v>16607.5</v>
          </cell>
          <cell r="O670">
            <v>16607.5</v>
          </cell>
        </row>
        <row r="671">
          <cell r="A671">
            <v>16607.5</v>
          </cell>
          <cell r="B671">
            <v>16607.5</v>
          </cell>
          <cell r="C671">
            <v>16607.5</v>
          </cell>
          <cell r="D671">
            <v>16607.5</v>
          </cell>
          <cell r="E671">
            <v>16607.5</v>
          </cell>
          <cell r="F671">
            <v>16607.5</v>
          </cell>
          <cell r="G671">
            <v>16607.5</v>
          </cell>
          <cell r="H671">
            <v>16607.5</v>
          </cell>
          <cell r="I671">
            <v>16607.5</v>
          </cell>
          <cell r="J671">
            <v>16607.5</v>
          </cell>
          <cell r="K671">
            <v>16607.5</v>
          </cell>
          <cell r="L671">
            <v>16607.5</v>
          </cell>
          <cell r="M671">
            <v>16607.5</v>
          </cell>
          <cell r="N671">
            <v>16607.5</v>
          </cell>
          <cell r="O671">
            <v>16607.5</v>
          </cell>
        </row>
        <row r="672">
          <cell r="A672">
            <v>16607.5</v>
          </cell>
          <cell r="B672">
            <v>16607.5</v>
          </cell>
          <cell r="C672">
            <v>16607.5</v>
          </cell>
          <cell r="D672">
            <v>16607.5</v>
          </cell>
          <cell r="E672">
            <v>16607.5</v>
          </cell>
          <cell r="F672">
            <v>16607.5</v>
          </cell>
          <cell r="G672">
            <v>16607.5</v>
          </cell>
          <cell r="H672">
            <v>16607.5</v>
          </cell>
          <cell r="I672">
            <v>16607.5</v>
          </cell>
          <cell r="J672">
            <v>16607.5</v>
          </cell>
          <cell r="K672">
            <v>16607.5</v>
          </cell>
          <cell r="L672">
            <v>16607.5</v>
          </cell>
          <cell r="M672">
            <v>16607.5</v>
          </cell>
          <cell r="N672">
            <v>16607.5</v>
          </cell>
          <cell r="O672">
            <v>16607.5</v>
          </cell>
        </row>
        <row r="673">
          <cell r="A673">
            <v>16607.5</v>
          </cell>
          <cell r="B673">
            <v>16607.5</v>
          </cell>
          <cell r="C673">
            <v>16607.5</v>
          </cell>
          <cell r="D673">
            <v>16607.5</v>
          </cell>
          <cell r="E673">
            <v>16607.5</v>
          </cell>
          <cell r="F673">
            <v>16607.5</v>
          </cell>
          <cell r="G673">
            <v>16607.5</v>
          </cell>
          <cell r="H673">
            <v>16607.5</v>
          </cell>
          <cell r="I673">
            <v>16607.5</v>
          </cell>
          <cell r="J673">
            <v>16607.5</v>
          </cell>
          <cell r="K673">
            <v>16607.5</v>
          </cell>
          <cell r="L673">
            <v>16607.5</v>
          </cell>
          <cell r="M673">
            <v>16607.5</v>
          </cell>
          <cell r="N673">
            <v>16607.5</v>
          </cell>
          <cell r="O673">
            <v>16607.5</v>
          </cell>
        </row>
        <row r="674">
          <cell r="A674">
            <v>16607.5</v>
          </cell>
          <cell r="B674">
            <v>16607.5</v>
          </cell>
          <cell r="C674">
            <v>16607.5</v>
          </cell>
          <cell r="D674">
            <v>16607.5</v>
          </cell>
          <cell r="E674">
            <v>16607.5</v>
          </cell>
          <cell r="F674">
            <v>16607.5</v>
          </cell>
          <cell r="G674">
            <v>16607.5</v>
          </cell>
          <cell r="H674">
            <v>16607.5</v>
          </cell>
          <cell r="I674">
            <v>16607.5</v>
          </cell>
          <cell r="J674">
            <v>16607.5</v>
          </cell>
          <cell r="K674">
            <v>16607.5</v>
          </cell>
          <cell r="L674">
            <v>16607.5</v>
          </cell>
          <cell r="M674">
            <v>16607.5</v>
          </cell>
          <cell r="N674">
            <v>16607.5</v>
          </cell>
          <cell r="O674">
            <v>16607.5</v>
          </cell>
        </row>
        <row r="675">
          <cell r="A675">
            <v>16607.5</v>
          </cell>
          <cell r="B675">
            <v>16607.5</v>
          </cell>
          <cell r="C675">
            <v>16607.5</v>
          </cell>
          <cell r="D675">
            <v>16607.5</v>
          </cell>
          <cell r="E675">
            <v>16607.5</v>
          </cell>
          <cell r="F675">
            <v>16607.5</v>
          </cell>
          <cell r="G675">
            <v>16607.5</v>
          </cell>
          <cell r="H675">
            <v>16607.5</v>
          </cell>
          <cell r="I675">
            <v>16607.5</v>
          </cell>
          <cell r="J675">
            <v>16607.5</v>
          </cell>
          <cell r="K675">
            <v>16607.5</v>
          </cell>
          <cell r="L675">
            <v>16607.5</v>
          </cell>
          <cell r="M675">
            <v>16607.5</v>
          </cell>
          <cell r="N675">
            <v>16607.5</v>
          </cell>
          <cell r="O675">
            <v>16607.5</v>
          </cell>
        </row>
        <row r="676">
          <cell r="A676">
            <v>16607.5</v>
          </cell>
          <cell r="B676">
            <v>16607.5</v>
          </cell>
          <cell r="C676">
            <v>16607.5</v>
          </cell>
          <cell r="D676">
            <v>16607.5</v>
          </cell>
          <cell r="E676">
            <v>16607.5</v>
          </cell>
          <cell r="F676">
            <v>16607.5</v>
          </cell>
          <cell r="G676">
            <v>16607.5</v>
          </cell>
          <cell r="H676">
            <v>16607.5</v>
          </cell>
          <cell r="I676">
            <v>16607.5</v>
          </cell>
          <cell r="J676">
            <v>16607.5</v>
          </cell>
          <cell r="K676">
            <v>16607.5</v>
          </cell>
          <cell r="L676">
            <v>16607.5</v>
          </cell>
          <cell r="M676">
            <v>16607.5</v>
          </cell>
          <cell r="N676">
            <v>16607.5</v>
          </cell>
          <cell r="O676">
            <v>16607.5</v>
          </cell>
        </row>
        <row r="677">
          <cell r="A677">
            <v>16607.5</v>
          </cell>
          <cell r="B677">
            <v>16607.5</v>
          </cell>
          <cell r="C677">
            <v>16607.5</v>
          </cell>
          <cell r="D677">
            <v>16607.5</v>
          </cell>
          <cell r="E677">
            <v>16607.5</v>
          </cell>
          <cell r="F677">
            <v>16607.5</v>
          </cell>
          <cell r="G677">
            <v>16607.5</v>
          </cell>
          <cell r="H677">
            <v>16607.5</v>
          </cell>
          <cell r="I677">
            <v>16607.5</v>
          </cell>
          <cell r="J677">
            <v>16607.5</v>
          </cell>
          <cell r="K677">
            <v>16607.5</v>
          </cell>
          <cell r="L677">
            <v>16607.5</v>
          </cell>
          <cell r="M677">
            <v>16607.5</v>
          </cell>
          <cell r="N677">
            <v>16607.5</v>
          </cell>
          <cell r="O677">
            <v>16607.5</v>
          </cell>
        </row>
        <row r="678">
          <cell r="A678">
            <v>16607.5</v>
          </cell>
          <cell r="B678">
            <v>16607.5</v>
          </cell>
          <cell r="C678">
            <v>16607.5</v>
          </cell>
          <cell r="D678">
            <v>16607.5</v>
          </cell>
          <cell r="E678">
            <v>16607.5</v>
          </cell>
          <cell r="F678">
            <v>16607.5</v>
          </cell>
          <cell r="G678">
            <v>16607.5</v>
          </cell>
          <cell r="H678">
            <v>16607.5</v>
          </cell>
          <cell r="I678">
            <v>16607.5</v>
          </cell>
          <cell r="J678">
            <v>16607.5</v>
          </cell>
          <cell r="K678">
            <v>16607.5</v>
          </cell>
          <cell r="L678">
            <v>16607.5</v>
          </cell>
          <cell r="M678">
            <v>16607.5</v>
          </cell>
          <cell r="N678">
            <v>16607.5</v>
          </cell>
          <cell r="O678">
            <v>16607.5</v>
          </cell>
        </row>
        <row r="679">
          <cell r="A679">
            <v>16607.5</v>
          </cell>
          <cell r="B679">
            <v>16607.5</v>
          </cell>
          <cell r="C679">
            <v>16607.5</v>
          </cell>
          <cell r="D679">
            <v>16607.5</v>
          </cell>
          <cell r="E679">
            <v>16607.5</v>
          </cell>
          <cell r="F679">
            <v>16607.5</v>
          </cell>
          <cell r="G679">
            <v>16607.5</v>
          </cell>
          <cell r="H679">
            <v>16607.5</v>
          </cell>
          <cell r="I679">
            <v>16607.5</v>
          </cell>
          <cell r="J679">
            <v>16607.5</v>
          </cell>
          <cell r="K679">
            <v>16607.5</v>
          </cell>
          <cell r="L679">
            <v>16607.5</v>
          </cell>
          <cell r="M679">
            <v>16607.5</v>
          </cell>
          <cell r="N679">
            <v>16607.5</v>
          </cell>
          <cell r="O679">
            <v>16607.5</v>
          </cell>
        </row>
        <row r="680">
          <cell r="A680">
            <v>16607.5</v>
          </cell>
          <cell r="B680">
            <v>16607.5</v>
          </cell>
          <cell r="C680">
            <v>16607.5</v>
          </cell>
          <cell r="D680">
            <v>16607.5</v>
          </cell>
          <cell r="E680">
            <v>16607.5</v>
          </cell>
          <cell r="F680">
            <v>16607.5</v>
          </cell>
          <cell r="G680">
            <v>16607.5</v>
          </cell>
          <cell r="H680">
            <v>16607.5</v>
          </cell>
          <cell r="I680">
            <v>16607.5</v>
          </cell>
          <cell r="J680">
            <v>16607.5</v>
          </cell>
          <cell r="K680">
            <v>16607.5</v>
          </cell>
          <cell r="L680">
            <v>16607.5</v>
          </cell>
          <cell r="M680">
            <v>16607.5</v>
          </cell>
          <cell r="N680">
            <v>16607.5</v>
          </cell>
          <cell r="O680">
            <v>16607.5</v>
          </cell>
        </row>
        <row r="681">
          <cell r="A681">
            <v>16607.5</v>
          </cell>
          <cell r="B681">
            <v>16607.5</v>
          </cell>
          <cell r="C681">
            <v>16607.5</v>
          </cell>
          <cell r="D681">
            <v>16607.5</v>
          </cell>
          <cell r="E681">
            <v>16607.5</v>
          </cell>
          <cell r="F681">
            <v>16607.5</v>
          </cell>
          <cell r="G681">
            <v>16607.5</v>
          </cell>
          <cell r="H681">
            <v>16607.5</v>
          </cell>
          <cell r="I681">
            <v>16607.5</v>
          </cell>
          <cell r="J681">
            <v>16607.5</v>
          </cell>
          <cell r="K681">
            <v>16607.5</v>
          </cell>
          <cell r="L681">
            <v>16607.5</v>
          </cell>
          <cell r="M681">
            <v>16607.5</v>
          </cell>
          <cell r="N681">
            <v>16607.5</v>
          </cell>
          <cell r="O681">
            <v>16607.5</v>
          </cell>
        </row>
        <row r="682">
          <cell r="A682">
            <v>16607.5</v>
          </cell>
          <cell r="B682">
            <v>16607.5</v>
          </cell>
          <cell r="C682">
            <v>16607.5</v>
          </cell>
          <cell r="D682">
            <v>16607.5</v>
          </cell>
          <cell r="E682">
            <v>16607.5</v>
          </cell>
          <cell r="F682">
            <v>16607.5</v>
          </cell>
          <cell r="G682">
            <v>16607.5</v>
          </cell>
          <cell r="H682">
            <v>16607.5</v>
          </cell>
          <cell r="I682">
            <v>16607.5</v>
          </cell>
          <cell r="J682">
            <v>16607.5</v>
          </cell>
          <cell r="K682">
            <v>16607.5</v>
          </cell>
          <cell r="L682">
            <v>16607.5</v>
          </cell>
          <cell r="M682">
            <v>16607.5</v>
          </cell>
          <cell r="N682">
            <v>16607.5</v>
          </cell>
          <cell r="O682">
            <v>16607.5</v>
          </cell>
        </row>
        <row r="683">
          <cell r="A683">
            <v>16607.5</v>
          </cell>
          <cell r="B683">
            <v>16607.5</v>
          </cell>
          <cell r="C683">
            <v>16607.5</v>
          </cell>
          <cell r="D683">
            <v>16607.5</v>
          </cell>
          <cell r="E683">
            <v>16607.5</v>
          </cell>
          <cell r="F683">
            <v>16607.5</v>
          </cell>
          <cell r="G683">
            <v>16607.5</v>
          </cell>
          <cell r="H683">
            <v>16607.5</v>
          </cell>
          <cell r="I683">
            <v>16607.5</v>
          </cell>
          <cell r="J683">
            <v>16607.5</v>
          </cell>
          <cell r="K683">
            <v>16607.5</v>
          </cell>
          <cell r="L683">
            <v>16607.5</v>
          </cell>
          <cell r="M683">
            <v>16607.5</v>
          </cell>
          <cell r="N683">
            <v>16607.5</v>
          </cell>
          <cell r="O683">
            <v>16607.5</v>
          </cell>
        </row>
        <row r="684">
          <cell r="A684">
            <v>16607.5</v>
          </cell>
          <cell r="B684">
            <v>16607.5</v>
          </cell>
          <cell r="C684">
            <v>16607.5</v>
          </cell>
          <cell r="D684">
            <v>16607.5</v>
          </cell>
          <cell r="E684">
            <v>16607.5</v>
          </cell>
          <cell r="F684">
            <v>16607.5</v>
          </cell>
          <cell r="G684">
            <v>16607.5</v>
          </cell>
          <cell r="H684">
            <v>16607.5</v>
          </cell>
          <cell r="I684">
            <v>16607.5</v>
          </cell>
          <cell r="J684">
            <v>16607.5</v>
          </cell>
          <cell r="K684">
            <v>16607.5</v>
          </cell>
          <cell r="L684">
            <v>16607.5</v>
          </cell>
          <cell r="M684">
            <v>16607.5</v>
          </cell>
          <cell r="N684">
            <v>16607.5</v>
          </cell>
          <cell r="O684">
            <v>16607.5</v>
          </cell>
        </row>
        <row r="685">
          <cell r="A685">
            <v>16607.5</v>
          </cell>
          <cell r="B685">
            <v>16607.5</v>
          </cell>
          <cell r="C685">
            <v>16607.5</v>
          </cell>
          <cell r="D685">
            <v>16607.5</v>
          </cell>
          <cell r="E685">
            <v>16607.5</v>
          </cell>
          <cell r="F685">
            <v>16607.5</v>
          </cell>
          <cell r="G685">
            <v>16607.5</v>
          </cell>
          <cell r="H685">
            <v>16607.5</v>
          </cell>
          <cell r="I685">
            <v>16607.5</v>
          </cell>
          <cell r="J685">
            <v>16607.5</v>
          </cell>
          <cell r="K685">
            <v>16607.5</v>
          </cell>
          <cell r="L685">
            <v>16607.5</v>
          </cell>
          <cell r="M685">
            <v>16607.5</v>
          </cell>
          <cell r="N685">
            <v>16607.5</v>
          </cell>
          <cell r="O685">
            <v>16607.5</v>
          </cell>
        </row>
        <row r="686">
          <cell r="A686">
            <v>16607.5</v>
          </cell>
          <cell r="B686">
            <v>16607.5</v>
          </cell>
          <cell r="C686">
            <v>16607.5</v>
          </cell>
          <cell r="D686">
            <v>16607.5</v>
          </cell>
          <cell r="E686">
            <v>16607.5</v>
          </cell>
          <cell r="F686">
            <v>16607.5</v>
          </cell>
          <cell r="G686">
            <v>16607.5</v>
          </cell>
          <cell r="H686">
            <v>16607.5</v>
          </cell>
          <cell r="I686">
            <v>16607.5</v>
          </cell>
          <cell r="J686">
            <v>16607.5</v>
          </cell>
          <cell r="K686">
            <v>16607.5</v>
          </cell>
          <cell r="L686">
            <v>16607.5</v>
          </cell>
          <cell r="M686">
            <v>16607.5</v>
          </cell>
          <cell r="N686">
            <v>16607.5</v>
          </cell>
          <cell r="O686">
            <v>16607.5</v>
          </cell>
        </row>
        <row r="687">
          <cell r="A687">
            <v>16607.5</v>
          </cell>
          <cell r="B687">
            <v>16607.5</v>
          </cell>
          <cell r="C687">
            <v>16607.5</v>
          </cell>
          <cell r="D687">
            <v>16607.5</v>
          </cell>
          <cell r="E687">
            <v>16607.5</v>
          </cell>
          <cell r="F687">
            <v>16607.5</v>
          </cell>
          <cell r="G687">
            <v>16607.5</v>
          </cell>
          <cell r="H687">
            <v>16607.5</v>
          </cell>
          <cell r="I687">
            <v>16607.5</v>
          </cell>
          <cell r="J687">
            <v>16607.5</v>
          </cell>
          <cell r="K687">
            <v>16607.5</v>
          </cell>
          <cell r="L687">
            <v>16607.5</v>
          </cell>
          <cell r="M687">
            <v>16607.5</v>
          </cell>
          <cell r="N687">
            <v>16607.5</v>
          </cell>
          <cell r="O687">
            <v>16607.5</v>
          </cell>
        </row>
        <row r="688">
          <cell r="A688">
            <v>16607.5</v>
          </cell>
          <cell r="B688">
            <v>16607.5</v>
          </cell>
          <cell r="C688">
            <v>16607.5</v>
          </cell>
          <cell r="D688">
            <v>16607.5</v>
          </cell>
          <cell r="E688">
            <v>16607.5</v>
          </cell>
          <cell r="F688">
            <v>16607.5</v>
          </cell>
          <cell r="G688">
            <v>16607.5</v>
          </cell>
          <cell r="H688">
            <v>16607.5</v>
          </cell>
          <cell r="I688">
            <v>16607.5</v>
          </cell>
          <cell r="J688">
            <v>16607.5</v>
          </cell>
          <cell r="K688">
            <v>16607.5</v>
          </cell>
          <cell r="L688">
            <v>16607.5</v>
          </cell>
          <cell r="M688">
            <v>16607.5</v>
          </cell>
          <cell r="N688">
            <v>16607.5</v>
          </cell>
          <cell r="O688">
            <v>16607.5</v>
          </cell>
        </row>
        <row r="689">
          <cell r="A689">
            <v>16607.5</v>
          </cell>
          <cell r="B689">
            <v>16607.5</v>
          </cell>
          <cell r="C689">
            <v>16607.5</v>
          </cell>
          <cell r="D689">
            <v>16607.5</v>
          </cell>
          <cell r="E689">
            <v>16607.5</v>
          </cell>
          <cell r="F689">
            <v>16607.5</v>
          </cell>
          <cell r="G689">
            <v>16607.5</v>
          </cell>
          <cell r="H689">
            <v>16607.5</v>
          </cell>
          <cell r="I689">
            <v>16607.5</v>
          </cell>
          <cell r="J689">
            <v>16607.5</v>
          </cell>
          <cell r="K689">
            <v>16607.5</v>
          </cell>
          <cell r="L689">
            <v>16607.5</v>
          </cell>
          <cell r="M689">
            <v>16607.5</v>
          </cell>
          <cell r="N689">
            <v>16607.5</v>
          </cell>
          <cell r="O689">
            <v>16607.5</v>
          </cell>
        </row>
        <row r="690">
          <cell r="A690">
            <v>16607.5</v>
          </cell>
          <cell r="B690">
            <v>16607.5</v>
          </cell>
          <cell r="C690">
            <v>16607.5</v>
          </cell>
          <cell r="D690">
            <v>16607.5</v>
          </cell>
          <cell r="E690">
            <v>16607.5</v>
          </cell>
          <cell r="F690">
            <v>16607.5</v>
          </cell>
          <cell r="G690">
            <v>16607.5</v>
          </cell>
          <cell r="H690">
            <v>16607.5</v>
          </cell>
          <cell r="I690">
            <v>16607.5</v>
          </cell>
          <cell r="J690">
            <v>16607.5</v>
          </cell>
          <cell r="K690">
            <v>16607.5</v>
          </cell>
          <cell r="L690">
            <v>16607.5</v>
          </cell>
          <cell r="M690">
            <v>16607.5</v>
          </cell>
          <cell r="N690">
            <v>16607.5</v>
          </cell>
          <cell r="O690">
            <v>16607.5</v>
          </cell>
        </row>
        <row r="691">
          <cell r="A691">
            <v>16607.5</v>
          </cell>
          <cell r="B691">
            <v>16607.5</v>
          </cell>
          <cell r="C691">
            <v>16607.5</v>
          </cell>
          <cell r="D691">
            <v>16607.5</v>
          </cell>
          <cell r="E691">
            <v>16607.5</v>
          </cell>
          <cell r="F691">
            <v>16607.5</v>
          </cell>
          <cell r="G691">
            <v>16607.5</v>
          </cell>
          <cell r="H691">
            <v>16607.5</v>
          </cell>
          <cell r="I691">
            <v>16607.5</v>
          </cell>
          <cell r="J691">
            <v>16607.5</v>
          </cell>
          <cell r="K691">
            <v>16607.5</v>
          </cell>
          <cell r="L691">
            <v>16607.5</v>
          </cell>
          <cell r="M691">
            <v>16607.5</v>
          </cell>
          <cell r="N691">
            <v>16607.5</v>
          </cell>
          <cell r="O691">
            <v>16607.5</v>
          </cell>
        </row>
        <row r="692">
          <cell r="A692">
            <v>16607.5</v>
          </cell>
          <cell r="B692">
            <v>16607.5</v>
          </cell>
          <cell r="C692">
            <v>16607.5</v>
          </cell>
          <cell r="D692">
            <v>16607.5</v>
          </cell>
          <cell r="E692">
            <v>16607.5</v>
          </cell>
          <cell r="F692">
            <v>16607.5</v>
          </cell>
          <cell r="G692">
            <v>16607.5</v>
          </cell>
          <cell r="H692">
            <v>16607.5</v>
          </cell>
          <cell r="I692">
            <v>16607.5</v>
          </cell>
          <cell r="J692">
            <v>16607.5</v>
          </cell>
          <cell r="K692">
            <v>16607.5</v>
          </cell>
          <cell r="L692">
            <v>16607.5</v>
          </cell>
          <cell r="M692">
            <v>16607.5</v>
          </cell>
          <cell r="N692">
            <v>16607.5</v>
          </cell>
          <cell r="O692">
            <v>16607.5</v>
          </cell>
        </row>
        <row r="693">
          <cell r="A693">
            <v>16607.5</v>
          </cell>
          <cell r="B693">
            <v>16607.5</v>
          </cell>
          <cell r="C693">
            <v>16607.5</v>
          </cell>
          <cell r="D693">
            <v>16607.5</v>
          </cell>
          <cell r="E693">
            <v>16607.5</v>
          </cell>
          <cell r="F693">
            <v>16607.5</v>
          </cell>
          <cell r="G693">
            <v>16607.5</v>
          </cell>
          <cell r="H693">
            <v>16607.5</v>
          </cell>
          <cell r="I693">
            <v>16607.5</v>
          </cell>
          <cell r="J693">
            <v>16607.5</v>
          </cell>
          <cell r="K693">
            <v>16607.5</v>
          </cell>
          <cell r="L693">
            <v>16607.5</v>
          </cell>
          <cell r="M693">
            <v>16607.5</v>
          </cell>
          <cell r="N693">
            <v>16607.5</v>
          </cell>
          <cell r="O693">
            <v>16607.5</v>
          </cell>
        </row>
        <row r="694">
          <cell r="A694">
            <v>16607.5</v>
          </cell>
          <cell r="B694">
            <v>16607.5</v>
          </cell>
          <cell r="C694">
            <v>16607.5</v>
          </cell>
          <cell r="D694">
            <v>16607.5</v>
          </cell>
          <cell r="E694">
            <v>16607.5</v>
          </cell>
          <cell r="F694">
            <v>16607.5</v>
          </cell>
          <cell r="G694">
            <v>16607.5</v>
          </cell>
          <cell r="H694">
            <v>16607.5</v>
          </cell>
          <cell r="I694">
            <v>16607.5</v>
          </cell>
          <cell r="J694">
            <v>16607.5</v>
          </cell>
          <cell r="K694">
            <v>16607.5</v>
          </cell>
          <cell r="L694">
            <v>16607.5</v>
          </cell>
          <cell r="M694">
            <v>16607.5</v>
          </cell>
          <cell r="N694">
            <v>16607.5</v>
          </cell>
          <cell r="O694">
            <v>16607.5</v>
          </cell>
        </row>
        <row r="695">
          <cell r="A695">
            <v>16607.5</v>
          </cell>
          <cell r="B695">
            <v>16607.5</v>
          </cell>
          <cell r="C695">
            <v>16607.5</v>
          </cell>
          <cell r="D695">
            <v>16607.5</v>
          </cell>
          <cell r="E695">
            <v>16607.5</v>
          </cell>
          <cell r="F695">
            <v>16607.5</v>
          </cell>
          <cell r="G695">
            <v>16607.5</v>
          </cell>
          <cell r="H695">
            <v>16607.5</v>
          </cell>
          <cell r="I695">
            <v>16607.5</v>
          </cell>
          <cell r="J695">
            <v>16607.5</v>
          </cell>
          <cell r="K695">
            <v>16607.5</v>
          </cell>
          <cell r="L695">
            <v>16607.5</v>
          </cell>
          <cell r="M695">
            <v>16607.5</v>
          </cell>
          <cell r="N695">
            <v>16607.5</v>
          </cell>
          <cell r="O695">
            <v>16607.5</v>
          </cell>
        </row>
        <row r="696">
          <cell r="A696">
            <v>16607.5</v>
          </cell>
          <cell r="B696">
            <v>16607.5</v>
          </cell>
          <cell r="C696">
            <v>16607.5</v>
          </cell>
          <cell r="D696">
            <v>16607.5</v>
          </cell>
          <cell r="E696">
            <v>16607.5</v>
          </cell>
          <cell r="F696">
            <v>16607.5</v>
          </cell>
          <cell r="G696">
            <v>16607.5</v>
          </cell>
          <cell r="H696">
            <v>16607.5</v>
          </cell>
          <cell r="I696">
            <v>16607.5</v>
          </cell>
          <cell r="J696">
            <v>16607.5</v>
          </cell>
          <cell r="K696">
            <v>16607.5</v>
          </cell>
          <cell r="L696">
            <v>16607.5</v>
          </cell>
          <cell r="M696">
            <v>16607.5</v>
          </cell>
          <cell r="N696">
            <v>16607.5</v>
          </cell>
          <cell r="O696">
            <v>16607.5</v>
          </cell>
        </row>
        <row r="697">
          <cell r="A697">
            <v>16607.5</v>
          </cell>
          <cell r="B697">
            <v>16607.5</v>
          </cell>
          <cell r="C697">
            <v>16607.5</v>
          </cell>
          <cell r="D697">
            <v>16607.5</v>
          </cell>
          <cell r="E697">
            <v>16607.5</v>
          </cell>
          <cell r="F697">
            <v>16607.5</v>
          </cell>
          <cell r="G697">
            <v>16607.5</v>
          </cell>
          <cell r="H697">
            <v>16607.5</v>
          </cell>
          <cell r="I697">
            <v>16607.5</v>
          </cell>
          <cell r="J697">
            <v>16607.5</v>
          </cell>
          <cell r="K697">
            <v>16607.5</v>
          </cell>
          <cell r="L697">
            <v>16607.5</v>
          </cell>
          <cell r="M697">
            <v>16607.5</v>
          </cell>
          <cell r="N697">
            <v>16607.5</v>
          </cell>
          <cell r="O697">
            <v>16607.5</v>
          </cell>
        </row>
        <row r="698">
          <cell r="A698">
            <v>16607.5</v>
          </cell>
          <cell r="B698">
            <v>16607.5</v>
          </cell>
          <cell r="C698">
            <v>16607.5</v>
          </cell>
          <cell r="D698">
            <v>16607.5</v>
          </cell>
          <cell r="E698">
            <v>16607.5</v>
          </cell>
          <cell r="F698">
            <v>16607.5</v>
          </cell>
          <cell r="G698">
            <v>16607.5</v>
          </cell>
          <cell r="H698">
            <v>16607.5</v>
          </cell>
          <cell r="I698">
            <v>16607.5</v>
          </cell>
          <cell r="J698">
            <v>16607.5</v>
          </cell>
          <cell r="K698">
            <v>16607.5</v>
          </cell>
          <cell r="L698">
            <v>16607.5</v>
          </cell>
          <cell r="M698">
            <v>16607.5</v>
          </cell>
          <cell r="N698">
            <v>16607.5</v>
          </cell>
          <cell r="O698">
            <v>16607.5</v>
          </cell>
        </row>
        <row r="699">
          <cell r="A699">
            <v>16607.5</v>
          </cell>
          <cell r="B699">
            <v>16607.5</v>
          </cell>
          <cell r="C699">
            <v>16607.5</v>
          </cell>
          <cell r="D699">
            <v>16607.5</v>
          </cell>
          <cell r="E699">
            <v>16607.5</v>
          </cell>
          <cell r="F699">
            <v>16607.5</v>
          </cell>
          <cell r="G699">
            <v>16607.5</v>
          </cell>
          <cell r="H699">
            <v>16607.5</v>
          </cell>
          <cell r="I699">
            <v>16607.5</v>
          </cell>
          <cell r="J699">
            <v>16607.5</v>
          </cell>
          <cell r="K699">
            <v>16607.5</v>
          </cell>
          <cell r="L699">
            <v>16607.5</v>
          </cell>
          <cell r="M699">
            <v>16607.5</v>
          </cell>
          <cell r="N699">
            <v>16607.5</v>
          </cell>
          <cell r="O699">
            <v>16607.5</v>
          </cell>
        </row>
        <row r="700">
          <cell r="A700">
            <v>16607.5</v>
          </cell>
          <cell r="B700">
            <v>16607.5</v>
          </cell>
          <cell r="C700">
            <v>16607.5</v>
          </cell>
          <cell r="D700">
            <v>16607.5</v>
          </cell>
          <cell r="E700">
            <v>16607.5</v>
          </cell>
          <cell r="F700">
            <v>16607.5</v>
          </cell>
          <cell r="G700">
            <v>16607.5</v>
          </cell>
          <cell r="H700">
            <v>16607.5</v>
          </cell>
          <cell r="I700">
            <v>16607.5</v>
          </cell>
          <cell r="J700">
            <v>16607.5</v>
          </cell>
          <cell r="K700">
            <v>16607.5</v>
          </cell>
          <cell r="L700">
            <v>16607.5</v>
          </cell>
          <cell r="M700">
            <v>16607.5</v>
          </cell>
          <cell r="N700">
            <v>16607.5</v>
          </cell>
          <cell r="O700">
            <v>16607.5</v>
          </cell>
        </row>
        <row r="701">
          <cell r="A701">
            <v>16607.5</v>
          </cell>
          <cell r="B701">
            <v>16607.5</v>
          </cell>
          <cell r="C701">
            <v>16607.5</v>
          </cell>
          <cell r="D701">
            <v>16607.5</v>
          </cell>
          <cell r="E701">
            <v>16607.5</v>
          </cell>
          <cell r="F701">
            <v>16607.5</v>
          </cell>
          <cell r="G701">
            <v>16607.5</v>
          </cell>
          <cell r="H701">
            <v>16607.5</v>
          </cell>
          <cell r="I701">
            <v>16607.5</v>
          </cell>
          <cell r="J701">
            <v>16607.5</v>
          </cell>
          <cell r="K701">
            <v>16607.5</v>
          </cell>
          <cell r="L701">
            <v>16607.5</v>
          </cell>
          <cell r="M701">
            <v>16607.5</v>
          </cell>
          <cell r="N701">
            <v>16607.5</v>
          </cell>
          <cell r="O701">
            <v>16607.5</v>
          </cell>
        </row>
        <row r="702">
          <cell r="A702">
            <v>16607.5</v>
          </cell>
          <cell r="B702">
            <v>16607.5</v>
          </cell>
          <cell r="C702">
            <v>16607.5</v>
          </cell>
          <cell r="D702">
            <v>16607.5</v>
          </cell>
          <cell r="E702">
            <v>16607.5</v>
          </cell>
          <cell r="F702">
            <v>16607.5</v>
          </cell>
          <cell r="G702">
            <v>16607.5</v>
          </cell>
          <cell r="H702">
            <v>16607.5</v>
          </cell>
          <cell r="I702">
            <v>16607.5</v>
          </cell>
          <cell r="J702">
            <v>16607.5</v>
          </cell>
          <cell r="K702">
            <v>16607.5</v>
          </cell>
          <cell r="L702">
            <v>16607.5</v>
          </cell>
          <cell r="M702">
            <v>16607.5</v>
          </cell>
          <cell r="N702">
            <v>16607.5</v>
          </cell>
          <cell r="O702">
            <v>16607.5</v>
          </cell>
        </row>
        <row r="703">
          <cell r="A703">
            <v>16607.5</v>
          </cell>
          <cell r="B703">
            <v>16607.5</v>
          </cell>
          <cell r="C703">
            <v>16607.5</v>
          </cell>
          <cell r="D703">
            <v>16607.5</v>
          </cell>
          <cell r="E703">
            <v>16607.5</v>
          </cell>
          <cell r="F703">
            <v>16607.5</v>
          </cell>
          <cell r="G703">
            <v>16607.5</v>
          </cell>
          <cell r="H703">
            <v>16607.5</v>
          </cell>
          <cell r="I703">
            <v>16607.5</v>
          </cell>
          <cell r="J703">
            <v>16607.5</v>
          </cell>
          <cell r="K703">
            <v>16607.5</v>
          </cell>
          <cell r="L703">
            <v>16607.5</v>
          </cell>
          <cell r="M703">
            <v>16607.5</v>
          </cell>
          <cell r="N703">
            <v>16607.5</v>
          </cell>
          <cell r="O703">
            <v>16607.5</v>
          </cell>
        </row>
        <row r="704">
          <cell r="A704">
            <v>16607.5</v>
          </cell>
          <cell r="B704">
            <v>16607.5</v>
          </cell>
          <cell r="C704">
            <v>16607.5</v>
          </cell>
          <cell r="D704">
            <v>16607.5</v>
          </cell>
          <cell r="E704">
            <v>16607.5</v>
          </cell>
          <cell r="F704">
            <v>16607.5</v>
          </cell>
          <cell r="G704">
            <v>16607.5</v>
          </cell>
          <cell r="H704">
            <v>16607.5</v>
          </cell>
          <cell r="I704">
            <v>16607.5</v>
          </cell>
          <cell r="J704">
            <v>16607.5</v>
          </cell>
          <cell r="K704">
            <v>16607.5</v>
          </cell>
          <cell r="L704">
            <v>16607.5</v>
          </cell>
          <cell r="M704">
            <v>16607.5</v>
          </cell>
          <cell r="N704">
            <v>16607.5</v>
          </cell>
          <cell r="O704">
            <v>16607.5</v>
          </cell>
        </row>
        <row r="705">
          <cell r="A705">
            <v>16607.5</v>
          </cell>
          <cell r="B705">
            <v>16607.5</v>
          </cell>
          <cell r="C705">
            <v>16607.5</v>
          </cell>
          <cell r="D705">
            <v>16607.5</v>
          </cell>
          <cell r="E705">
            <v>16607.5</v>
          </cell>
          <cell r="F705">
            <v>16607.5</v>
          </cell>
          <cell r="G705">
            <v>16607.5</v>
          </cell>
          <cell r="H705">
            <v>16607.5</v>
          </cell>
          <cell r="I705">
            <v>16607.5</v>
          </cell>
          <cell r="J705">
            <v>16607.5</v>
          </cell>
          <cell r="K705">
            <v>16607.5</v>
          </cell>
          <cell r="L705">
            <v>16607.5</v>
          </cell>
          <cell r="M705">
            <v>16607.5</v>
          </cell>
          <cell r="N705">
            <v>16607.5</v>
          </cell>
          <cell r="O705">
            <v>16607.5</v>
          </cell>
        </row>
        <row r="706">
          <cell r="A706">
            <v>16607.5</v>
          </cell>
          <cell r="B706">
            <v>16607.5</v>
          </cell>
          <cell r="C706">
            <v>16607.5</v>
          </cell>
          <cell r="D706">
            <v>16607.5</v>
          </cell>
          <cell r="E706">
            <v>16607.5</v>
          </cell>
          <cell r="F706">
            <v>16607.5</v>
          </cell>
          <cell r="G706">
            <v>16607.5</v>
          </cell>
          <cell r="H706">
            <v>16607.5</v>
          </cell>
          <cell r="I706">
            <v>16607.5</v>
          </cell>
          <cell r="J706">
            <v>16607.5</v>
          </cell>
          <cell r="K706">
            <v>16607.5</v>
          </cell>
          <cell r="L706">
            <v>16607.5</v>
          </cell>
          <cell r="M706">
            <v>16607.5</v>
          </cell>
          <cell r="N706">
            <v>16607.5</v>
          </cell>
          <cell r="O706">
            <v>16607.5</v>
          </cell>
        </row>
        <row r="707">
          <cell r="A707">
            <v>16607.5</v>
          </cell>
          <cell r="B707">
            <v>16607.5</v>
          </cell>
          <cell r="C707">
            <v>16607.5</v>
          </cell>
          <cell r="D707">
            <v>16607.5</v>
          </cell>
          <cell r="E707">
            <v>16607.5</v>
          </cell>
          <cell r="F707">
            <v>16607.5</v>
          </cell>
          <cell r="G707">
            <v>16607.5</v>
          </cell>
          <cell r="H707">
            <v>16607.5</v>
          </cell>
          <cell r="I707">
            <v>16607.5</v>
          </cell>
          <cell r="J707">
            <v>16607.5</v>
          </cell>
          <cell r="K707">
            <v>16607.5</v>
          </cell>
          <cell r="L707">
            <v>16607.5</v>
          </cell>
          <cell r="M707">
            <v>16607.5</v>
          </cell>
          <cell r="N707">
            <v>16607.5</v>
          </cell>
          <cell r="O707">
            <v>16607.5</v>
          </cell>
        </row>
        <row r="708">
          <cell r="A708">
            <v>16607.5</v>
          </cell>
          <cell r="B708">
            <v>16607.5</v>
          </cell>
          <cell r="C708">
            <v>16607.5</v>
          </cell>
          <cell r="D708">
            <v>16607.5</v>
          </cell>
          <cell r="E708">
            <v>16607.5</v>
          </cell>
          <cell r="F708">
            <v>16607.5</v>
          </cell>
          <cell r="G708">
            <v>16607.5</v>
          </cell>
          <cell r="H708">
            <v>16607.5</v>
          </cell>
          <cell r="I708">
            <v>16607.5</v>
          </cell>
          <cell r="J708">
            <v>16607.5</v>
          </cell>
          <cell r="K708">
            <v>16607.5</v>
          </cell>
          <cell r="L708">
            <v>16607.5</v>
          </cell>
          <cell r="M708">
            <v>16607.5</v>
          </cell>
          <cell r="N708">
            <v>16607.5</v>
          </cell>
          <cell r="O708">
            <v>16607.5</v>
          </cell>
        </row>
        <row r="709">
          <cell r="A709">
            <v>16607.5</v>
          </cell>
          <cell r="B709">
            <v>16607.5</v>
          </cell>
          <cell r="C709">
            <v>16607.5</v>
          </cell>
          <cell r="D709">
            <v>16607.5</v>
          </cell>
          <cell r="E709">
            <v>16607.5</v>
          </cell>
          <cell r="F709">
            <v>16607.5</v>
          </cell>
          <cell r="G709">
            <v>16607.5</v>
          </cell>
          <cell r="H709">
            <v>16607.5</v>
          </cell>
          <cell r="I709">
            <v>16607.5</v>
          </cell>
          <cell r="J709">
            <v>16607.5</v>
          </cell>
          <cell r="K709">
            <v>16607.5</v>
          </cell>
          <cell r="L709">
            <v>16607.5</v>
          </cell>
          <cell r="M709">
            <v>16607.5</v>
          </cell>
          <cell r="N709">
            <v>16607.5</v>
          </cell>
          <cell r="O709">
            <v>16607.5</v>
          </cell>
        </row>
        <row r="710">
          <cell r="A710">
            <v>16607.5</v>
          </cell>
          <cell r="B710">
            <v>16607.5</v>
          </cell>
          <cell r="C710">
            <v>16607.5</v>
          </cell>
          <cell r="D710">
            <v>16607.5</v>
          </cell>
          <cell r="E710">
            <v>16607.5</v>
          </cell>
          <cell r="F710">
            <v>16607.5</v>
          </cell>
          <cell r="G710">
            <v>16607.5</v>
          </cell>
          <cell r="H710">
            <v>16607.5</v>
          </cell>
          <cell r="I710">
            <v>16607.5</v>
          </cell>
          <cell r="J710">
            <v>16607.5</v>
          </cell>
          <cell r="K710">
            <v>16607.5</v>
          </cell>
          <cell r="L710">
            <v>16607.5</v>
          </cell>
          <cell r="M710">
            <v>16607.5</v>
          </cell>
          <cell r="N710">
            <v>16607.5</v>
          </cell>
          <cell r="O710">
            <v>16607.5</v>
          </cell>
        </row>
        <row r="711">
          <cell r="A711">
            <v>16607.5</v>
          </cell>
          <cell r="B711">
            <v>16607.5</v>
          </cell>
          <cell r="C711">
            <v>16607.5</v>
          </cell>
          <cell r="D711">
            <v>16607.5</v>
          </cell>
          <cell r="E711">
            <v>16607.5</v>
          </cell>
          <cell r="F711">
            <v>16607.5</v>
          </cell>
          <cell r="G711">
            <v>16607.5</v>
          </cell>
          <cell r="H711">
            <v>16607.5</v>
          </cell>
          <cell r="I711">
            <v>16607.5</v>
          </cell>
          <cell r="J711">
            <v>16607.5</v>
          </cell>
          <cell r="K711">
            <v>16607.5</v>
          </cell>
          <cell r="L711">
            <v>16607.5</v>
          </cell>
          <cell r="M711">
            <v>16607.5</v>
          </cell>
          <cell r="N711">
            <v>16607.5</v>
          </cell>
          <cell r="O711">
            <v>16607.5</v>
          </cell>
        </row>
        <row r="712">
          <cell r="A712">
            <v>16607.5</v>
          </cell>
          <cell r="B712">
            <v>16607.5</v>
          </cell>
          <cell r="C712">
            <v>16607.5</v>
          </cell>
          <cell r="D712">
            <v>16607.5</v>
          </cell>
          <cell r="E712">
            <v>16607.5</v>
          </cell>
          <cell r="F712">
            <v>16607.5</v>
          </cell>
          <cell r="G712">
            <v>16607.5</v>
          </cell>
          <cell r="H712">
            <v>16607.5</v>
          </cell>
          <cell r="I712">
            <v>16607.5</v>
          </cell>
          <cell r="J712">
            <v>16607.5</v>
          </cell>
          <cell r="K712">
            <v>16607.5</v>
          </cell>
          <cell r="L712">
            <v>16607.5</v>
          </cell>
          <cell r="M712">
            <v>16607.5</v>
          </cell>
          <cell r="N712">
            <v>16607.5</v>
          </cell>
          <cell r="O712">
            <v>16607.5</v>
          </cell>
        </row>
        <row r="713">
          <cell r="A713">
            <v>16607.5</v>
          </cell>
          <cell r="B713">
            <v>16607.5</v>
          </cell>
          <cell r="C713">
            <v>16607.5</v>
          </cell>
          <cell r="D713">
            <v>16607.5</v>
          </cell>
          <cell r="E713">
            <v>16607.5</v>
          </cell>
          <cell r="F713">
            <v>16607.5</v>
          </cell>
          <cell r="G713">
            <v>16607.5</v>
          </cell>
          <cell r="H713">
            <v>16607.5</v>
          </cell>
          <cell r="I713">
            <v>16607.5</v>
          </cell>
          <cell r="J713">
            <v>16607.5</v>
          </cell>
          <cell r="K713">
            <v>16607.5</v>
          </cell>
          <cell r="L713">
            <v>16607.5</v>
          </cell>
          <cell r="M713">
            <v>16607.5</v>
          </cell>
          <cell r="N713">
            <v>16607.5</v>
          </cell>
          <cell r="O713">
            <v>16607.5</v>
          </cell>
        </row>
        <row r="714">
          <cell r="A714">
            <v>16607.5</v>
          </cell>
          <cell r="B714">
            <v>16607.5</v>
          </cell>
          <cell r="C714">
            <v>16607.5</v>
          </cell>
          <cell r="D714">
            <v>16607.5</v>
          </cell>
          <cell r="E714">
            <v>16607.5</v>
          </cell>
          <cell r="F714">
            <v>16607.5</v>
          </cell>
          <cell r="G714">
            <v>16607.5</v>
          </cell>
          <cell r="H714">
            <v>16607.5</v>
          </cell>
          <cell r="I714">
            <v>16607.5</v>
          </cell>
          <cell r="J714">
            <v>16607.5</v>
          </cell>
          <cell r="K714">
            <v>16607.5</v>
          </cell>
          <cell r="L714">
            <v>16607.5</v>
          </cell>
          <cell r="M714">
            <v>16607.5</v>
          </cell>
          <cell r="N714">
            <v>16607.5</v>
          </cell>
          <cell r="O714">
            <v>16607.5</v>
          </cell>
        </row>
        <row r="715">
          <cell r="A715">
            <v>16607.5</v>
          </cell>
          <cell r="B715">
            <v>16607.5</v>
          </cell>
          <cell r="C715">
            <v>16607.5</v>
          </cell>
          <cell r="D715">
            <v>16607.5</v>
          </cell>
          <cell r="E715">
            <v>16607.5</v>
          </cell>
          <cell r="F715">
            <v>16607.5</v>
          </cell>
          <cell r="G715">
            <v>16607.5</v>
          </cell>
          <cell r="H715">
            <v>16607.5</v>
          </cell>
          <cell r="I715">
            <v>16607.5</v>
          </cell>
          <cell r="J715">
            <v>16607.5</v>
          </cell>
          <cell r="K715">
            <v>16607.5</v>
          </cell>
          <cell r="L715">
            <v>16607.5</v>
          </cell>
          <cell r="M715">
            <v>16607.5</v>
          </cell>
          <cell r="N715">
            <v>16607.5</v>
          </cell>
          <cell r="O715">
            <v>16607.5</v>
          </cell>
        </row>
        <row r="716">
          <cell r="A716">
            <v>16607.5</v>
          </cell>
          <cell r="B716">
            <v>16607.5</v>
          </cell>
          <cell r="C716">
            <v>16607.5</v>
          </cell>
          <cell r="D716">
            <v>16607.5</v>
          </cell>
          <cell r="E716">
            <v>16607.5</v>
          </cell>
          <cell r="F716">
            <v>16607.5</v>
          </cell>
          <cell r="G716">
            <v>16607.5</v>
          </cell>
          <cell r="H716">
            <v>16607.5</v>
          </cell>
          <cell r="I716">
            <v>16607.5</v>
          </cell>
          <cell r="J716">
            <v>16607.5</v>
          </cell>
          <cell r="K716">
            <v>16607.5</v>
          </cell>
          <cell r="L716">
            <v>16607.5</v>
          </cell>
          <cell r="M716">
            <v>16607.5</v>
          </cell>
          <cell r="N716">
            <v>16607.5</v>
          </cell>
          <cell r="O716">
            <v>16607.5</v>
          </cell>
        </row>
        <row r="717">
          <cell r="A717">
            <v>16607.5</v>
          </cell>
          <cell r="B717">
            <v>16607.5</v>
          </cell>
          <cell r="C717">
            <v>16607.5</v>
          </cell>
          <cell r="D717">
            <v>16607.5</v>
          </cell>
          <cell r="E717">
            <v>16607.5</v>
          </cell>
          <cell r="F717">
            <v>16607.5</v>
          </cell>
          <cell r="G717">
            <v>16607.5</v>
          </cell>
          <cell r="H717">
            <v>16607.5</v>
          </cell>
          <cell r="I717">
            <v>16607.5</v>
          </cell>
          <cell r="J717">
            <v>16607.5</v>
          </cell>
          <cell r="K717">
            <v>16607.5</v>
          </cell>
          <cell r="L717">
            <v>16607.5</v>
          </cell>
          <cell r="M717">
            <v>16607.5</v>
          </cell>
          <cell r="N717">
            <v>16607.5</v>
          </cell>
          <cell r="O717">
            <v>16607.5</v>
          </cell>
        </row>
        <row r="718">
          <cell r="A718">
            <v>16607.5</v>
          </cell>
          <cell r="B718">
            <v>16607.5</v>
          </cell>
          <cell r="C718">
            <v>16607.5</v>
          </cell>
          <cell r="D718">
            <v>16607.5</v>
          </cell>
          <cell r="E718">
            <v>16607.5</v>
          </cell>
          <cell r="F718">
            <v>16607.5</v>
          </cell>
          <cell r="G718">
            <v>16607.5</v>
          </cell>
          <cell r="H718">
            <v>16607.5</v>
          </cell>
          <cell r="I718">
            <v>16607.5</v>
          </cell>
          <cell r="J718">
            <v>16607.5</v>
          </cell>
          <cell r="K718">
            <v>16607.5</v>
          </cell>
          <cell r="L718">
            <v>16607.5</v>
          </cell>
          <cell r="M718">
            <v>16607.5</v>
          </cell>
          <cell r="N718">
            <v>16607.5</v>
          </cell>
          <cell r="O718">
            <v>16607.5</v>
          </cell>
        </row>
        <row r="719">
          <cell r="A719">
            <v>16607.5</v>
          </cell>
          <cell r="B719">
            <v>16607.5</v>
          </cell>
          <cell r="C719">
            <v>16607.5</v>
          </cell>
          <cell r="D719">
            <v>16607.5</v>
          </cell>
          <cell r="E719">
            <v>16607.5</v>
          </cell>
          <cell r="F719">
            <v>16607.5</v>
          </cell>
          <cell r="G719">
            <v>16607.5</v>
          </cell>
          <cell r="H719">
            <v>16607.5</v>
          </cell>
          <cell r="I719">
            <v>16607.5</v>
          </cell>
          <cell r="J719">
            <v>16607.5</v>
          </cell>
          <cell r="K719">
            <v>16607.5</v>
          </cell>
          <cell r="L719">
            <v>16607.5</v>
          </cell>
          <cell r="M719">
            <v>16607.5</v>
          </cell>
          <cell r="N719">
            <v>16607.5</v>
          </cell>
          <cell r="O719">
            <v>16607.5</v>
          </cell>
        </row>
        <row r="720">
          <cell r="A720">
            <v>16607.5</v>
          </cell>
          <cell r="B720">
            <v>16607.5</v>
          </cell>
          <cell r="C720">
            <v>16607.5</v>
          </cell>
          <cell r="D720">
            <v>16607.5</v>
          </cell>
          <cell r="E720">
            <v>16607.5</v>
          </cell>
          <cell r="F720">
            <v>16607.5</v>
          </cell>
          <cell r="G720">
            <v>16607.5</v>
          </cell>
          <cell r="H720">
            <v>16607.5</v>
          </cell>
          <cell r="I720">
            <v>16607.5</v>
          </cell>
          <cell r="J720">
            <v>16607.5</v>
          </cell>
          <cell r="K720">
            <v>16607.5</v>
          </cell>
          <cell r="L720">
            <v>16607.5</v>
          </cell>
          <cell r="M720">
            <v>16607.5</v>
          </cell>
          <cell r="N720">
            <v>16607.5</v>
          </cell>
          <cell r="O720">
            <v>16607.5</v>
          </cell>
        </row>
        <row r="721">
          <cell r="A721">
            <v>16607.5</v>
          </cell>
          <cell r="B721">
            <v>16607.5</v>
          </cell>
          <cell r="C721">
            <v>16607.5</v>
          </cell>
          <cell r="D721">
            <v>16607.5</v>
          </cell>
          <cell r="E721">
            <v>16607.5</v>
          </cell>
          <cell r="F721">
            <v>16607.5</v>
          </cell>
          <cell r="G721">
            <v>16607.5</v>
          </cell>
          <cell r="H721">
            <v>16607.5</v>
          </cell>
          <cell r="I721">
            <v>16607.5</v>
          </cell>
          <cell r="J721">
            <v>16607.5</v>
          </cell>
          <cell r="K721">
            <v>16607.5</v>
          </cell>
          <cell r="L721">
            <v>16607.5</v>
          </cell>
          <cell r="M721">
            <v>16607.5</v>
          </cell>
          <cell r="N721">
            <v>16607.5</v>
          </cell>
          <cell r="O721">
            <v>16607.5</v>
          </cell>
        </row>
        <row r="722">
          <cell r="A722">
            <v>16607.5</v>
          </cell>
          <cell r="B722">
            <v>16607.5</v>
          </cell>
          <cell r="C722">
            <v>16607.5</v>
          </cell>
          <cell r="D722">
            <v>16607.5</v>
          </cell>
          <cell r="E722">
            <v>16607.5</v>
          </cell>
          <cell r="F722">
            <v>16607.5</v>
          </cell>
          <cell r="G722">
            <v>16607.5</v>
          </cell>
          <cell r="H722">
            <v>16607.5</v>
          </cell>
          <cell r="I722">
            <v>16607.5</v>
          </cell>
          <cell r="J722">
            <v>16607.5</v>
          </cell>
          <cell r="K722">
            <v>16607.5</v>
          </cell>
          <cell r="L722">
            <v>16607.5</v>
          </cell>
          <cell r="M722">
            <v>16607.5</v>
          </cell>
          <cell r="N722">
            <v>16607.5</v>
          </cell>
          <cell r="O722">
            <v>16607.5</v>
          </cell>
        </row>
        <row r="723">
          <cell r="A723">
            <v>16607.5</v>
          </cell>
          <cell r="B723">
            <v>16607.5</v>
          </cell>
          <cell r="C723">
            <v>16607.5</v>
          </cell>
          <cell r="D723">
            <v>16607.5</v>
          </cell>
          <cell r="E723">
            <v>16607.5</v>
          </cell>
          <cell r="F723">
            <v>16607.5</v>
          </cell>
          <cell r="G723">
            <v>16607.5</v>
          </cell>
          <cell r="H723">
            <v>16607.5</v>
          </cell>
          <cell r="I723">
            <v>16607.5</v>
          </cell>
          <cell r="J723">
            <v>16607.5</v>
          </cell>
          <cell r="K723">
            <v>16607.5</v>
          </cell>
          <cell r="L723">
            <v>16607.5</v>
          </cell>
          <cell r="M723">
            <v>16607.5</v>
          </cell>
          <cell r="N723">
            <v>16607.5</v>
          </cell>
          <cell r="O723">
            <v>16607.5</v>
          </cell>
        </row>
        <row r="724">
          <cell r="A724">
            <v>16607.5</v>
          </cell>
          <cell r="B724">
            <v>16607.5</v>
          </cell>
          <cell r="C724">
            <v>16607.5</v>
          </cell>
          <cell r="D724">
            <v>16607.5</v>
          </cell>
          <cell r="E724">
            <v>16607.5</v>
          </cell>
          <cell r="F724">
            <v>16607.5</v>
          </cell>
          <cell r="G724">
            <v>16607.5</v>
          </cell>
          <cell r="H724">
            <v>16607.5</v>
          </cell>
          <cell r="I724">
            <v>16607.5</v>
          </cell>
          <cell r="J724">
            <v>16607.5</v>
          </cell>
          <cell r="K724">
            <v>16607.5</v>
          </cell>
          <cell r="L724">
            <v>16607.5</v>
          </cell>
          <cell r="M724">
            <v>16607.5</v>
          </cell>
          <cell r="N724">
            <v>16607.5</v>
          </cell>
          <cell r="O724">
            <v>16607.5</v>
          </cell>
        </row>
        <row r="725">
          <cell r="A725">
            <v>16607.5</v>
          </cell>
          <cell r="B725">
            <v>16607.5</v>
          </cell>
          <cell r="C725">
            <v>16607.5</v>
          </cell>
          <cell r="D725">
            <v>16607.5</v>
          </cell>
          <cell r="E725">
            <v>16607.5</v>
          </cell>
          <cell r="F725">
            <v>16607.5</v>
          </cell>
          <cell r="G725">
            <v>16607.5</v>
          </cell>
          <cell r="H725">
            <v>16607.5</v>
          </cell>
          <cell r="I725">
            <v>16607.5</v>
          </cell>
          <cell r="J725">
            <v>16607.5</v>
          </cell>
          <cell r="K725">
            <v>16607.5</v>
          </cell>
          <cell r="L725">
            <v>16607.5</v>
          </cell>
          <cell r="M725">
            <v>16607.5</v>
          </cell>
          <cell r="N725">
            <v>16607.5</v>
          </cell>
          <cell r="O725">
            <v>16607.5</v>
          </cell>
        </row>
        <row r="726">
          <cell r="A726">
            <v>16607.5</v>
          </cell>
          <cell r="B726">
            <v>16607.5</v>
          </cell>
          <cell r="C726">
            <v>16607.5</v>
          </cell>
          <cell r="D726">
            <v>16607.5</v>
          </cell>
          <cell r="E726">
            <v>16607.5</v>
          </cell>
          <cell r="F726">
            <v>16607.5</v>
          </cell>
          <cell r="G726">
            <v>16607.5</v>
          </cell>
          <cell r="H726">
            <v>16607.5</v>
          </cell>
          <cell r="I726">
            <v>16607.5</v>
          </cell>
          <cell r="J726">
            <v>16607.5</v>
          </cell>
          <cell r="K726">
            <v>16607.5</v>
          </cell>
          <cell r="L726">
            <v>16607.5</v>
          </cell>
          <cell r="M726">
            <v>16607.5</v>
          </cell>
          <cell r="N726">
            <v>16607.5</v>
          </cell>
          <cell r="O726">
            <v>16607.5</v>
          </cell>
        </row>
        <row r="727">
          <cell r="A727">
            <v>16607.5</v>
          </cell>
          <cell r="B727">
            <v>16607.5</v>
          </cell>
          <cell r="C727">
            <v>16607.5</v>
          </cell>
          <cell r="D727">
            <v>16607.5</v>
          </cell>
          <cell r="E727">
            <v>16607.5</v>
          </cell>
          <cell r="F727">
            <v>16607.5</v>
          </cell>
          <cell r="G727">
            <v>16607.5</v>
          </cell>
          <cell r="H727">
            <v>16607.5</v>
          </cell>
          <cell r="I727">
            <v>16607.5</v>
          </cell>
          <cell r="J727">
            <v>16607.5</v>
          </cell>
          <cell r="K727">
            <v>16607.5</v>
          </cell>
          <cell r="L727">
            <v>16607.5</v>
          </cell>
          <cell r="M727">
            <v>16607.5</v>
          </cell>
          <cell r="N727">
            <v>16607.5</v>
          </cell>
          <cell r="O727">
            <v>16607.5</v>
          </cell>
        </row>
        <row r="728">
          <cell r="A728">
            <v>16607.5</v>
          </cell>
          <cell r="B728">
            <v>16607.5</v>
          </cell>
          <cell r="C728">
            <v>16607.5</v>
          </cell>
          <cell r="D728">
            <v>16607.5</v>
          </cell>
          <cell r="E728">
            <v>16607.5</v>
          </cell>
          <cell r="F728">
            <v>16607.5</v>
          </cell>
          <cell r="G728">
            <v>16607.5</v>
          </cell>
          <cell r="H728">
            <v>16607.5</v>
          </cell>
          <cell r="I728">
            <v>16607.5</v>
          </cell>
          <cell r="J728">
            <v>16607.5</v>
          </cell>
          <cell r="K728">
            <v>16607.5</v>
          </cell>
          <cell r="L728">
            <v>16607.5</v>
          </cell>
          <cell r="M728">
            <v>16607.5</v>
          </cell>
          <cell r="N728">
            <v>16607.5</v>
          </cell>
          <cell r="O728">
            <v>16607.5</v>
          </cell>
        </row>
        <row r="729">
          <cell r="A729">
            <v>16607.5</v>
          </cell>
          <cell r="B729">
            <v>16607.5</v>
          </cell>
          <cell r="C729">
            <v>16607.5</v>
          </cell>
          <cell r="D729">
            <v>16607.5</v>
          </cell>
          <cell r="E729">
            <v>16607.5</v>
          </cell>
          <cell r="F729">
            <v>16607.5</v>
          </cell>
          <cell r="G729">
            <v>16607.5</v>
          </cell>
          <cell r="H729">
            <v>16607.5</v>
          </cell>
          <cell r="I729">
            <v>16607.5</v>
          </cell>
          <cell r="J729">
            <v>16607.5</v>
          </cell>
          <cell r="K729">
            <v>16607.5</v>
          </cell>
          <cell r="L729">
            <v>16607.5</v>
          </cell>
          <cell r="M729">
            <v>16607.5</v>
          </cell>
          <cell r="N729">
            <v>16607.5</v>
          </cell>
          <cell r="O729">
            <v>16607.5</v>
          </cell>
        </row>
        <row r="730">
          <cell r="A730">
            <v>16607.5</v>
          </cell>
          <cell r="B730">
            <v>16607.5</v>
          </cell>
          <cell r="C730">
            <v>16607.5</v>
          </cell>
          <cell r="D730">
            <v>16607.5</v>
          </cell>
          <cell r="E730">
            <v>16607.5</v>
          </cell>
          <cell r="F730">
            <v>16607.5</v>
          </cell>
          <cell r="G730">
            <v>16607.5</v>
          </cell>
          <cell r="H730">
            <v>16607.5</v>
          </cell>
          <cell r="I730">
            <v>16607.5</v>
          </cell>
          <cell r="J730">
            <v>16607.5</v>
          </cell>
          <cell r="K730">
            <v>16607.5</v>
          </cell>
          <cell r="L730">
            <v>16607.5</v>
          </cell>
          <cell r="M730">
            <v>16607.5</v>
          </cell>
          <cell r="N730">
            <v>16607.5</v>
          </cell>
          <cell r="O730">
            <v>16607.5</v>
          </cell>
        </row>
        <row r="731">
          <cell r="A731">
            <v>16607.5</v>
          </cell>
          <cell r="B731">
            <v>16607.5</v>
          </cell>
          <cell r="C731">
            <v>16607.5</v>
          </cell>
          <cell r="D731">
            <v>16607.5</v>
          </cell>
          <cell r="E731">
            <v>16607.5</v>
          </cell>
          <cell r="F731">
            <v>16607.5</v>
          </cell>
          <cell r="G731">
            <v>16607.5</v>
          </cell>
          <cell r="H731">
            <v>16607.5</v>
          </cell>
          <cell r="I731">
            <v>16607.5</v>
          </cell>
          <cell r="J731">
            <v>16607.5</v>
          </cell>
          <cell r="K731">
            <v>16607.5</v>
          </cell>
          <cell r="L731">
            <v>16607.5</v>
          </cell>
          <cell r="M731">
            <v>16607.5</v>
          </cell>
          <cell r="N731">
            <v>16607.5</v>
          </cell>
          <cell r="O731">
            <v>16607.5</v>
          </cell>
        </row>
        <row r="732">
          <cell r="A732">
            <v>16607.5</v>
          </cell>
          <cell r="B732">
            <v>16607.5</v>
          </cell>
          <cell r="C732">
            <v>16607.5</v>
          </cell>
          <cell r="D732">
            <v>16607.5</v>
          </cell>
          <cell r="E732">
            <v>16607.5</v>
          </cell>
          <cell r="F732">
            <v>16607.5</v>
          </cell>
          <cell r="G732">
            <v>16607.5</v>
          </cell>
          <cell r="H732">
            <v>16607.5</v>
          </cell>
          <cell r="I732">
            <v>16607.5</v>
          </cell>
          <cell r="J732">
            <v>16607.5</v>
          </cell>
          <cell r="K732">
            <v>16607.5</v>
          </cell>
          <cell r="L732">
            <v>16607.5</v>
          </cell>
          <cell r="M732">
            <v>16607.5</v>
          </cell>
          <cell r="N732">
            <v>16607.5</v>
          </cell>
          <cell r="O732">
            <v>16607.5</v>
          </cell>
        </row>
        <row r="733">
          <cell r="A733">
            <v>16607.5</v>
          </cell>
          <cell r="B733">
            <v>16607.5</v>
          </cell>
          <cell r="C733">
            <v>16607.5</v>
          </cell>
          <cell r="D733">
            <v>16607.5</v>
          </cell>
          <cell r="E733">
            <v>16607.5</v>
          </cell>
          <cell r="F733">
            <v>16607.5</v>
          </cell>
          <cell r="G733">
            <v>16607.5</v>
          </cell>
          <cell r="H733">
            <v>16607.5</v>
          </cell>
          <cell r="I733">
            <v>16607.5</v>
          </cell>
          <cell r="J733">
            <v>16607.5</v>
          </cell>
          <cell r="K733">
            <v>16607.5</v>
          </cell>
          <cell r="L733">
            <v>16607.5</v>
          </cell>
          <cell r="M733">
            <v>16607.5</v>
          </cell>
          <cell r="N733">
            <v>16607.5</v>
          </cell>
          <cell r="O733">
            <v>16607.5</v>
          </cell>
        </row>
        <row r="734">
          <cell r="A734">
            <v>16607.5</v>
          </cell>
          <cell r="B734">
            <v>16607.5</v>
          </cell>
          <cell r="C734">
            <v>16607.5</v>
          </cell>
          <cell r="D734">
            <v>16607.5</v>
          </cell>
          <cell r="E734">
            <v>16607.5</v>
          </cell>
          <cell r="F734">
            <v>16607.5</v>
          </cell>
          <cell r="G734">
            <v>16607.5</v>
          </cell>
          <cell r="H734">
            <v>16607.5</v>
          </cell>
          <cell r="I734">
            <v>16607.5</v>
          </cell>
          <cell r="J734">
            <v>16607.5</v>
          </cell>
          <cell r="K734">
            <v>16607.5</v>
          </cell>
          <cell r="L734">
            <v>16607.5</v>
          </cell>
          <cell r="M734">
            <v>16607.5</v>
          </cell>
          <cell r="N734">
            <v>16607.5</v>
          </cell>
          <cell r="O734">
            <v>16607.5</v>
          </cell>
        </row>
        <row r="735">
          <cell r="A735">
            <v>16607.5</v>
          </cell>
          <cell r="B735">
            <v>16607.5</v>
          </cell>
          <cell r="C735">
            <v>16607.5</v>
          </cell>
          <cell r="D735">
            <v>16607.5</v>
          </cell>
          <cell r="E735">
            <v>16607.5</v>
          </cell>
          <cell r="F735">
            <v>16607.5</v>
          </cell>
          <cell r="G735">
            <v>16607.5</v>
          </cell>
          <cell r="H735">
            <v>16607.5</v>
          </cell>
          <cell r="I735">
            <v>16607.5</v>
          </cell>
          <cell r="J735">
            <v>16607.5</v>
          </cell>
          <cell r="K735">
            <v>16607.5</v>
          </cell>
          <cell r="L735">
            <v>16607.5</v>
          </cell>
          <cell r="M735">
            <v>16607.5</v>
          </cell>
          <cell r="N735">
            <v>16607.5</v>
          </cell>
          <cell r="O735">
            <v>16607.5</v>
          </cell>
        </row>
        <row r="736">
          <cell r="A736">
            <v>16607.5</v>
          </cell>
          <cell r="B736">
            <v>16607.5</v>
          </cell>
          <cell r="C736">
            <v>16607.5</v>
          </cell>
          <cell r="D736">
            <v>16607.5</v>
          </cell>
          <cell r="E736">
            <v>16607.5</v>
          </cell>
          <cell r="F736">
            <v>16607.5</v>
          </cell>
          <cell r="G736">
            <v>16607.5</v>
          </cell>
          <cell r="H736">
            <v>16607.5</v>
          </cell>
          <cell r="I736">
            <v>16607.5</v>
          </cell>
          <cell r="J736">
            <v>16607.5</v>
          </cell>
          <cell r="K736">
            <v>16607.5</v>
          </cell>
          <cell r="L736">
            <v>16607.5</v>
          </cell>
          <cell r="M736">
            <v>16607.5</v>
          </cell>
          <cell r="N736">
            <v>16607.5</v>
          </cell>
          <cell r="O736">
            <v>16607.5</v>
          </cell>
        </row>
        <row r="737">
          <cell r="A737">
            <v>16607.5</v>
          </cell>
          <cell r="B737">
            <v>16607.5</v>
          </cell>
          <cell r="C737">
            <v>16607.5</v>
          </cell>
          <cell r="D737">
            <v>16607.5</v>
          </cell>
          <cell r="E737">
            <v>16607.5</v>
          </cell>
          <cell r="F737">
            <v>16607.5</v>
          </cell>
          <cell r="G737">
            <v>16607.5</v>
          </cell>
          <cell r="H737">
            <v>16607.5</v>
          </cell>
          <cell r="I737">
            <v>16607.5</v>
          </cell>
          <cell r="J737">
            <v>16607.5</v>
          </cell>
          <cell r="K737">
            <v>16607.5</v>
          </cell>
          <cell r="L737">
            <v>16607.5</v>
          </cell>
          <cell r="M737">
            <v>16607.5</v>
          </cell>
          <cell r="N737">
            <v>16607.5</v>
          </cell>
          <cell r="O737">
            <v>16607.5</v>
          </cell>
        </row>
        <row r="738">
          <cell r="A738">
            <v>16607.5</v>
          </cell>
          <cell r="B738">
            <v>16607.5</v>
          </cell>
          <cell r="C738">
            <v>16607.5</v>
          </cell>
          <cell r="D738">
            <v>16607.5</v>
          </cell>
          <cell r="E738">
            <v>16607.5</v>
          </cell>
          <cell r="F738">
            <v>16607.5</v>
          </cell>
          <cell r="G738">
            <v>16607.5</v>
          </cell>
          <cell r="H738">
            <v>16607.5</v>
          </cell>
          <cell r="I738">
            <v>16607.5</v>
          </cell>
          <cell r="J738">
            <v>16607.5</v>
          </cell>
          <cell r="K738">
            <v>16607.5</v>
          </cell>
          <cell r="L738">
            <v>16607.5</v>
          </cell>
          <cell r="M738">
            <v>16607.5</v>
          </cell>
          <cell r="N738">
            <v>16607.5</v>
          </cell>
          <cell r="O738">
            <v>16607.5</v>
          </cell>
        </row>
        <row r="739">
          <cell r="A739">
            <v>16607.5</v>
          </cell>
          <cell r="B739">
            <v>16607.5</v>
          </cell>
          <cell r="C739">
            <v>16607.5</v>
          </cell>
          <cell r="D739">
            <v>16607.5</v>
          </cell>
          <cell r="E739">
            <v>16607.5</v>
          </cell>
          <cell r="F739">
            <v>16607.5</v>
          </cell>
          <cell r="G739">
            <v>16607.5</v>
          </cell>
          <cell r="H739">
            <v>16607.5</v>
          </cell>
          <cell r="I739">
            <v>16607.5</v>
          </cell>
          <cell r="J739">
            <v>16607.5</v>
          </cell>
          <cell r="K739">
            <v>16607.5</v>
          </cell>
          <cell r="L739">
            <v>16607.5</v>
          </cell>
          <cell r="M739">
            <v>16607.5</v>
          </cell>
          <cell r="N739">
            <v>16607.5</v>
          </cell>
          <cell r="O739">
            <v>16607.5</v>
          </cell>
        </row>
        <row r="740">
          <cell r="A740">
            <v>16607.5</v>
          </cell>
          <cell r="B740">
            <v>16607.5</v>
          </cell>
          <cell r="C740">
            <v>16607.5</v>
          </cell>
          <cell r="D740">
            <v>16607.5</v>
          </cell>
          <cell r="E740">
            <v>16607.5</v>
          </cell>
          <cell r="F740">
            <v>16607.5</v>
          </cell>
          <cell r="G740">
            <v>16607.5</v>
          </cell>
          <cell r="H740">
            <v>16607.5</v>
          </cell>
          <cell r="I740">
            <v>16607.5</v>
          </cell>
          <cell r="J740">
            <v>16607.5</v>
          </cell>
          <cell r="K740">
            <v>16607.5</v>
          </cell>
          <cell r="L740">
            <v>16607.5</v>
          </cell>
          <cell r="M740">
            <v>16607.5</v>
          </cell>
          <cell r="N740">
            <v>16607.5</v>
          </cell>
          <cell r="O740">
            <v>16607.5</v>
          </cell>
        </row>
        <row r="741">
          <cell r="A741">
            <v>16607.5</v>
          </cell>
          <cell r="B741">
            <v>16607.5</v>
          </cell>
          <cell r="C741">
            <v>16607.5</v>
          </cell>
          <cell r="D741">
            <v>16607.5</v>
          </cell>
          <cell r="E741">
            <v>16607.5</v>
          </cell>
          <cell r="F741">
            <v>16607.5</v>
          </cell>
          <cell r="G741">
            <v>16607.5</v>
          </cell>
          <cell r="H741">
            <v>16607.5</v>
          </cell>
          <cell r="I741">
            <v>16607.5</v>
          </cell>
          <cell r="J741">
            <v>16607.5</v>
          </cell>
          <cell r="K741">
            <v>16607.5</v>
          </cell>
          <cell r="L741">
            <v>16607.5</v>
          </cell>
          <cell r="M741">
            <v>16607.5</v>
          </cell>
          <cell r="N741">
            <v>16607.5</v>
          </cell>
          <cell r="O741">
            <v>16607.5</v>
          </cell>
        </row>
        <row r="742">
          <cell r="A742">
            <v>16607.5</v>
          </cell>
          <cell r="B742">
            <v>16607.5</v>
          </cell>
          <cell r="C742">
            <v>16607.5</v>
          </cell>
          <cell r="D742">
            <v>16607.5</v>
          </cell>
          <cell r="E742">
            <v>16607.5</v>
          </cell>
          <cell r="F742">
            <v>16607.5</v>
          </cell>
          <cell r="G742">
            <v>16607.5</v>
          </cell>
          <cell r="H742">
            <v>16607.5</v>
          </cell>
          <cell r="I742">
            <v>16607.5</v>
          </cell>
          <cell r="J742">
            <v>16607.5</v>
          </cell>
          <cell r="K742">
            <v>16607.5</v>
          </cell>
          <cell r="L742">
            <v>16607.5</v>
          </cell>
          <cell r="M742">
            <v>16607.5</v>
          </cell>
          <cell r="N742">
            <v>16607.5</v>
          </cell>
          <cell r="O742">
            <v>16607.5</v>
          </cell>
        </row>
        <row r="743">
          <cell r="A743">
            <v>16607.5</v>
          </cell>
          <cell r="B743">
            <v>16607.5</v>
          </cell>
          <cell r="C743">
            <v>16607.5</v>
          </cell>
          <cell r="D743">
            <v>16607.5</v>
          </cell>
          <cell r="E743">
            <v>16607.5</v>
          </cell>
          <cell r="F743">
            <v>16607.5</v>
          </cell>
          <cell r="G743">
            <v>16607.5</v>
          </cell>
          <cell r="H743">
            <v>16607.5</v>
          </cell>
          <cell r="I743">
            <v>16607.5</v>
          </cell>
          <cell r="J743">
            <v>16607.5</v>
          </cell>
          <cell r="K743">
            <v>16607.5</v>
          </cell>
          <cell r="L743">
            <v>16607.5</v>
          </cell>
          <cell r="M743">
            <v>16607.5</v>
          </cell>
          <cell r="N743">
            <v>16607.5</v>
          </cell>
          <cell r="O743">
            <v>16607.5</v>
          </cell>
        </row>
        <row r="744">
          <cell r="A744">
            <v>16607.5</v>
          </cell>
          <cell r="B744">
            <v>16607.5</v>
          </cell>
          <cell r="C744">
            <v>16607.5</v>
          </cell>
          <cell r="D744">
            <v>16607.5</v>
          </cell>
          <cell r="E744">
            <v>16607.5</v>
          </cell>
          <cell r="F744">
            <v>16607.5</v>
          </cell>
          <cell r="G744">
            <v>16607.5</v>
          </cell>
          <cell r="H744">
            <v>16607.5</v>
          </cell>
          <cell r="I744">
            <v>16607.5</v>
          </cell>
          <cell r="J744">
            <v>16607.5</v>
          </cell>
          <cell r="K744">
            <v>16607.5</v>
          </cell>
          <cell r="L744">
            <v>16607.5</v>
          </cell>
          <cell r="M744">
            <v>16607.5</v>
          </cell>
          <cell r="N744">
            <v>16607.5</v>
          </cell>
          <cell r="O744">
            <v>16607.5</v>
          </cell>
        </row>
        <row r="745">
          <cell r="A745">
            <v>16607.5</v>
          </cell>
          <cell r="B745">
            <v>16607.5</v>
          </cell>
          <cell r="C745">
            <v>16607.5</v>
          </cell>
          <cell r="D745">
            <v>16607.5</v>
          </cell>
          <cell r="E745">
            <v>16607.5</v>
          </cell>
          <cell r="F745">
            <v>16607.5</v>
          </cell>
          <cell r="G745">
            <v>16607.5</v>
          </cell>
          <cell r="H745">
            <v>16607.5</v>
          </cell>
          <cell r="I745">
            <v>16607.5</v>
          </cell>
          <cell r="J745">
            <v>16607.5</v>
          </cell>
          <cell r="K745">
            <v>16607.5</v>
          </cell>
          <cell r="L745">
            <v>16607.5</v>
          </cell>
          <cell r="M745">
            <v>16607.5</v>
          </cell>
          <cell r="N745">
            <v>16607.5</v>
          </cell>
          <cell r="O745">
            <v>16607.5</v>
          </cell>
        </row>
        <row r="746">
          <cell r="A746">
            <v>16607.5</v>
          </cell>
          <cell r="B746">
            <v>16607.5</v>
          </cell>
          <cell r="C746">
            <v>16607.5</v>
          </cell>
          <cell r="D746">
            <v>16607.5</v>
          </cell>
          <cell r="E746">
            <v>16607.5</v>
          </cell>
          <cell r="F746">
            <v>16607.5</v>
          </cell>
          <cell r="G746">
            <v>16607.5</v>
          </cell>
          <cell r="H746">
            <v>16607.5</v>
          </cell>
          <cell r="I746">
            <v>16607.5</v>
          </cell>
          <cell r="J746">
            <v>16607.5</v>
          </cell>
          <cell r="K746">
            <v>16607.5</v>
          </cell>
          <cell r="L746">
            <v>16607.5</v>
          </cell>
          <cell r="M746">
            <v>16607.5</v>
          </cell>
          <cell r="N746">
            <v>16607.5</v>
          </cell>
          <cell r="O746">
            <v>16607.5</v>
          </cell>
        </row>
        <row r="747">
          <cell r="A747">
            <v>16607.5</v>
          </cell>
          <cell r="B747">
            <v>16607.5</v>
          </cell>
          <cell r="C747">
            <v>16607.5</v>
          </cell>
          <cell r="D747">
            <v>16607.5</v>
          </cell>
          <cell r="E747">
            <v>16607.5</v>
          </cell>
          <cell r="F747">
            <v>16607.5</v>
          </cell>
          <cell r="G747">
            <v>16607.5</v>
          </cell>
          <cell r="H747">
            <v>16607.5</v>
          </cell>
          <cell r="I747">
            <v>16607.5</v>
          </cell>
          <cell r="J747">
            <v>16607.5</v>
          </cell>
          <cell r="K747">
            <v>16607.5</v>
          </cell>
          <cell r="L747">
            <v>16607.5</v>
          </cell>
          <cell r="M747">
            <v>16607.5</v>
          </cell>
          <cell r="N747">
            <v>16607.5</v>
          </cell>
          <cell r="O747">
            <v>16607.5</v>
          </cell>
        </row>
        <row r="748">
          <cell r="A748">
            <v>16607.5</v>
          </cell>
          <cell r="B748">
            <v>16607.5</v>
          </cell>
          <cell r="C748">
            <v>16607.5</v>
          </cell>
          <cell r="D748">
            <v>16607.5</v>
          </cell>
          <cell r="E748">
            <v>16607.5</v>
          </cell>
          <cell r="F748">
            <v>16607.5</v>
          </cell>
          <cell r="G748">
            <v>16607.5</v>
          </cell>
          <cell r="H748">
            <v>16607.5</v>
          </cell>
          <cell r="I748">
            <v>16607.5</v>
          </cell>
          <cell r="J748">
            <v>16607.5</v>
          </cell>
          <cell r="K748">
            <v>16607.5</v>
          </cell>
          <cell r="L748">
            <v>16607.5</v>
          </cell>
          <cell r="M748">
            <v>16607.5</v>
          </cell>
          <cell r="N748">
            <v>16607.5</v>
          </cell>
          <cell r="O748">
            <v>16607.5</v>
          </cell>
        </row>
        <row r="749">
          <cell r="A749">
            <v>16607.5</v>
          </cell>
          <cell r="B749">
            <v>16607.5</v>
          </cell>
          <cell r="C749">
            <v>16607.5</v>
          </cell>
          <cell r="D749">
            <v>16607.5</v>
          </cell>
          <cell r="E749">
            <v>16607.5</v>
          </cell>
          <cell r="F749">
            <v>16607.5</v>
          </cell>
          <cell r="G749">
            <v>16607.5</v>
          </cell>
          <cell r="H749">
            <v>16607.5</v>
          </cell>
          <cell r="I749">
            <v>16607.5</v>
          </cell>
          <cell r="J749">
            <v>16607.5</v>
          </cell>
          <cell r="K749">
            <v>16607.5</v>
          </cell>
          <cell r="L749">
            <v>16607.5</v>
          </cell>
          <cell r="M749">
            <v>16607.5</v>
          </cell>
          <cell r="N749">
            <v>16607.5</v>
          </cell>
          <cell r="O749">
            <v>16607.5</v>
          </cell>
        </row>
        <row r="750">
          <cell r="A750">
            <v>16607.5</v>
          </cell>
          <cell r="B750">
            <v>16607.5</v>
          </cell>
          <cell r="C750">
            <v>16607.5</v>
          </cell>
          <cell r="D750">
            <v>16607.5</v>
          </cell>
          <cell r="E750">
            <v>16607.5</v>
          </cell>
          <cell r="F750">
            <v>16607.5</v>
          </cell>
          <cell r="G750">
            <v>16607.5</v>
          </cell>
          <cell r="H750">
            <v>16607.5</v>
          </cell>
          <cell r="I750">
            <v>16607.5</v>
          </cell>
          <cell r="J750">
            <v>16607.5</v>
          </cell>
          <cell r="K750">
            <v>16607.5</v>
          </cell>
          <cell r="L750">
            <v>16607.5</v>
          </cell>
          <cell r="M750">
            <v>16607.5</v>
          </cell>
          <cell r="N750">
            <v>16607.5</v>
          </cell>
          <cell r="O750">
            <v>16607.5</v>
          </cell>
        </row>
        <row r="751">
          <cell r="A751">
            <v>16607.5</v>
          </cell>
          <cell r="B751">
            <v>16607.5</v>
          </cell>
          <cell r="C751">
            <v>16607.5</v>
          </cell>
          <cell r="D751">
            <v>16607.5</v>
          </cell>
          <cell r="E751">
            <v>16607.5</v>
          </cell>
          <cell r="F751">
            <v>16607.5</v>
          </cell>
          <cell r="G751">
            <v>16607.5</v>
          </cell>
          <cell r="H751">
            <v>16607.5</v>
          </cell>
          <cell r="I751">
            <v>16607.5</v>
          </cell>
          <cell r="J751">
            <v>16607.5</v>
          </cell>
          <cell r="K751">
            <v>16607.5</v>
          </cell>
          <cell r="L751">
            <v>16607.5</v>
          </cell>
          <cell r="M751">
            <v>16607.5</v>
          </cell>
          <cell r="N751">
            <v>16607.5</v>
          </cell>
          <cell r="O751">
            <v>16607.5</v>
          </cell>
        </row>
        <row r="752">
          <cell r="A752">
            <v>16607.5</v>
          </cell>
          <cell r="B752">
            <v>16607.5</v>
          </cell>
          <cell r="C752">
            <v>16607.5</v>
          </cell>
          <cell r="D752">
            <v>16607.5</v>
          </cell>
          <cell r="E752">
            <v>16607.5</v>
          </cell>
          <cell r="F752">
            <v>16607.5</v>
          </cell>
          <cell r="G752">
            <v>16607.5</v>
          </cell>
          <cell r="H752">
            <v>16607.5</v>
          </cell>
          <cell r="I752">
            <v>16607.5</v>
          </cell>
          <cell r="J752">
            <v>16607.5</v>
          </cell>
          <cell r="K752">
            <v>16607.5</v>
          </cell>
          <cell r="L752">
            <v>16607.5</v>
          </cell>
          <cell r="M752">
            <v>16607.5</v>
          </cell>
          <cell r="N752">
            <v>16607.5</v>
          </cell>
          <cell r="O752">
            <v>16607.5</v>
          </cell>
        </row>
        <row r="753">
          <cell r="A753">
            <v>16607.5</v>
          </cell>
          <cell r="B753">
            <v>16607.5</v>
          </cell>
          <cell r="C753">
            <v>16607.5</v>
          </cell>
          <cell r="D753">
            <v>16607.5</v>
          </cell>
          <cell r="E753">
            <v>16607.5</v>
          </cell>
          <cell r="F753">
            <v>16607.5</v>
          </cell>
          <cell r="G753">
            <v>16607.5</v>
          </cell>
          <cell r="H753">
            <v>16607.5</v>
          </cell>
          <cell r="I753">
            <v>16607.5</v>
          </cell>
          <cell r="J753">
            <v>16607.5</v>
          </cell>
          <cell r="K753">
            <v>16607.5</v>
          </cell>
          <cell r="L753">
            <v>16607.5</v>
          </cell>
          <cell r="M753">
            <v>16607.5</v>
          </cell>
          <cell r="N753">
            <v>16607.5</v>
          </cell>
          <cell r="O753">
            <v>16607.5</v>
          </cell>
        </row>
        <row r="754">
          <cell r="A754">
            <v>16607.5</v>
          </cell>
          <cell r="B754">
            <v>16607.5</v>
          </cell>
          <cell r="C754">
            <v>16607.5</v>
          </cell>
          <cell r="D754">
            <v>16607.5</v>
          </cell>
          <cell r="E754">
            <v>16607.5</v>
          </cell>
          <cell r="F754">
            <v>16607.5</v>
          </cell>
          <cell r="G754">
            <v>16607.5</v>
          </cell>
          <cell r="H754">
            <v>16607.5</v>
          </cell>
          <cell r="I754">
            <v>16607.5</v>
          </cell>
          <cell r="J754">
            <v>16607.5</v>
          </cell>
          <cell r="K754">
            <v>16607.5</v>
          </cell>
          <cell r="L754">
            <v>16607.5</v>
          </cell>
          <cell r="M754">
            <v>16607.5</v>
          </cell>
          <cell r="N754">
            <v>16607.5</v>
          </cell>
          <cell r="O754">
            <v>16607.5</v>
          </cell>
        </row>
        <row r="755">
          <cell r="A755">
            <v>16607.5</v>
          </cell>
          <cell r="B755">
            <v>16607.5</v>
          </cell>
          <cell r="C755">
            <v>16607.5</v>
          </cell>
          <cell r="D755">
            <v>16607.5</v>
          </cell>
          <cell r="E755">
            <v>16607.5</v>
          </cell>
          <cell r="F755">
            <v>16607.5</v>
          </cell>
          <cell r="G755">
            <v>16607.5</v>
          </cell>
          <cell r="H755">
            <v>16607.5</v>
          </cell>
          <cell r="I755">
            <v>16607.5</v>
          </cell>
          <cell r="J755">
            <v>16607.5</v>
          </cell>
          <cell r="K755">
            <v>16607.5</v>
          </cell>
          <cell r="L755">
            <v>16607.5</v>
          </cell>
          <cell r="M755">
            <v>16607.5</v>
          </cell>
          <cell r="N755">
            <v>16607.5</v>
          </cell>
          <cell r="O755">
            <v>16607.5</v>
          </cell>
        </row>
        <row r="756">
          <cell r="A756">
            <v>16607.5</v>
          </cell>
          <cell r="B756">
            <v>16607.5</v>
          </cell>
          <cell r="C756">
            <v>16607.5</v>
          </cell>
          <cell r="D756">
            <v>16607.5</v>
          </cell>
          <cell r="E756">
            <v>16607.5</v>
          </cell>
          <cell r="F756">
            <v>16607.5</v>
          </cell>
          <cell r="G756">
            <v>16607.5</v>
          </cell>
          <cell r="H756">
            <v>16607.5</v>
          </cell>
          <cell r="I756">
            <v>16607.5</v>
          </cell>
          <cell r="J756">
            <v>16607.5</v>
          </cell>
          <cell r="K756">
            <v>16607.5</v>
          </cell>
          <cell r="L756">
            <v>16607.5</v>
          </cell>
          <cell r="M756">
            <v>16607.5</v>
          </cell>
          <cell r="N756">
            <v>16607.5</v>
          </cell>
          <cell r="O756">
            <v>16607.5</v>
          </cell>
        </row>
        <row r="757">
          <cell r="A757">
            <v>16607.5</v>
          </cell>
          <cell r="B757">
            <v>16607.5</v>
          </cell>
          <cell r="C757">
            <v>16607.5</v>
          </cell>
          <cell r="D757">
            <v>16607.5</v>
          </cell>
          <cell r="E757">
            <v>16607.5</v>
          </cell>
          <cell r="F757">
            <v>16607.5</v>
          </cell>
          <cell r="G757">
            <v>16607.5</v>
          </cell>
          <cell r="H757">
            <v>16607.5</v>
          </cell>
          <cell r="I757">
            <v>16607.5</v>
          </cell>
          <cell r="J757">
            <v>16607.5</v>
          </cell>
          <cell r="K757">
            <v>16607.5</v>
          </cell>
          <cell r="L757">
            <v>16607.5</v>
          </cell>
          <cell r="M757">
            <v>16607.5</v>
          </cell>
          <cell r="N757">
            <v>16607.5</v>
          </cell>
          <cell r="O757">
            <v>16607.5</v>
          </cell>
        </row>
        <row r="758">
          <cell r="A758">
            <v>16607.5</v>
          </cell>
          <cell r="B758">
            <v>16607.5</v>
          </cell>
          <cell r="C758">
            <v>16607.5</v>
          </cell>
          <cell r="D758">
            <v>16607.5</v>
          </cell>
          <cell r="E758">
            <v>16607.5</v>
          </cell>
          <cell r="F758">
            <v>16607.5</v>
          </cell>
          <cell r="G758">
            <v>16607.5</v>
          </cell>
          <cell r="H758">
            <v>16607.5</v>
          </cell>
          <cell r="I758">
            <v>16607.5</v>
          </cell>
          <cell r="J758">
            <v>16607.5</v>
          </cell>
          <cell r="K758">
            <v>16607.5</v>
          </cell>
          <cell r="L758">
            <v>16607.5</v>
          </cell>
          <cell r="M758">
            <v>16607.5</v>
          </cell>
          <cell r="N758">
            <v>16607.5</v>
          </cell>
          <cell r="O758">
            <v>16607.5</v>
          </cell>
        </row>
        <row r="759">
          <cell r="A759">
            <v>16607.5</v>
          </cell>
          <cell r="B759">
            <v>16607.5</v>
          </cell>
          <cell r="C759">
            <v>16607.5</v>
          </cell>
          <cell r="D759">
            <v>16607.5</v>
          </cell>
          <cell r="E759">
            <v>16607.5</v>
          </cell>
          <cell r="F759">
            <v>16607.5</v>
          </cell>
          <cell r="G759">
            <v>16607.5</v>
          </cell>
          <cell r="H759">
            <v>16607.5</v>
          </cell>
          <cell r="I759">
            <v>16607.5</v>
          </cell>
          <cell r="J759">
            <v>16607.5</v>
          </cell>
          <cell r="K759">
            <v>16607.5</v>
          </cell>
          <cell r="L759">
            <v>16607.5</v>
          </cell>
          <cell r="M759">
            <v>16607.5</v>
          </cell>
          <cell r="N759">
            <v>16607.5</v>
          </cell>
          <cell r="O759">
            <v>16607.5</v>
          </cell>
        </row>
        <row r="760">
          <cell r="A760">
            <v>16607.5</v>
          </cell>
          <cell r="B760">
            <v>16607.5</v>
          </cell>
          <cell r="C760">
            <v>16607.5</v>
          </cell>
          <cell r="D760">
            <v>16607.5</v>
          </cell>
          <cell r="E760">
            <v>16607.5</v>
          </cell>
          <cell r="F760">
            <v>16607.5</v>
          </cell>
          <cell r="G760">
            <v>16607.5</v>
          </cell>
          <cell r="H760">
            <v>16607.5</v>
          </cell>
          <cell r="I760">
            <v>16607.5</v>
          </cell>
          <cell r="J760">
            <v>16607.5</v>
          </cell>
          <cell r="K760">
            <v>16607.5</v>
          </cell>
          <cell r="L760">
            <v>16607.5</v>
          </cell>
          <cell r="M760">
            <v>16607.5</v>
          </cell>
          <cell r="N760">
            <v>16607.5</v>
          </cell>
          <cell r="O760">
            <v>16607.5</v>
          </cell>
        </row>
        <row r="761">
          <cell r="A761">
            <v>16607.5</v>
          </cell>
          <cell r="B761">
            <v>16607.5</v>
          </cell>
          <cell r="C761">
            <v>16607.5</v>
          </cell>
          <cell r="D761">
            <v>16607.5</v>
          </cell>
          <cell r="E761">
            <v>16607.5</v>
          </cell>
          <cell r="F761">
            <v>16607.5</v>
          </cell>
          <cell r="G761">
            <v>16607.5</v>
          </cell>
          <cell r="H761">
            <v>16607.5</v>
          </cell>
          <cell r="I761">
            <v>16607.5</v>
          </cell>
          <cell r="J761">
            <v>16607.5</v>
          </cell>
          <cell r="K761">
            <v>16607.5</v>
          </cell>
          <cell r="L761">
            <v>16607.5</v>
          </cell>
          <cell r="M761">
            <v>16607.5</v>
          </cell>
          <cell r="N761">
            <v>16607.5</v>
          </cell>
          <cell r="O761">
            <v>16607.5</v>
          </cell>
        </row>
        <row r="762">
          <cell r="A762">
            <v>16607.5</v>
          </cell>
          <cell r="B762">
            <v>16607.5</v>
          </cell>
          <cell r="C762">
            <v>16607.5</v>
          </cell>
          <cell r="D762">
            <v>16607.5</v>
          </cell>
          <cell r="E762">
            <v>16607.5</v>
          </cell>
          <cell r="F762">
            <v>16607.5</v>
          </cell>
          <cell r="G762">
            <v>16607.5</v>
          </cell>
          <cell r="H762">
            <v>16607.5</v>
          </cell>
          <cell r="I762">
            <v>16607.5</v>
          </cell>
          <cell r="J762">
            <v>16607.5</v>
          </cell>
          <cell r="K762">
            <v>16607.5</v>
          </cell>
          <cell r="L762">
            <v>16607.5</v>
          </cell>
          <cell r="M762">
            <v>16607.5</v>
          </cell>
          <cell r="N762">
            <v>16607.5</v>
          </cell>
          <cell r="O762">
            <v>16607.5</v>
          </cell>
        </row>
        <row r="763">
          <cell r="A763">
            <v>16607.5</v>
          </cell>
          <cell r="B763">
            <v>16607.5</v>
          </cell>
          <cell r="C763">
            <v>16607.5</v>
          </cell>
          <cell r="D763">
            <v>16607.5</v>
          </cell>
          <cell r="E763">
            <v>16607.5</v>
          </cell>
          <cell r="F763">
            <v>16607.5</v>
          </cell>
          <cell r="G763">
            <v>16607.5</v>
          </cell>
          <cell r="H763">
            <v>16607.5</v>
          </cell>
          <cell r="I763">
            <v>16607.5</v>
          </cell>
          <cell r="J763">
            <v>16607.5</v>
          </cell>
          <cell r="K763">
            <v>16607.5</v>
          </cell>
          <cell r="L763">
            <v>16607.5</v>
          </cell>
          <cell r="M763">
            <v>16607.5</v>
          </cell>
          <cell r="N763">
            <v>16607.5</v>
          </cell>
          <cell r="O763">
            <v>16607.5</v>
          </cell>
        </row>
        <row r="764">
          <cell r="A764">
            <v>16607.5</v>
          </cell>
          <cell r="B764">
            <v>16607.5</v>
          </cell>
          <cell r="C764">
            <v>16607.5</v>
          </cell>
          <cell r="D764">
            <v>16607.5</v>
          </cell>
          <cell r="E764">
            <v>16607.5</v>
          </cell>
          <cell r="F764">
            <v>16607.5</v>
          </cell>
          <cell r="G764">
            <v>16607.5</v>
          </cell>
          <cell r="H764">
            <v>16607.5</v>
          </cell>
          <cell r="I764">
            <v>16607.5</v>
          </cell>
          <cell r="J764">
            <v>16607.5</v>
          </cell>
          <cell r="K764">
            <v>16607.5</v>
          </cell>
          <cell r="L764">
            <v>16607.5</v>
          </cell>
          <cell r="M764">
            <v>16607.5</v>
          </cell>
          <cell r="N764">
            <v>16607.5</v>
          </cell>
          <cell r="O764">
            <v>16607.5</v>
          </cell>
        </row>
        <row r="765">
          <cell r="A765">
            <v>16607.5</v>
          </cell>
          <cell r="B765">
            <v>16607.5</v>
          </cell>
          <cell r="C765">
            <v>16607.5</v>
          </cell>
          <cell r="D765">
            <v>16607.5</v>
          </cell>
          <cell r="E765">
            <v>16607.5</v>
          </cell>
          <cell r="F765">
            <v>16607.5</v>
          </cell>
          <cell r="G765">
            <v>16607.5</v>
          </cell>
          <cell r="H765">
            <v>16607.5</v>
          </cell>
          <cell r="I765">
            <v>16607.5</v>
          </cell>
          <cell r="J765">
            <v>16607.5</v>
          </cell>
          <cell r="K765">
            <v>16607.5</v>
          </cell>
          <cell r="L765">
            <v>16607.5</v>
          </cell>
          <cell r="M765">
            <v>16607.5</v>
          </cell>
          <cell r="N765">
            <v>16607.5</v>
          </cell>
          <cell r="O765">
            <v>16607.5</v>
          </cell>
        </row>
        <row r="766">
          <cell r="A766">
            <v>16607.5</v>
          </cell>
          <cell r="B766">
            <v>16607.5</v>
          </cell>
          <cell r="C766">
            <v>16607.5</v>
          </cell>
          <cell r="D766">
            <v>16607.5</v>
          </cell>
          <cell r="E766">
            <v>16607.5</v>
          </cell>
          <cell r="F766">
            <v>16607.5</v>
          </cell>
          <cell r="G766">
            <v>16607.5</v>
          </cell>
          <cell r="H766">
            <v>16607.5</v>
          </cell>
          <cell r="I766">
            <v>16607.5</v>
          </cell>
          <cell r="J766">
            <v>16607.5</v>
          </cell>
          <cell r="K766">
            <v>16607.5</v>
          </cell>
          <cell r="L766">
            <v>16607.5</v>
          </cell>
          <cell r="M766">
            <v>16607.5</v>
          </cell>
          <cell r="N766">
            <v>16607.5</v>
          </cell>
          <cell r="O766">
            <v>16607.5</v>
          </cell>
        </row>
        <row r="767">
          <cell r="A767">
            <v>16607.5</v>
          </cell>
          <cell r="B767">
            <v>16607.5</v>
          </cell>
          <cell r="C767">
            <v>16607.5</v>
          </cell>
          <cell r="D767">
            <v>16607.5</v>
          </cell>
          <cell r="E767">
            <v>16607.5</v>
          </cell>
          <cell r="F767">
            <v>16607.5</v>
          </cell>
          <cell r="G767">
            <v>16607.5</v>
          </cell>
          <cell r="H767">
            <v>16607.5</v>
          </cell>
          <cell r="I767">
            <v>16607.5</v>
          </cell>
          <cell r="J767">
            <v>16607.5</v>
          </cell>
          <cell r="K767">
            <v>16607.5</v>
          </cell>
          <cell r="L767">
            <v>16607.5</v>
          </cell>
          <cell r="M767">
            <v>16607.5</v>
          </cell>
          <cell r="N767">
            <v>16607.5</v>
          </cell>
          <cell r="O767">
            <v>16607.5</v>
          </cell>
        </row>
        <row r="768">
          <cell r="A768">
            <v>16607.5</v>
          </cell>
          <cell r="B768">
            <v>16607.5</v>
          </cell>
          <cell r="C768">
            <v>16607.5</v>
          </cell>
          <cell r="D768">
            <v>16607.5</v>
          </cell>
          <cell r="E768">
            <v>16607.5</v>
          </cell>
          <cell r="F768">
            <v>16607.5</v>
          </cell>
          <cell r="G768">
            <v>16607.5</v>
          </cell>
          <cell r="H768">
            <v>16607.5</v>
          </cell>
          <cell r="I768">
            <v>16607.5</v>
          </cell>
          <cell r="J768">
            <v>16607.5</v>
          </cell>
          <cell r="K768">
            <v>16607.5</v>
          </cell>
          <cell r="L768">
            <v>16607.5</v>
          </cell>
          <cell r="M768">
            <v>16607.5</v>
          </cell>
          <cell r="N768">
            <v>16607.5</v>
          </cell>
          <cell r="O768">
            <v>16607.5</v>
          </cell>
        </row>
        <row r="769">
          <cell r="A769">
            <v>16607.5</v>
          </cell>
          <cell r="B769">
            <v>16607.5</v>
          </cell>
          <cell r="C769">
            <v>16607.5</v>
          </cell>
          <cell r="D769">
            <v>16607.5</v>
          </cell>
          <cell r="E769">
            <v>16607.5</v>
          </cell>
          <cell r="F769">
            <v>16607.5</v>
          </cell>
          <cell r="G769">
            <v>16607.5</v>
          </cell>
          <cell r="H769">
            <v>16607.5</v>
          </cell>
          <cell r="I769">
            <v>16607.5</v>
          </cell>
          <cell r="J769">
            <v>16607.5</v>
          </cell>
          <cell r="K769">
            <v>16607.5</v>
          </cell>
          <cell r="L769">
            <v>16607.5</v>
          </cell>
          <cell r="M769">
            <v>16607.5</v>
          </cell>
          <cell r="N769">
            <v>16607.5</v>
          </cell>
          <cell r="O769">
            <v>16607.5</v>
          </cell>
        </row>
        <row r="770">
          <cell r="A770">
            <v>16607.5</v>
          </cell>
          <cell r="B770">
            <v>16607.5</v>
          </cell>
          <cell r="C770">
            <v>16607.5</v>
          </cell>
          <cell r="D770">
            <v>16607.5</v>
          </cell>
          <cell r="E770">
            <v>16607.5</v>
          </cell>
          <cell r="F770">
            <v>16607.5</v>
          </cell>
          <cell r="G770">
            <v>16607.5</v>
          </cell>
          <cell r="H770">
            <v>16607.5</v>
          </cell>
          <cell r="I770">
            <v>16607.5</v>
          </cell>
          <cell r="J770">
            <v>16607.5</v>
          </cell>
          <cell r="K770">
            <v>16607.5</v>
          </cell>
          <cell r="L770">
            <v>16607.5</v>
          </cell>
          <cell r="M770">
            <v>16607.5</v>
          </cell>
          <cell r="N770">
            <v>16607.5</v>
          </cell>
          <cell r="O770">
            <v>16607.5</v>
          </cell>
        </row>
        <row r="771">
          <cell r="A771">
            <v>16607.5</v>
          </cell>
          <cell r="B771">
            <v>16607.5</v>
          </cell>
          <cell r="C771">
            <v>16607.5</v>
          </cell>
          <cell r="D771">
            <v>16607.5</v>
          </cell>
          <cell r="E771">
            <v>16607.5</v>
          </cell>
          <cell r="F771">
            <v>16607.5</v>
          </cell>
          <cell r="G771">
            <v>16607.5</v>
          </cell>
          <cell r="H771">
            <v>16607.5</v>
          </cell>
          <cell r="I771">
            <v>16607.5</v>
          </cell>
          <cell r="J771">
            <v>16607.5</v>
          </cell>
          <cell r="K771">
            <v>16607.5</v>
          </cell>
          <cell r="L771">
            <v>16607.5</v>
          </cell>
          <cell r="M771">
            <v>16607.5</v>
          </cell>
          <cell r="N771">
            <v>16607.5</v>
          </cell>
          <cell r="O771">
            <v>16607.5</v>
          </cell>
        </row>
        <row r="772">
          <cell r="A772">
            <v>16607.5</v>
          </cell>
          <cell r="B772">
            <v>16607.5</v>
          </cell>
          <cell r="C772">
            <v>16607.5</v>
          </cell>
          <cell r="D772">
            <v>16607.5</v>
          </cell>
          <cell r="E772">
            <v>16607.5</v>
          </cell>
          <cell r="F772">
            <v>16607.5</v>
          </cell>
          <cell r="G772">
            <v>16607.5</v>
          </cell>
          <cell r="H772">
            <v>16607.5</v>
          </cell>
          <cell r="I772">
            <v>16607.5</v>
          </cell>
          <cell r="J772">
            <v>16607.5</v>
          </cell>
          <cell r="K772">
            <v>16607.5</v>
          </cell>
          <cell r="L772">
            <v>16607.5</v>
          </cell>
          <cell r="M772">
            <v>16607.5</v>
          </cell>
          <cell r="N772">
            <v>16607.5</v>
          </cell>
          <cell r="O772">
            <v>16607.5</v>
          </cell>
        </row>
        <row r="773">
          <cell r="A773">
            <v>16607.5</v>
          </cell>
          <cell r="B773">
            <v>16607.5</v>
          </cell>
          <cell r="C773">
            <v>16607.5</v>
          </cell>
          <cell r="D773">
            <v>16607.5</v>
          </cell>
          <cell r="E773">
            <v>16607.5</v>
          </cell>
          <cell r="F773">
            <v>16607.5</v>
          </cell>
          <cell r="G773">
            <v>16607.5</v>
          </cell>
          <cell r="H773">
            <v>16607.5</v>
          </cell>
          <cell r="I773">
            <v>16607.5</v>
          </cell>
          <cell r="J773">
            <v>16607.5</v>
          </cell>
          <cell r="K773">
            <v>16607.5</v>
          </cell>
          <cell r="L773">
            <v>16607.5</v>
          </cell>
          <cell r="M773">
            <v>16607.5</v>
          </cell>
          <cell r="N773">
            <v>16607.5</v>
          </cell>
          <cell r="O773">
            <v>16607.5</v>
          </cell>
        </row>
        <row r="774">
          <cell r="A774">
            <v>16607.5</v>
          </cell>
          <cell r="B774">
            <v>16607.5</v>
          </cell>
          <cell r="C774">
            <v>16607.5</v>
          </cell>
          <cell r="D774">
            <v>16607.5</v>
          </cell>
          <cell r="E774">
            <v>16607.5</v>
          </cell>
          <cell r="F774">
            <v>16607.5</v>
          </cell>
          <cell r="G774">
            <v>16607.5</v>
          </cell>
          <cell r="H774">
            <v>16607.5</v>
          </cell>
          <cell r="I774">
            <v>16607.5</v>
          </cell>
          <cell r="J774">
            <v>16607.5</v>
          </cell>
          <cell r="K774">
            <v>16607.5</v>
          </cell>
          <cell r="L774">
            <v>16607.5</v>
          </cell>
          <cell r="M774">
            <v>16607.5</v>
          </cell>
          <cell r="N774">
            <v>16607.5</v>
          </cell>
          <cell r="O774">
            <v>16607.5</v>
          </cell>
        </row>
        <row r="775">
          <cell r="A775">
            <v>16607.5</v>
          </cell>
          <cell r="B775">
            <v>16607.5</v>
          </cell>
          <cell r="C775">
            <v>16607.5</v>
          </cell>
          <cell r="D775">
            <v>16607.5</v>
          </cell>
          <cell r="E775">
            <v>16607.5</v>
          </cell>
          <cell r="F775">
            <v>16607.5</v>
          </cell>
          <cell r="G775">
            <v>16607.5</v>
          </cell>
          <cell r="H775">
            <v>16607.5</v>
          </cell>
          <cell r="I775">
            <v>16607.5</v>
          </cell>
          <cell r="J775">
            <v>16607.5</v>
          </cell>
          <cell r="K775">
            <v>16607.5</v>
          </cell>
          <cell r="L775">
            <v>16607.5</v>
          </cell>
          <cell r="M775">
            <v>16607.5</v>
          </cell>
          <cell r="N775">
            <v>16607.5</v>
          </cell>
          <cell r="O775">
            <v>16607.5</v>
          </cell>
        </row>
        <row r="776">
          <cell r="A776">
            <v>16607.5</v>
          </cell>
          <cell r="B776">
            <v>16607.5</v>
          </cell>
          <cell r="C776">
            <v>16607.5</v>
          </cell>
          <cell r="D776">
            <v>16607.5</v>
          </cell>
          <cell r="E776">
            <v>16607.5</v>
          </cell>
          <cell r="F776">
            <v>16607.5</v>
          </cell>
          <cell r="G776">
            <v>16607.5</v>
          </cell>
          <cell r="H776">
            <v>16607.5</v>
          </cell>
          <cell r="I776">
            <v>16607.5</v>
          </cell>
          <cell r="J776">
            <v>16607.5</v>
          </cell>
          <cell r="K776">
            <v>16607.5</v>
          </cell>
          <cell r="L776">
            <v>16607.5</v>
          </cell>
          <cell r="M776">
            <v>16607.5</v>
          </cell>
          <cell r="N776">
            <v>16607.5</v>
          </cell>
          <cell r="O776">
            <v>16607.5</v>
          </cell>
        </row>
        <row r="777">
          <cell r="A777">
            <v>16607.5</v>
          </cell>
          <cell r="B777">
            <v>16607.5</v>
          </cell>
          <cell r="C777">
            <v>16607.5</v>
          </cell>
          <cell r="D777">
            <v>16607.5</v>
          </cell>
          <cell r="E777">
            <v>16607.5</v>
          </cell>
          <cell r="F777">
            <v>16607.5</v>
          </cell>
          <cell r="G777">
            <v>16607.5</v>
          </cell>
          <cell r="H777">
            <v>16607.5</v>
          </cell>
          <cell r="I777">
            <v>16607.5</v>
          </cell>
          <cell r="J777">
            <v>16607.5</v>
          </cell>
          <cell r="K777">
            <v>16607.5</v>
          </cell>
          <cell r="L777">
            <v>16607.5</v>
          </cell>
          <cell r="M777">
            <v>16607.5</v>
          </cell>
          <cell r="N777">
            <v>16607.5</v>
          </cell>
          <cell r="O777">
            <v>16607.5</v>
          </cell>
        </row>
        <row r="778">
          <cell r="A778">
            <v>16607.5</v>
          </cell>
          <cell r="B778">
            <v>16607.5</v>
          </cell>
          <cell r="C778">
            <v>16607.5</v>
          </cell>
          <cell r="D778">
            <v>16607.5</v>
          </cell>
          <cell r="E778">
            <v>16607.5</v>
          </cell>
          <cell r="F778">
            <v>16607.5</v>
          </cell>
          <cell r="G778">
            <v>16607.5</v>
          </cell>
          <cell r="H778">
            <v>16607.5</v>
          </cell>
          <cell r="I778">
            <v>16607.5</v>
          </cell>
          <cell r="J778">
            <v>16607.5</v>
          </cell>
          <cell r="K778">
            <v>16607.5</v>
          </cell>
          <cell r="L778">
            <v>16607.5</v>
          </cell>
          <cell r="M778">
            <v>16607.5</v>
          </cell>
          <cell r="N778">
            <v>16607.5</v>
          </cell>
          <cell r="O778">
            <v>16607.5</v>
          </cell>
        </row>
        <row r="779">
          <cell r="A779">
            <v>16607.5</v>
          </cell>
          <cell r="B779">
            <v>16607.5</v>
          </cell>
          <cell r="C779">
            <v>16607.5</v>
          </cell>
          <cell r="D779">
            <v>16607.5</v>
          </cell>
          <cell r="E779">
            <v>16607.5</v>
          </cell>
          <cell r="F779">
            <v>16607.5</v>
          </cell>
          <cell r="G779">
            <v>16607.5</v>
          </cell>
          <cell r="H779">
            <v>16607.5</v>
          </cell>
          <cell r="I779">
            <v>16607.5</v>
          </cell>
          <cell r="J779">
            <v>16607.5</v>
          </cell>
          <cell r="K779">
            <v>16607.5</v>
          </cell>
          <cell r="L779">
            <v>16607.5</v>
          </cell>
          <cell r="M779">
            <v>16607.5</v>
          </cell>
          <cell r="N779">
            <v>16607.5</v>
          </cell>
          <cell r="O779">
            <v>16607.5</v>
          </cell>
        </row>
        <row r="780">
          <cell r="A780">
            <v>16607.5</v>
          </cell>
          <cell r="B780">
            <v>16607.5</v>
          </cell>
          <cell r="C780">
            <v>16607.5</v>
          </cell>
          <cell r="D780">
            <v>16607.5</v>
          </cell>
          <cell r="E780">
            <v>16607.5</v>
          </cell>
          <cell r="F780">
            <v>16607.5</v>
          </cell>
          <cell r="G780">
            <v>16607.5</v>
          </cell>
          <cell r="H780">
            <v>16607.5</v>
          </cell>
          <cell r="I780">
            <v>16607.5</v>
          </cell>
          <cell r="J780">
            <v>16607.5</v>
          </cell>
          <cell r="K780">
            <v>16607.5</v>
          </cell>
          <cell r="L780">
            <v>16607.5</v>
          </cell>
          <cell r="M780">
            <v>16607.5</v>
          </cell>
          <cell r="N780">
            <v>16607.5</v>
          </cell>
          <cell r="O780">
            <v>16607.5</v>
          </cell>
        </row>
        <row r="781">
          <cell r="A781">
            <v>16607.5</v>
          </cell>
          <cell r="B781">
            <v>16607.5</v>
          </cell>
          <cell r="C781">
            <v>16607.5</v>
          </cell>
          <cell r="D781">
            <v>16607.5</v>
          </cell>
          <cell r="E781">
            <v>16607.5</v>
          </cell>
          <cell r="F781">
            <v>16607.5</v>
          </cell>
          <cell r="G781">
            <v>16607.5</v>
          </cell>
          <cell r="H781">
            <v>16607.5</v>
          </cell>
          <cell r="I781">
            <v>16607.5</v>
          </cell>
          <cell r="J781">
            <v>16607.5</v>
          </cell>
          <cell r="K781">
            <v>16607.5</v>
          </cell>
          <cell r="L781">
            <v>16607.5</v>
          </cell>
          <cell r="M781">
            <v>16607.5</v>
          </cell>
          <cell r="N781">
            <v>16607.5</v>
          </cell>
          <cell r="O781">
            <v>16607.5</v>
          </cell>
        </row>
        <row r="782">
          <cell r="A782">
            <v>16607.5</v>
          </cell>
          <cell r="B782">
            <v>16607.5</v>
          </cell>
          <cell r="C782">
            <v>16607.5</v>
          </cell>
          <cell r="D782">
            <v>16607.5</v>
          </cell>
          <cell r="E782">
            <v>16607.5</v>
          </cell>
          <cell r="F782">
            <v>16607.5</v>
          </cell>
          <cell r="G782">
            <v>16607.5</v>
          </cell>
          <cell r="H782">
            <v>16607.5</v>
          </cell>
          <cell r="I782">
            <v>16607.5</v>
          </cell>
          <cell r="J782">
            <v>16607.5</v>
          </cell>
          <cell r="K782">
            <v>16607.5</v>
          </cell>
          <cell r="L782">
            <v>16607.5</v>
          </cell>
          <cell r="M782">
            <v>16607.5</v>
          </cell>
          <cell r="N782">
            <v>16607.5</v>
          </cell>
          <cell r="O782">
            <v>16607.5</v>
          </cell>
        </row>
        <row r="783">
          <cell r="A783">
            <v>16607.5</v>
          </cell>
          <cell r="B783">
            <v>16607.5</v>
          </cell>
          <cell r="C783">
            <v>16607.5</v>
          </cell>
          <cell r="D783">
            <v>16607.5</v>
          </cell>
          <cell r="E783">
            <v>16607.5</v>
          </cell>
          <cell r="F783">
            <v>16607.5</v>
          </cell>
          <cell r="G783">
            <v>16607.5</v>
          </cell>
          <cell r="H783">
            <v>16607.5</v>
          </cell>
          <cell r="I783">
            <v>16607.5</v>
          </cell>
          <cell r="J783">
            <v>16607.5</v>
          </cell>
          <cell r="K783">
            <v>16607.5</v>
          </cell>
          <cell r="L783">
            <v>16607.5</v>
          </cell>
          <cell r="M783">
            <v>16607.5</v>
          </cell>
          <cell r="N783">
            <v>16607.5</v>
          </cell>
          <cell r="O783">
            <v>16607.5</v>
          </cell>
        </row>
        <row r="784">
          <cell r="A784">
            <v>16607.5</v>
          </cell>
          <cell r="B784">
            <v>16607.5</v>
          </cell>
          <cell r="C784">
            <v>16607.5</v>
          </cell>
          <cell r="D784">
            <v>16607.5</v>
          </cell>
          <cell r="E784">
            <v>16607.5</v>
          </cell>
          <cell r="F784">
            <v>16607.5</v>
          </cell>
          <cell r="G784">
            <v>16607.5</v>
          </cell>
          <cell r="H784">
            <v>16607.5</v>
          </cell>
          <cell r="I784">
            <v>16607.5</v>
          </cell>
          <cell r="J784">
            <v>16607.5</v>
          </cell>
          <cell r="K784">
            <v>16607.5</v>
          </cell>
          <cell r="L784">
            <v>16607.5</v>
          </cell>
          <cell r="M784">
            <v>16607.5</v>
          </cell>
          <cell r="N784">
            <v>16607.5</v>
          </cell>
          <cell r="O784">
            <v>16607.5</v>
          </cell>
        </row>
        <row r="785">
          <cell r="A785">
            <v>16607.5</v>
          </cell>
          <cell r="B785">
            <v>16607.5</v>
          </cell>
          <cell r="C785">
            <v>16607.5</v>
          </cell>
          <cell r="D785">
            <v>16607.5</v>
          </cell>
          <cell r="E785">
            <v>16607.5</v>
          </cell>
          <cell r="F785">
            <v>16607.5</v>
          </cell>
          <cell r="G785">
            <v>16607.5</v>
          </cell>
          <cell r="H785">
            <v>16607.5</v>
          </cell>
          <cell r="I785">
            <v>16607.5</v>
          </cell>
          <cell r="J785">
            <v>16607.5</v>
          </cell>
          <cell r="K785">
            <v>16607.5</v>
          </cell>
          <cell r="L785">
            <v>16607.5</v>
          </cell>
          <cell r="M785">
            <v>16607.5</v>
          </cell>
          <cell r="N785">
            <v>16607.5</v>
          </cell>
          <cell r="O785">
            <v>16607.5</v>
          </cell>
        </row>
        <row r="786">
          <cell r="A786">
            <v>16607.5</v>
          </cell>
          <cell r="B786">
            <v>16607.5</v>
          </cell>
          <cell r="C786">
            <v>16607.5</v>
          </cell>
          <cell r="D786">
            <v>16607.5</v>
          </cell>
          <cell r="E786">
            <v>16607.5</v>
          </cell>
          <cell r="F786">
            <v>16607.5</v>
          </cell>
          <cell r="G786">
            <v>16607.5</v>
          </cell>
          <cell r="H786">
            <v>16607.5</v>
          </cell>
          <cell r="I786">
            <v>16607.5</v>
          </cell>
          <cell r="J786">
            <v>16607.5</v>
          </cell>
          <cell r="K786">
            <v>16607.5</v>
          </cell>
          <cell r="L786">
            <v>16607.5</v>
          </cell>
          <cell r="M786">
            <v>16607.5</v>
          </cell>
          <cell r="N786">
            <v>16607.5</v>
          </cell>
          <cell r="O786">
            <v>16607.5</v>
          </cell>
        </row>
        <row r="787">
          <cell r="A787">
            <v>16607.5</v>
          </cell>
          <cell r="B787">
            <v>16607.5</v>
          </cell>
          <cell r="C787">
            <v>16607.5</v>
          </cell>
          <cell r="D787">
            <v>16607.5</v>
          </cell>
          <cell r="E787">
            <v>16607.5</v>
          </cell>
          <cell r="F787">
            <v>16607.5</v>
          </cell>
          <cell r="G787">
            <v>16607.5</v>
          </cell>
          <cell r="H787">
            <v>16607.5</v>
          </cell>
          <cell r="I787">
            <v>16607.5</v>
          </cell>
          <cell r="J787">
            <v>16607.5</v>
          </cell>
          <cell r="K787">
            <v>16607.5</v>
          </cell>
          <cell r="L787">
            <v>16607.5</v>
          </cell>
          <cell r="M787">
            <v>16607.5</v>
          </cell>
          <cell r="N787">
            <v>16607.5</v>
          </cell>
          <cell r="O787">
            <v>16607.5</v>
          </cell>
        </row>
        <row r="788">
          <cell r="A788">
            <v>16607.5</v>
          </cell>
          <cell r="B788">
            <v>16607.5</v>
          </cell>
          <cell r="C788">
            <v>16607.5</v>
          </cell>
          <cell r="D788">
            <v>16607.5</v>
          </cell>
          <cell r="E788">
            <v>16607.5</v>
          </cell>
          <cell r="F788">
            <v>16607.5</v>
          </cell>
          <cell r="G788">
            <v>16607.5</v>
          </cell>
          <cell r="H788">
            <v>16607.5</v>
          </cell>
          <cell r="I788">
            <v>16607.5</v>
          </cell>
          <cell r="J788">
            <v>16607.5</v>
          </cell>
          <cell r="K788">
            <v>16607.5</v>
          </cell>
          <cell r="L788">
            <v>16607.5</v>
          </cell>
          <cell r="M788">
            <v>16607.5</v>
          </cell>
          <cell r="N788">
            <v>16607.5</v>
          </cell>
          <cell r="O788">
            <v>16607.5</v>
          </cell>
        </row>
        <row r="789">
          <cell r="A789">
            <v>16607.5</v>
          </cell>
          <cell r="B789">
            <v>16607.5</v>
          </cell>
          <cell r="C789">
            <v>16607.5</v>
          </cell>
          <cell r="D789">
            <v>16607.5</v>
          </cell>
          <cell r="E789">
            <v>16607.5</v>
          </cell>
          <cell r="F789">
            <v>16607.5</v>
          </cell>
          <cell r="G789">
            <v>16607.5</v>
          </cell>
          <cell r="H789">
            <v>16607.5</v>
          </cell>
          <cell r="I789">
            <v>16607.5</v>
          </cell>
          <cell r="J789">
            <v>16607.5</v>
          </cell>
          <cell r="K789">
            <v>16607.5</v>
          </cell>
          <cell r="L789">
            <v>16607.5</v>
          </cell>
          <cell r="M789">
            <v>16607.5</v>
          </cell>
          <cell r="N789">
            <v>16607.5</v>
          </cell>
          <cell r="O789">
            <v>16607.5</v>
          </cell>
        </row>
        <row r="790">
          <cell r="A790">
            <v>16607.5</v>
          </cell>
          <cell r="B790">
            <v>16607.5</v>
          </cell>
          <cell r="C790">
            <v>16607.5</v>
          </cell>
          <cell r="D790">
            <v>16607.5</v>
          </cell>
          <cell r="E790">
            <v>16607.5</v>
          </cell>
          <cell r="F790">
            <v>16607.5</v>
          </cell>
          <cell r="G790">
            <v>16607.5</v>
          </cell>
          <cell r="H790">
            <v>16607.5</v>
          </cell>
          <cell r="I790">
            <v>16607.5</v>
          </cell>
          <cell r="J790">
            <v>16607.5</v>
          </cell>
          <cell r="K790">
            <v>16607.5</v>
          </cell>
          <cell r="L790">
            <v>16607.5</v>
          </cell>
          <cell r="M790">
            <v>16607.5</v>
          </cell>
          <cell r="N790">
            <v>16607.5</v>
          </cell>
          <cell r="O790">
            <v>16607.5</v>
          </cell>
        </row>
        <row r="791">
          <cell r="A791">
            <v>16607.5</v>
          </cell>
          <cell r="B791">
            <v>16607.5</v>
          </cell>
          <cell r="C791">
            <v>16607.5</v>
          </cell>
          <cell r="D791">
            <v>16607.5</v>
          </cell>
          <cell r="E791">
            <v>16607.5</v>
          </cell>
          <cell r="F791">
            <v>16607.5</v>
          </cell>
          <cell r="G791">
            <v>16607.5</v>
          </cell>
          <cell r="H791">
            <v>16607.5</v>
          </cell>
          <cell r="I791">
            <v>16607.5</v>
          </cell>
          <cell r="J791">
            <v>16607.5</v>
          </cell>
          <cell r="K791">
            <v>16607.5</v>
          </cell>
          <cell r="L791">
            <v>16607.5</v>
          </cell>
          <cell r="M791">
            <v>16607.5</v>
          </cell>
          <cell r="N791">
            <v>16607.5</v>
          </cell>
          <cell r="O791">
            <v>16607.5</v>
          </cell>
        </row>
        <row r="792">
          <cell r="A792">
            <v>16607.5</v>
          </cell>
          <cell r="B792">
            <v>16607.5</v>
          </cell>
          <cell r="C792">
            <v>16607.5</v>
          </cell>
          <cell r="D792">
            <v>16607.5</v>
          </cell>
          <cell r="E792">
            <v>16607.5</v>
          </cell>
          <cell r="F792">
            <v>16607.5</v>
          </cell>
          <cell r="G792">
            <v>16607.5</v>
          </cell>
          <cell r="H792">
            <v>16607.5</v>
          </cell>
          <cell r="I792">
            <v>16607.5</v>
          </cell>
          <cell r="J792">
            <v>16607.5</v>
          </cell>
          <cell r="K792">
            <v>16607.5</v>
          </cell>
          <cell r="L792">
            <v>16607.5</v>
          </cell>
          <cell r="M792">
            <v>16607.5</v>
          </cell>
          <cell r="N792">
            <v>16607.5</v>
          </cell>
          <cell r="O792">
            <v>16607.5</v>
          </cell>
        </row>
        <row r="793">
          <cell r="A793">
            <v>16607.5</v>
          </cell>
          <cell r="B793">
            <v>16607.5</v>
          </cell>
          <cell r="C793">
            <v>16607.5</v>
          </cell>
          <cell r="D793">
            <v>16607.5</v>
          </cell>
          <cell r="E793">
            <v>16607.5</v>
          </cell>
          <cell r="F793">
            <v>16607.5</v>
          </cell>
          <cell r="G793">
            <v>16607.5</v>
          </cell>
          <cell r="H793">
            <v>16607.5</v>
          </cell>
          <cell r="I793">
            <v>16607.5</v>
          </cell>
          <cell r="J793">
            <v>16607.5</v>
          </cell>
          <cell r="K793">
            <v>16607.5</v>
          </cell>
          <cell r="L793">
            <v>16607.5</v>
          </cell>
          <cell r="M793">
            <v>16607.5</v>
          </cell>
          <cell r="N793">
            <v>16607.5</v>
          </cell>
          <cell r="O793">
            <v>16607.5</v>
          </cell>
        </row>
        <row r="794">
          <cell r="A794">
            <v>16607.5</v>
          </cell>
          <cell r="B794">
            <v>16607.5</v>
          </cell>
          <cell r="C794">
            <v>16607.5</v>
          </cell>
          <cell r="D794">
            <v>16607.5</v>
          </cell>
          <cell r="E794">
            <v>16607.5</v>
          </cell>
          <cell r="F794">
            <v>16607.5</v>
          </cell>
          <cell r="G794">
            <v>16607.5</v>
          </cell>
          <cell r="H794">
            <v>16607.5</v>
          </cell>
          <cell r="I794">
            <v>16607.5</v>
          </cell>
          <cell r="J794">
            <v>16607.5</v>
          </cell>
          <cell r="K794">
            <v>16607.5</v>
          </cell>
          <cell r="L794">
            <v>16607.5</v>
          </cell>
          <cell r="M794">
            <v>16607.5</v>
          </cell>
          <cell r="N794">
            <v>16607.5</v>
          </cell>
          <cell r="O794">
            <v>16607.5</v>
          </cell>
        </row>
        <row r="795">
          <cell r="A795">
            <v>16607.5</v>
          </cell>
          <cell r="B795">
            <v>16607.5</v>
          </cell>
          <cell r="C795">
            <v>16607.5</v>
          </cell>
          <cell r="D795">
            <v>16607.5</v>
          </cell>
          <cell r="E795">
            <v>16607.5</v>
          </cell>
          <cell r="F795">
            <v>16607.5</v>
          </cell>
          <cell r="G795">
            <v>16607.5</v>
          </cell>
          <cell r="H795">
            <v>16607.5</v>
          </cell>
          <cell r="I795">
            <v>16607.5</v>
          </cell>
          <cell r="J795">
            <v>16607.5</v>
          </cell>
          <cell r="K795">
            <v>16607.5</v>
          </cell>
          <cell r="L795">
            <v>16607.5</v>
          </cell>
          <cell r="M795">
            <v>16607.5</v>
          </cell>
          <cell r="N795">
            <v>16607.5</v>
          </cell>
          <cell r="O795">
            <v>16607.5</v>
          </cell>
        </row>
        <row r="796">
          <cell r="A796">
            <v>16607.5</v>
          </cell>
          <cell r="B796">
            <v>16607.5</v>
          </cell>
          <cell r="C796">
            <v>16607.5</v>
          </cell>
          <cell r="D796">
            <v>16607.5</v>
          </cell>
          <cell r="E796">
            <v>16607.5</v>
          </cell>
          <cell r="F796">
            <v>16607.5</v>
          </cell>
          <cell r="G796">
            <v>16607.5</v>
          </cell>
          <cell r="H796">
            <v>16607.5</v>
          </cell>
          <cell r="I796">
            <v>16607.5</v>
          </cell>
          <cell r="J796">
            <v>16607.5</v>
          </cell>
          <cell r="K796">
            <v>16607.5</v>
          </cell>
          <cell r="L796">
            <v>16607.5</v>
          </cell>
          <cell r="M796">
            <v>16607.5</v>
          </cell>
          <cell r="N796">
            <v>16607.5</v>
          </cell>
          <cell r="O796">
            <v>16607.5</v>
          </cell>
        </row>
        <row r="797">
          <cell r="A797">
            <v>16607.5</v>
          </cell>
          <cell r="B797">
            <v>16607.5</v>
          </cell>
          <cell r="C797">
            <v>16607.5</v>
          </cell>
          <cell r="D797">
            <v>16607.5</v>
          </cell>
          <cell r="E797">
            <v>16607.5</v>
          </cell>
          <cell r="F797">
            <v>16607.5</v>
          </cell>
          <cell r="G797">
            <v>16607.5</v>
          </cell>
          <cell r="H797">
            <v>16607.5</v>
          </cell>
          <cell r="I797">
            <v>16607.5</v>
          </cell>
          <cell r="J797">
            <v>16607.5</v>
          </cell>
          <cell r="K797">
            <v>16607.5</v>
          </cell>
          <cell r="L797">
            <v>16607.5</v>
          </cell>
          <cell r="M797">
            <v>16607.5</v>
          </cell>
          <cell r="N797">
            <v>16607.5</v>
          </cell>
          <cell r="O797">
            <v>16607.5</v>
          </cell>
        </row>
        <row r="798">
          <cell r="A798">
            <v>16607.5</v>
          </cell>
          <cell r="B798">
            <v>16607.5</v>
          </cell>
          <cell r="C798">
            <v>16607.5</v>
          </cell>
          <cell r="D798">
            <v>16607.5</v>
          </cell>
          <cell r="E798">
            <v>16607.5</v>
          </cell>
          <cell r="F798">
            <v>16607.5</v>
          </cell>
          <cell r="G798">
            <v>16607.5</v>
          </cell>
          <cell r="H798">
            <v>16607.5</v>
          </cell>
          <cell r="I798">
            <v>16607.5</v>
          </cell>
          <cell r="J798">
            <v>16607.5</v>
          </cell>
          <cell r="K798">
            <v>16607.5</v>
          </cell>
          <cell r="L798">
            <v>16607.5</v>
          </cell>
          <cell r="M798">
            <v>16607.5</v>
          </cell>
          <cell r="N798">
            <v>16607.5</v>
          </cell>
          <cell r="O798">
            <v>16607.5</v>
          </cell>
        </row>
        <row r="799">
          <cell r="A799">
            <v>16607.5</v>
          </cell>
          <cell r="B799">
            <v>16607.5</v>
          </cell>
          <cell r="C799">
            <v>16607.5</v>
          </cell>
          <cell r="D799">
            <v>16607.5</v>
          </cell>
          <cell r="E799">
            <v>16607.5</v>
          </cell>
          <cell r="F799">
            <v>16607.5</v>
          </cell>
          <cell r="G799">
            <v>16607.5</v>
          </cell>
          <cell r="H799">
            <v>16607.5</v>
          </cell>
          <cell r="I799">
            <v>16607.5</v>
          </cell>
          <cell r="J799">
            <v>16607.5</v>
          </cell>
          <cell r="K799">
            <v>16607.5</v>
          </cell>
          <cell r="L799">
            <v>16607.5</v>
          </cell>
          <cell r="M799">
            <v>16607.5</v>
          </cell>
          <cell r="N799">
            <v>16607.5</v>
          </cell>
          <cell r="O799">
            <v>16607.5</v>
          </cell>
        </row>
        <row r="800">
          <cell r="A800">
            <v>16607.5</v>
          </cell>
          <cell r="B800">
            <v>16607.5</v>
          </cell>
          <cell r="C800">
            <v>16607.5</v>
          </cell>
          <cell r="D800">
            <v>16607.5</v>
          </cell>
          <cell r="E800">
            <v>16607.5</v>
          </cell>
          <cell r="F800">
            <v>16607.5</v>
          </cell>
          <cell r="G800">
            <v>16607.5</v>
          </cell>
          <cell r="H800">
            <v>16607.5</v>
          </cell>
          <cell r="I800">
            <v>16607.5</v>
          </cell>
          <cell r="J800">
            <v>16607.5</v>
          </cell>
          <cell r="K800">
            <v>16607.5</v>
          </cell>
          <cell r="L800">
            <v>16607.5</v>
          </cell>
          <cell r="M800">
            <v>16607.5</v>
          </cell>
          <cell r="N800">
            <v>16607.5</v>
          </cell>
          <cell r="O800">
            <v>16607.5</v>
          </cell>
        </row>
        <row r="801">
          <cell r="A801">
            <v>16607.5</v>
          </cell>
          <cell r="B801">
            <v>16607.5</v>
          </cell>
          <cell r="C801">
            <v>16607.5</v>
          </cell>
          <cell r="D801">
            <v>16607.5</v>
          </cell>
          <cell r="E801">
            <v>16607.5</v>
          </cell>
          <cell r="F801">
            <v>16607.5</v>
          </cell>
          <cell r="G801">
            <v>16607.5</v>
          </cell>
          <cell r="H801">
            <v>16607.5</v>
          </cell>
          <cell r="I801">
            <v>16607.5</v>
          </cell>
          <cell r="J801">
            <v>16607.5</v>
          </cell>
          <cell r="K801">
            <v>16607.5</v>
          </cell>
          <cell r="L801">
            <v>16607.5</v>
          </cell>
          <cell r="M801">
            <v>16607.5</v>
          </cell>
          <cell r="N801">
            <v>16607.5</v>
          </cell>
          <cell r="O801">
            <v>16607.5</v>
          </cell>
        </row>
        <row r="802">
          <cell r="A802">
            <v>16607.5</v>
          </cell>
          <cell r="B802">
            <v>16607.5</v>
          </cell>
          <cell r="C802">
            <v>16607.5</v>
          </cell>
          <cell r="D802">
            <v>16607.5</v>
          </cell>
          <cell r="E802">
            <v>16607.5</v>
          </cell>
          <cell r="F802">
            <v>16607.5</v>
          </cell>
          <cell r="G802">
            <v>16607.5</v>
          </cell>
          <cell r="H802">
            <v>16607.5</v>
          </cell>
          <cell r="I802">
            <v>16607.5</v>
          </cell>
          <cell r="J802">
            <v>16607.5</v>
          </cell>
          <cell r="K802">
            <v>16607.5</v>
          </cell>
          <cell r="L802">
            <v>16607.5</v>
          </cell>
          <cell r="M802">
            <v>16607.5</v>
          </cell>
          <cell r="N802">
            <v>16607.5</v>
          </cell>
          <cell r="O802">
            <v>16607.5</v>
          </cell>
        </row>
        <row r="803">
          <cell r="A803">
            <v>16607.5</v>
          </cell>
          <cell r="B803">
            <v>16607.5</v>
          </cell>
          <cell r="C803">
            <v>16607.5</v>
          </cell>
          <cell r="D803">
            <v>16607.5</v>
          </cell>
          <cell r="E803">
            <v>16607.5</v>
          </cell>
          <cell r="F803">
            <v>16607.5</v>
          </cell>
          <cell r="G803">
            <v>16607.5</v>
          </cell>
          <cell r="H803">
            <v>16607.5</v>
          </cell>
          <cell r="I803">
            <v>16607.5</v>
          </cell>
          <cell r="J803">
            <v>16607.5</v>
          </cell>
          <cell r="K803">
            <v>16607.5</v>
          </cell>
          <cell r="L803">
            <v>16607.5</v>
          </cell>
          <cell r="M803">
            <v>16607.5</v>
          </cell>
          <cell r="N803">
            <v>16607.5</v>
          </cell>
          <cell r="O803">
            <v>16607.5</v>
          </cell>
        </row>
        <row r="804">
          <cell r="A804">
            <v>16607.5</v>
          </cell>
          <cell r="B804">
            <v>16607.5</v>
          </cell>
          <cell r="C804">
            <v>16607.5</v>
          </cell>
          <cell r="D804">
            <v>16607.5</v>
          </cell>
          <cell r="E804">
            <v>16607.5</v>
          </cell>
          <cell r="F804">
            <v>16607.5</v>
          </cell>
          <cell r="G804">
            <v>16607.5</v>
          </cell>
          <cell r="H804">
            <v>16607.5</v>
          </cell>
          <cell r="I804">
            <v>16607.5</v>
          </cell>
          <cell r="J804">
            <v>16607.5</v>
          </cell>
          <cell r="K804">
            <v>16607.5</v>
          </cell>
          <cell r="L804">
            <v>16607.5</v>
          </cell>
          <cell r="M804">
            <v>16607.5</v>
          </cell>
          <cell r="N804">
            <v>16607.5</v>
          </cell>
          <cell r="O804">
            <v>16607.5</v>
          </cell>
        </row>
        <row r="805">
          <cell r="A805">
            <v>16607.5</v>
          </cell>
          <cell r="B805">
            <v>16607.5</v>
          </cell>
          <cell r="C805">
            <v>16607.5</v>
          </cell>
          <cell r="D805">
            <v>16607.5</v>
          </cell>
          <cell r="E805">
            <v>16607.5</v>
          </cell>
          <cell r="F805">
            <v>16607.5</v>
          </cell>
          <cell r="G805">
            <v>16607.5</v>
          </cell>
          <cell r="H805">
            <v>16607.5</v>
          </cell>
          <cell r="I805">
            <v>16607.5</v>
          </cell>
          <cell r="J805">
            <v>16607.5</v>
          </cell>
          <cell r="K805">
            <v>16607.5</v>
          </cell>
          <cell r="L805">
            <v>16607.5</v>
          </cell>
          <cell r="M805">
            <v>16607.5</v>
          </cell>
          <cell r="N805">
            <v>16607.5</v>
          </cell>
          <cell r="O805">
            <v>16607.5</v>
          </cell>
        </row>
        <row r="806">
          <cell r="A806">
            <v>16607.5</v>
          </cell>
          <cell r="B806">
            <v>16607.5</v>
          </cell>
          <cell r="C806">
            <v>16607.5</v>
          </cell>
          <cell r="D806">
            <v>16607.5</v>
          </cell>
          <cell r="E806">
            <v>16607.5</v>
          </cell>
          <cell r="F806">
            <v>16607.5</v>
          </cell>
          <cell r="G806">
            <v>16607.5</v>
          </cell>
          <cell r="H806">
            <v>16607.5</v>
          </cell>
          <cell r="I806">
            <v>16607.5</v>
          </cell>
          <cell r="J806">
            <v>16607.5</v>
          </cell>
          <cell r="K806">
            <v>16607.5</v>
          </cell>
          <cell r="L806">
            <v>16607.5</v>
          </cell>
          <cell r="M806">
            <v>16607.5</v>
          </cell>
          <cell r="N806">
            <v>16607.5</v>
          </cell>
          <cell r="O806">
            <v>16607.5</v>
          </cell>
        </row>
        <row r="807">
          <cell r="A807">
            <v>16607.5</v>
          </cell>
          <cell r="B807">
            <v>16607.5</v>
          </cell>
          <cell r="C807">
            <v>16607.5</v>
          </cell>
          <cell r="D807">
            <v>16607.5</v>
          </cell>
          <cell r="E807">
            <v>16607.5</v>
          </cell>
          <cell r="F807">
            <v>16607.5</v>
          </cell>
          <cell r="G807">
            <v>16607.5</v>
          </cell>
          <cell r="H807">
            <v>16607.5</v>
          </cell>
          <cell r="I807">
            <v>16607.5</v>
          </cell>
          <cell r="J807">
            <v>16607.5</v>
          </cell>
          <cell r="K807">
            <v>16607.5</v>
          </cell>
          <cell r="L807">
            <v>16607.5</v>
          </cell>
          <cell r="M807">
            <v>16607.5</v>
          </cell>
          <cell r="N807">
            <v>16607.5</v>
          </cell>
          <cell r="O807">
            <v>16607.5</v>
          </cell>
        </row>
        <row r="808">
          <cell r="A808">
            <v>16607.5</v>
          </cell>
          <cell r="B808">
            <v>16607.5</v>
          </cell>
          <cell r="C808">
            <v>16607.5</v>
          </cell>
          <cell r="D808">
            <v>16607.5</v>
          </cell>
          <cell r="E808">
            <v>16607.5</v>
          </cell>
          <cell r="F808">
            <v>16607.5</v>
          </cell>
          <cell r="G808">
            <v>16607.5</v>
          </cell>
          <cell r="H808">
            <v>16607.5</v>
          </cell>
          <cell r="I808">
            <v>16607.5</v>
          </cell>
          <cell r="J808">
            <v>16607.5</v>
          </cell>
          <cell r="K808">
            <v>16607.5</v>
          </cell>
          <cell r="L808">
            <v>16607.5</v>
          </cell>
          <cell r="M808">
            <v>16607.5</v>
          </cell>
          <cell r="N808">
            <v>16607.5</v>
          </cell>
          <cell r="O808">
            <v>16607.5</v>
          </cell>
        </row>
        <row r="809">
          <cell r="A809">
            <v>16607.5</v>
          </cell>
          <cell r="B809">
            <v>16607.5</v>
          </cell>
          <cell r="C809">
            <v>16607.5</v>
          </cell>
          <cell r="D809">
            <v>16607.5</v>
          </cell>
          <cell r="E809">
            <v>16607.5</v>
          </cell>
          <cell r="F809">
            <v>16607.5</v>
          </cell>
          <cell r="G809">
            <v>16607.5</v>
          </cell>
          <cell r="H809">
            <v>16607.5</v>
          </cell>
          <cell r="I809">
            <v>16607.5</v>
          </cell>
          <cell r="J809">
            <v>16607.5</v>
          </cell>
          <cell r="K809">
            <v>16607.5</v>
          </cell>
          <cell r="L809">
            <v>16607.5</v>
          </cell>
          <cell r="M809">
            <v>16607.5</v>
          </cell>
          <cell r="N809">
            <v>16607.5</v>
          </cell>
          <cell r="O809">
            <v>16607.5</v>
          </cell>
        </row>
        <row r="810">
          <cell r="A810">
            <v>16607.5</v>
          </cell>
          <cell r="B810">
            <v>16607.5</v>
          </cell>
          <cell r="C810">
            <v>16607.5</v>
          </cell>
          <cell r="D810">
            <v>16607.5</v>
          </cell>
          <cell r="E810">
            <v>16607.5</v>
          </cell>
          <cell r="F810">
            <v>16607.5</v>
          </cell>
          <cell r="G810">
            <v>16607.5</v>
          </cell>
          <cell r="H810">
            <v>16607.5</v>
          </cell>
          <cell r="I810">
            <v>16607.5</v>
          </cell>
          <cell r="J810">
            <v>16607.5</v>
          </cell>
          <cell r="K810">
            <v>16607.5</v>
          </cell>
          <cell r="L810">
            <v>16607.5</v>
          </cell>
          <cell r="M810">
            <v>16607.5</v>
          </cell>
          <cell r="N810">
            <v>16607.5</v>
          </cell>
          <cell r="O810">
            <v>16607.5</v>
          </cell>
        </row>
        <row r="811">
          <cell r="A811">
            <v>16607.5</v>
          </cell>
          <cell r="B811">
            <v>16607.5</v>
          </cell>
          <cell r="C811">
            <v>16607.5</v>
          </cell>
          <cell r="D811">
            <v>16607.5</v>
          </cell>
          <cell r="E811">
            <v>16607.5</v>
          </cell>
          <cell r="F811">
            <v>16607.5</v>
          </cell>
          <cell r="G811">
            <v>16607.5</v>
          </cell>
          <cell r="H811">
            <v>16607.5</v>
          </cell>
          <cell r="I811">
            <v>16607.5</v>
          </cell>
          <cell r="J811">
            <v>16607.5</v>
          </cell>
          <cell r="K811">
            <v>16607.5</v>
          </cell>
          <cell r="L811">
            <v>16607.5</v>
          </cell>
          <cell r="M811">
            <v>16607.5</v>
          </cell>
          <cell r="N811">
            <v>16607.5</v>
          </cell>
          <cell r="O811">
            <v>16607.5</v>
          </cell>
        </row>
        <row r="812">
          <cell r="A812">
            <v>16607.5</v>
          </cell>
          <cell r="B812">
            <v>16607.5</v>
          </cell>
          <cell r="C812">
            <v>16607.5</v>
          </cell>
          <cell r="D812">
            <v>16607.5</v>
          </cell>
          <cell r="E812">
            <v>16607.5</v>
          </cell>
          <cell r="F812">
            <v>16607.5</v>
          </cell>
          <cell r="G812">
            <v>16607.5</v>
          </cell>
          <cell r="H812">
            <v>16607.5</v>
          </cell>
          <cell r="I812">
            <v>16607.5</v>
          </cell>
          <cell r="J812">
            <v>16607.5</v>
          </cell>
          <cell r="K812">
            <v>16607.5</v>
          </cell>
          <cell r="L812">
            <v>16607.5</v>
          </cell>
          <cell r="M812">
            <v>16607.5</v>
          </cell>
          <cell r="N812">
            <v>16607.5</v>
          </cell>
          <cell r="O812">
            <v>16607.5</v>
          </cell>
        </row>
        <row r="813">
          <cell r="A813">
            <v>16607.5</v>
          </cell>
          <cell r="B813">
            <v>16607.5</v>
          </cell>
          <cell r="C813">
            <v>16607.5</v>
          </cell>
          <cell r="D813">
            <v>16607.5</v>
          </cell>
          <cell r="E813">
            <v>16607.5</v>
          </cell>
          <cell r="F813">
            <v>16607.5</v>
          </cell>
          <cell r="G813">
            <v>16607.5</v>
          </cell>
          <cell r="H813">
            <v>16607.5</v>
          </cell>
          <cell r="I813">
            <v>16607.5</v>
          </cell>
          <cell r="J813">
            <v>16607.5</v>
          </cell>
          <cell r="K813">
            <v>16607.5</v>
          </cell>
          <cell r="L813">
            <v>16607.5</v>
          </cell>
          <cell r="M813">
            <v>16607.5</v>
          </cell>
          <cell r="N813">
            <v>16607.5</v>
          </cell>
          <cell r="O813">
            <v>16607.5</v>
          </cell>
        </row>
        <row r="814">
          <cell r="A814">
            <v>16607.5</v>
          </cell>
          <cell r="B814">
            <v>16607.5</v>
          </cell>
          <cell r="C814">
            <v>16607.5</v>
          </cell>
          <cell r="D814">
            <v>16607.5</v>
          </cell>
          <cell r="E814">
            <v>16607.5</v>
          </cell>
          <cell r="F814">
            <v>16607.5</v>
          </cell>
          <cell r="G814">
            <v>16607.5</v>
          </cell>
          <cell r="H814">
            <v>16607.5</v>
          </cell>
          <cell r="I814">
            <v>16607.5</v>
          </cell>
          <cell r="J814">
            <v>16607.5</v>
          </cell>
          <cell r="K814">
            <v>16607.5</v>
          </cell>
          <cell r="L814">
            <v>16607.5</v>
          </cell>
          <cell r="M814">
            <v>16607.5</v>
          </cell>
          <cell r="N814">
            <v>16607.5</v>
          </cell>
          <cell r="O814">
            <v>16607.5</v>
          </cell>
        </row>
        <row r="815">
          <cell r="A815">
            <v>16607.5</v>
          </cell>
          <cell r="B815">
            <v>16607.5</v>
          </cell>
          <cell r="C815">
            <v>16607.5</v>
          </cell>
          <cell r="D815">
            <v>16607.5</v>
          </cell>
          <cell r="E815">
            <v>16607.5</v>
          </cell>
          <cell r="F815">
            <v>16607.5</v>
          </cell>
          <cell r="G815">
            <v>16607.5</v>
          </cell>
          <cell r="H815">
            <v>16607.5</v>
          </cell>
          <cell r="I815">
            <v>16607.5</v>
          </cell>
          <cell r="J815">
            <v>16607.5</v>
          </cell>
          <cell r="K815">
            <v>16607.5</v>
          </cell>
          <cell r="L815">
            <v>16607.5</v>
          </cell>
          <cell r="M815">
            <v>16607.5</v>
          </cell>
          <cell r="N815">
            <v>16607.5</v>
          </cell>
          <cell r="O815">
            <v>16607.5</v>
          </cell>
        </row>
        <row r="816">
          <cell r="A816">
            <v>16607.5</v>
          </cell>
          <cell r="B816">
            <v>16607.5</v>
          </cell>
          <cell r="C816">
            <v>16607.5</v>
          </cell>
          <cell r="D816">
            <v>16607.5</v>
          </cell>
          <cell r="E816">
            <v>16607.5</v>
          </cell>
          <cell r="F816">
            <v>16607.5</v>
          </cell>
          <cell r="G816">
            <v>16607.5</v>
          </cell>
          <cell r="H816">
            <v>16607.5</v>
          </cell>
          <cell r="I816">
            <v>16607.5</v>
          </cell>
          <cell r="J816">
            <v>16607.5</v>
          </cell>
          <cell r="K816">
            <v>16607.5</v>
          </cell>
          <cell r="L816">
            <v>16607.5</v>
          </cell>
          <cell r="M816">
            <v>16607.5</v>
          </cell>
          <cell r="N816">
            <v>16607.5</v>
          </cell>
          <cell r="O816">
            <v>16607.5</v>
          </cell>
        </row>
        <row r="817">
          <cell r="A817">
            <v>16607.5</v>
          </cell>
          <cell r="B817">
            <v>16607.5</v>
          </cell>
          <cell r="C817">
            <v>16607.5</v>
          </cell>
          <cell r="D817">
            <v>16607.5</v>
          </cell>
          <cell r="E817">
            <v>16607.5</v>
          </cell>
          <cell r="F817">
            <v>16607.5</v>
          </cell>
          <cell r="G817">
            <v>16607.5</v>
          </cell>
          <cell r="H817">
            <v>16607.5</v>
          </cell>
          <cell r="I817">
            <v>16607.5</v>
          </cell>
          <cell r="J817">
            <v>16607.5</v>
          </cell>
          <cell r="K817">
            <v>16607.5</v>
          </cell>
          <cell r="L817">
            <v>16607.5</v>
          </cell>
          <cell r="M817">
            <v>16607.5</v>
          </cell>
          <cell r="N817">
            <v>16607.5</v>
          </cell>
          <cell r="O817">
            <v>16607.5</v>
          </cell>
        </row>
        <row r="818">
          <cell r="A818">
            <v>16607.5</v>
          </cell>
          <cell r="B818">
            <v>16607.5</v>
          </cell>
          <cell r="C818">
            <v>16607.5</v>
          </cell>
          <cell r="D818">
            <v>16607.5</v>
          </cell>
          <cell r="E818">
            <v>16607.5</v>
          </cell>
          <cell r="F818">
            <v>16607.5</v>
          </cell>
          <cell r="G818">
            <v>16607.5</v>
          </cell>
          <cell r="H818">
            <v>16607.5</v>
          </cell>
          <cell r="I818">
            <v>16607.5</v>
          </cell>
          <cell r="J818">
            <v>16607.5</v>
          </cell>
          <cell r="K818">
            <v>16607.5</v>
          </cell>
          <cell r="L818">
            <v>16607.5</v>
          </cell>
          <cell r="M818">
            <v>16607.5</v>
          </cell>
          <cell r="N818">
            <v>16607.5</v>
          </cell>
          <cell r="O818">
            <v>16607.5</v>
          </cell>
        </row>
        <row r="819">
          <cell r="A819">
            <v>16607.5</v>
          </cell>
          <cell r="B819">
            <v>16607.5</v>
          </cell>
          <cell r="C819">
            <v>16607.5</v>
          </cell>
          <cell r="D819">
            <v>16607.5</v>
          </cell>
          <cell r="E819">
            <v>16607.5</v>
          </cell>
          <cell r="F819">
            <v>16607.5</v>
          </cell>
          <cell r="G819">
            <v>16607.5</v>
          </cell>
          <cell r="H819">
            <v>16607.5</v>
          </cell>
          <cell r="I819">
            <v>16607.5</v>
          </cell>
          <cell r="J819">
            <v>16607.5</v>
          </cell>
          <cell r="K819">
            <v>16607.5</v>
          </cell>
          <cell r="L819">
            <v>16607.5</v>
          </cell>
          <cell r="M819">
            <v>16607.5</v>
          </cell>
          <cell r="N819">
            <v>16607.5</v>
          </cell>
          <cell r="O819">
            <v>16607.5</v>
          </cell>
        </row>
        <row r="820">
          <cell r="A820">
            <v>16607.5</v>
          </cell>
          <cell r="B820">
            <v>16607.5</v>
          </cell>
          <cell r="C820">
            <v>16607.5</v>
          </cell>
          <cell r="D820">
            <v>16607.5</v>
          </cell>
          <cell r="E820">
            <v>16607.5</v>
          </cell>
          <cell r="F820">
            <v>16607.5</v>
          </cell>
          <cell r="G820">
            <v>16607.5</v>
          </cell>
          <cell r="H820">
            <v>16607.5</v>
          </cell>
          <cell r="I820">
            <v>16607.5</v>
          </cell>
          <cell r="J820">
            <v>16607.5</v>
          </cell>
          <cell r="K820">
            <v>16607.5</v>
          </cell>
          <cell r="L820">
            <v>16607.5</v>
          </cell>
          <cell r="M820">
            <v>16607.5</v>
          </cell>
          <cell r="N820">
            <v>16607.5</v>
          </cell>
          <cell r="O820">
            <v>16607.5</v>
          </cell>
        </row>
        <row r="821">
          <cell r="A821">
            <v>16607.5</v>
          </cell>
          <cell r="B821">
            <v>16607.5</v>
          </cell>
          <cell r="C821">
            <v>16607.5</v>
          </cell>
          <cell r="D821">
            <v>16607.5</v>
          </cell>
          <cell r="E821">
            <v>16607.5</v>
          </cell>
          <cell r="F821">
            <v>16607.5</v>
          </cell>
          <cell r="G821">
            <v>16607.5</v>
          </cell>
          <cell r="H821">
            <v>16607.5</v>
          </cell>
          <cell r="I821">
            <v>16607.5</v>
          </cell>
          <cell r="J821">
            <v>16607.5</v>
          </cell>
          <cell r="K821">
            <v>16607.5</v>
          </cell>
          <cell r="L821">
            <v>16607.5</v>
          </cell>
          <cell r="M821">
            <v>16607.5</v>
          </cell>
          <cell r="N821">
            <v>16607.5</v>
          </cell>
          <cell r="O821">
            <v>16607.5</v>
          </cell>
        </row>
        <row r="822">
          <cell r="A822">
            <v>16607.5</v>
          </cell>
          <cell r="B822">
            <v>16607.5</v>
          </cell>
          <cell r="C822">
            <v>16607.5</v>
          </cell>
          <cell r="D822">
            <v>16607.5</v>
          </cell>
          <cell r="E822">
            <v>16607.5</v>
          </cell>
          <cell r="F822">
            <v>16607.5</v>
          </cell>
          <cell r="G822">
            <v>16607.5</v>
          </cell>
          <cell r="H822">
            <v>16607.5</v>
          </cell>
          <cell r="I822">
            <v>16607.5</v>
          </cell>
          <cell r="J822">
            <v>16607.5</v>
          </cell>
          <cell r="K822">
            <v>16607.5</v>
          </cell>
          <cell r="L822">
            <v>16607.5</v>
          </cell>
          <cell r="M822">
            <v>16607.5</v>
          </cell>
          <cell r="N822">
            <v>16607.5</v>
          </cell>
          <cell r="O822">
            <v>16607.5</v>
          </cell>
        </row>
        <row r="823">
          <cell r="A823">
            <v>16607.5</v>
          </cell>
          <cell r="B823">
            <v>16607.5</v>
          </cell>
          <cell r="C823">
            <v>16607.5</v>
          </cell>
          <cell r="D823">
            <v>16607.5</v>
          </cell>
          <cell r="E823">
            <v>16607.5</v>
          </cell>
          <cell r="F823">
            <v>16607.5</v>
          </cell>
          <cell r="G823">
            <v>16607.5</v>
          </cell>
          <cell r="H823">
            <v>16607.5</v>
          </cell>
          <cell r="I823">
            <v>16607.5</v>
          </cell>
          <cell r="J823">
            <v>16607.5</v>
          </cell>
          <cell r="K823">
            <v>16607.5</v>
          </cell>
          <cell r="L823">
            <v>16607.5</v>
          </cell>
          <cell r="M823">
            <v>16607.5</v>
          </cell>
          <cell r="N823">
            <v>16607.5</v>
          </cell>
          <cell r="O823">
            <v>16607.5</v>
          </cell>
        </row>
        <row r="824">
          <cell r="A824">
            <v>16607.5</v>
          </cell>
          <cell r="B824">
            <v>16607.5</v>
          </cell>
          <cell r="C824">
            <v>16607.5</v>
          </cell>
          <cell r="D824">
            <v>16607.5</v>
          </cell>
          <cell r="E824">
            <v>16607.5</v>
          </cell>
          <cell r="F824">
            <v>16607.5</v>
          </cell>
          <cell r="G824">
            <v>16607.5</v>
          </cell>
          <cell r="H824">
            <v>16607.5</v>
          </cell>
          <cell r="I824">
            <v>16607.5</v>
          </cell>
          <cell r="J824">
            <v>16607.5</v>
          </cell>
          <cell r="K824">
            <v>16607.5</v>
          </cell>
          <cell r="L824">
            <v>16607.5</v>
          </cell>
          <cell r="M824">
            <v>16607.5</v>
          </cell>
          <cell r="N824">
            <v>16607.5</v>
          </cell>
          <cell r="O824">
            <v>16607.5</v>
          </cell>
        </row>
        <row r="825">
          <cell r="A825">
            <v>16607.5</v>
          </cell>
          <cell r="B825">
            <v>16607.5</v>
          </cell>
          <cell r="C825">
            <v>16607.5</v>
          </cell>
          <cell r="D825">
            <v>16607.5</v>
          </cell>
          <cell r="E825">
            <v>16607.5</v>
          </cell>
          <cell r="F825">
            <v>16607.5</v>
          </cell>
          <cell r="G825">
            <v>16607.5</v>
          </cell>
          <cell r="H825">
            <v>16607.5</v>
          </cell>
          <cell r="I825">
            <v>16607.5</v>
          </cell>
          <cell r="J825">
            <v>16607.5</v>
          </cell>
          <cell r="K825">
            <v>16607.5</v>
          </cell>
          <cell r="L825">
            <v>16607.5</v>
          </cell>
          <cell r="M825">
            <v>16607.5</v>
          </cell>
          <cell r="N825">
            <v>16607.5</v>
          </cell>
          <cell r="O825">
            <v>16607.5</v>
          </cell>
        </row>
        <row r="826">
          <cell r="A826">
            <v>16607.5</v>
          </cell>
          <cell r="B826">
            <v>16607.5</v>
          </cell>
          <cell r="C826">
            <v>16607.5</v>
          </cell>
          <cell r="D826">
            <v>16607.5</v>
          </cell>
          <cell r="E826">
            <v>16607.5</v>
          </cell>
          <cell r="F826">
            <v>16607.5</v>
          </cell>
          <cell r="G826">
            <v>16607.5</v>
          </cell>
          <cell r="H826">
            <v>16607.5</v>
          </cell>
          <cell r="I826">
            <v>16607.5</v>
          </cell>
          <cell r="J826">
            <v>16607.5</v>
          </cell>
          <cell r="K826">
            <v>16607.5</v>
          </cell>
          <cell r="L826">
            <v>16607.5</v>
          </cell>
          <cell r="M826">
            <v>16607.5</v>
          </cell>
          <cell r="N826">
            <v>16607.5</v>
          </cell>
          <cell r="O826">
            <v>16607.5</v>
          </cell>
        </row>
        <row r="827">
          <cell r="A827">
            <v>16607.5</v>
          </cell>
          <cell r="B827">
            <v>16607.5</v>
          </cell>
          <cell r="C827">
            <v>16607.5</v>
          </cell>
          <cell r="D827">
            <v>16607.5</v>
          </cell>
          <cell r="E827">
            <v>16607.5</v>
          </cell>
          <cell r="F827">
            <v>16607.5</v>
          </cell>
          <cell r="G827">
            <v>16607.5</v>
          </cell>
          <cell r="H827">
            <v>16607.5</v>
          </cell>
          <cell r="I827">
            <v>16607.5</v>
          </cell>
          <cell r="J827">
            <v>16607.5</v>
          </cell>
          <cell r="K827">
            <v>16607.5</v>
          </cell>
          <cell r="L827">
            <v>16607.5</v>
          </cell>
          <cell r="M827">
            <v>16607.5</v>
          </cell>
          <cell r="N827">
            <v>16607.5</v>
          </cell>
          <cell r="O827">
            <v>16607.5</v>
          </cell>
        </row>
        <row r="828">
          <cell r="A828">
            <v>16607.5</v>
          </cell>
          <cell r="B828">
            <v>16607.5</v>
          </cell>
          <cell r="C828">
            <v>16607.5</v>
          </cell>
          <cell r="D828">
            <v>16607.5</v>
          </cell>
          <cell r="E828">
            <v>16607.5</v>
          </cell>
          <cell r="F828">
            <v>16607.5</v>
          </cell>
          <cell r="G828">
            <v>16607.5</v>
          </cell>
          <cell r="H828">
            <v>16607.5</v>
          </cell>
          <cell r="I828">
            <v>16607.5</v>
          </cell>
          <cell r="J828">
            <v>16607.5</v>
          </cell>
          <cell r="K828">
            <v>16607.5</v>
          </cell>
          <cell r="L828">
            <v>16607.5</v>
          </cell>
          <cell r="M828">
            <v>16607.5</v>
          </cell>
          <cell r="N828">
            <v>16607.5</v>
          </cell>
          <cell r="O828">
            <v>16607.5</v>
          </cell>
        </row>
        <row r="829">
          <cell r="A829">
            <v>16607.5</v>
          </cell>
          <cell r="B829">
            <v>16607.5</v>
          </cell>
          <cell r="C829">
            <v>16607.5</v>
          </cell>
          <cell r="D829">
            <v>16607.5</v>
          </cell>
          <cell r="E829">
            <v>16607.5</v>
          </cell>
          <cell r="F829">
            <v>16607.5</v>
          </cell>
          <cell r="G829">
            <v>16607.5</v>
          </cell>
          <cell r="H829">
            <v>16607.5</v>
          </cell>
          <cell r="I829">
            <v>16607.5</v>
          </cell>
          <cell r="J829">
            <v>16607.5</v>
          </cell>
          <cell r="K829">
            <v>16607.5</v>
          </cell>
          <cell r="L829">
            <v>16607.5</v>
          </cell>
          <cell r="M829">
            <v>16607.5</v>
          </cell>
          <cell r="N829">
            <v>16607.5</v>
          </cell>
          <cell r="O829">
            <v>16607.5</v>
          </cell>
        </row>
        <row r="830">
          <cell r="A830">
            <v>16607.5</v>
          </cell>
          <cell r="B830">
            <v>16607.5</v>
          </cell>
          <cell r="C830">
            <v>16607.5</v>
          </cell>
          <cell r="D830">
            <v>16607.5</v>
          </cell>
          <cell r="E830">
            <v>16607.5</v>
          </cell>
          <cell r="F830">
            <v>16607.5</v>
          </cell>
          <cell r="G830">
            <v>16607.5</v>
          </cell>
          <cell r="H830">
            <v>16607.5</v>
          </cell>
          <cell r="I830">
            <v>16607.5</v>
          </cell>
          <cell r="J830">
            <v>16607.5</v>
          </cell>
          <cell r="K830">
            <v>16607.5</v>
          </cell>
          <cell r="L830">
            <v>16607.5</v>
          </cell>
          <cell r="M830">
            <v>16607.5</v>
          </cell>
          <cell r="N830">
            <v>16607.5</v>
          </cell>
          <cell r="O830">
            <v>16607.5</v>
          </cell>
        </row>
        <row r="831">
          <cell r="A831">
            <v>16607.5</v>
          </cell>
          <cell r="B831">
            <v>16607.5</v>
          </cell>
          <cell r="C831">
            <v>16607.5</v>
          </cell>
          <cell r="D831">
            <v>16607.5</v>
          </cell>
          <cell r="E831">
            <v>16607.5</v>
          </cell>
          <cell r="F831">
            <v>16607.5</v>
          </cell>
          <cell r="G831">
            <v>16607.5</v>
          </cell>
          <cell r="H831">
            <v>16607.5</v>
          </cell>
          <cell r="I831">
            <v>16607.5</v>
          </cell>
          <cell r="J831">
            <v>16607.5</v>
          </cell>
          <cell r="K831">
            <v>16607.5</v>
          </cell>
          <cell r="L831">
            <v>16607.5</v>
          </cell>
          <cell r="M831">
            <v>16607.5</v>
          </cell>
          <cell r="N831">
            <v>16607.5</v>
          </cell>
          <cell r="O831">
            <v>16607.5</v>
          </cell>
        </row>
        <row r="832">
          <cell r="A832">
            <v>16607.5</v>
          </cell>
          <cell r="B832">
            <v>16607.5</v>
          </cell>
          <cell r="C832">
            <v>16607.5</v>
          </cell>
          <cell r="D832">
            <v>16607.5</v>
          </cell>
          <cell r="E832">
            <v>16607.5</v>
          </cell>
          <cell r="F832">
            <v>16607.5</v>
          </cell>
          <cell r="G832">
            <v>16607.5</v>
          </cell>
          <cell r="H832">
            <v>16607.5</v>
          </cell>
          <cell r="I832">
            <v>16607.5</v>
          </cell>
          <cell r="J832">
            <v>16607.5</v>
          </cell>
          <cell r="K832">
            <v>16607.5</v>
          </cell>
          <cell r="L832">
            <v>16607.5</v>
          </cell>
          <cell r="M832">
            <v>16607.5</v>
          </cell>
          <cell r="N832">
            <v>16607.5</v>
          </cell>
          <cell r="O832">
            <v>16607.5</v>
          </cell>
        </row>
        <row r="833">
          <cell r="A833">
            <v>16607.5</v>
          </cell>
          <cell r="B833">
            <v>16607.5</v>
          </cell>
          <cell r="C833">
            <v>16607.5</v>
          </cell>
          <cell r="D833">
            <v>16607.5</v>
          </cell>
          <cell r="E833">
            <v>16607.5</v>
          </cell>
          <cell r="F833">
            <v>16607.5</v>
          </cell>
          <cell r="G833">
            <v>16607.5</v>
          </cell>
          <cell r="H833">
            <v>16607.5</v>
          </cell>
          <cell r="I833">
            <v>16607.5</v>
          </cell>
          <cell r="J833">
            <v>16607.5</v>
          </cell>
          <cell r="K833">
            <v>16607.5</v>
          </cell>
          <cell r="L833">
            <v>16607.5</v>
          </cell>
          <cell r="M833">
            <v>16607.5</v>
          </cell>
          <cell r="N833">
            <v>16607.5</v>
          </cell>
          <cell r="O833">
            <v>16607.5</v>
          </cell>
        </row>
        <row r="834">
          <cell r="A834">
            <v>16607.5</v>
          </cell>
          <cell r="B834">
            <v>16607.5</v>
          </cell>
          <cell r="C834">
            <v>16607.5</v>
          </cell>
          <cell r="D834">
            <v>16607.5</v>
          </cell>
          <cell r="E834">
            <v>16607.5</v>
          </cell>
          <cell r="F834">
            <v>16607.5</v>
          </cell>
          <cell r="G834">
            <v>16607.5</v>
          </cell>
          <cell r="H834">
            <v>16607.5</v>
          </cell>
          <cell r="I834">
            <v>16607.5</v>
          </cell>
          <cell r="J834">
            <v>16607.5</v>
          </cell>
          <cell r="K834">
            <v>16607.5</v>
          </cell>
          <cell r="L834">
            <v>16607.5</v>
          </cell>
          <cell r="M834">
            <v>16607.5</v>
          </cell>
          <cell r="N834">
            <v>16607.5</v>
          </cell>
          <cell r="O834">
            <v>16607.5</v>
          </cell>
        </row>
        <row r="835">
          <cell r="A835">
            <v>16607.5</v>
          </cell>
          <cell r="B835">
            <v>16607.5</v>
          </cell>
          <cell r="C835">
            <v>16607.5</v>
          </cell>
          <cell r="D835">
            <v>16607.5</v>
          </cell>
          <cell r="E835">
            <v>16607.5</v>
          </cell>
          <cell r="F835">
            <v>16607.5</v>
          </cell>
          <cell r="G835">
            <v>16607.5</v>
          </cell>
          <cell r="H835">
            <v>16607.5</v>
          </cell>
          <cell r="I835">
            <v>16607.5</v>
          </cell>
          <cell r="J835">
            <v>16607.5</v>
          </cell>
          <cell r="K835">
            <v>16607.5</v>
          </cell>
          <cell r="L835">
            <v>16607.5</v>
          </cell>
          <cell r="M835">
            <v>16607.5</v>
          </cell>
          <cell r="N835">
            <v>16607.5</v>
          </cell>
          <cell r="O835">
            <v>16607.5</v>
          </cell>
        </row>
        <row r="836">
          <cell r="A836">
            <v>16607.5</v>
          </cell>
          <cell r="B836">
            <v>16607.5</v>
          </cell>
          <cell r="C836">
            <v>16607.5</v>
          </cell>
          <cell r="D836">
            <v>16607.5</v>
          </cell>
          <cell r="E836">
            <v>16607.5</v>
          </cell>
          <cell r="F836">
            <v>16607.5</v>
          </cell>
          <cell r="G836">
            <v>16607.5</v>
          </cell>
          <cell r="H836">
            <v>16607.5</v>
          </cell>
          <cell r="I836">
            <v>16607.5</v>
          </cell>
          <cell r="J836">
            <v>16607.5</v>
          </cell>
          <cell r="K836">
            <v>16607.5</v>
          </cell>
          <cell r="L836">
            <v>16607.5</v>
          </cell>
          <cell r="M836">
            <v>16607.5</v>
          </cell>
          <cell r="N836">
            <v>16607.5</v>
          </cell>
          <cell r="O836">
            <v>16607.5</v>
          </cell>
        </row>
        <row r="837">
          <cell r="A837">
            <v>16607.5</v>
          </cell>
          <cell r="B837">
            <v>16607.5</v>
          </cell>
          <cell r="C837">
            <v>16607.5</v>
          </cell>
          <cell r="D837">
            <v>16607.5</v>
          </cell>
          <cell r="E837">
            <v>16607.5</v>
          </cell>
          <cell r="F837">
            <v>16607.5</v>
          </cell>
          <cell r="G837">
            <v>16607.5</v>
          </cell>
          <cell r="H837">
            <v>16607.5</v>
          </cell>
          <cell r="I837">
            <v>16607.5</v>
          </cell>
          <cell r="J837">
            <v>16607.5</v>
          </cell>
          <cell r="K837">
            <v>16607.5</v>
          </cell>
          <cell r="L837">
            <v>16607.5</v>
          </cell>
          <cell r="M837">
            <v>16607.5</v>
          </cell>
          <cell r="N837">
            <v>16607.5</v>
          </cell>
          <cell r="O837">
            <v>16607.5</v>
          </cell>
        </row>
        <row r="838">
          <cell r="A838">
            <v>16607.5</v>
          </cell>
          <cell r="B838">
            <v>16607.5</v>
          </cell>
          <cell r="C838">
            <v>16607.5</v>
          </cell>
          <cell r="D838">
            <v>16607.5</v>
          </cell>
          <cell r="E838">
            <v>16607.5</v>
          </cell>
          <cell r="F838">
            <v>16607.5</v>
          </cell>
          <cell r="G838">
            <v>16607.5</v>
          </cell>
          <cell r="H838">
            <v>16607.5</v>
          </cell>
          <cell r="I838">
            <v>16607.5</v>
          </cell>
          <cell r="J838">
            <v>16607.5</v>
          </cell>
          <cell r="K838">
            <v>16607.5</v>
          </cell>
          <cell r="L838">
            <v>16607.5</v>
          </cell>
          <cell r="M838">
            <v>16607.5</v>
          </cell>
          <cell r="N838">
            <v>16607.5</v>
          </cell>
          <cell r="O838">
            <v>16607.5</v>
          </cell>
        </row>
        <row r="839">
          <cell r="A839">
            <v>16607.5</v>
          </cell>
          <cell r="B839">
            <v>16607.5</v>
          </cell>
          <cell r="C839">
            <v>16607.5</v>
          </cell>
          <cell r="D839">
            <v>16607.5</v>
          </cell>
          <cell r="E839">
            <v>16607.5</v>
          </cell>
          <cell r="F839">
            <v>16607.5</v>
          </cell>
          <cell r="G839">
            <v>16607.5</v>
          </cell>
          <cell r="H839">
            <v>16607.5</v>
          </cell>
          <cell r="I839">
            <v>16607.5</v>
          </cell>
          <cell r="J839">
            <v>16607.5</v>
          </cell>
          <cell r="K839">
            <v>16607.5</v>
          </cell>
          <cell r="L839">
            <v>16607.5</v>
          </cell>
          <cell r="M839">
            <v>16607.5</v>
          </cell>
          <cell r="N839">
            <v>16607.5</v>
          </cell>
          <cell r="O839">
            <v>16607.5</v>
          </cell>
        </row>
        <row r="840">
          <cell r="A840">
            <v>16607.5</v>
          </cell>
          <cell r="B840">
            <v>16607.5</v>
          </cell>
          <cell r="C840">
            <v>16607.5</v>
          </cell>
          <cell r="D840">
            <v>16607.5</v>
          </cell>
          <cell r="E840">
            <v>16607.5</v>
          </cell>
          <cell r="F840">
            <v>16607.5</v>
          </cell>
          <cell r="G840">
            <v>16607.5</v>
          </cell>
          <cell r="H840">
            <v>16607.5</v>
          </cell>
          <cell r="I840">
            <v>16607.5</v>
          </cell>
          <cell r="J840">
            <v>16607.5</v>
          </cell>
          <cell r="K840">
            <v>16607.5</v>
          </cell>
          <cell r="L840">
            <v>16607.5</v>
          </cell>
          <cell r="M840">
            <v>16607.5</v>
          </cell>
          <cell r="N840">
            <v>16607.5</v>
          </cell>
          <cell r="O840">
            <v>16607.5</v>
          </cell>
        </row>
        <row r="841">
          <cell r="A841">
            <v>16607.5</v>
          </cell>
          <cell r="B841">
            <v>16607.5</v>
          </cell>
          <cell r="C841">
            <v>16607.5</v>
          </cell>
          <cell r="D841">
            <v>16607.5</v>
          </cell>
          <cell r="E841">
            <v>16607.5</v>
          </cell>
          <cell r="F841">
            <v>16607.5</v>
          </cell>
          <cell r="G841">
            <v>16607.5</v>
          </cell>
          <cell r="H841">
            <v>16607.5</v>
          </cell>
          <cell r="I841">
            <v>16607.5</v>
          </cell>
          <cell r="J841">
            <v>16607.5</v>
          </cell>
          <cell r="K841">
            <v>16607.5</v>
          </cell>
          <cell r="L841">
            <v>16607.5</v>
          </cell>
          <cell r="M841">
            <v>16607.5</v>
          </cell>
          <cell r="N841">
            <v>16607.5</v>
          </cell>
          <cell r="O841">
            <v>16607.5</v>
          </cell>
        </row>
        <row r="842">
          <cell r="A842">
            <v>16607.5</v>
          </cell>
          <cell r="B842">
            <v>16607.5</v>
          </cell>
          <cell r="C842">
            <v>16607.5</v>
          </cell>
          <cell r="D842">
            <v>16607.5</v>
          </cell>
          <cell r="E842">
            <v>16607.5</v>
          </cell>
          <cell r="F842">
            <v>16607.5</v>
          </cell>
          <cell r="G842">
            <v>16607.5</v>
          </cell>
          <cell r="H842">
            <v>16607.5</v>
          </cell>
          <cell r="I842">
            <v>16607.5</v>
          </cell>
          <cell r="J842">
            <v>16607.5</v>
          </cell>
          <cell r="K842">
            <v>16607.5</v>
          </cell>
          <cell r="L842">
            <v>16607.5</v>
          </cell>
          <cell r="M842">
            <v>16607.5</v>
          </cell>
          <cell r="N842">
            <v>16607.5</v>
          </cell>
          <cell r="O842">
            <v>16607.5</v>
          </cell>
        </row>
        <row r="843">
          <cell r="A843">
            <v>16607.5</v>
          </cell>
          <cell r="B843">
            <v>16607.5</v>
          </cell>
          <cell r="C843">
            <v>16607.5</v>
          </cell>
          <cell r="D843">
            <v>16607.5</v>
          </cell>
          <cell r="E843">
            <v>16607.5</v>
          </cell>
          <cell r="F843">
            <v>16607.5</v>
          </cell>
          <cell r="G843">
            <v>16607.5</v>
          </cell>
          <cell r="H843">
            <v>16607.5</v>
          </cell>
          <cell r="I843">
            <v>16607.5</v>
          </cell>
          <cell r="J843">
            <v>16607.5</v>
          </cell>
          <cell r="K843">
            <v>16607.5</v>
          </cell>
          <cell r="L843">
            <v>16607.5</v>
          </cell>
          <cell r="M843">
            <v>16607.5</v>
          </cell>
          <cell r="N843">
            <v>16607.5</v>
          </cell>
          <cell r="O843">
            <v>16607.5</v>
          </cell>
        </row>
        <row r="844">
          <cell r="A844">
            <v>16607.5</v>
          </cell>
          <cell r="B844">
            <v>16607.5</v>
          </cell>
          <cell r="C844">
            <v>16607.5</v>
          </cell>
          <cell r="D844">
            <v>16607.5</v>
          </cell>
          <cell r="E844">
            <v>16607.5</v>
          </cell>
          <cell r="F844">
            <v>16607.5</v>
          </cell>
          <cell r="G844">
            <v>16607.5</v>
          </cell>
          <cell r="H844">
            <v>16607.5</v>
          </cell>
          <cell r="I844">
            <v>16607.5</v>
          </cell>
          <cell r="J844">
            <v>16607.5</v>
          </cell>
          <cell r="K844">
            <v>16607.5</v>
          </cell>
          <cell r="L844">
            <v>16607.5</v>
          </cell>
          <cell r="M844">
            <v>16607.5</v>
          </cell>
          <cell r="N844">
            <v>16607.5</v>
          </cell>
          <cell r="O844">
            <v>16607.5</v>
          </cell>
        </row>
        <row r="845">
          <cell r="A845">
            <v>16607.5</v>
          </cell>
          <cell r="B845">
            <v>16607.5</v>
          </cell>
          <cell r="C845">
            <v>16607.5</v>
          </cell>
          <cell r="D845">
            <v>16607.5</v>
          </cell>
          <cell r="E845">
            <v>16607.5</v>
          </cell>
          <cell r="F845">
            <v>16607.5</v>
          </cell>
          <cell r="G845">
            <v>16607.5</v>
          </cell>
          <cell r="H845">
            <v>16607.5</v>
          </cell>
          <cell r="I845">
            <v>16607.5</v>
          </cell>
          <cell r="J845">
            <v>16607.5</v>
          </cell>
          <cell r="K845">
            <v>16607.5</v>
          </cell>
          <cell r="L845">
            <v>16607.5</v>
          </cell>
          <cell r="M845">
            <v>16607.5</v>
          </cell>
          <cell r="N845">
            <v>16607.5</v>
          </cell>
          <cell r="O845">
            <v>16607.5</v>
          </cell>
        </row>
        <row r="846">
          <cell r="A846">
            <v>16607.5</v>
          </cell>
          <cell r="B846">
            <v>16607.5</v>
          </cell>
          <cell r="C846">
            <v>16607.5</v>
          </cell>
          <cell r="D846">
            <v>16607.5</v>
          </cell>
          <cell r="E846">
            <v>16607.5</v>
          </cell>
          <cell r="F846">
            <v>16607.5</v>
          </cell>
          <cell r="G846">
            <v>16607.5</v>
          </cell>
          <cell r="H846">
            <v>16607.5</v>
          </cell>
          <cell r="I846">
            <v>16607.5</v>
          </cell>
          <cell r="J846">
            <v>16607.5</v>
          </cell>
          <cell r="K846">
            <v>16607.5</v>
          </cell>
          <cell r="L846">
            <v>16607.5</v>
          </cell>
          <cell r="M846">
            <v>16607.5</v>
          </cell>
          <cell r="N846">
            <v>16607.5</v>
          </cell>
          <cell r="O846">
            <v>16607.5</v>
          </cell>
        </row>
        <row r="847">
          <cell r="A847">
            <v>16607.5</v>
          </cell>
          <cell r="B847">
            <v>16607.5</v>
          </cell>
          <cell r="C847">
            <v>16607.5</v>
          </cell>
          <cell r="D847">
            <v>16607.5</v>
          </cell>
          <cell r="E847">
            <v>16607.5</v>
          </cell>
          <cell r="F847">
            <v>16607.5</v>
          </cell>
          <cell r="G847">
            <v>16607.5</v>
          </cell>
          <cell r="H847">
            <v>16607.5</v>
          </cell>
          <cell r="I847">
            <v>16607.5</v>
          </cell>
          <cell r="J847">
            <v>16607.5</v>
          </cell>
          <cell r="K847">
            <v>16607.5</v>
          </cell>
          <cell r="L847">
            <v>16607.5</v>
          </cell>
          <cell r="M847">
            <v>16607.5</v>
          </cell>
          <cell r="N847">
            <v>16607.5</v>
          </cell>
          <cell r="O847">
            <v>16607.5</v>
          </cell>
        </row>
        <row r="848">
          <cell r="A848">
            <v>16607.5</v>
          </cell>
          <cell r="B848">
            <v>16607.5</v>
          </cell>
          <cell r="C848">
            <v>16607.5</v>
          </cell>
          <cell r="D848">
            <v>16607.5</v>
          </cell>
          <cell r="E848">
            <v>16607.5</v>
          </cell>
          <cell r="F848">
            <v>16607.5</v>
          </cell>
          <cell r="G848">
            <v>16607.5</v>
          </cell>
          <cell r="H848">
            <v>16607.5</v>
          </cell>
          <cell r="I848">
            <v>16607.5</v>
          </cell>
          <cell r="J848">
            <v>16607.5</v>
          </cell>
          <cell r="K848">
            <v>16607.5</v>
          </cell>
          <cell r="L848">
            <v>16607.5</v>
          </cell>
          <cell r="M848">
            <v>16607.5</v>
          </cell>
          <cell r="N848">
            <v>16607.5</v>
          </cell>
          <cell r="O848">
            <v>16607.5</v>
          </cell>
        </row>
        <row r="849">
          <cell r="A849">
            <v>16607.5</v>
          </cell>
          <cell r="B849">
            <v>16607.5</v>
          </cell>
          <cell r="C849">
            <v>16607.5</v>
          </cell>
          <cell r="D849">
            <v>16607.5</v>
          </cell>
          <cell r="E849">
            <v>16607.5</v>
          </cell>
          <cell r="F849">
            <v>16607.5</v>
          </cell>
          <cell r="G849">
            <v>16607.5</v>
          </cell>
          <cell r="H849">
            <v>16607.5</v>
          </cell>
          <cell r="I849">
            <v>16607.5</v>
          </cell>
          <cell r="J849">
            <v>16607.5</v>
          </cell>
          <cell r="K849">
            <v>16607.5</v>
          </cell>
          <cell r="L849">
            <v>16607.5</v>
          </cell>
          <cell r="M849">
            <v>16607.5</v>
          </cell>
          <cell r="N849">
            <v>16607.5</v>
          </cell>
          <cell r="O849">
            <v>16607.5</v>
          </cell>
        </row>
        <row r="850">
          <cell r="A850">
            <v>16607.5</v>
          </cell>
          <cell r="B850">
            <v>16607.5</v>
          </cell>
          <cell r="C850">
            <v>16607.5</v>
          </cell>
          <cell r="D850">
            <v>16607.5</v>
          </cell>
          <cell r="E850">
            <v>16607.5</v>
          </cell>
          <cell r="F850">
            <v>16607.5</v>
          </cell>
          <cell r="G850">
            <v>16607.5</v>
          </cell>
          <cell r="H850">
            <v>16607.5</v>
          </cell>
          <cell r="I850">
            <v>16607.5</v>
          </cell>
          <cell r="J850">
            <v>16607.5</v>
          </cell>
          <cell r="K850">
            <v>16607.5</v>
          </cell>
          <cell r="L850">
            <v>16607.5</v>
          </cell>
          <cell r="M850">
            <v>16607.5</v>
          </cell>
          <cell r="N850">
            <v>16607.5</v>
          </cell>
          <cell r="O850">
            <v>16607.5</v>
          </cell>
        </row>
        <row r="851">
          <cell r="A851">
            <v>16607.5</v>
          </cell>
          <cell r="B851">
            <v>16607.5</v>
          </cell>
          <cell r="C851">
            <v>16607.5</v>
          </cell>
          <cell r="D851">
            <v>16607.5</v>
          </cell>
          <cell r="E851">
            <v>16607.5</v>
          </cell>
          <cell r="F851">
            <v>16607.5</v>
          </cell>
          <cell r="G851">
            <v>16607.5</v>
          </cell>
          <cell r="H851">
            <v>16607.5</v>
          </cell>
          <cell r="I851">
            <v>16607.5</v>
          </cell>
          <cell r="J851">
            <v>16607.5</v>
          </cell>
          <cell r="K851">
            <v>16607.5</v>
          </cell>
          <cell r="L851">
            <v>16607.5</v>
          </cell>
          <cell r="M851">
            <v>16607.5</v>
          </cell>
          <cell r="N851">
            <v>16607.5</v>
          </cell>
          <cell r="O851">
            <v>16607.5</v>
          </cell>
        </row>
        <row r="852">
          <cell r="A852">
            <v>16607.5</v>
          </cell>
          <cell r="B852">
            <v>16607.5</v>
          </cell>
          <cell r="C852">
            <v>16607.5</v>
          </cell>
          <cell r="D852">
            <v>16607.5</v>
          </cell>
          <cell r="E852">
            <v>16607.5</v>
          </cell>
          <cell r="F852">
            <v>16607.5</v>
          </cell>
          <cell r="G852">
            <v>16607.5</v>
          </cell>
          <cell r="H852">
            <v>16607.5</v>
          </cell>
          <cell r="I852">
            <v>16607.5</v>
          </cell>
          <cell r="J852">
            <v>16607.5</v>
          </cell>
          <cell r="K852">
            <v>16607.5</v>
          </cell>
          <cell r="L852">
            <v>16607.5</v>
          </cell>
          <cell r="M852">
            <v>16607.5</v>
          </cell>
          <cell r="N852">
            <v>16607.5</v>
          </cell>
          <cell r="O852">
            <v>16607.5</v>
          </cell>
        </row>
        <row r="853">
          <cell r="A853">
            <v>16607.5</v>
          </cell>
          <cell r="B853">
            <v>16607.5</v>
          </cell>
          <cell r="C853">
            <v>16607.5</v>
          </cell>
          <cell r="D853">
            <v>16607.5</v>
          </cell>
          <cell r="E853">
            <v>16607.5</v>
          </cell>
          <cell r="F853">
            <v>16607.5</v>
          </cell>
          <cell r="G853">
            <v>16607.5</v>
          </cell>
          <cell r="H853">
            <v>16607.5</v>
          </cell>
          <cell r="I853">
            <v>16607.5</v>
          </cell>
          <cell r="J853">
            <v>16607.5</v>
          </cell>
          <cell r="K853">
            <v>16607.5</v>
          </cell>
          <cell r="L853">
            <v>16607.5</v>
          </cell>
          <cell r="M853">
            <v>16607.5</v>
          </cell>
          <cell r="N853">
            <v>16607.5</v>
          </cell>
          <cell r="O853">
            <v>16607.5</v>
          </cell>
        </row>
        <row r="854">
          <cell r="A854">
            <v>16607.5</v>
          </cell>
          <cell r="B854">
            <v>16607.5</v>
          </cell>
          <cell r="C854">
            <v>16607.5</v>
          </cell>
          <cell r="D854">
            <v>16607.5</v>
          </cell>
          <cell r="E854">
            <v>16607.5</v>
          </cell>
          <cell r="F854">
            <v>16607.5</v>
          </cell>
          <cell r="G854">
            <v>16607.5</v>
          </cell>
          <cell r="H854">
            <v>16607.5</v>
          </cell>
          <cell r="I854">
            <v>16607.5</v>
          </cell>
          <cell r="J854">
            <v>16607.5</v>
          </cell>
          <cell r="K854">
            <v>16607.5</v>
          </cell>
          <cell r="L854">
            <v>16607.5</v>
          </cell>
          <cell r="M854">
            <v>16607.5</v>
          </cell>
          <cell r="N854">
            <v>16607.5</v>
          </cell>
          <cell r="O854">
            <v>16607.5</v>
          </cell>
        </row>
        <row r="855">
          <cell r="A855">
            <v>16607.5</v>
          </cell>
          <cell r="B855">
            <v>16607.5</v>
          </cell>
          <cell r="C855">
            <v>16607.5</v>
          </cell>
          <cell r="D855">
            <v>16607.5</v>
          </cell>
          <cell r="E855">
            <v>16607.5</v>
          </cell>
          <cell r="F855">
            <v>16607.5</v>
          </cell>
          <cell r="G855">
            <v>16607.5</v>
          </cell>
          <cell r="H855">
            <v>16607.5</v>
          </cell>
          <cell r="I855">
            <v>16607.5</v>
          </cell>
          <cell r="J855">
            <v>16607.5</v>
          </cell>
          <cell r="K855">
            <v>16607.5</v>
          </cell>
          <cell r="L855">
            <v>16607.5</v>
          </cell>
          <cell r="M855">
            <v>16607.5</v>
          </cell>
          <cell r="N855">
            <v>16607.5</v>
          </cell>
          <cell r="O855">
            <v>16607.5</v>
          </cell>
        </row>
        <row r="856">
          <cell r="A856">
            <v>16607.5</v>
          </cell>
          <cell r="B856">
            <v>16607.5</v>
          </cell>
          <cell r="C856">
            <v>16607.5</v>
          </cell>
          <cell r="D856">
            <v>16607.5</v>
          </cell>
          <cell r="E856">
            <v>16607.5</v>
          </cell>
          <cell r="F856">
            <v>16607.5</v>
          </cell>
          <cell r="G856">
            <v>16607.5</v>
          </cell>
          <cell r="H856">
            <v>16607.5</v>
          </cell>
          <cell r="I856">
            <v>16607.5</v>
          </cell>
          <cell r="J856">
            <v>16607.5</v>
          </cell>
          <cell r="K856">
            <v>16607.5</v>
          </cell>
          <cell r="L856">
            <v>16607.5</v>
          </cell>
          <cell r="M856">
            <v>16607.5</v>
          </cell>
          <cell r="N856">
            <v>16607.5</v>
          </cell>
          <cell r="O856">
            <v>16607.5</v>
          </cell>
        </row>
        <row r="857">
          <cell r="A857">
            <v>16607.5</v>
          </cell>
          <cell r="B857">
            <v>16607.5</v>
          </cell>
          <cell r="C857">
            <v>16607.5</v>
          </cell>
          <cell r="D857">
            <v>16607.5</v>
          </cell>
          <cell r="E857">
            <v>16607.5</v>
          </cell>
          <cell r="F857">
            <v>16607.5</v>
          </cell>
          <cell r="G857">
            <v>16607.5</v>
          </cell>
          <cell r="H857">
            <v>16607.5</v>
          </cell>
          <cell r="I857">
            <v>16607.5</v>
          </cell>
          <cell r="J857">
            <v>16607.5</v>
          </cell>
          <cell r="K857">
            <v>16607.5</v>
          </cell>
          <cell r="L857">
            <v>16607.5</v>
          </cell>
          <cell r="M857">
            <v>16607.5</v>
          </cell>
          <cell r="N857">
            <v>16607.5</v>
          </cell>
          <cell r="O857">
            <v>16607.5</v>
          </cell>
        </row>
        <row r="858">
          <cell r="A858">
            <v>16607.5</v>
          </cell>
          <cell r="B858">
            <v>16607.5</v>
          </cell>
          <cell r="C858">
            <v>16607.5</v>
          </cell>
          <cell r="D858">
            <v>16607.5</v>
          </cell>
          <cell r="E858">
            <v>16607.5</v>
          </cell>
          <cell r="F858">
            <v>16607.5</v>
          </cell>
          <cell r="G858">
            <v>16607.5</v>
          </cell>
          <cell r="H858">
            <v>16607.5</v>
          </cell>
          <cell r="I858">
            <v>16607.5</v>
          </cell>
          <cell r="J858">
            <v>16607.5</v>
          </cell>
          <cell r="K858">
            <v>16607.5</v>
          </cell>
          <cell r="L858">
            <v>16607.5</v>
          </cell>
          <cell r="M858">
            <v>16607.5</v>
          </cell>
          <cell r="N858">
            <v>16607.5</v>
          </cell>
          <cell r="O858">
            <v>16607.5</v>
          </cell>
        </row>
        <row r="859">
          <cell r="A859">
            <v>16607.5</v>
          </cell>
          <cell r="B859">
            <v>16607.5</v>
          </cell>
          <cell r="C859">
            <v>16607.5</v>
          </cell>
          <cell r="D859">
            <v>16607.5</v>
          </cell>
          <cell r="E859">
            <v>16607.5</v>
          </cell>
          <cell r="F859">
            <v>16607.5</v>
          </cell>
          <cell r="G859">
            <v>16607.5</v>
          </cell>
          <cell r="H859">
            <v>16607.5</v>
          </cell>
          <cell r="I859">
            <v>16607.5</v>
          </cell>
          <cell r="J859">
            <v>16607.5</v>
          </cell>
          <cell r="K859">
            <v>16607.5</v>
          </cell>
          <cell r="L859">
            <v>16607.5</v>
          </cell>
          <cell r="M859">
            <v>16607.5</v>
          </cell>
          <cell r="N859">
            <v>16607.5</v>
          </cell>
          <cell r="O859">
            <v>16607.5</v>
          </cell>
        </row>
        <row r="860">
          <cell r="A860">
            <v>16607.5</v>
          </cell>
          <cell r="B860">
            <v>16607.5</v>
          </cell>
          <cell r="C860">
            <v>16607.5</v>
          </cell>
          <cell r="D860">
            <v>16607.5</v>
          </cell>
          <cell r="E860">
            <v>16607.5</v>
          </cell>
          <cell r="F860">
            <v>16607.5</v>
          </cell>
          <cell r="G860">
            <v>16607.5</v>
          </cell>
          <cell r="H860">
            <v>16607.5</v>
          </cell>
          <cell r="I860">
            <v>16607.5</v>
          </cell>
          <cell r="J860">
            <v>16607.5</v>
          </cell>
          <cell r="K860">
            <v>16607.5</v>
          </cell>
          <cell r="L860">
            <v>16607.5</v>
          </cell>
          <cell r="M860">
            <v>16607.5</v>
          </cell>
          <cell r="N860">
            <v>16607.5</v>
          </cell>
          <cell r="O860">
            <v>16607.5</v>
          </cell>
        </row>
        <row r="861">
          <cell r="A861">
            <v>16607.5</v>
          </cell>
          <cell r="B861">
            <v>16607.5</v>
          </cell>
          <cell r="C861">
            <v>16607.5</v>
          </cell>
          <cell r="D861">
            <v>16607.5</v>
          </cell>
          <cell r="E861">
            <v>16607.5</v>
          </cell>
          <cell r="F861">
            <v>16607.5</v>
          </cell>
          <cell r="G861">
            <v>16607.5</v>
          </cell>
          <cell r="H861">
            <v>16607.5</v>
          </cell>
          <cell r="I861">
            <v>16607.5</v>
          </cell>
          <cell r="J861">
            <v>16607.5</v>
          </cell>
          <cell r="K861">
            <v>16607.5</v>
          </cell>
          <cell r="L861">
            <v>16607.5</v>
          </cell>
          <cell r="M861">
            <v>16607.5</v>
          </cell>
          <cell r="N861">
            <v>16607.5</v>
          </cell>
          <cell r="O861">
            <v>16607.5</v>
          </cell>
        </row>
        <row r="862">
          <cell r="A862">
            <v>16607.5</v>
          </cell>
          <cell r="B862">
            <v>16607.5</v>
          </cell>
          <cell r="C862">
            <v>16607.5</v>
          </cell>
          <cell r="D862">
            <v>16607.5</v>
          </cell>
          <cell r="E862">
            <v>16607.5</v>
          </cell>
          <cell r="F862">
            <v>16607.5</v>
          </cell>
          <cell r="G862">
            <v>16607.5</v>
          </cell>
          <cell r="H862">
            <v>16607.5</v>
          </cell>
          <cell r="I862">
            <v>16607.5</v>
          </cell>
          <cell r="J862">
            <v>16607.5</v>
          </cell>
          <cell r="K862">
            <v>16607.5</v>
          </cell>
          <cell r="L862">
            <v>16607.5</v>
          </cell>
          <cell r="M862">
            <v>16607.5</v>
          </cell>
          <cell r="N862">
            <v>16607.5</v>
          </cell>
          <cell r="O862">
            <v>16607.5</v>
          </cell>
        </row>
        <row r="863">
          <cell r="A863">
            <v>16607.5</v>
          </cell>
          <cell r="B863">
            <v>16607.5</v>
          </cell>
          <cell r="C863">
            <v>16607.5</v>
          </cell>
          <cell r="D863">
            <v>16607.5</v>
          </cell>
          <cell r="E863">
            <v>16607.5</v>
          </cell>
          <cell r="F863">
            <v>16607.5</v>
          </cell>
          <cell r="G863">
            <v>16607.5</v>
          </cell>
          <cell r="H863">
            <v>16607.5</v>
          </cell>
          <cell r="I863">
            <v>16607.5</v>
          </cell>
          <cell r="J863">
            <v>16607.5</v>
          </cell>
          <cell r="K863">
            <v>16607.5</v>
          </cell>
          <cell r="L863">
            <v>16607.5</v>
          </cell>
          <cell r="M863">
            <v>16607.5</v>
          </cell>
          <cell r="N863">
            <v>16607.5</v>
          </cell>
          <cell r="O863">
            <v>16607.5</v>
          </cell>
        </row>
        <row r="864">
          <cell r="A864">
            <v>16607.5</v>
          </cell>
          <cell r="B864">
            <v>16607.5</v>
          </cell>
          <cell r="C864">
            <v>16607.5</v>
          </cell>
          <cell r="D864">
            <v>16607.5</v>
          </cell>
          <cell r="E864">
            <v>16607.5</v>
          </cell>
          <cell r="F864">
            <v>16607.5</v>
          </cell>
          <cell r="G864">
            <v>16607.5</v>
          </cell>
          <cell r="H864">
            <v>16607.5</v>
          </cell>
          <cell r="I864">
            <v>16607.5</v>
          </cell>
          <cell r="J864">
            <v>16607.5</v>
          </cell>
          <cell r="K864">
            <v>16607.5</v>
          </cell>
          <cell r="L864">
            <v>16607.5</v>
          </cell>
          <cell r="M864">
            <v>16607.5</v>
          </cell>
          <cell r="N864">
            <v>16607.5</v>
          </cell>
          <cell r="O864">
            <v>16607.5</v>
          </cell>
        </row>
        <row r="865">
          <cell r="A865">
            <v>16607.5</v>
          </cell>
          <cell r="B865">
            <v>16607.5</v>
          </cell>
          <cell r="C865">
            <v>16607.5</v>
          </cell>
          <cell r="D865">
            <v>16607.5</v>
          </cell>
          <cell r="E865">
            <v>16607.5</v>
          </cell>
          <cell r="F865">
            <v>16607.5</v>
          </cell>
          <cell r="G865">
            <v>16607.5</v>
          </cell>
          <cell r="H865">
            <v>16607.5</v>
          </cell>
          <cell r="I865">
            <v>16607.5</v>
          </cell>
          <cell r="J865">
            <v>16607.5</v>
          </cell>
          <cell r="K865">
            <v>16607.5</v>
          </cell>
          <cell r="L865">
            <v>16607.5</v>
          </cell>
          <cell r="M865">
            <v>16607.5</v>
          </cell>
          <cell r="N865">
            <v>16607.5</v>
          </cell>
          <cell r="O865">
            <v>16607.5</v>
          </cell>
        </row>
        <row r="866">
          <cell r="A866">
            <v>16607.5</v>
          </cell>
          <cell r="B866">
            <v>16607.5</v>
          </cell>
          <cell r="C866">
            <v>16607.5</v>
          </cell>
          <cell r="D866">
            <v>16607.5</v>
          </cell>
          <cell r="E866">
            <v>16607.5</v>
          </cell>
          <cell r="F866">
            <v>16607.5</v>
          </cell>
          <cell r="G866">
            <v>16607.5</v>
          </cell>
          <cell r="H866">
            <v>16607.5</v>
          </cell>
          <cell r="I866">
            <v>16607.5</v>
          </cell>
          <cell r="J866">
            <v>16607.5</v>
          </cell>
          <cell r="K866">
            <v>16607.5</v>
          </cell>
          <cell r="L866">
            <v>16607.5</v>
          </cell>
          <cell r="M866">
            <v>16607.5</v>
          </cell>
          <cell r="N866">
            <v>16607.5</v>
          </cell>
          <cell r="O866">
            <v>16607.5</v>
          </cell>
        </row>
        <row r="867">
          <cell r="A867">
            <v>16607.5</v>
          </cell>
          <cell r="B867">
            <v>16607.5</v>
          </cell>
          <cell r="C867">
            <v>16607.5</v>
          </cell>
          <cell r="D867">
            <v>16607.5</v>
          </cell>
          <cell r="E867">
            <v>16607.5</v>
          </cell>
          <cell r="F867">
            <v>16607.5</v>
          </cell>
          <cell r="G867">
            <v>16607.5</v>
          </cell>
          <cell r="H867">
            <v>16607.5</v>
          </cell>
          <cell r="I867">
            <v>16607.5</v>
          </cell>
          <cell r="J867">
            <v>16607.5</v>
          </cell>
          <cell r="K867">
            <v>16607.5</v>
          </cell>
          <cell r="L867">
            <v>16607.5</v>
          </cell>
          <cell r="M867">
            <v>16607.5</v>
          </cell>
          <cell r="N867">
            <v>16607.5</v>
          </cell>
          <cell r="O867">
            <v>16607.5</v>
          </cell>
        </row>
        <row r="868">
          <cell r="A868">
            <v>16607.5</v>
          </cell>
          <cell r="B868">
            <v>16607.5</v>
          </cell>
          <cell r="C868">
            <v>16607.5</v>
          </cell>
          <cell r="D868">
            <v>16607.5</v>
          </cell>
          <cell r="E868">
            <v>16607.5</v>
          </cell>
          <cell r="F868">
            <v>16607.5</v>
          </cell>
          <cell r="G868">
            <v>16607.5</v>
          </cell>
          <cell r="H868">
            <v>16607.5</v>
          </cell>
          <cell r="I868">
            <v>16607.5</v>
          </cell>
          <cell r="J868">
            <v>16607.5</v>
          </cell>
          <cell r="K868">
            <v>16607.5</v>
          </cell>
          <cell r="L868">
            <v>16607.5</v>
          </cell>
          <cell r="M868">
            <v>16607.5</v>
          </cell>
          <cell r="N868">
            <v>16607.5</v>
          </cell>
          <cell r="O868">
            <v>16607.5</v>
          </cell>
        </row>
        <row r="869">
          <cell r="A869">
            <v>16607.5</v>
          </cell>
          <cell r="B869">
            <v>16607.5</v>
          </cell>
          <cell r="C869">
            <v>16607.5</v>
          </cell>
          <cell r="D869">
            <v>16607.5</v>
          </cell>
          <cell r="E869">
            <v>16607.5</v>
          </cell>
          <cell r="F869">
            <v>16607.5</v>
          </cell>
          <cell r="G869">
            <v>16607.5</v>
          </cell>
          <cell r="H869">
            <v>16607.5</v>
          </cell>
          <cell r="I869">
            <v>16607.5</v>
          </cell>
          <cell r="J869">
            <v>16607.5</v>
          </cell>
          <cell r="K869">
            <v>16607.5</v>
          </cell>
          <cell r="L869">
            <v>16607.5</v>
          </cell>
          <cell r="M869">
            <v>16607.5</v>
          </cell>
          <cell r="N869">
            <v>16607.5</v>
          </cell>
          <cell r="O869">
            <v>16607.5</v>
          </cell>
        </row>
        <row r="870">
          <cell r="A870">
            <v>16607.5</v>
          </cell>
          <cell r="B870">
            <v>16607.5</v>
          </cell>
          <cell r="C870">
            <v>16607.5</v>
          </cell>
          <cell r="D870">
            <v>16607.5</v>
          </cell>
          <cell r="E870">
            <v>16607.5</v>
          </cell>
          <cell r="F870">
            <v>16607.5</v>
          </cell>
          <cell r="G870">
            <v>16607.5</v>
          </cell>
          <cell r="H870">
            <v>16607.5</v>
          </cell>
          <cell r="I870">
            <v>16607.5</v>
          </cell>
          <cell r="J870">
            <v>16607.5</v>
          </cell>
          <cell r="K870">
            <v>16607.5</v>
          </cell>
          <cell r="L870">
            <v>16607.5</v>
          </cell>
          <cell r="M870">
            <v>16607.5</v>
          </cell>
          <cell r="N870">
            <v>16607.5</v>
          </cell>
          <cell r="O870">
            <v>16607.5</v>
          </cell>
        </row>
        <row r="871">
          <cell r="A871">
            <v>16607.5</v>
          </cell>
          <cell r="B871">
            <v>16607.5</v>
          </cell>
          <cell r="C871">
            <v>16607.5</v>
          </cell>
          <cell r="D871">
            <v>16607.5</v>
          </cell>
          <cell r="E871">
            <v>16607.5</v>
          </cell>
          <cell r="F871">
            <v>16607.5</v>
          </cell>
          <cell r="G871">
            <v>16607.5</v>
          </cell>
          <cell r="H871">
            <v>16607.5</v>
          </cell>
          <cell r="I871">
            <v>16607.5</v>
          </cell>
          <cell r="J871">
            <v>16607.5</v>
          </cell>
          <cell r="K871">
            <v>16607.5</v>
          </cell>
          <cell r="L871">
            <v>16607.5</v>
          </cell>
          <cell r="M871">
            <v>16607.5</v>
          </cell>
          <cell r="N871">
            <v>16607.5</v>
          </cell>
          <cell r="O871">
            <v>16607.5</v>
          </cell>
        </row>
        <row r="872">
          <cell r="A872">
            <v>16607.5</v>
          </cell>
          <cell r="B872">
            <v>16607.5</v>
          </cell>
          <cell r="C872">
            <v>16607.5</v>
          </cell>
          <cell r="D872">
            <v>16607.5</v>
          </cell>
          <cell r="E872">
            <v>16607.5</v>
          </cell>
          <cell r="F872">
            <v>16607.5</v>
          </cell>
          <cell r="G872">
            <v>16607.5</v>
          </cell>
          <cell r="H872">
            <v>16607.5</v>
          </cell>
          <cell r="I872">
            <v>16607.5</v>
          </cell>
          <cell r="J872">
            <v>16607.5</v>
          </cell>
          <cell r="K872">
            <v>16607.5</v>
          </cell>
          <cell r="L872">
            <v>16607.5</v>
          </cell>
          <cell r="M872">
            <v>16607.5</v>
          </cell>
          <cell r="N872">
            <v>16607.5</v>
          </cell>
          <cell r="O872">
            <v>16607.5</v>
          </cell>
        </row>
        <row r="873">
          <cell r="A873">
            <v>16607.5</v>
          </cell>
          <cell r="B873">
            <v>16607.5</v>
          </cell>
          <cell r="C873">
            <v>16607.5</v>
          </cell>
          <cell r="D873">
            <v>16607.5</v>
          </cell>
          <cell r="E873">
            <v>16607.5</v>
          </cell>
          <cell r="F873">
            <v>16607.5</v>
          </cell>
          <cell r="G873">
            <v>16607.5</v>
          </cell>
          <cell r="H873">
            <v>16607.5</v>
          </cell>
          <cell r="I873">
            <v>16607.5</v>
          </cell>
          <cell r="J873">
            <v>16607.5</v>
          </cell>
          <cell r="K873">
            <v>16607.5</v>
          </cell>
          <cell r="L873">
            <v>16607.5</v>
          </cell>
          <cell r="M873">
            <v>16607.5</v>
          </cell>
          <cell r="N873">
            <v>16607.5</v>
          </cell>
          <cell r="O873">
            <v>16607.5</v>
          </cell>
        </row>
        <row r="874">
          <cell r="A874">
            <v>16607.5</v>
          </cell>
          <cell r="B874">
            <v>16607.5</v>
          </cell>
          <cell r="C874">
            <v>16607.5</v>
          </cell>
          <cell r="D874">
            <v>16607.5</v>
          </cell>
          <cell r="E874">
            <v>16607.5</v>
          </cell>
          <cell r="F874">
            <v>16607.5</v>
          </cell>
          <cell r="G874">
            <v>16607.5</v>
          </cell>
          <cell r="H874">
            <v>16607.5</v>
          </cell>
          <cell r="I874">
            <v>16607.5</v>
          </cell>
          <cell r="J874">
            <v>16607.5</v>
          </cell>
          <cell r="K874">
            <v>16607.5</v>
          </cell>
          <cell r="L874">
            <v>16607.5</v>
          </cell>
          <cell r="M874">
            <v>16607.5</v>
          </cell>
          <cell r="N874">
            <v>16607.5</v>
          </cell>
          <cell r="O874">
            <v>16607.5</v>
          </cell>
        </row>
        <row r="875">
          <cell r="A875">
            <v>16607.5</v>
          </cell>
          <cell r="B875">
            <v>16607.5</v>
          </cell>
          <cell r="C875">
            <v>16607.5</v>
          </cell>
          <cell r="D875">
            <v>16607.5</v>
          </cell>
          <cell r="E875">
            <v>16607.5</v>
          </cell>
          <cell r="F875">
            <v>16607.5</v>
          </cell>
          <cell r="G875">
            <v>16607.5</v>
          </cell>
          <cell r="H875">
            <v>16607.5</v>
          </cell>
          <cell r="I875">
            <v>16607.5</v>
          </cell>
          <cell r="J875">
            <v>16607.5</v>
          </cell>
          <cell r="K875">
            <v>16607.5</v>
          </cell>
          <cell r="L875">
            <v>16607.5</v>
          </cell>
          <cell r="M875">
            <v>16607.5</v>
          </cell>
          <cell r="N875">
            <v>16607.5</v>
          </cell>
          <cell r="O875">
            <v>16607.5</v>
          </cell>
        </row>
        <row r="876">
          <cell r="A876">
            <v>16607.5</v>
          </cell>
          <cell r="B876">
            <v>16607.5</v>
          </cell>
          <cell r="C876">
            <v>16607.5</v>
          </cell>
          <cell r="D876">
            <v>16607.5</v>
          </cell>
          <cell r="E876">
            <v>16607.5</v>
          </cell>
          <cell r="F876">
            <v>16607.5</v>
          </cell>
          <cell r="G876">
            <v>16607.5</v>
          </cell>
          <cell r="H876">
            <v>16607.5</v>
          </cell>
          <cell r="I876">
            <v>16607.5</v>
          </cell>
          <cell r="J876">
            <v>16607.5</v>
          </cell>
          <cell r="K876">
            <v>16607.5</v>
          </cell>
          <cell r="L876">
            <v>16607.5</v>
          </cell>
          <cell r="M876">
            <v>16607.5</v>
          </cell>
          <cell r="N876">
            <v>16607.5</v>
          </cell>
          <cell r="O876">
            <v>16607.5</v>
          </cell>
        </row>
        <row r="877">
          <cell r="A877">
            <v>16607.5</v>
          </cell>
          <cell r="B877">
            <v>16607.5</v>
          </cell>
          <cell r="C877">
            <v>16607.5</v>
          </cell>
          <cell r="D877">
            <v>16607.5</v>
          </cell>
          <cell r="E877">
            <v>16607.5</v>
          </cell>
          <cell r="F877">
            <v>16607.5</v>
          </cell>
          <cell r="G877">
            <v>16607.5</v>
          </cell>
          <cell r="H877">
            <v>16607.5</v>
          </cell>
          <cell r="I877">
            <v>16607.5</v>
          </cell>
          <cell r="J877">
            <v>16607.5</v>
          </cell>
          <cell r="K877">
            <v>16607.5</v>
          </cell>
          <cell r="L877">
            <v>16607.5</v>
          </cell>
          <cell r="M877">
            <v>16607.5</v>
          </cell>
          <cell r="N877">
            <v>16607.5</v>
          </cell>
          <cell r="O877">
            <v>16607.5</v>
          </cell>
        </row>
        <row r="878">
          <cell r="A878">
            <v>16607.5</v>
          </cell>
          <cell r="B878">
            <v>16607.5</v>
          </cell>
          <cell r="C878">
            <v>16607.5</v>
          </cell>
          <cell r="D878">
            <v>16607.5</v>
          </cell>
          <cell r="E878">
            <v>16607.5</v>
          </cell>
          <cell r="F878">
            <v>16607.5</v>
          </cell>
          <cell r="G878">
            <v>16607.5</v>
          </cell>
          <cell r="H878">
            <v>16607.5</v>
          </cell>
          <cell r="I878">
            <v>16607.5</v>
          </cell>
          <cell r="J878">
            <v>16607.5</v>
          </cell>
          <cell r="K878">
            <v>16607.5</v>
          </cell>
          <cell r="L878">
            <v>16607.5</v>
          </cell>
          <cell r="M878">
            <v>16607.5</v>
          </cell>
          <cell r="N878">
            <v>16607.5</v>
          </cell>
          <cell r="O878">
            <v>16607.5</v>
          </cell>
        </row>
        <row r="879">
          <cell r="A879">
            <v>16607.5</v>
          </cell>
          <cell r="B879">
            <v>16607.5</v>
          </cell>
          <cell r="C879">
            <v>16607.5</v>
          </cell>
          <cell r="D879">
            <v>16607.5</v>
          </cell>
          <cell r="E879">
            <v>16607.5</v>
          </cell>
          <cell r="F879">
            <v>16607.5</v>
          </cell>
          <cell r="G879">
            <v>16607.5</v>
          </cell>
          <cell r="H879">
            <v>16607.5</v>
          </cell>
          <cell r="I879">
            <v>16607.5</v>
          </cell>
          <cell r="J879">
            <v>16607.5</v>
          </cell>
          <cell r="K879">
            <v>16607.5</v>
          </cell>
          <cell r="L879">
            <v>16607.5</v>
          </cell>
          <cell r="M879">
            <v>16607.5</v>
          </cell>
          <cell r="N879">
            <v>16607.5</v>
          </cell>
          <cell r="O879">
            <v>16607.5</v>
          </cell>
        </row>
        <row r="880">
          <cell r="A880">
            <v>16607.5</v>
          </cell>
          <cell r="B880">
            <v>16607.5</v>
          </cell>
          <cell r="C880">
            <v>16607.5</v>
          </cell>
          <cell r="D880">
            <v>16607.5</v>
          </cell>
          <cell r="E880">
            <v>16607.5</v>
          </cell>
          <cell r="F880">
            <v>16607.5</v>
          </cell>
          <cell r="G880">
            <v>16607.5</v>
          </cell>
          <cell r="H880">
            <v>16607.5</v>
          </cell>
          <cell r="I880">
            <v>16607.5</v>
          </cell>
          <cell r="J880">
            <v>16607.5</v>
          </cell>
          <cell r="K880">
            <v>16607.5</v>
          </cell>
          <cell r="L880">
            <v>16607.5</v>
          </cell>
          <cell r="M880">
            <v>16607.5</v>
          </cell>
          <cell r="N880">
            <v>16607.5</v>
          </cell>
          <cell r="O880">
            <v>16607.5</v>
          </cell>
        </row>
        <row r="881">
          <cell r="A881">
            <v>16607.5</v>
          </cell>
          <cell r="B881">
            <v>16607.5</v>
          </cell>
          <cell r="C881">
            <v>16607.5</v>
          </cell>
          <cell r="D881">
            <v>16607.5</v>
          </cell>
          <cell r="E881">
            <v>16607.5</v>
          </cell>
          <cell r="F881">
            <v>16607.5</v>
          </cell>
          <cell r="G881">
            <v>16607.5</v>
          </cell>
          <cell r="H881">
            <v>16607.5</v>
          </cell>
          <cell r="I881">
            <v>16607.5</v>
          </cell>
          <cell r="J881">
            <v>16607.5</v>
          </cell>
          <cell r="K881">
            <v>16607.5</v>
          </cell>
          <cell r="L881">
            <v>16607.5</v>
          </cell>
          <cell r="M881">
            <v>16607.5</v>
          </cell>
          <cell r="N881">
            <v>16607.5</v>
          </cell>
          <cell r="O881">
            <v>16607.5</v>
          </cell>
        </row>
        <row r="882">
          <cell r="A882">
            <v>16607.5</v>
          </cell>
          <cell r="B882">
            <v>16607.5</v>
          </cell>
          <cell r="C882">
            <v>16607.5</v>
          </cell>
          <cell r="D882">
            <v>16607.5</v>
          </cell>
          <cell r="E882">
            <v>16607.5</v>
          </cell>
          <cell r="F882">
            <v>16607.5</v>
          </cell>
          <cell r="G882">
            <v>16607.5</v>
          </cell>
          <cell r="H882">
            <v>16607.5</v>
          </cell>
          <cell r="I882">
            <v>16607.5</v>
          </cell>
          <cell r="J882">
            <v>16607.5</v>
          </cell>
          <cell r="K882">
            <v>16607.5</v>
          </cell>
          <cell r="L882">
            <v>16607.5</v>
          </cell>
          <cell r="M882">
            <v>16607.5</v>
          </cell>
          <cell r="N882">
            <v>16607.5</v>
          </cell>
          <cell r="O882">
            <v>16607.5</v>
          </cell>
        </row>
        <row r="883">
          <cell r="A883">
            <v>16607.5</v>
          </cell>
          <cell r="B883">
            <v>16607.5</v>
          </cell>
          <cell r="C883">
            <v>16607.5</v>
          </cell>
          <cell r="D883">
            <v>16607.5</v>
          </cell>
          <cell r="E883">
            <v>16607.5</v>
          </cell>
          <cell r="F883">
            <v>16607.5</v>
          </cell>
          <cell r="G883">
            <v>16607.5</v>
          </cell>
          <cell r="H883">
            <v>16607.5</v>
          </cell>
          <cell r="I883">
            <v>16607.5</v>
          </cell>
          <cell r="J883">
            <v>16607.5</v>
          </cell>
          <cell r="K883">
            <v>16607.5</v>
          </cell>
          <cell r="L883">
            <v>16607.5</v>
          </cell>
          <cell r="M883">
            <v>16607.5</v>
          </cell>
          <cell r="N883">
            <v>16607.5</v>
          </cell>
          <cell r="O883">
            <v>16607.5</v>
          </cell>
        </row>
        <row r="884">
          <cell r="A884">
            <v>16607.5</v>
          </cell>
          <cell r="B884">
            <v>16607.5</v>
          </cell>
          <cell r="C884">
            <v>16607.5</v>
          </cell>
          <cell r="D884">
            <v>16607.5</v>
          </cell>
          <cell r="E884">
            <v>16607.5</v>
          </cell>
          <cell r="F884">
            <v>16607.5</v>
          </cell>
          <cell r="G884">
            <v>16607.5</v>
          </cell>
          <cell r="H884">
            <v>16607.5</v>
          </cell>
          <cell r="I884">
            <v>16607.5</v>
          </cell>
          <cell r="J884">
            <v>16607.5</v>
          </cell>
          <cell r="K884">
            <v>16607.5</v>
          </cell>
          <cell r="L884">
            <v>16607.5</v>
          </cell>
          <cell r="M884">
            <v>16607.5</v>
          </cell>
          <cell r="N884">
            <v>16607.5</v>
          </cell>
          <cell r="O884">
            <v>16607.5</v>
          </cell>
        </row>
        <row r="885">
          <cell r="A885">
            <v>16607.5</v>
          </cell>
          <cell r="B885">
            <v>16607.5</v>
          </cell>
          <cell r="C885">
            <v>16607.5</v>
          </cell>
          <cell r="D885">
            <v>16607.5</v>
          </cell>
          <cell r="E885">
            <v>16607.5</v>
          </cell>
          <cell r="F885">
            <v>16607.5</v>
          </cell>
          <cell r="G885">
            <v>16607.5</v>
          </cell>
          <cell r="H885">
            <v>16607.5</v>
          </cell>
          <cell r="I885">
            <v>16607.5</v>
          </cell>
          <cell r="J885">
            <v>16607.5</v>
          </cell>
          <cell r="K885">
            <v>16607.5</v>
          </cell>
          <cell r="L885">
            <v>16607.5</v>
          </cell>
          <cell r="M885">
            <v>16607.5</v>
          </cell>
          <cell r="N885">
            <v>16607.5</v>
          </cell>
          <cell r="O885">
            <v>16607.5</v>
          </cell>
        </row>
        <row r="886">
          <cell r="A886">
            <v>16607.5</v>
          </cell>
          <cell r="B886">
            <v>16607.5</v>
          </cell>
          <cell r="C886">
            <v>16607.5</v>
          </cell>
          <cell r="D886">
            <v>16607.5</v>
          </cell>
          <cell r="E886">
            <v>16607.5</v>
          </cell>
          <cell r="F886">
            <v>16607.5</v>
          </cell>
          <cell r="G886">
            <v>16607.5</v>
          </cell>
          <cell r="H886">
            <v>16607.5</v>
          </cell>
          <cell r="I886">
            <v>16607.5</v>
          </cell>
          <cell r="J886">
            <v>16607.5</v>
          </cell>
          <cell r="K886">
            <v>16607.5</v>
          </cell>
          <cell r="L886">
            <v>16607.5</v>
          </cell>
          <cell r="M886">
            <v>16607.5</v>
          </cell>
          <cell r="N886">
            <v>16607.5</v>
          </cell>
          <cell r="O886">
            <v>16607.5</v>
          </cell>
        </row>
        <row r="887">
          <cell r="A887">
            <v>16607.5</v>
          </cell>
          <cell r="B887">
            <v>16607.5</v>
          </cell>
          <cell r="C887">
            <v>16607.5</v>
          </cell>
          <cell r="D887">
            <v>16607.5</v>
          </cell>
          <cell r="E887">
            <v>16607.5</v>
          </cell>
          <cell r="F887">
            <v>16607.5</v>
          </cell>
          <cell r="G887">
            <v>16607.5</v>
          </cell>
          <cell r="H887">
            <v>16607.5</v>
          </cell>
          <cell r="I887">
            <v>16607.5</v>
          </cell>
          <cell r="J887">
            <v>16607.5</v>
          </cell>
          <cell r="K887">
            <v>16607.5</v>
          </cell>
          <cell r="L887">
            <v>16607.5</v>
          </cell>
          <cell r="M887">
            <v>16607.5</v>
          </cell>
          <cell r="N887">
            <v>16607.5</v>
          </cell>
          <cell r="O887">
            <v>16607.5</v>
          </cell>
        </row>
        <row r="888">
          <cell r="A888">
            <v>16607.5</v>
          </cell>
          <cell r="B888">
            <v>16607.5</v>
          </cell>
          <cell r="C888">
            <v>16607.5</v>
          </cell>
          <cell r="D888">
            <v>16607.5</v>
          </cell>
          <cell r="E888">
            <v>16607.5</v>
          </cell>
          <cell r="F888">
            <v>16607.5</v>
          </cell>
          <cell r="G888">
            <v>16607.5</v>
          </cell>
          <cell r="H888">
            <v>16607.5</v>
          </cell>
          <cell r="I888">
            <v>16607.5</v>
          </cell>
          <cell r="J888">
            <v>16607.5</v>
          </cell>
          <cell r="K888">
            <v>16607.5</v>
          </cell>
          <cell r="L888">
            <v>16607.5</v>
          </cell>
          <cell r="M888">
            <v>16607.5</v>
          </cell>
          <cell r="N888">
            <v>16607.5</v>
          </cell>
          <cell r="O888">
            <v>16607.5</v>
          </cell>
        </row>
        <row r="889">
          <cell r="A889">
            <v>16607.5</v>
          </cell>
          <cell r="B889">
            <v>16607.5</v>
          </cell>
          <cell r="C889">
            <v>16607.5</v>
          </cell>
          <cell r="D889">
            <v>16607.5</v>
          </cell>
          <cell r="E889">
            <v>16607.5</v>
          </cell>
          <cell r="F889">
            <v>16607.5</v>
          </cell>
          <cell r="G889">
            <v>16607.5</v>
          </cell>
          <cell r="H889">
            <v>16607.5</v>
          </cell>
          <cell r="I889">
            <v>16607.5</v>
          </cell>
          <cell r="J889">
            <v>16607.5</v>
          </cell>
          <cell r="K889">
            <v>16607.5</v>
          </cell>
          <cell r="L889">
            <v>16607.5</v>
          </cell>
          <cell r="M889">
            <v>16607.5</v>
          </cell>
          <cell r="N889">
            <v>16607.5</v>
          </cell>
          <cell r="O889">
            <v>16607.5</v>
          </cell>
        </row>
        <row r="890">
          <cell r="A890">
            <v>16607.5</v>
          </cell>
          <cell r="B890">
            <v>16607.5</v>
          </cell>
          <cell r="C890">
            <v>16607.5</v>
          </cell>
          <cell r="D890">
            <v>16607.5</v>
          </cell>
          <cell r="E890">
            <v>16607.5</v>
          </cell>
          <cell r="F890">
            <v>16607.5</v>
          </cell>
          <cell r="G890">
            <v>16607.5</v>
          </cell>
          <cell r="H890">
            <v>16607.5</v>
          </cell>
          <cell r="I890">
            <v>16607.5</v>
          </cell>
          <cell r="J890">
            <v>16607.5</v>
          </cell>
          <cell r="K890">
            <v>16607.5</v>
          </cell>
          <cell r="L890">
            <v>16607.5</v>
          </cell>
          <cell r="M890">
            <v>16607.5</v>
          </cell>
          <cell r="N890">
            <v>16607.5</v>
          </cell>
          <cell r="O890">
            <v>16607.5</v>
          </cell>
        </row>
        <row r="891">
          <cell r="A891">
            <v>16607.5</v>
          </cell>
          <cell r="B891">
            <v>16607.5</v>
          </cell>
          <cell r="C891">
            <v>16607.5</v>
          </cell>
          <cell r="D891">
            <v>16607.5</v>
          </cell>
          <cell r="E891">
            <v>16607.5</v>
          </cell>
          <cell r="F891">
            <v>16607.5</v>
          </cell>
          <cell r="G891">
            <v>16607.5</v>
          </cell>
          <cell r="H891">
            <v>16607.5</v>
          </cell>
          <cell r="I891">
            <v>16607.5</v>
          </cell>
          <cell r="J891">
            <v>16607.5</v>
          </cell>
          <cell r="K891">
            <v>16607.5</v>
          </cell>
          <cell r="L891">
            <v>16607.5</v>
          </cell>
          <cell r="M891">
            <v>16607.5</v>
          </cell>
          <cell r="N891">
            <v>16607.5</v>
          </cell>
          <cell r="O891">
            <v>16607.5</v>
          </cell>
        </row>
        <row r="892">
          <cell r="A892">
            <v>16607.5</v>
          </cell>
          <cell r="B892">
            <v>16607.5</v>
          </cell>
          <cell r="C892">
            <v>16607.5</v>
          </cell>
          <cell r="D892">
            <v>16607.5</v>
          </cell>
          <cell r="E892">
            <v>16607.5</v>
          </cell>
          <cell r="F892">
            <v>16607.5</v>
          </cell>
          <cell r="G892">
            <v>16607.5</v>
          </cell>
          <cell r="H892">
            <v>16607.5</v>
          </cell>
          <cell r="I892">
            <v>16607.5</v>
          </cell>
          <cell r="J892">
            <v>16607.5</v>
          </cell>
          <cell r="K892">
            <v>16607.5</v>
          </cell>
          <cell r="L892">
            <v>16607.5</v>
          </cell>
          <cell r="M892">
            <v>16607.5</v>
          </cell>
          <cell r="N892">
            <v>16607.5</v>
          </cell>
          <cell r="O892">
            <v>16607.5</v>
          </cell>
        </row>
        <row r="893">
          <cell r="A893">
            <v>16607.5</v>
          </cell>
          <cell r="B893">
            <v>16607.5</v>
          </cell>
          <cell r="C893">
            <v>16607.5</v>
          </cell>
          <cell r="D893">
            <v>16607.5</v>
          </cell>
          <cell r="E893">
            <v>16607.5</v>
          </cell>
          <cell r="F893">
            <v>16607.5</v>
          </cell>
          <cell r="G893">
            <v>16607.5</v>
          </cell>
          <cell r="H893">
            <v>16607.5</v>
          </cell>
          <cell r="I893">
            <v>16607.5</v>
          </cell>
          <cell r="J893">
            <v>16607.5</v>
          </cell>
          <cell r="K893">
            <v>16607.5</v>
          </cell>
          <cell r="L893">
            <v>16607.5</v>
          </cell>
          <cell r="M893">
            <v>16607.5</v>
          </cell>
          <cell r="N893">
            <v>16607.5</v>
          </cell>
          <cell r="O893">
            <v>16607.5</v>
          </cell>
        </row>
        <row r="894">
          <cell r="A894">
            <v>16607.5</v>
          </cell>
          <cell r="B894">
            <v>16607.5</v>
          </cell>
          <cell r="C894">
            <v>16607.5</v>
          </cell>
          <cell r="D894">
            <v>16607.5</v>
          </cell>
          <cell r="E894">
            <v>16607.5</v>
          </cell>
          <cell r="F894">
            <v>16607.5</v>
          </cell>
          <cell r="G894">
            <v>16607.5</v>
          </cell>
          <cell r="H894">
            <v>16607.5</v>
          </cell>
          <cell r="I894">
            <v>16607.5</v>
          </cell>
          <cell r="J894">
            <v>16607.5</v>
          </cell>
          <cell r="K894">
            <v>16607.5</v>
          </cell>
          <cell r="L894">
            <v>16607.5</v>
          </cell>
          <cell r="M894">
            <v>16607.5</v>
          </cell>
          <cell r="N894">
            <v>16607.5</v>
          </cell>
          <cell r="O894">
            <v>16607.5</v>
          </cell>
        </row>
        <row r="895">
          <cell r="A895">
            <v>16607.5</v>
          </cell>
          <cell r="B895">
            <v>16607.5</v>
          </cell>
          <cell r="C895">
            <v>16607.5</v>
          </cell>
          <cell r="D895">
            <v>16607.5</v>
          </cell>
          <cell r="E895">
            <v>16607.5</v>
          </cell>
          <cell r="F895">
            <v>16607.5</v>
          </cell>
          <cell r="G895">
            <v>16607.5</v>
          </cell>
          <cell r="H895">
            <v>16607.5</v>
          </cell>
          <cell r="I895">
            <v>16607.5</v>
          </cell>
          <cell r="J895">
            <v>16607.5</v>
          </cell>
          <cell r="K895">
            <v>16607.5</v>
          </cell>
          <cell r="L895">
            <v>16607.5</v>
          </cell>
          <cell r="M895">
            <v>16607.5</v>
          </cell>
          <cell r="N895">
            <v>16607.5</v>
          </cell>
          <cell r="O895">
            <v>16607.5</v>
          </cell>
        </row>
        <row r="896">
          <cell r="A896">
            <v>16607.5</v>
          </cell>
          <cell r="B896">
            <v>16607.5</v>
          </cell>
          <cell r="C896">
            <v>16607.5</v>
          </cell>
          <cell r="D896">
            <v>16607.5</v>
          </cell>
          <cell r="E896">
            <v>16607.5</v>
          </cell>
          <cell r="F896">
            <v>16607.5</v>
          </cell>
          <cell r="G896">
            <v>16607.5</v>
          </cell>
          <cell r="H896">
            <v>16607.5</v>
          </cell>
          <cell r="I896">
            <v>16607.5</v>
          </cell>
          <cell r="J896">
            <v>16607.5</v>
          </cell>
          <cell r="K896">
            <v>16607.5</v>
          </cell>
          <cell r="L896">
            <v>16607.5</v>
          </cell>
          <cell r="M896">
            <v>16607.5</v>
          </cell>
          <cell r="N896">
            <v>16607.5</v>
          </cell>
          <cell r="O896">
            <v>16607.5</v>
          </cell>
        </row>
        <row r="897">
          <cell r="A897">
            <v>16607.5</v>
          </cell>
          <cell r="B897">
            <v>16607.5</v>
          </cell>
          <cell r="C897">
            <v>16607.5</v>
          </cell>
          <cell r="D897">
            <v>16607.5</v>
          </cell>
          <cell r="E897">
            <v>16607.5</v>
          </cell>
          <cell r="F897">
            <v>16607.5</v>
          </cell>
          <cell r="G897">
            <v>16607.5</v>
          </cell>
          <cell r="H897">
            <v>16607.5</v>
          </cell>
          <cell r="I897">
            <v>16607.5</v>
          </cell>
          <cell r="J897">
            <v>16607.5</v>
          </cell>
          <cell r="K897">
            <v>16607.5</v>
          </cell>
          <cell r="L897">
            <v>16607.5</v>
          </cell>
          <cell r="M897">
            <v>16607.5</v>
          </cell>
          <cell r="N897">
            <v>16607.5</v>
          </cell>
          <cell r="O897">
            <v>16607.5</v>
          </cell>
        </row>
        <row r="898">
          <cell r="A898">
            <v>16607.5</v>
          </cell>
          <cell r="B898">
            <v>16607.5</v>
          </cell>
          <cell r="C898">
            <v>16607.5</v>
          </cell>
          <cell r="D898">
            <v>16607.5</v>
          </cell>
          <cell r="E898">
            <v>16607.5</v>
          </cell>
          <cell r="F898">
            <v>16607.5</v>
          </cell>
          <cell r="G898">
            <v>16607.5</v>
          </cell>
          <cell r="H898">
            <v>16607.5</v>
          </cell>
          <cell r="I898">
            <v>16607.5</v>
          </cell>
          <cell r="J898">
            <v>16607.5</v>
          </cell>
          <cell r="K898">
            <v>16607.5</v>
          </cell>
          <cell r="L898">
            <v>16607.5</v>
          </cell>
          <cell r="M898">
            <v>16607.5</v>
          </cell>
          <cell r="N898">
            <v>16607.5</v>
          </cell>
          <cell r="O898">
            <v>16607.5</v>
          </cell>
        </row>
        <row r="899">
          <cell r="A899">
            <v>16607.5</v>
          </cell>
          <cell r="B899">
            <v>16607.5</v>
          </cell>
          <cell r="C899">
            <v>16607.5</v>
          </cell>
          <cell r="D899">
            <v>16607.5</v>
          </cell>
          <cell r="E899">
            <v>16607.5</v>
          </cell>
          <cell r="F899">
            <v>16607.5</v>
          </cell>
          <cell r="G899">
            <v>16607.5</v>
          </cell>
          <cell r="H899">
            <v>16607.5</v>
          </cell>
          <cell r="I899">
            <v>16607.5</v>
          </cell>
          <cell r="J899">
            <v>16607.5</v>
          </cell>
          <cell r="K899">
            <v>16607.5</v>
          </cell>
          <cell r="L899">
            <v>16607.5</v>
          </cell>
          <cell r="M899">
            <v>16607.5</v>
          </cell>
          <cell r="N899">
            <v>16607.5</v>
          </cell>
          <cell r="O899">
            <v>16607.5</v>
          </cell>
        </row>
        <row r="900">
          <cell r="A900">
            <v>16607.5</v>
          </cell>
          <cell r="B900">
            <v>16607.5</v>
          </cell>
          <cell r="C900">
            <v>16607.5</v>
          </cell>
          <cell r="D900">
            <v>16607.5</v>
          </cell>
          <cell r="E900">
            <v>16607.5</v>
          </cell>
          <cell r="F900">
            <v>16607.5</v>
          </cell>
          <cell r="G900">
            <v>16607.5</v>
          </cell>
          <cell r="H900">
            <v>16607.5</v>
          </cell>
          <cell r="I900">
            <v>16607.5</v>
          </cell>
          <cell r="J900">
            <v>16607.5</v>
          </cell>
          <cell r="K900">
            <v>16607.5</v>
          </cell>
          <cell r="L900">
            <v>16607.5</v>
          </cell>
          <cell r="M900">
            <v>16607.5</v>
          </cell>
          <cell r="N900">
            <v>16607.5</v>
          </cell>
          <cell r="O900">
            <v>16607.5</v>
          </cell>
        </row>
        <row r="901">
          <cell r="A901">
            <v>16607.5</v>
          </cell>
          <cell r="B901">
            <v>16607.5</v>
          </cell>
          <cell r="C901">
            <v>16607.5</v>
          </cell>
          <cell r="D901">
            <v>16607.5</v>
          </cell>
          <cell r="E901">
            <v>16607.5</v>
          </cell>
          <cell r="F901">
            <v>16607.5</v>
          </cell>
          <cell r="G901">
            <v>16607.5</v>
          </cell>
          <cell r="H901">
            <v>16607.5</v>
          </cell>
          <cell r="I901">
            <v>16607.5</v>
          </cell>
          <cell r="J901">
            <v>16607.5</v>
          </cell>
          <cell r="K901">
            <v>16607.5</v>
          </cell>
          <cell r="L901">
            <v>16607.5</v>
          </cell>
          <cell r="M901">
            <v>16607.5</v>
          </cell>
          <cell r="N901">
            <v>16607.5</v>
          </cell>
          <cell r="O901">
            <v>16607.5</v>
          </cell>
        </row>
        <row r="902">
          <cell r="A902">
            <v>16607.5</v>
          </cell>
          <cell r="B902">
            <v>16607.5</v>
          </cell>
          <cell r="C902">
            <v>16607.5</v>
          </cell>
          <cell r="D902">
            <v>16607.5</v>
          </cell>
          <cell r="E902">
            <v>16607.5</v>
          </cell>
          <cell r="F902">
            <v>16607.5</v>
          </cell>
          <cell r="G902">
            <v>16607.5</v>
          </cell>
          <cell r="H902">
            <v>16607.5</v>
          </cell>
          <cell r="I902">
            <v>16607.5</v>
          </cell>
          <cell r="J902">
            <v>16607.5</v>
          </cell>
          <cell r="K902">
            <v>16607.5</v>
          </cell>
          <cell r="L902">
            <v>16607.5</v>
          </cell>
          <cell r="M902">
            <v>16607.5</v>
          </cell>
          <cell r="N902">
            <v>16607.5</v>
          </cell>
          <cell r="O902">
            <v>16607.5</v>
          </cell>
        </row>
        <row r="903">
          <cell r="A903">
            <v>16607.5</v>
          </cell>
          <cell r="B903">
            <v>16607.5</v>
          </cell>
          <cell r="C903">
            <v>16607.5</v>
          </cell>
          <cell r="D903">
            <v>16607.5</v>
          </cell>
          <cell r="E903">
            <v>16607.5</v>
          </cell>
          <cell r="F903">
            <v>16607.5</v>
          </cell>
          <cell r="G903">
            <v>16607.5</v>
          </cell>
          <cell r="H903">
            <v>16607.5</v>
          </cell>
          <cell r="I903">
            <v>16607.5</v>
          </cell>
          <cell r="J903">
            <v>16607.5</v>
          </cell>
          <cell r="K903">
            <v>16607.5</v>
          </cell>
          <cell r="L903">
            <v>16607.5</v>
          </cell>
          <cell r="M903">
            <v>16607.5</v>
          </cell>
          <cell r="N903">
            <v>16607.5</v>
          </cell>
          <cell r="O903">
            <v>16607.5</v>
          </cell>
        </row>
        <row r="904">
          <cell r="A904">
            <v>16607.5</v>
          </cell>
          <cell r="B904">
            <v>16607.5</v>
          </cell>
          <cell r="C904">
            <v>16607.5</v>
          </cell>
          <cell r="D904">
            <v>16607.5</v>
          </cell>
          <cell r="E904">
            <v>16607.5</v>
          </cell>
          <cell r="F904">
            <v>16607.5</v>
          </cell>
          <cell r="G904">
            <v>16607.5</v>
          </cell>
          <cell r="H904">
            <v>16607.5</v>
          </cell>
          <cell r="I904">
            <v>16607.5</v>
          </cell>
          <cell r="J904">
            <v>16607.5</v>
          </cell>
          <cell r="K904">
            <v>16607.5</v>
          </cell>
          <cell r="L904">
            <v>16607.5</v>
          </cell>
          <cell r="M904">
            <v>16607.5</v>
          </cell>
          <cell r="N904">
            <v>16607.5</v>
          </cell>
          <cell r="O904">
            <v>16607.5</v>
          </cell>
        </row>
        <row r="905">
          <cell r="A905">
            <v>16607.5</v>
          </cell>
          <cell r="B905">
            <v>16607.5</v>
          </cell>
          <cell r="C905">
            <v>16607.5</v>
          </cell>
          <cell r="D905">
            <v>16607.5</v>
          </cell>
          <cell r="E905">
            <v>16607.5</v>
          </cell>
          <cell r="F905">
            <v>16607.5</v>
          </cell>
          <cell r="G905">
            <v>16607.5</v>
          </cell>
          <cell r="H905">
            <v>16607.5</v>
          </cell>
          <cell r="I905">
            <v>16607.5</v>
          </cell>
          <cell r="J905">
            <v>16607.5</v>
          </cell>
          <cell r="K905">
            <v>16607.5</v>
          </cell>
          <cell r="L905">
            <v>16607.5</v>
          </cell>
          <cell r="M905">
            <v>16607.5</v>
          </cell>
          <cell r="N905">
            <v>16607.5</v>
          </cell>
          <cell r="O905">
            <v>16607.5</v>
          </cell>
        </row>
        <row r="906">
          <cell r="A906">
            <v>16607.5</v>
          </cell>
          <cell r="B906">
            <v>16607.5</v>
          </cell>
          <cell r="C906">
            <v>16607.5</v>
          </cell>
          <cell r="D906">
            <v>16607.5</v>
          </cell>
          <cell r="E906">
            <v>16607.5</v>
          </cell>
          <cell r="F906">
            <v>16607.5</v>
          </cell>
          <cell r="G906">
            <v>16607.5</v>
          </cell>
          <cell r="H906">
            <v>16607.5</v>
          </cell>
          <cell r="I906">
            <v>16607.5</v>
          </cell>
          <cell r="J906">
            <v>16607.5</v>
          </cell>
          <cell r="K906">
            <v>16607.5</v>
          </cell>
          <cell r="L906">
            <v>16607.5</v>
          </cell>
          <cell r="M906">
            <v>16607.5</v>
          </cell>
          <cell r="N906">
            <v>16607.5</v>
          </cell>
          <cell r="O906">
            <v>16607.5</v>
          </cell>
        </row>
        <row r="907">
          <cell r="A907">
            <v>16607.5</v>
          </cell>
          <cell r="B907">
            <v>16607.5</v>
          </cell>
          <cell r="C907">
            <v>16607.5</v>
          </cell>
          <cell r="D907">
            <v>16607.5</v>
          </cell>
          <cell r="E907">
            <v>16607.5</v>
          </cell>
          <cell r="F907">
            <v>16607.5</v>
          </cell>
          <cell r="G907">
            <v>16607.5</v>
          </cell>
          <cell r="H907">
            <v>16607.5</v>
          </cell>
          <cell r="I907">
            <v>16607.5</v>
          </cell>
          <cell r="J907">
            <v>16607.5</v>
          </cell>
          <cell r="K907">
            <v>16607.5</v>
          </cell>
          <cell r="L907">
            <v>16607.5</v>
          </cell>
          <cell r="M907">
            <v>16607.5</v>
          </cell>
          <cell r="N907">
            <v>16607.5</v>
          </cell>
          <cell r="O907">
            <v>16607.5</v>
          </cell>
        </row>
        <row r="908">
          <cell r="A908">
            <v>16607.5</v>
          </cell>
          <cell r="B908">
            <v>16607.5</v>
          </cell>
          <cell r="C908">
            <v>16607.5</v>
          </cell>
          <cell r="D908">
            <v>16607.5</v>
          </cell>
          <cell r="E908">
            <v>16607.5</v>
          </cell>
          <cell r="F908">
            <v>16607.5</v>
          </cell>
          <cell r="G908">
            <v>16607.5</v>
          </cell>
          <cell r="H908">
            <v>16607.5</v>
          </cell>
          <cell r="I908">
            <v>16607.5</v>
          </cell>
          <cell r="J908">
            <v>16607.5</v>
          </cell>
          <cell r="K908">
            <v>16607.5</v>
          </cell>
          <cell r="L908">
            <v>16607.5</v>
          </cell>
          <cell r="M908">
            <v>16607.5</v>
          </cell>
          <cell r="N908">
            <v>16607.5</v>
          </cell>
          <cell r="O908">
            <v>16607.5</v>
          </cell>
        </row>
        <row r="909">
          <cell r="A909">
            <v>16607.5</v>
          </cell>
          <cell r="B909">
            <v>16607.5</v>
          </cell>
          <cell r="C909">
            <v>16607.5</v>
          </cell>
          <cell r="D909">
            <v>16607.5</v>
          </cell>
          <cell r="E909">
            <v>16607.5</v>
          </cell>
          <cell r="F909">
            <v>16607.5</v>
          </cell>
          <cell r="G909">
            <v>16607.5</v>
          </cell>
          <cell r="H909">
            <v>16607.5</v>
          </cell>
          <cell r="I909">
            <v>16607.5</v>
          </cell>
          <cell r="J909">
            <v>16607.5</v>
          </cell>
          <cell r="K909">
            <v>16607.5</v>
          </cell>
          <cell r="L909">
            <v>16607.5</v>
          </cell>
          <cell r="M909">
            <v>16607.5</v>
          </cell>
          <cell r="N909">
            <v>16607.5</v>
          </cell>
          <cell r="O909">
            <v>16607.5</v>
          </cell>
        </row>
        <row r="910">
          <cell r="A910">
            <v>16607.5</v>
          </cell>
          <cell r="B910">
            <v>16607.5</v>
          </cell>
          <cell r="C910">
            <v>16607.5</v>
          </cell>
          <cell r="D910">
            <v>16607.5</v>
          </cell>
          <cell r="E910">
            <v>16607.5</v>
          </cell>
          <cell r="F910">
            <v>16607.5</v>
          </cell>
          <cell r="G910">
            <v>16607.5</v>
          </cell>
          <cell r="H910">
            <v>16607.5</v>
          </cell>
          <cell r="I910">
            <v>16607.5</v>
          </cell>
          <cell r="J910">
            <v>16607.5</v>
          </cell>
          <cell r="K910">
            <v>16607.5</v>
          </cell>
          <cell r="L910">
            <v>16607.5</v>
          </cell>
          <cell r="M910">
            <v>16607.5</v>
          </cell>
          <cell r="N910">
            <v>16607.5</v>
          </cell>
          <cell r="O910">
            <v>16607.5</v>
          </cell>
        </row>
        <row r="911">
          <cell r="A911">
            <v>16607.5</v>
          </cell>
          <cell r="B911">
            <v>16607.5</v>
          </cell>
          <cell r="C911">
            <v>16607.5</v>
          </cell>
          <cell r="D911">
            <v>16607.5</v>
          </cell>
          <cell r="E911">
            <v>16607.5</v>
          </cell>
          <cell r="F911">
            <v>16607.5</v>
          </cell>
          <cell r="G911">
            <v>16607.5</v>
          </cell>
          <cell r="H911">
            <v>16607.5</v>
          </cell>
          <cell r="I911">
            <v>16607.5</v>
          </cell>
          <cell r="J911">
            <v>16607.5</v>
          </cell>
          <cell r="K911">
            <v>16607.5</v>
          </cell>
          <cell r="L911">
            <v>16607.5</v>
          </cell>
          <cell r="M911">
            <v>16607.5</v>
          </cell>
          <cell r="N911">
            <v>16607.5</v>
          </cell>
          <cell r="O911">
            <v>16607.5</v>
          </cell>
        </row>
        <row r="912">
          <cell r="A912">
            <v>16607.5</v>
          </cell>
          <cell r="B912">
            <v>16607.5</v>
          </cell>
          <cell r="C912">
            <v>16607.5</v>
          </cell>
          <cell r="D912">
            <v>16607.5</v>
          </cell>
          <cell r="E912">
            <v>16607.5</v>
          </cell>
          <cell r="F912">
            <v>16607.5</v>
          </cell>
          <cell r="G912">
            <v>16607.5</v>
          </cell>
          <cell r="H912">
            <v>16607.5</v>
          </cell>
          <cell r="I912">
            <v>16607.5</v>
          </cell>
          <cell r="J912">
            <v>16607.5</v>
          </cell>
          <cell r="K912">
            <v>16607.5</v>
          </cell>
          <cell r="L912">
            <v>16607.5</v>
          </cell>
          <cell r="M912">
            <v>16607.5</v>
          </cell>
          <cell r="N912">
            <v>16607.5</v>
          </cell>
          <cell r="O912">
            <v>16607.5</v>
          </cell>
        </row>
        <row r="913">
          <cell r="A913">
            <v>16607.5</v>
          </cell>
          <cell r="B913">
            <v>16607.5</v>
          </cell>
          <cell r="C913">
            <v>16607.5</v>
          </cell>
          <cell r="D913">
            <v>16607.5</v>
          </cell>
          <cell r="E913">
            <v>16607.5</v>
          </cell>
          <cell r="F913">
            <v>16607.5</v>
          </cell>
          <cell r="G913">
            <v>16607.5</v>
          </cell>
          <cell r="H913">
            <v>16607.5</v>
          </cell>
          <cell r="I913">
            <v>16607.5</v>
          </cell>
          <cell r="J913">
            <v>16607.5</v>
          </cell>
          <cell r="K913">
            <v>16607.5</v>
          </cell>
          <cell r="L913">
            <v>16607.5</v>
          </cell>
          <cell r="M913">
            <v>16607.5</v>
          </cell>
          <cell r="N913">
            <v>16607.5</v>
          </cell>
          <cell r="O913">
            <v>16607.5</v>
          </cell>
        </row>
        <row r="914">
          <cell r="A914">
            <v>16607.5</v>
          </cell>
          <cell r="B914">
            <v>16607.5</v>
          </cell>
          <cell r="C914">
            <v>16607.5</v>
          </cell>
          <cell r="D914">
            <v>16607.5</v>
          </cell>
          <cell r="E914">
            <v>16607.5</v>
          </cell>
          <cell r="F914">
            <v>16607.5</v>
          </cell>
          <cell r="G914">
            <v>16607.5</v>
          </cell>
          <cell r="H914">
            <v>16607.5</v>
          </cell>
          <cell r="I914">
            <v>16607.5</v>
          </cell>
          <cell r="J914">
            <v>16607.5</v>
          </cell>
          <cell r="K914">
            <v>16607.5</v>
          </cell>
          <cell r="L914">
            <v>16607.5</v>
          </cell>
          <cell r="M914">
            <v>16607.5</v>
          </cell>
          <cell r="N914">
            <v>16607.5</v>
          </cell>
          <cell r="O914">
            <v>16607.5</v>
          </cell>
        </row>
        <row r="915">
          <cell r="A915">
            <v>16607.5</v>
          </cell>
          <cell r="B915">
            <v>16607.5</v>
          </cell>
          <cell r="C915">
            <v>16607.5</v>
          </cell>
          <cell r="D915">
            <v>16607.5</v>
          </cell>
          <cell r="E915">
            <v>16607.5</v>
          </cell>
          <cell r="F915">
            <v>16607.5</v>
          </cell>
          <cell r="G915">
            <v>16607.5</v>
          </cell>
          <cell r="H915">
            <v>16607.5</v>
          </cell>
          <cell r="I915">
            <v>16607.5</v>
          </cell>
          <cell r="J915">
            <v>16607.5</v>
          </cell>
          <cell r="K915">
            <v>16607.5</v>
          </cell>
          <cell r="L915">
            <v>16607.5</v>
          </cell>
          <cell r="M915">
            <v>16607.5</v>
          </cell>
          <cell r="N915">
            <v>16607.5</v>
          </cell>
          <cell r="O915">
            <v>16607.5</v>
          </cell>
        </row>
        <row r="916">
          <cell r="A916">
            <v>16607.5</v>
          </cell>
          <cell r="B916">
            <v>16607.5</v>
          </cell>
          <cell r="C916">
            <v>16607.5</v>
          </cell>
          <cell r="D916">
            <v>16607.5</v>
          </cell>
          <cell r="E916">
            <v>16607.5</v>
          </cell>
          <cell r="F916">
            <v>16607.5</v>
          </cell>
          <cell r="G916">
            <v>16607.5</v>
          </cell>
          <cell r="H916">
            <v>16607.5</v>
          </cell>
          <cell r="I916">
            <v>16607.5</v>
          </cell>
          <cell r="J916">
            <v>16607.5</v>
          </cell>
          <cell r="K916">
            <v>16607.5</v>
          </cell>
          <cell r="L916">
            <v>16607.5</v>
          </cell>
          <cell r="M916">
            <v>16607.5</v>
          </cell>
          <cell r="N916">
            <v>16607.5</v>
          </cell>
          <cell r="O916">
            <v>16607.5</v>
          </cell>
        </row>
        <row r="917">
          <cell r="A917">
            <v>16607.5</v>
          </cell>
          <cell r="B917">
            <v>16607.5</v>
          </cell>
          <cell r="C917">
            <v>16607.5</v>
          </cell>
          <cell r="D917">
            <v>16607.5</v>
          </cell>
          <cell r="E917">
            <v>16607.5</v>
          </cell>
          <cell r="F917">
            <v>16607.5</v>
          </cell>
          <cell r="G917">
            <v>16607.5</v>
          </cell>
          <cell r="H917">
            <v>16607.5</v>
          </cell>
          <cell r="I917">
            <v>16607.5</v>
          </cell>
          <cell r="J917">
            <v>16607.5</v>
          </cell>
          <cell r="K917">
            <v>16607.5</v>
          </cell>
          <cell r="L917">
            <v>16607.5</v>
          </cell>
          <cell r="M917">
            <v>16607.5</v>
          </cell>
          <cell r="N917">
            <v>16607.5</v>
          </cell>
          <cell r="O917">
            <v>16607.5</v>
          </cell>
        </row>
        <row r="918">
          <cell r="A918">
            <v>16607.5</v>
          </cell>
          <cell r="B918">
            <v>16607.5</v>
          </cell>
          <cell r="C918">
            <v>16607.5</v>
          </cell>
          <cell r="D918">
            <v>16607.5</v>
          </cell>
          <cell r="E918">
            <v>16607.5</v>
          </cell>
          <cell r="F918">
            <v>16607.5</v>
          </cell>
          <cell r="G918">
            <v>16607.5</v>
          </cell>
          <cell r="H918">
            <v>16607.5</v>
          </cell>
          <cell r="I918">
            <v>16607.5</v>
          </cell>
          <cell r="J918">
            <v>16607.5</v>
          </cell>
          <cell r="K918">
            <v>16607.5</v>
          </cell>
          <cell r="L918">
            <v>16607.5</v>
          </cell>
          <cell r="M918">
            <v>16607.5</v>
          </cell>
          <cell r="N918">
            <v>16607.5</v>
          </cell>
          <cell r="O918">
            <v>16607.5</v>
          </cell>
        </row>
        <row r="919">
          <cell r="A919">
            <v>16607.5</v>
          </cell>
          <cell r="B919">
            <v>16607.5</v>
          </cell>
          <cell r="C919">
            <v>16607.5</v>
          </cell>
          <cell r="D919">
            <v>16607.5</v>
          </cell>
          <cell r="E919">
            <v>16607.5</v>
          </cell>
          <cell r="F919">
            <v>16607.5</v>
          </cell>
          <cell r="G919">
            <v>16607.5</v>
          </cell>
          <cell r="H919">
            <v>16607.5</v>
          </cell>
          <cell r="I919">
            <v>16607.5</v>
          </cell>
          <cell r="J919">
            <v>16607.5</v>
          </cell>
          <cell r="K919">
            <v>16607.5</v>
          </cell>
          <cell r="L919">
            <v>16607.5</v>
          </cell>
          <cell r="M919">
            <v>16607.5</v>
          </cell>
          <cell r="N919">
            <v>16607.5</v>
          </cell>
          <cell r="O919">
            <v>16607.5</v>
          </cell>
        </row>
        <row r="920">
          <cell r="A920">
            <v>16607.5</v>
          </cell>
          <cell r="B920">
            <v>16607.5</v>
          </cell>
          <cell r="C920">
            <v>16607.5</v>
          </cell>
          <cell r="D920">
            <v>16607.5</v>
          </cell>
          <cell r="E920">
            <v>16607.5</v>
          </cell>
          <cell r="F920">
            <v>16607.5</v>
          </cell>
          <cell r="G920">
            <v>16607.5</v>
          </cell>
          <cell r="H920">
            <v>16607.5</v>
          </cell>
          <cell r="I920">
            <v>16607.5</v>
          </cell>
          <cell r="J920">
            <v>16607.5</v>
          </cell>
          <cell r="K920">
            <v>16607.5</v>
          </cell>
          <cell r="L920">
            <v>16607.5</v>
          </cell>
          <cell r="M920">
            <v>16607.5</v>
          </cell>
          <cell r="N920">
            <v>16607.5</v>
          </cell>
          <cell r="O920">
            <v>16607.5</v>
          </cell>
        </row>
        <row r="921">
          <cell r="A921">
            <v>16607.5</v>
          </cell>
          <cell r="B921">
            <v>16607.5</v>
          </cell>
          <cell r="C921">
            <v>16607.5</v>
          </cell>
          <cell r="D921">
            <v>16607.5</v>
          </cell>
          <cell r="E921">
            <v>16607.5</v>
          </cell>
          <cell r="F921">
            <v>16607.5</v>
          </cell>
          <cell r="G921">
            <v>16607.5</v>
          </cell>
          <cell r="H921">
            <v>16607.5</v>
          </cell>
          <cell r="I921">
            <v>16607.5</v>
          </cell>
          <cell r="J921">
            <v>16607.5</v>
          </cell>
          <cell r="K921">
            <v>16607.5</v>
          </cell>
          <cell r="L921">
            <v>16607.5</v>
          </cell>
          <cell r="M921">
            <v>16607.5</v>
          </cell>
          <cell r="N921">
            <v>16607.5</v>
          </cell>
          <cell r="O921">
            <v>16607.5</v>
          </cell>
        </row>
        <row r="922">
          <cell r="A922">
            <v>16607.5</v>
          </cell>
          <cell r="B922">
            <v>16607.5</v>
          </cell>
          <cell r="C922">
            <v>16607.5</v>
          </cell>
          <cell r="D922">
            <v>16607.5</v>
          </cell>
          <cell r="E922">
            <v>16607.5</v>
          </cell>
          <cell r="F922">
            <v>16607.5</v>
          </cell>
          <cell r="G922">
            <v>16607.5</v>
          </cell>
          <cell r="H922">
            <v>16607.5</v>
          </cell>
          <cell r="I922">
            <v>16607.5</v>
          </cell>
          <cell r="J922">
            <v>16607.5</v>
          </cell>
          <cell r="K922">
            <v>16607.5</v>
          </cell>
          <cell r="L922">
            <v>16607.5</v>
          </cell>
          <cell r="M922">
            <v>16607.5</v>
          </cell>
          <cell r="N922">
            <v>16607.5</v>
          </cell>
          <cell r="O922">
            <v>16607.5</v>
          </cell>
        </row>
        <row r="923">
          <cell r="A923">
            <v>16607.5</v>
          </cell>
          <cell r="B923">
            <v>16607.5</v>
          </cell>
          <cell r="C923">
            <v>16607.5</v>
          </cell>
          <cell r="D923">
            <v>16607.5</v>
          </cell>
          <cell r="E923">
            <v>16607.5</v>
          </cell>
          <cell r="F923">
            <v>16607.5</v>
          </cell>
          <cell r="G923">
            <v>16607.5</v>
          </cell>
          <cell r="H923">
            <v>16607.5</v>
          </cell>
          <cell r="I923">
            <v>16607.5</v>
          </cell>
          <cell r="J923">
            <v>16607.5</v>
          </cell>
          <cell r="K923">
            <v>16607.5</v>
          </cell>
          <cell r="L923">
            <v>16607.5</v>
          </cell>
          <cell r="M923">
            <v>16607.5</v>
          </cell>
          <cell r="N923">
            <v>16607.5</v>
          </cell>
          <cell r="O923">
            <v>16607.5</v>
          </cell>
        </row>
        <row r="924">
          <cell r="A924">
            <v>16607.5</v>
          </cell>
          <cell r="B924">
            <v>16607.5</v>
          </cell>
          <cell r="C924">
            <v>16607.5</v>
          </cell>
          <cell r="D924">
            <v>16607.5</v>
          </cell>
          <cell r="E924">
            <v>16607.5</v>
          </cell>
          <cell r="F924">
            <v>16607.5</v>
          </cell>
          <cell r="G924">
            <v>16607.5</v>
          </cell>
          <cell r="H924">
            <v>16607.5</v>
          </cell>
          <cell r="I924">
            <v>16607.5</v>
          </cell>
          <cell r="J924">
            <v>16607.5</v>
          </cell>
          <cell r="K924">
            <v>16607.5</v>
          </cell>
          <cell r="L924">
            <v>16607.5</v>
          </cell>
          <cell r="M924">
            <v>16607.5</v>
          </cell>
          <cell r="N924">
            <v>16607.5</v>
          </cell>
          <cell r="O924">
            <v>16607.5</v>
          </cell>
        </row>
        <row r="925">
          <cell r="A925">
            <v>16607.5</v>
          </cell>
          <cell r="B925">
            <v>16607.5</v>
          </cell>
          <cell r="C925">
            <v>16607.5</v>
          </cell>
          <cell r="D925">
            <v>16607.5</v>
          </cell>
          <cell r="E925">
            <v>16607.5</v>
          </cell>
          <cell r="F925">
            <v>16607.5</v>
          </cell>
          <cell r="G925">
            <v>16607.5</v>
          </cell>
          <cell r="H925">
            <v>16607.5</v>
          </cell>
          <cell r="I925">
            <v>16607.5</v>
          </cell>
          <cell r="J925">
            <v>16607.5</v>
          </cell>
          <cell r="K925">
            <v>16607.5</v>
          </cell>
          <cell r="L925">
            <v>16607.5</v>
          </cell>
          <cell r="M925">
            <v>16607.5</v>
          </cell>
          <cell r="N925">
            <v>16607.5</v>
          </cell>
          <cell r="O925">
            <v>16607.5</v>
          </cell>
        </row>
        <row r="926">
          <cell r="A926">
            <v>16607.5</v>
          </cell>
          <cell r="B926">
            <v>16607.5</v>
          </cell>
          <cell r="C926">
            <v>16607.5</v>
          </cell>
          <cell r="D926">
            <v>16607.5</v>
          </cell>
          <cell r="E926">
            <v>16607.5</v>
          </cell>
          <cell r="F926">
            <v>16607.5</v>
          </cell>
          <cell r="G926">
            <v>16607.5</v>
          </cell>
          <cell r="H926">
            <v>16607.5</v>
          </cell>
          <cell r="I926">
            <v>16607.5</v>
          </cell>
          <cell r="J926">
            <v>16607.5</v>
          </cell>
          <cell r="K926">
            <v>16607.5</v>
          </cell>
          <cell r="L926">
            <v>16607.5</v>
          </cell>
          <cell r="M926">
            <v>16607.5</v>
          </cell>
          <cell r="N926">
            <v>16607.5</v>
          </cell>
          <cell r="O926">
            <v>16607.5</v>
          </cell>
        </row>
        <row r="927">
          <cell r="A927">
            <v>16607.5</v>
          </cell>
          <cell r="B927">
            <v>16607.5</v>
          </cell>
          <cell r="C927">
            <v>16607.5</v>
          </cell>
          <cell r="D927">
            <v>16607.5</v>
          </cell>
          <cell r="E927">
            <v>16607.5</v>
          </cell>
          <cell r="F927">
            <v>16607.5</v>
          </cell>
          <cell r="G927">
            <v>16607.5</v>
          </cell>
          <cell r="H927">
            <v>16607.5</v>
          </cell>
          <cell r="I927">
            <v>16607.5</v>
          </cell>
          <cell r="J927">
            <v>16607.5</v>
          </cell>
          <cell r="K927">
            <v>16607.5</v>
          </cell>
          <cell r="L927">
            <v>16607.5</v>
          </cell>
          <cell r="M927">
            <v>16607.5</v>
          </cell>
          <cell r="N927">
            <v>16607.5</v>
          </cell>
          <cell r="O927">
            <v>16607.5</v>
          </cell>
        </row>
        <row r="928">
          <cell r="A928">
            <v>16607.5</v>
          </cell>
          <cell r="B928">
            <v>16607.5</v>
          </cell>
          <cell r="C928">
            <v>16607.5</v>
          </cell>
          <cell r="D928">
            <v>16607.5</v>
          </cell>
          <cell r="E928">
            <v>16607.5</v>
          </cell>
          <cell r="F928">
            <v>16607.5</v>
          </cell>
          <cell r="G928">
            <v>16607.5</v>
          </cell>
          <cell r="H928">
            <v>16607.5</v>
          </cell>
          <cell r="I928">
            <v>16607.5</v>
          </cell>
          <cell r="J928">
            <v>16607.5</v>
          </cell>
          <cell r="K928">
            <v>16607.5</v>
          </cell>
          <cell r="L928">
            <v>16607.5</v>
          </cell>
          <cell r="M928">
            <v>16607.5</v>
          </cell>
          <cell r="N928">
            <v>16607.5</v>
          </cell>
          <cell r="O928">
            <v>16607.5</v>
          </cell>
        </row>
        <row r="929">
          <cell r="A929">
            <v>16607.5</v>
          </cell>
          <cell r="B929">
            <v>16607.5</v>
          </cell>
          <cell r="C929">
            <v>16607.5</v>
          </cell>
          <cell r="D929">
            <v>16607.5</v>
          </cell>
          <cell r="E929">
            <v>16607.5</v>
          </cell>
          <cell r="F929">
            <v>16607.5</v>
          </cell>
          <cell r="G929">
            <v>16607.5</v>
          </cell>
          <cell r="H929">
            <v>16607.5</v>
          </cell>
          <cell r="I929">
            <v>16607.5</v>
          </cell>
          <cell r="J929">
            <v>16607.5</v>
          </cell>
          <cell r="K929">
            <v>16607.5</v>
          </cell>
          <cell r="L929">
            <v>16607.5</v>
          </cell>
          <cell r="M929">
            <v>16607.5</v>
          </cell>
          <cell r="N929">
            <v>16607.5</v>
          </cell>
          <cell r="O929">
            <v>16607.5</v>
          </cell>
        </row>
        <row r="930">
          <cell r="A930">
            <v>16607.5</v>
          </cell>
          <cell r="B930">
            <v>16607.5</v>
          </cell>
          <cell r="C930">
            <v>16607.5</v>
          </cell>
          <cell r="D930">
            <v>16607.5</v>
          </cell>
          <cell r="E930">
            <v>16607.5</v>
          </cell>
          <cell r="F930">
            <v>16607.5</v>
          </cell>
          <cell r="G930">
            <v>16607.5</v>
          </cell>
          <cell r="H930">
            <v>16607.5</v>
          </cell>
          <cell r="I930">
            <v>16607.5</v>
          </cell>
          <cell r="J930">
            <v>16607.5</v>
          </cell>
          <cell r="K930">
            <v>16607.5</v>
          </cell>
          <cell r="L930">
            <v>16607.5</v>
          </cell>
          <cell r="M930">
            <v>16607.5</v>
          </cell>
          <cell r="N930">
            <v>16607.5</v>
          </cell>
          <cell r="O930">
            <v>16607.5</v>
          </cell>
        </row>
        <row r="931">
          <cell r="A931">
            <v>16607.5</v>
          </cell>
          <cell r="B931">
            <v>16607.5</v>
          </cell>
          <cell r="C931">
            <v>16607.5</v>
          </cell>
          <cell r="D931">
            <v>16607.5</v>
          </cell>
          <cell r="E931">
            <v>16607.5</v>
          </cell>
          <cell r="F931">
            <v>16607.5</v>
          </cell>
          <cell r="G931">
            <v>16607.5</v>
          </cell>
          <cell r="H931">
            <v>16607.5</v>
          </cell>
          <cell r="I931">
            <v>16607.5</v>
          </cell>
          <cell r="J931">
            <v>16607.5</v>
          </cell>
          <cell r="K931">
            <v>16607.5</v>
          </cell>
          <cell r="L931">
            <v>16607.5</v>
          </cell>
          <cell r="M931">
            <v>16607.5</v>
          </cell>
          <cell r="N931">
            <v>16607.5</v>
          </cell>
          <cell r="O931">
            <v>16607.5</v>
          </cell>
        </row>
        <row r="932">
          <cell r="A932">
            <v>16607.5</v>
          </cell>
          <cell r="B932">
            <v>16607.5</v>
          </cell>
          <cell r="C932">
            <v>16607.5</v>
          </cell>
          <cell r="D932">
            <v>16607.5</v>
          </cell>
          <cell r="E932">
            <v>16607.5</v>
          </cell>
          <cell r="F932">
            <v>16607.5</v>
          </cell>
          <cell r="G932">
            <v>16607.5</v>
          </cell>
          <cell r="H932">
            <v>16607.5</v>
          </cell>
          <cell r="I932">
            <v>16607.5</v>
          </cell>
          <cell r="J932">
            <v>16607.5</v>
          </cell>
          <cell r="K932">
            <v>16607.5</v>
          </cell>
          <cell r="L932">
            <v>16607.5</v>
          </cell>
          <cell r="M932">
            <v>16607.5</v>
          </cell>
          <cell r="N932">
            <v>16607.5</v>
          </cell>
          <cell r="O932">
            <v>16607.5</v>
          </cell>
        </row>
        <row r="933">
          <cell r="A933">
            <v>16607.5</v>
          </cell>
          <cell r="B933">
            <v>16607.5</v>
          </cell>
          <cell r="C933">
            <v>16607.5</v>
          </cell>
          <cell r="D933">
            <v>16607.5</v>
          </cell>
          <cell r="E933">
            <v>16607.5</v>
          </cell>
          <cell r="F933">
            <v>16607.5</v>
          </cell>
          <cell r="G933">
            <v>16607.5</v>
          </cell>
          <cell r="H933">
            <v>16607.5</v>
          </cell>
          <cell r="I933">
            <v>16607.5</v>
          </cell>
          <cell r="J933">
            <v>16607.5</v>
          </cell>
          <cell r="K933">
            <v>16607.5</v>
          </cell>
          <cell r="L933">
            <v>16607.5</v>
          </cell>
          <cell r="M933">
            <v>16607.5</v>
          </cell>
          <cell r="N933">
            <v>16607.5</v>
          </cell>
          <cell r="O933">
            <v>16607.5</v>
          </cell>
        </row>
        <row r="934">
          <cell r="A934">
            <v>16607.5</v>
          </cell>
          <cell r="B934">
            <v>16607.5</v>
          </cell>
          <cell r="C934">
            <v>16607.5</v>
          </cell>
          <cell r="D934">
            <v>16607.5</v>
          </cell>
          <cell r="E934">
            <v>16607.5</v>
          </cell>
          <cell r="F934">
            <v>16607.5</v>
          </cell>
          <cell r="G934">
            <v>16607.5</v>
          </cell>
          <cell r="H934">
            <v>16607.5</v>
          </cell>
          <cell r="I934">
            <v>16607.5</v>
          </cell>
          <cell r="J934">
            <v>16607.5</v>
          </cell>
          <cell r="K934">
            <v>16607.5</v>
          </cell>
          <cell r="L934">
            <v>16607.5</v>
          </cell>
          <cell r="M934">
            <v>16607.5</v>
          </cell>
          <cell r="N934">
            <v>16607.5</v>
          </cell>
          <cell r="O934">
            <v>16607.5</v>
          </cell>
        </row>
        <row r="935">
          <cell r="A935">
            <v>16607.5</v>
          </cell>
          <cell r="B935">
            <v>16607.5</v>
          </cell>
          <cell r="C935">
            <v>16607.5</v>
          </cell>
          <cell r="D935">
            <v>16607.5</v>
          </cell>
          <cell r="E935">
            <v>16607.5</v>
          </cell>
          <cell r="F935">
            <v>16607.5</v>
          </cell>
          <cell r="G935">
            <v>16607.5</v>
          </cell>
          <cell r="H935">
            <v>16607.5</v>
          </cell>
          <cell r="I935">
            <v>16607.5</v>
          </cell>
          <cell r="J935">
            <v>16607.5</v>
          </cell>
          <cell r="K935">
            <v>16607.5</v>
          </cell>
          <cell r="L935">
            <v>16607.5</v>
          </cell>
          <cell r="M935">
            <v>16607.5</v>
          </cell>
          <cell r="N935">
            <v>16607.5</v>
          </cell>
          <cell r="O935">
            <v>16607.5</v>
          </cell>
        </row>
        <row r="936">
          <cell r="A936">
            <v>16607.5</v>
          </cell>
          <cell r="B936">
            <v>16607.5</v>
          </cell>
          <cell r="C936">
            <v>16607.5</v>
          </cell>
          <cell r="D936">
            <v>16607.5</v>
          </cell>
          <cell r="E936">
            <v>16607.5</v>
          </cell>
          <cell r="F936">
            <v>16607.5</v>
          </cell>
          <cell r="G936">
            <v>16607.5</v>
          </cell>
          <cell r="H936">
            <v>16607.5</v>
          </cell>
          <cell r="I936">
            <v>16607.5</v>
          </cell>
          <cell r="J936">
            <v>16607.5</v>
          </cell>
          <cell r="K936">
            <v>16607.5</v>
          </cell>
          <cell r="L936">
            <v>16607.5</v>
          </cell>
          <cell r="M936">
            <v>16607.5</v>
          </cell>
          <cell r="N936">
            <v>16607.5</v>
          </cell>
          <cell r="O936">
            <v>16607.5</v>
          </cell>
        </row>
        <row r="937">
          <cell r="A937">
            <v>16607.5</v>
          </cell>
          <cell r="B937">
            <v>16607.5</v>
          </cell>
          <cell r="C937">
            <v>16607.5</v>
          </cell>
          <cell r="D937">
            <v>16607.5</v>
          </cell>
          <cell r="E937">
            <v>16607.5</v>
          </cell>
          <cell r="F937">
            <v>16607.5</v>
          </cell>
          <cell r="G937">
            <v>16607.5</v>
          </cell>
          <cell r="H937">
            <v>16607.5</v>
          </cell>
          <cell r="I937">
            <v>16607.5</v>
          </cell>
          <cell r="J937">
            <v>16607.5</v>
          </cell>
          <cell r="K937">
            <v>16607.5</v>
          </cell>
          <cell r="L937">
            <v>16607.5</v>
          </cell>
          <cell r="M937">
            <v>16607.5</v>
          </cell>
          <cell r="N937">
            <v>16607.5</v>
          </cell>
          <cell r="O937">
            <v>16607.5</v>
          </cell>
        </row>
        <row r="938">
          <cell r="A938">
            <v>16607.5</v>
          </cell>
          <cell r="B938">
            <v>16607.5</v>
          </cell>
          <cell r="C938">
            <v>16607.5</v>
          </cell>
          <cell r="D938">
            <v>16607.5</v>
          </cell>
          <cell r="E938">
            <v>16607.5</v>
          </cell>
          <cell r="F938">
            <v>16607.5</v>
          </cell>
          <cell r="G938">
            <v>16607.5</v>
          </cell>
          <cell r="H938">
            <v>16607.5</v>
          </cell>
          <cell r="I938">
            <v>16607.5</v>
          </cell>
          <cell r="J938">
            <v>16607.5</v>
          </cell>
          <cell r="K938">
            <v>16607.5</v>
          </cell>
          <cell r="L938">
            <v>16607.5</v>
          </cell>
          <cell r="M938">
            <v>16607.5</v>
          </cell>
          <cell r="N938">
            <v>16607.5</v>
          </cell>
          <cell r="O938">
            <v>16607.5</v>
          </cell>
        </row>
        <row r="939">
          <cell r="A939">
            <v>16607.5</v>
          </cell>
          <cell r="B939">
            <v>16607.5</v>
          </cell>
          <cell r="C939">
            <v>16607.5</v>
          </cell>
          <cell r="D939">
            <v>16607.5</v>
          </cell>
          <cell r="E939">
            <v>16607.5</v>
          </cell>
          <cell r="F939">
            <v>16607.5</v>
          </cell>
          <cell r="G939">
            <v>16607.5</v>
          </cell>
          <cell r="H939">
            <v>16607.5</v>
          </cell>
          <cell r="I939">
            <v>16607.5</v>
          </cell>
          <cell r="J939">
            <v>16607.5</v>
          </cell>
          <cell r="K939">
            <v>16607.5</v>
          </cell>
          <cell r="L939">
            <v>16607.5</v>
          </cell>
          <cell r="M939">
            <v>16607.5</v>
          </cell>
          <cell r="N939">
            <v>16607.5</v>
          </cell>
          <cell r="O939">
            <v>16607.5</v>
          </cell>
        </row>
        <row r="940">
          <cell r="A940">
            <v>16607.5</v>
          </cell>
          <cell r="B940">
            <v>16607.5</v>
          </cell>
          <cell r="C940">
            <v>16607.5</v>
          </cell>
          <cell r="D940">
            <v>16607.5</v>
          </cell>
          <cell r="E940">
            <v>16607.5</v>
          </cell>
          <cell r="F940">
            <v>16607.5</v>
          </cell>
          <cell r="G940">
            <v>16607.5</v>
          </cell>
          <cell r="H940">
            <v>16607.5</v>
          </cell>
          <cell r="I940">
            <v>16607.5</v>
          </cell>
          <cell r="J940">
            <v>16607.5</v>
          </cell>
          <cell r="K940">
            <v>16607.5</v>
          </cell>
          <cell r="L940">
            <v>16607.5</v>
          </cell>
          <cell r="M940">
            <v>16607.5</v>
          </cell>
          <cell r="N940">
            <v>16607.5</v>
          </cell>
          <cell r="O940">
            <v>16607.5</v>
          </cell>
        </row>
        <row r="941">
          <cell r="A941">
            <v>16607.5</v>
          </cell>
          <cell r="B941">
            <v>16607.5</v>
          </cell>
          <cell r="C941">
            <v>16607.5</v>
          </cell>
          <cell r="D941">
            <v>16607.5</v>
          </cell>
          <cell r="E941">
            <v>16607.5</v>
          </cell>
          <cell r="F941">
            <v>16607.5</v>
          </cell>
          <cell r="G941">
            <v>16607.5</v>
          </cell>
          <cell r="H941">
            <v>16607.5</v>
          </cell>
          <cell r="I941">
            <v>16607.5</v>
          </cell>
          <cell r="J941">
            <v>16607.5</v>
          </cell>
          <cell r="K941">
            <v>16607.5</v>
          </cell>
          <cell r="L941">
            <v>16607.5</v>
          </cell>
          <cell r="M941">
            <v>16607.5</v>
          </cell>
          <cell r="N941">
            <v>16607.5</v>
          </cell>
          <cell r="O941">
            <v>16607.5</v>
          </cell>
        </row>
        <row r="942">
          <cell r="A942">
            <v>16607.5</v>
          </cell>
          <cell r="B942">
            <v>16607.5</v>
          </cell>
          <cell r="C942">
            <v>16607.5</v>
          </cell>
          <cell r="D942">
            <v>16607.5</v>
          </cell>
          <cell r="E942">
            <v>16607.5</v>
          </cell>
          <cell r="F942">
            <v>16607.5</v>
          </cell>
          <cell r="G942">
            <v>16607.5</v>
          </cell>
          <cell r="H942">
            <v>16607.5</v>
          </cell>
          <cell r="I942">
            <v>16607.5</v>
          </cell>
          <cell r="J942">
            <v>16607.5</v>
          </cell>
          <cell r="K942">
            <v>16607.5</v>
          </cell>
          <cell r="L942">
            <v>16607.5</v>
          </cell>
          <cell r="M942">
            <v>16607.5</v>
          </cell>
          <cell r="N942">
            <v>16607.5</v>
          </cell>
          <cell r="O942">
            <v>16607.5</v>
          </cell>
        </row>
        <row r="943">
          <cell r="A943">
            <v>16607.5</v>
          </cell>
          <cell r="B943">
            <v>16607.5</v>
          </cell>
          <cell r="C943">
            <v>16607.5</v>
          </cell>
          <cell r="D943">
            <v>16607.5</v>
          </cell>
          <cell r="E943">
            <v>16607.5</v>
          </cell>
          <cell r="F943">
            <v>16607.5</v>
          </cell>
          <cell r="G943">
            <v>16607.5</v>
          </cell>
          <cell r="H943">
            <v>16607.5</v>
          </cell>
          <cell r="I943">
            <v>16607.5</v>
          </cell>
          <cell r="J943">
            <v>16607.5</v>
          </cell>
          <cell r="K943">
            <v>16607.5</v>
          </cell>
          <cell r="L943">
            <v>16607.5</v>
          </cell>
          <cell r="M943">
            <v>16607.5</v>
          </cell>
          <cell r="N943">
            <v>16607.5</v>
          </cell>
          <cell r="O943">
            <v>16607.5</v>
          </cell>
        </row>
        <row r="944">
          <cell r="A944">
            <v>16607.5</v>
          </cell>
          <cell r="B944">
            <v>16607.5</v>
          </cell>
          <cell r="C944">
            <v>16607.5</v>
          </cell>
          <cell r="D944">
            <v>16607.5</v>
          </cell>
          <cell r="E944">
            <v>16607.5</v>
          </cell>
          <cell r="F944">
            <v>16607.5</v>
          </cell>
          <cell r="G944">
            <v>16607.5</v>
          </cell>
          <cell r="H944">
            <v>16607.5</v>
          </cell>
          <cell r="I944">
            <v>16607.5</v>
          </cell>
          <cell r="J944">
            <v>16607.5</v>
          </cell>
          <cell r="K944">
            <v>16607.5</v>
          </cell>
          <cell r="L944">
            <v>16607.5</v>
          </cell>
          <cell r="M944">
            <v>16607.5</v>
          </cell>
          <cell r="N944">
            <v>16607.5</v>
          </cell>
          <cell r="O944">
            <v>16607.5</v>
          </cell>
        </row>
        <row r="945">
          <cell r="A945">
            <v>16607.5</v>
          </cell>
          <cell r="B945">
            <v>16607.5</v>
          </cell>
          <cell r="C945">
            <v>16607.5</v>
          </cell>
          <cell r="D945">
            <v>16607.5</v>
          </cell>
          <cell r="E945">
            <v>16607.5</v>
          </cell>
          <cell r="F945">
            <v>16607.5</v>
          </cell>
          <cell r="G945">
            <v>16607.5</v>
          </cell>
          <cell r="H945">
            <v>16607.5</v>
          </cell>
          <cell r="I945">
            <v>16607.5</v>
          </cell>
          <cell r="J945">
            <v>16607.5</v>
          </cell>
          <cell r="K945">
            <v>16607.5</v>
          </cell>
          <cell r="L945">
            <v>16607.5</v>
          </cell>
          <cell r="M945">
            <v>16607.5</v>
          </cell>
          <cell r="N945">
            <v>16607.5</v>
          </cell>
          <cell r="O945">
            <v>16607.5</v>
          </cell>
        </row>
        <row r="946">
          <cell r="A946">
            <v>16607.5</v>
          </cell>
          <cell r="B946">
            <v>16607.5</v>
          </cell>
          <cell r="C946">
            <v>16607.5</v>
          </cell>
          <cell r="D946">
            <v>16607.5</v>
          </cell>
          <cell r="E946">
            <v>16607.5</v>
          </cell>
          <cell r="F946">
            <v>16607.5</v>
          </cell>
          <cell r="G946">
            <v>16607.5</v>
          </cell>
          <cell r="H946">
            <v>16607.5</v>
          </cell>
          <cell r="I946">
            <v>16607.5</v>
          </cell>
          <cell r="J946">
            <v>16607.5</v>
          </cell>
          <cell r="K946">
            <v>16607.5</v>
          </cell>
          <cell r="L946">
            <v>16607.5</v>
          </cell>
          <cell r="M946">
            <v>16607.5</v>
          </cell>
          <cell r="N946">
            <v>16607.5</v>
          </cell>
          <cell r="O946">
            <v>16607.5</v>
          </cell>
        </row>
        <row r="947">
          <cell r="A947">
            <v>16607.5</v>
          </cell>
          <cell r="B947">
            <v>16607.5</v>
          </cell>
          <cell r="C947">
            <v>16607.5</v>
          </cell>
          <cell r="D947">
            <v>16607.5</v>
          </cell>
          <cell r="E947">
            <v>16607.5</v>
          </cell>
          <cell r="F947">
            <v>16607.5</v>
          </cell>
          <cell r="G947">
            <v>16607.5</v>
          </cell>
          <cell r="H947">
            <v>16607.5</v>
          </cell>
          <cell r="I947">
            <v>16607.5</v>
          </cell>
          <cell r="J947">
            <v>16607.5</v>
          </cell>
          <cell r="K947">
            <v>16607.5</v>
          </cell>
          <cell r="L947">
            <v>16607.5</v>
          </cell>
          <cell r="M947">
            <v>16607.5</v>
          </cell>
          <cell r="N947">
            <v>16607.5</v>
          </cell>
          <cell r="O947">
            <v>16607.5</v>
          </cell>
        </row>
        <row r="948">
          <cell r="A948">
            <v>16607.5</v>
          </cell>
          <cell r="B948">
            <v>16607.5</v>
          </cell>
          <cell r="C948">
            <v>16607.5</v>
          </cell>
          <cell r="D948">
            <v>16607.5</v>
          </cell>
          <cell r="E948">
            <v>16607.5</v>
          </cell>
          <cell r="F948">
            <v>16607.5</v>
          </cell>
          <cell r="G948">
            <v>16607.5</v>
          </cell>
          <cell r="H948">
            <v>16607.5</v>
          </cell>
          <cell r="I948">
            <v>16607.5</v>
          </cell>
          <cell r="J948">
            <v>16607.5</v>
          </cell>
          <cell r="K948">
            <v>16607.5</v>
          </cell>
          <cell r="L948">
            <v>16607.5</v>
          </cell>
          <cell r="M948">
            <v>16607.5</v>
          </cell>
          <cell r="N948">
            <v>16607.5</v>
          </cell>
          <cell r="O948">
            <v>16607.5</v>
          </cell>
        </row>
        <row r="949">
          <cell r="A949">
            <v>16607.5</v>
          </cell>
          <cell r="B949">
            <v>16607.5</v>
          </cell>
          <cell r="C949">
            <v>16607.5</v>
          </cell>
          <cell r="D949">
            <v>16607.5</v>
          </cell>
          <cell r="E949">
            <v>16607.5</v>
          </cell>
          <cell r="F949">
            <v>16607.5</v>
          </cell>
          <cell r="G949">
            <v>16607.5</v>
          </cell>
          <cell r="H949">
            <v>16607.5</v>
          </cell>
          <cell r="I949">
            <v>16607.5</v>
          </cell>
          <cell r="J949">
            <v>16607.5</v>
          </cell>
          <cell r="K949">
            <v>16607.5</v>
          </cell>
          <cell r="L949">
            <v>16607.5</v>
          </cell>
          <cell r="M949">
            <v>16607.5</v>
          </cell>
          <cell r="N949">
            <v>16607.5</v>
          </cell>
          <cell r="O949">
            <v>16607.5</v>
          </cell>
        </row>
        <row r="950">
          <cell r="A950">
            <v>16607.5</v>
          </cell>
          <cell r="B950">
            <v>16607.5</v>
          </cell>
          <cell r="C950">
            <v>16607.5</v>
          </cell>
          <cell r="D950">
            <v>16607.5</v>
          </cell>
          <cell r="E950">
            <v>16607.5</v>
          </cell>
          <cell r="F950">
            <v>16607.5</v>
          </cell>
          <cell r="G950">
            <v>16607.5</v>
          </cell>
          <cell r="H950">
            <v>16607.5</v>
          </cell>
          <cell r="I950">
            <v>16607.5</v>
          </cell>
          <cell r="J950">
            <v>16607.5</v>
          </cell>
          <cell r="K950">
            <v>16607.5</v>
          </cell>
          <cell r="L950">
            <v>16607.5</v>
          </cell>
          <cell r="M950">
            <v>16607.5</v>
          </cell>
          <cell r="N950">
            <v>16607.5</v>
          </cell>
          <cell r="O950">
            <v>16607.5</v>
          </cell>
        </row>
        <row r="951">
          <cell r="A951">
            <v>16607.5</v>
          </cell>
          <cell r="B951">
            <v>16607.5</v>
          </cell>
          <cell r="C951">
            <v>16607.5</v>
          </cell>
          <cell r="D951">
            <v>16607.5</v>
          </cell>
          <cell r="E951">
            <v>16607.5</v>
          </cell>
          <cell r="F951">
            <v>16607.5</v>
          </cell>
          <cell r="G951">
            <v>16607.5</v>
          </cell>
          <cell r="H951">
            <v>16607.5</v>
          </cell>
          <cell r="I951">
            <v>16607.5</v>
          </cell>
          <cell r="J951">
            <v>16607.5</v>
          </cell>
          <cell r="K951">
            <v>16607.5</v>
          </cell>
          <cell r="L951">
            <v>16607.5</v>
          </cell>
          <cell r="M951">
            <v>16607.5</v>
          </cell>
          <cell r="N951">
            <v>16607.5</v>
          </cell>
          <cell r="O951">
            <v>16607.5</v>
          </cell>
        </row>
        <row r="952">
          <cell r="A952">
            <v>16607.5</v>
          </cell>
          <cell r="B952">
            <v>16607.5</v>
          </cell>
          <cell r="C952">
            <v>16607.5</v>
          </cell>
          <cell r="D952">
            <v>16607.5</v>
          </cell>
          <cell r="E952">
            <v>16607.5</v>
          </cell>
          <cell r="F952">
            <v>16607.5</v>
          </cell>
          <cell r="G952">
            <v>16607.5</v>
          </cell>
          <cell r="H952">
            <v>16607.5</v>
          </cell>
          <cell r="I952">
            <v>16607.5</v>
          </cell>
          <cell r="J952">
            <v>16607.5</v>
          </cell>
          <cell r="K952">
            <v>16607.5</v>
          </cell>
          <cell r="L952">
            <v>16607.5</v>
          </cell>
          <cell r="M952">
            <v>16607.5</v>
          </cell>
          <cell r="N952">
            <v>16607.5</v>
          </cell>
          <cell r="O952">
            <v>16607.5</v>
          </cell>
        </row>
        <row r="953">
          <cell r="A953">
            <v>16607.5</v>
          </cell>
          <cell r="B953">
            <v>16607.5</v>
          </cell>
          <cell r="C953">
            <v>16607.5</v>
          </cell>
          <cell r="D953">
            <v>16607.5</v>
          </cell>
          <cell r="E953">
            <v>16607.5</v>
          </cell>
          <cell r="F953">
            <v>16607.5</v>
          </cell>
          <cell r="G953">
            <v>16607.5</v>
          </cell>
          <cell r="H953">
            <v>16607.5</v>
          </cell>
          <cell r="I953">
            <v>16607.5</v>
          </cell>
          <cell r="J953">
            <v>16607.5</v>
          </cell>
          <cell r="K953">
            <v>16607.5</v>
          </cell>
          <cell r="L953">
            <v>16607.5</v>
          </cell>
          <cell r="M953">
            <v>16607.5</v>
          </cell>
          <cell r="N953">
            <v>16607.5</v>
          </cell>
          <cell r="O953">
            <v>16607.5</v>
          </cell>
        </row>
        <row r="954">
          <cell r="A954">
            <v>16607.5</v>
          </cell>
          <cell r="B954">
            <v>16607.5</v>
          </cell>
          <cell r="C954">
            <v>16607.5</v>
          </cell>
          <cell r="D954">
            <v>16607.5</v>
          </cell>
          <cell r="E954">
            <v>16607.5</v>
          </cell>
          <cell r="F954">
            <v>16607.5</v>
          </cell>
          <cell r="G954">
            <v>16607.5</v>
          </cell>
          <cell r="H954">
            <v>16607.5</v>
          </cell>
          <cell r="I954">
            <v>16607.5</v>
          </cell>
          <cell r="J954">
            <v>16607.5</v>
          </cell>
          <cell r="K954">
            <v>16607.5</v>
          </cell>
          <cell r="L954">
            <v>16607.5</v>
          </cell>
          <cell r="M954">
            <v>16607.5</v>
          </cell>
          <cell r="N954">
            <v>16607.5</v>
          </cell>
          <cell r="O954">
            <v>16607.5</v>
          </cell>
        </row>
        <row r="955">
          <cell r="A955">
            <v>16607.5</v>
          </cell>
          <cell r="B955">
            <v>16607.5</v>
          </cell>
          <cell r="C955">
            <v>16607.5</v>
          </cell>
          <cell r="D955">
            <v>16607.5</v>
          </cell>
          <cell r="E955">
            <v>16607.5</v>
          </cell>
          <cell r="F955">
            <v>16607.5</v>
          </cell>
          <cell r="G955">
            <v>16607.5</v>
          </cell>
          <cell r="H955">
            <v>16607.5</v>
          </cell>
          <cell r="I955">
            <v>16607.5</v>
          </cell>
          <cell r="J955">
            <v>16607.5</v>
          </cell>
          <cell r="K955">
            <v>16607.5</v>
          </cell>
          <cell r="L955">
            <v>16607.5</v>
          </cell>
          <cell r="M955">
            <v>16607.5</v>
          </cell>
          <cell r="N955">
            <v>16607.5</v>
          </cell>
          <cell r="O955">
            <v>16607.5</v>
          </cell>
        </row>
        <row r="956">
          <cell r="A956">
            <v>16607.5</v>
          </cell>
          <cell r="B956">
            <v>16607.5</v>
          </cell>
          <cell r="C956">
            <v>16607.5</v>
          </cell>
          <cell r="D956">
            <v>16607.5</v>
          </cell>
          <cell r="E956">
            <v>16607.5</v>
          </cell>
          <cell r="F956">
            <v>16607.5</v>
          </cell>
          <cell r="G956">
            <v>16607.5</v>
          </cell>
          <cell r="H956">
            <v>16607.5</v>
          </cell>
          <cell r="I956">
            <v>16607.5</v>
          </cell>
          <cell r="J956">
            <v>16607.5</v>
          </cell>
          <cell r="K956">
            <v>16607.5</v>
          </cell>
          <cell r="L956">
            <v>16607.5</v>
          </cell>
          <cell r="M956">
            <v>16607.5</v>
          </cell>
          <cell r="N956">
            <v>16607.5</v>
          </cell>
          <cell r="O956">
            <v>16607.5</v>
          </cell>
        </row>
        <row r="957">
          <cell r="A957">
            <v>16607.5</v>
          </cell>
          <cell r="B957">
            <v>16607.5</v>
          </cell>
          <cell r="C957">
            <v>16607.5</v>
          </cell>
          <cell r="D957">
            <v>16607.5</v>
          </cell>
          <cell r="E957">
            <v>16607.5</v>
          </cell>
          <cell r="F957">
            <v>16607.5</v>
          </cell>
          <cell r="G957">
            <v>16607.5</v>
          </cell>
          <cell r="H957">
            <v>16607.5</v>
          </cell>
          <cell r="I957">
            <v>16607.5</v>
          </cell>
          <cell r="J957">
            <v>16607.5</v>
          </cell>
          <cell r="K957">
            <v>16607.5</v>
          </cell>
          <cell r="L957">
            <v>16607.5</v>
          </cell>
          <cell r="M957">
            <v>16607.5</v>
          </cell>
          <cell r="N957">
            <v>16607.5</v>
          </cell>
          <cell r="O957">
            <v>16607.5</v>
          </cell>
        </row>
        <row r="958">
          <cell r="A958">
            <v>16607.5</v>
          </cell>
          <cell r="B958">
            <v>16607.5</v>
          </cell>
          <cell r="C958">
            <v>16607.5</v>
          </cell>
          <cell r="D958">
            <v>16607.5</v>
          </cell>
          <cell r="E958">
            <v>16607.5</v>
          </cell>
          <cell r="F958">
            <v>16607.5</v>
          </cell>
          <cell r="G958">
            <v>16607.5</v>
          </cell>
          <cell r="H958">
            <v>16607.5</v>
          </cell>
          <cell r="I958">
            <v>16607.5</v>
          </cell>
          <cell r="J958">
            <v>16607.5</v>
          </cell>
          <cell r="K958">
            <v>16607.5</v>
          </cell>
          <cell r="L958">
            <v>16607.5</v>
          </cell>
          <cell r="M958">
            <v>16607.5</v>
          </cell>
          <cell r="N958">
            <v>16607.5</v>
          </cell>
          <cell r="O958">
            <v>16607.5</v>
          </cell>
        </row>
        <row r="959">
          <cell r="A959">
            <v>16607.5</v>
          </cell>
          <cell r="B959">
            <v>16607.5</v>
          </cell>
          <cell r="C959">
            <v>16607.5</v>
          </cell>
          <cell r="D959">
            <v>16607.5</v>
          </cell>
          <cell r="E959">
            <v>16607.5</v>
          </cell>
          <cell r="F959">
            <v>16607.5</v>
          </cell>
          <cell r="G959">
            <v>16607.5</v>
          </cell>
          <cell r="H959">
            <v>16607.5</v>
          </cell>
          <cell r="I959">
            <v>16607.5</v>
          </cell>
          <cell r="J959">
            <v>16607.5</v>
          </cell>
          <cell r="K959">
            <v>16607.5</v>
          </cell>
          <cell r="L959">
            <v>16607.5</v>
          </cell>
          <cell r="M959">
            <v>16607.5</v>
          </cell>
          <cell r="N959">
            <v>16607.5</v>
          </cell>
          <cell r="O959">
            <v>16607.5</v>
          </cell>
        </row>
        <row r="960">
          <cell r="A960">
            <v>16607.5</v>
          </cell>
          <cell r="B960">
            <v>16607.5</v>
          </cell>
          <cell r="C960">
            <v>16607.5</v>
          </cell>
          <cell r="D960">
            <v>16607.5</v>
          </cell>
          <cell r="E960">
            <v>16607.5</v>
          </cell>
          <cell r="F960">
            <v>16607.5</v>
          </cell>
          <cell r="G960">
            <v>16607.5</v>
          </cell>
          <cell r="H960">
            <v>16607.5</v>
          </cell>
          <cell r="I960">
            <v>16607.5</v>
          </cell>
          <cell r="J960">
            <v>16607.5</v>
          </cell>
          <cell r="K960">
            <v>16607.5</v>
          </cell>
          <cell r="L960">
            <v>16607.5</v>
          </cell>
          <cell r="M960">
            <v>16607.5</v>
          </cell>
          <cell r="N960">
            <v>16607.5</v>
          </cell>
          <cell r="O960">
            <v>16607.5</v>
          </cell>
        </row>
        <row r="961">
          <cell r="A961">
            <v>16607.5</v>
          </cell>
          <cell r="B961">
            <v>16607.5</v>
          </cell>
          <cell r="C961">
            <v>16607.5</v>
          </cell>
          <cell r="D961">
            <v>16607.5</v>
          </cell>
          <cell r="E961">
            <v>16607.5</v>
          </cell>
          <cell r="F961">
            <v>16607.5</v>
          </cell>
          <cell r="G961">
            <v>16607.5</v>
          </cell>
          <cell r="H961">
            <v>16607.5</v>
          </cell>
          <cell r="I961">
            <v>16607.5</v>
          </cell>
          <cell r="J961">
            <v>16607.5</v>
          </cell>
          <cell r="K961">
            <v>16607.5</v>
          </cell>
          <cell r="L961">
            <v>16607.5</v>
          </cell>
          <cell r="M961">
            <v>16607.5</v>
          </cell>
          <cell r="N961">
            <v>16607.5</v>
          </cell>
          <cell r="O961">
            <v>16607.5</v>
          </cell>
        </row>
        <row r="962">
          <cell r="A962">
            <v>16607.5</v>
          </cell>
          <cell r="B962">
            <v>16607.5</v>
          </cell>
          <cell r="C962">
            <v>16607.5</v>
          </cell>
          <cell r="D962">
            <v>16607.5</v>
          </cell>
          <cell r="E962">
            <v>16607.5</v>
          </cell>
          <cell r="F962">
            <v>16607.5</v>
          </cell>
          <cell r="G962">
            <v>16607.5</v>
          </cell>
          <cell r="H962">
            <v>16607.5</v>
          </cell>
          <cell r="I962">
            <v>16607.5</v>
          </cell>
          <cell r="J962">
            <v>16607.5</v>
          </cell>
          <cell r="K962">
            <v>16607.5</v>
          </cell>
          <cell r="L962">
            <v>16607.5</v>
          </cell>
          <cell r="M962">
            <v>16607.5</v>
          </cell>
          <cell r="N962">
            <v>16607.5</v>
          </cell>
          <cell r="O962">
            <v>16607.5</v>
          </cell>
        </row>
        <row r="963">
          <cell r="A963">
            <v>16607.5</v>
          </cell>
          <cell r="B963">
            <v>16607.5</v>
          </cell>
          <cell r="C963">
            <v>16607.5</v>
          </cell>
          <cell r="D963">
            <v>16607.5</v>
          </cell>
          <cell r="E963">
            <v>16607.5</v>
          </cell>
          <cell r="F963">
            <v>16607.5</v>
          </cell>
          <cell r="G963">
            <v>16607.5</v>
          </cell>
          <cell r="H963">
            <v>16607.5</v>
          </cell>
          <cell r="I963">
            <v>16607.5</v>
          </cell>
          <cell r="J963">
            <v>16607.5</v>
          </cell>
          <cell r="K963">
            <v>16607.5</v>
          </cell>
          <cell r="L963">
            <v>16607.5</v>
          </cell>
          <cell r="M963">
            <v>16607.5</v>
          </cell>
          <cell r="N963">
            <v>16607.5</v>
          </cell>
          <cell r="O963">
            <v>16607.5</v>
          </cell>
        </row>
        <row r="964">
          <cell r="A964">
            <v>16607.5</v>
          </cell>
          <cell r="B964">
            <v>16607.5</v>
          </cell>
          <cell r="C964">
            <v>16607.5</v>
          </cell>
          <cell r="D964">
            <v>16607.5</v>
          </cell>
          <cell r="E964">
            <v>16607.5</v>
          </cell>
          <cell r="F964">
            <v>16607.5</v>
          </cell>
          <cell r="G964">
            <v>16607.5</v>
          </cell>
          <cell r="H964">
            <v>16607.5</v>
          </cell>
          <cell r="I964">
            <v>16607.5</v>
          </cell>
          <cell r="J964">
            <v>16607.5</v>
          </cell>
          <cell r="K964">
            <v>16607.5</v>
          </cell>
          <cell r="L964">
            <v>16607.5</v>
          </cell>
          <cell r="M964">
            <v>16607.5</v>
          </cell>
          <cell r="N964">
            <v>16607.5</v>
          </cell>
          <cell r="O964">
            <v>16607.5</v>
          </cell>
        </row>
        <row r="965">
          <cell r="A965">
            <v>16607.5</v>
          </cell>
          <cell r="B965">
            <v>16607.5</v>
          </cell>
          <cell r="C965">
            <v>16607.5</v>
          </cell>
          <cell r="D965">
            <v>16607.5</v>
          </cell>
          <cell r="E965">
            <v>16607.5</v>
          </cell>
          <cell r="F965">
            <v>16607.5</v>
          </cell>
          <cell r="G965">
            <v>16607.5</v>
          </cell>
          <cell r="H965">
            <v>16607.5</v>
          </cell>
          <cell r="I965">
            <v>16607.5</v>
          </cell>
          <cell r="J965">
            <v>16607.5</v>
          </cell>
          <cell r="K965">
            <v>16607.5</v>
          </cell>
          <cell r="L965">
            <v>16607.5</v>
          </cell>
          <cell r="M965">
            <v>16607.5</v>
          </cell>
          <cell r="N965">
            <v>16607.5</v>
          </cell>
          <cell r="O965">
            <v>16607.5</v>
          </cell>
        </row>
        <row r="966">
          <cell r="A966">
            <v>16607.5</v>
          </cell>
          <cell r="B966">
            <v>16607.5</v>
          </cell>
          <cell r="C966">
            <v>16607.5</v>
          </cell>
          <cell r="D966">
            <v>16607.5</v>
          </cell>
          <cell r="E966">
            <v>16607.5</v>
          </cell>
          <cell r="F966">
            <v>16607.5</v>
          </cell>
          <cell r="G966">
            <v>16607.5</v>
          </cell>
          <cell r="H966">
            <v>16607.5</v>
          </cell>
          <cell r="I966">
            <v>16607.5</v>
          </cell>
          <cell r="J966">
            <v>16607.5</v>
          </cell>
          <cell r="K966">
            <v>16607.5</v>
          </cell>
          <cell r="L966">
            <v>16607.5</v>
          </cell>
          <cell r="M966">
            <v>16607.5</v>
          </cell>
          <cell r="N966">
            <v>16607.5</v>
          </cell>
          <cell r="O966">
            <v>16607.5</v>
          </cell>
        </row>
        <row r="967">
          <cell r="A967">
            <v>16607.5</v>
          </cell>
          <cell r="B967">
            <v>16607.5</v>
          </cell>
          <cell r="C967">
            <v>16607.5</v>
          </cell>
          <cell r="D967">
            <v>16607.5</v>
          </cell>
          <cell r="E967">
            <v>16607.5</v>
          </cell>
          <cell r="F967">
            <v>16607.5</v>
          </cell>
          <cell r="G967">
            <v>16607.5</v>
          </cell>
          <cell r="H967">
            <v>16607.5</v>
          </cell>
          <cell r="I967">
            <v>16607.5</v>
          </cell>
          <cell r="J967">
            <v>16607.5</v>
          </cell>
          <cell r="K967">
            <v>16607.5</v>
          </cell>
          <cell r="L967">
            <v>16607.5</v>
          </cell>
          <cell r="M967">
            <v>16607.5</v>
          </cell>
          <cell r="N967">
            <v>16607.5</v>
          </cell>
          <cell r="O967">
            <v>16607.5</v>
          </cell>
        </row>
        <row r="968">
          <cell r="A968">
            <v>16607.5</v>
          </cell>
          <cell r="B968">
            <v>16607.5</v>
          </cell>
          <cell r="C968">
            <v>16607.5</v>
          </cell>
          <cell r="D968">
            <v>16607.5</v>
          </cell>
          <cell r="E968">
            <v>16607.5</v>
          </cell>
          <cell r="F968">
            <v>16607.5</v>
          </cell>
          <cell r="G968">
            <v>16607.5</v>
          </cell>
          <cell r="H968">
            <v>16607.5</v>
          </cell>
          <cell r="I968">
            <v>16607.5</v>
          </cell>
          <cell r="J968">
            <v>16607.5</v>
          </cell>
          <cell r="K968">
            <v>16607.5</v>
          </cell>
          <cell r="L968">
            <v>16607.5</v>
          </cell>
          <cell r="M968">
            <v>16607.5</v>
          </cell>
          <cell r="N968">
            <v>16607.5</v>
          </cell>
          <cell r="O968">
            <v>16607.5</v>
          </cell>
        </row>
        <row r="969">
          <cell r="A969">
            <v>16607.5</v>
          </cell>
          <cell r="B969">
            <v>16607.5</v>
          </cell>
          <cell r="C969">
            <v>16607.5</v>
          </cell>
          <cell r="D969">
            <v>16607.5</v>
          </cell>
          <cell r="E969">
            <v>16607.5</v>
          </cell>
          <cell r="F969">
            <v>16607.5</v>
          </cell>
          <cell r="G969">
            <v>16607.5</v>
          </cell>
          <cell r="H969">
            <v>16607.5</v>
          </cell>
          <cell r="I969">
            <v>16607.5</v>
          </cell>
          <cell r="J969">
            <v>16607.5</v>
          </cell>
          <cell r="K969">
            <v>16607.5</v>
          </cell>
          <cell r="L969">
            <v>16607.5</v>
          </cell>
          <cell r="M969">
            <v>16607.5</v>
          </cell>
          <cell r="N969">
            <v>16607.5</v>
          </cell>
          <cell r="O969">
            <v>16607.5</v>
          </cell>
        </row>
        <row r="970">
          <cell r="A970">
            <v>16607.5</v>
          </cell>
          <cell r="B970">
            <v>16607.5</v>
          </cell>
          <cell r="C970">
            <v>16607.5</v>
          </cell>
          <cell r="D970">
            <v>16607.5</v>
          </cell>
          <cell r="E970">
            <v>16607.5</v>
          </cell>
          <cell r="F970">
            <v>16607.5</v>
          </cell>
          <cell r="G970">
            <v>16607.5</v>
          </cell>
          <cell r="H970">
            <v>16607.5</v>
          </cell>
          <cell r="I970">
            <v>16607.5</v>
          </cell>
          <cell r="J970">
            <v>16607.5</v>
          </cell>
          <cell r="K970">
            <v>16607.5</v>
          </cell>
          <cell r="L970">
            <v>16607.5</v>
          </cell>
          <cell r="M970">
            <v>16607.5</v>
          </cell>
          <cell r="N970">
            <v>16607.5</v>
          </cell>
          <cell r="O970">
            <v>16607.5</v>
          </cell>
        </row>
        <row r="971">
          <cell r="A971">
            <v>16607.5</v>
          </cell>
          <cell r="B971">
            <v>16607.5</v>
          </cell>
          <cell r="C971">
            <v>16607.5</v>
          </cell>
          <cell r="D971">
            <v>16607.5</v>
          </cell>
          <cell r="E971">
            <v>16607.5</v>
          </cell>
          <cell r="F971">
            <v>16607.5</v>
          </cell>
          <cell r="G971">
            <v>16607.5</v>
          </cell>
          <cell r="H971">
            <v>16607.5</v>
          </cell>
          <cell r="I971">
            <v>16607.5</v>
          </cell>
          <cell r="J971">
            <v>16607.5</v>
          </cell>
          <cell r="K971">
            <v>16607.5</v>
          </cell>
          <cell r="L971">
            <v>16607.5</v>
          </cell>
          <cell r="M971">
            <v>16607.5</v>
          </cell>
          <cell r="N971">
            <v>16607.5</v>
          </cell>
          <cell r="O971">
            <v>16607.5</v>
          </cell>
        </row>
        <row r="972">
          <cell r="A972">
            <v>16607.5</v>
          </cell>
          <cell r="B972">
            <v>16607.5</v>
          </cell>
          <cell r="C972">
            <v>16607.5</v>
          </cell>
          <cell r="D972">
            <v>16607.5</v>
          </cell>
          <cell r="E972">
            <v>16607.5</v>
          </cell>
          <cell r="F972">
            <v>16607.5</v>
          </cell>
          <cell r="G972">
            <v>16607.5</v>
          </cell>
          <cell r="H972">
            <v>16607.5</v>
          </cell>
          <cell r="I972">
            <v>16607.5</v>
          </cell>
          <cell r="J972">
            <v>16607.5</v>
          </cell>
          <cell r="K972">
            <v>16607.5</v>
          </cell>
          <cell r="L972">
            <v>16607.5</v>
          </cell>
          <cell r="M972">
            <v>16607.5</v>
          </cell>
          <cell r="N972">
            <v>16607.5</v>
          </cell>
          <cell r="O972">
            <v>16607.5</v>
          </cell>
        </row>
        <row r="973">
          <cell r="A973">
            <v>16607.5</v>
          </cell>
          <cell r="B973">
            <v>16607.5</v>
          </cell>
          <cell r="C973">
            <v>16607.5</v>
          </cell>
          <cell r="D973">
            <v>16607.5</v>
          </cell>
          <cell r="E973">
            <v>16607.5</v>
          </cell>
          <cell r="F973">
            <v>16607.5</v>
          </cell>
          <cell r="G973">
            <v>16607.5</v>
          </cell>
          <cell r="H973">
            <v>16607.5</v>
          </cell>
          <cell r="I973">
            <v>16607.5</v>
          </cell>
          <cell r="J973">
            <v>16607.5</v>
          </cell>
          <cell r="K973">
            <v>16607.5</v>
          </cell>
          <cell r="L973">
            <v>16607.5</v>
          </cell>
          <cell r="M973">
            <v>16607.5</v>
          </cell>
          <cell r="N973">
            <v>16607.5</v>
          </cell>
          <cell r="O973">
            <v>16607.5</v>
          </cell>
        </row>
        <row r="974">
          <cell r="A974">
            <v>16607.5</v>
          </cell>
          <cell r="B974">
            <v>16607.5</v>
          </cell>
          <cell r="C974">
            <v>16607.5</v>
          </cell>
          <cell r="D974">
            <v>16607.5</v>
          </cell>
          <cell r="E974">
            <v>16607.5</v>
          </cell>
          <cell r="F974">
            <v>16607.5</v>
          </cell>
          <cell r="G974">
            <v>16607.5</v>
          </cell>
          <cell r="H974">
            <v>16607.5</v>
          </cell>
          <cell r="I974">
            <v>16607.5</v>
          </cell>
          <cell r="J974">
            <v>16607.5</v>
          </cell>
          <cell r="K974">
            <v>16607.5</v>
          </cell>
          <cell r="L974">
            <v>16607.5</v>
          </cell>
          <cell r="M974">
            <v>16607.5</v>
          </cell>
          <cell r="N974">
            <v>16607.5</v>
          </cell>
          <cell r="O974">
            <v>16607.5</v>
          </cell>
        </row>
        <row r="975">
          <cell r="A975">
            <v>16607.5</v>
          </cell>
          <cell r="B975">
            <v>16607.5</v>
          </cell>
          <cell r="C975">
            <v>16607.5</v>
          </cell>
          <cell r="D975">
            <v>16607.5</v>
          </cell>
          <cell r="E975">
            <v>16607.5</v>
          </cell>
          <cell r="F975">
            <v>16607.5</v>
          </cell>
          <cell r="G975">
            <v>16607.5</v>
          </cell>
          <cell r="H975">
            <v>16607.5</v>
          </cell>
          <cell r="I975">
            <v>16607.5</v>
          </cell>
          <cell r="J975">
            <v>16607.5</v>
          </cell>
          <cell r="K975">
            <v>16607.5</v>
          </cell>
          <cell r="L975">
            <v>16607.5</v>
          </cell>
          <cell r="M975">
            <v>16607.5</v>
          </cell>
          <cell r="N975">
            <v>16607.5</v>
          </cell>
          <cell r="O975">
            <v>16607.5</v>
          </cell>
        </row>
        <row r="976">
          <cell r="A976">
            <v>16607.5</v>
          </cell>
          <cell r="B976">
            <v>16607.5</v>
          </cell>
          <cell r="C976">
            <v>16607.5</v>
          </cell>
          <cell r="D976">
            <v>16607.5</v>
          </cell>
          <cell r="E976">
            <v>16607.5</v>
          </cell>
          <cell r="F976">
            <v>16607.5</v>
          </cell>
          <cell r="G976">
            <v>16607.5</v>
          </cell>
          <cell r="H976">
            <v>16607.5</v>
          </cell>
          <cell r="I976">
            <v>16607.5</v>
          </cell>
          <cell r="J976">
            <v>16607.5</v>
          </cell>
          <cell r="K976">
            <v>16607.5</v>
          </cell>
          <cell r="L976">
            <v>16607.5</v>
          </cell>
          <cell r="M976">
            <v>16607.5</v>
          </cell>
          <cell r="N976">
            <v>16607.5</v>
          </cell>
          <cell r="O976">
            <v>16607.5</v>
          </cell>
        </row>
        <row r="977">
          <cell r="A977">
            <v>16607.5</v>
          </cell>
          <cell r="B977">
            <v>16607.5</v>
          </cell>
          <cell r="C977">
            <v>16607.5</v>
          </cell>
          <cell r="D977">
            <v>16607.5</v>
          </cell>
          <cell r="E977">
            <v>16607.5</v>
          </cell>
          <cell r="F977">
            <v>16607.5</v>
          </cell>
          <cell r="G977">
            <v>16607.5</v>
          </cell>
          <cell r="H977">
            <v>16607.5</v>
          </cell>
          <cell r="I977">
            <v>16607.5</v>
          </cell>
          <cell r="J977">
            <v>16607.5</v>
          </cell>
          <cell r="K977">
            <v>16607.5</v>
          </cell>
          <cell r="L977">
            <v>16607.5</v>
          </cell>
          <cell r="M977">
            <v>16607.5</v>
          </cell>
          <cell r="N977">
            <v>16607.5</v>
          </cell>
          <cell r="O977">
            <v>16607.5</v>
          </cell>
        </row>
        <row r="978">
          <cell r="A978">
            <v>16607.5</v>
          </cell>
          <cell r="B978">
            <v>16607.5</v>
          </cell>
          <cell r="C978">
            <v>16607.5</v>
          </cell>
          <cell r="D978">
            <v>16607.5</v>
          </cell>
          <cell r="E978">
            <v>16607.5</v>
          </cell>
          <cell r="F978">
            <v>16607.5</v>
          </cell>
          <cell r="G978">
            <v>16607.5</v>
          </cell>
          <cell r="H978">
            <v>16607.5</v>
          </cell>
          <cell r="I978">
            <v>16607.5</v>
          </cell>
          <cell r="J978">
            <v>16607.5</v>
          </cell>
          <cell r="K978">
            <v>16607.5</v>
          </cell>
          <cell r="L978">
            <v>16607.5</v>
          </cell>
          <cell r="M978">
            <v>16607.5</v>
          </cell>
          <cell r="N978">
            <v>16607.5</v>
          </cell>
          <cell r="O978">
            <v>16607.5</v>
          </cell>
        </row>
        <row r="979">
          <cell r="A979">
            <v>16607.5</v>
          </cell>
          <cell r="B979">
            <v>16607.5</v>
          </cell>
          <cell r="C979">
            <v>16607.5</v>
          </cell>
          <cell r="D979">
            <v>16607.5</v>
          </cell>
          <cell r="E979">
            <v>16607.5</v>
          </cell>
          <cell r="F979">
            <v>16607.5</v>
          </cell>
          <cell r="G979">
            <v>16607.5</v>
          </cell>
          <cell r="H979">
            <v>16607.5</v>
          </cell>
          <cell r="I979">
            <v>16607.5</v>
          </cell>
          <cell r="J979">
            <v>16607.5</v>
          </cell>
          <cell r="K979">
            <v>16607.5</v>
          </cell>
          <cell r="L979">
            <v>16607.5</v>
          </cell>
          <cell r="M979">
            <v>16607.5</v>
          </cell>
          <cell r="N979">
            <v>16607.5</v>
          </cell>
          <cell r="O979">
            <v>16607.5</v>
          </cell>
        </row>
        <row r="980">
          <cell r="A980">
            <v>16607.5</v>
          </cell>
          <cell r="B980">
            <v>16607.5</v>
          </cell>
          <cell r="C980">
            <v>16607.5</v>
          </cell>
          <cell r="D980">
            <v>16607.5</v>
          </cell>
          <cell r="E980">
            <v>16607.5</v>
          </cell>
          <cell r="F980">
            <v>16607.5</v>
          </cell>
          <cell r="G980">
            <v>16607.5</v>
          </cell>
          <cell r="H980">
            <v>16607.5</v>
          </cell>
          <cell r="I980">
            <v>16607.5</v>
          </cell>
          <cell r="J980">
            <v>16607.5</v>
          </cell>
          <cell r="K980">
            <v>16607.5</v>
          </cell>
          <cell r="L980">
            <v>16607.5</v>
          </cell>
          <cell r="M980">
            <v>16607.5</v>
          </cell>
          <cell r="N980">
            <v>16607.5</v>
          </cell>
          <cell r="O980">
            <v>16607.5</v>
          </cell>
        </row>
        <row r="981">
          <cell r="A981">
            <v>16607.5</v>
          </cell>
          <cell r="B981">
            <v>16607.5</v>
          </cell>
          <cell r="C981">
            <v>16607.5</v>
          </cell>
          <cell r="D981">
            <v>16607.5</v>
          </cell>
          <cell r="E981">
            <v>16607.5</v>
          </cell>
          <cell r="F981">
            <v>16607.5</v>
          </cell>
          <cell r="G981">
            <v>16607.5</v>
          </cell>
          <cell r="H981">
            <v>16607.5</v>
          </cell>
          <cell r="I981">
            <v>16607.5</v>
          </cell>
          <cell r="J981">
            <v>16607.5</v>
          </cell>
          <cell r="K981">
            <v>16607.5</v>
          </cell>
          <cell r="L981">
            <v>16607.5</v>
          </cell>
          <cell r="M981">
            <v>16607.5</v>
          </cell>
          <cell r="N981">
            <v>16607.5</v>
          </cell>
          <cell r="O981">
            <v>16607.5</v>
          </cell>
        </row>
        <row r="982">
          <cell r="A982">
            <v>16607.5</v>
          </cell>
          <cell r="B982">
            <v>16607.5</v>
          </cell>
          <cell r="C982">
            <v>16607.5</v>
          </cell>
          <cell r="D982">
            <v>16607.5</v>
          </cell>
          <cell r="E982">
            <v>16607.5</v>
          </cell>
          <cell r="F982">
            <v>16607.5</v>
          </cell>
          <cell r="G982">
            <v>16607.5</v>
          </cell>
          <cell r="H982">
            <v>16607.5</v>
          </cell>
          <cell r="I982">
            <v>16607.5</v>
          </cell>
          <cell r="J982">
            <v>16607.5</v>
          </cell>
          <cell r="K982">
            <v>16607.5</v>
          </cell>
          <cell r="L982">
            <v>16607.5</v>
          </cell>
          <cell r="M982">
            <v>16607.5</v>
          </cell>
          <cell r="N982">
            <v>16607.5</v>
          </cell>
          <cell r="O982">
            <v>16607.5</v>
          </cell>
        </row>
        <row r="983">
          <cell r="A983">
            <v>16607.5</v>
          </cell>
          <cell r="B983">
            <v>16607.5</v>
          </cell>
          <cell r="C983">
            <v>16607.5</v>
          </cell>
          <cell r="D983">
            <v>16607.5</v>
          </cell>
          <cell r="E983">
            <v>16607.5</v>
          </cell>
          <cell r="F983">
            <v>16607.5</v>
          </cell>
          <cell r="G983">
            <v>16607.5</v>
          </cell>
          <cell r="H983">
            <v>16607.5</v>
          </cell>
          <cell r="I983">
            <v>16607.5</v>
          </cell>
          <cell r="J983">
            <v>16607.5</v>
          </cell>
          <cell r="K983">
            <v>16607.5</v>
          </cell>
          <cell r="L983">
            <v>16607.5</v>
          </cell>
          <cell r="M983">
            <v>16607.5</v>
          </cell>
          <cell r="N983">
            <v>16607.5</v>
          </cell>
          <cell r="O983">
            <v>16607.5</v>
          </cell>
        </row>
        <row r="984">
          <cell r="A984">
            <v>16607.5</v>
          </cell>
          <cell r="B984">
            <v>16607.5</v>
          </cell>
          <cell r="C984">
            <v>16607.5</v>
          </cell>
          <cell r="D984">
            <v>16607.5</v>
          </cell>
          <cell r="E984">
            <v>16607.5</v>
          </cell>
          <cell r="F984">
            <v>16607.5</v>
          </cell>
          <cell r="G984">
            <v>16607.5</v>
          </cell>
          <cell r="H984">
            <v>16607.5</v>
          </cell>
          <cell r="I984">
            <v>16607.5</v>
          </cell>
          <cell r="J984">
            <v>16607.5</v>
          </cell>
          <cell r="K984">
            <v>16607.5</v>
          </cell>
          <cell r="L984">
            <v>16607.5</v>
          </cell>
          <cell r="M984">
            <v>16607.5</v>
          </cell>
          <cell r="N984">
            <v>16607.5</v>
          </cell>
          <cell r="O984">
            <v>16607.5</v>
          </cell>
        </row>
        <row r="985">
          <cell r="A985">
            <v>16607.5</v>
          </cell>
          <cell r="B985">
            <v>16607.5</v>
          </cell>
          <cell r="C985">
            <v>16607.5</v>
          </cell>
          <cell r="D985">
            <v>16607.5</v>
          </cell>
          <cell r="E985">
            <v>16607.5</v>
          </cell>
          <cell r="F985">
            <v>16607.5</v>
          </cell>
          <cell r="G985">
            <v>16607.5</v>
          </cell>
          <cell r="H985">
            <v>16607.5</v>
          </cell>
          <cell r="I985">
            <v>16607.5</v>
          </cell>
          <cell r="J985">
            <v>16607.5</v>
          </cell>
          <cell r="K985">
            <v>16607.5</v>
          </cell>
          <cell r="L985">
            <v>16607.5</v>
          </cell>
          <cell r="M985">
            <v>16607.5</v>
          </cell>
          <cell r="N985">
            <v>16607.5</v>
          </cell>
          <cell r="O985">
            <v>16607.5</v>
          </cell>
        </row>
        <row r="986">
          <cell r="A986">
            <v>16607.5</v>
          </cell>
          <cell r="B986">
            <v>16607.5</v>
          </cell>
          <cell r="C986">
            <v>16607.5</v>
          </cell>
          <cell r="D986">
            <v>16607.5</v>
          </cell>
          <cell r="E986">
            <v>16607.5</v>
          </cell>
          <cell r="F986">
            <v>16607.5</v>
          </cell>
          <cell r="G986">
            <v>16607.5</v>
          </cell>
          <cell r="H986">
            <v>16607.5</v>
          </cell>
          <cell r="I986">
            <v>16607.5</v>
          </cell>
          <cell r="J986">
            <v>16607.5</v>
          </cell>
          <cell r="K986">
            <v>16607.5</v>
          </cell>
          <cell r="L986">
            <v>16607.5</v>
          </cell>
          <cell r="M986">
            <v>16607.5</v>
          </cell>
          <cell r="N986">
            <v>16607.5</v>
          </cell>
          <cell r="O986">
            <v>16607.5</v>
          </cell>
        </row>
        <row r="987">
          <cell r="A987">
            <v>16607.5</v>
          </cell>
          <cell r="B987">
            <v>16607.5</v>
          </cell>
          <cell r="C987">
            <v>16607.5</v>
          </cell>
          <cell r="D987">
            <v>16607.5</v>
          </cell>
          <cell r="E987">
            <v>16607.5</v>
          </cell>
          <cell r="F987">
            <v>16607.5</v>
          </cell>
          <cell r="G987">
            <v>16607.5</v>
          </cell>
          <cell r="H987">
            <v>16607.5</v>
          </cell>
          <cell r="I987">
            <v>16607.5</v>
          </cell>
          <cell r="J987">
            <v>16607.5</v>
          </cell>
          <cell r="K987">
            <v>16607.5</v>
          </cell>
          <cell r="L987">
            <v>16607.5</v>
          </cell>
          <cell r="M987">
            <v>16607.5</v>
          </cell>
          <cell r="N987">
            <v>16607.5</v>
          </cell>
          <cell r="O987">
            <v>16607.5</v>
          </cell>
        </row>
        <row r="988">
          <cell r="A988">
            <v>16607.5</v>
          </cell>
          <cell r="B988">
            <v>16607.5</v>
          </cell>
          <cell r="C988">
            <v>16607.5</v>
          </cell>
          <cell r="D988">
            <v>16607.5</v>
          </cell>
          <cell r="E988">
            <v>16607.5</v>
          </cell>
          <cell r="F988">
            <v>16607.5</v>
          </cell>
          <cell r="G988">
            <v>16607.5</v>
          </cell>
          <cell r="H988">
            <v>16607.5</v>
          </cell>
          <cell r="I988">
            <v>16607.5</v>
          </cell>
          <cell r="J988">
            <v>16607.5</v>
          </cell>
          <cell r="K988">
            <v>16607.5</v>
          </cell>
          <cell r="L988">
            <v>16607.5</v>
          </cell>
          <cell r="M988">
            <v>16607.5</v>
          </cell>
          <cell r="N988">
            <v>16607.5</v>
          </cell>
          <cell r="O988">
            <v>16607.5</v>
          </cell>
        </row>
        <row r="989">
          <cell r="A989">
            <v>16607.5</v>
          </cell>
          <cell r="B989">
            <v>16607.5</v>
          </cell>
          <cell r="C989">
            <v>16607.5</v>
          </cell>
          <cell r="D989">
            <v>16607.5</v>
          </cell>
          <cell r="E989">
            <v>16607.5</v>
          </cell>
          <cell r="F989">
            <v>16607.5</v>
          </cell>
          <cell r="G989">
            <v>16607.5</v>
          </cell>
          <cell r="H989">
            <v>16607.5</v>
          </cell>
          <cell r="I989">
            <v>16607.5</v>
          </cell>
          <cell r="J989">
            <v>16607.5</v>
          </cell>
          <cell r="K989">
            <v>16607.5</v>
          </cell>
          <cell r="L989">
            <v>16607.5</v>
          </cell>
          <cell r="M989">
            <v>16607.5</v>
          </cell>
          <cell r="N989">
            <v>16607.5</v>
          </cell>
          <cell r="O989">
            <v>16607.5</v>
          </cell>
        </row>
        <row r="990">
          <cell r="A990">
            <v>16607.5</v>
          </cell>
          <cell r="B990">
            <v>16607.5</v>
          </cell>
          <cell r="C990">
            <v>16607.5</v>
          </cell>
          <cell r="D990">
            <v>16607.5</v>
          </cell>
          <cell r="E990">
            <v>16607.5</v>
          </cell>
          <cell r="F990">
            <v>16607.5</v>
          </cell>
          <cell r="G990">
            <v>16607.5</v>
          </cell>
          <cell r="H990">
            <v>16607.5</v>
          </cell>
          <cell r="I990">
            <v>16607.5</v>
          </cell>
          <cell r="J990">
            <v>16607.5</v>
          </cell>
          <cell r="K990">
            <v>16607.5</v>
          </cell>
          <cell r="L990">
            <v>16607.5</v>
          </cell>
          <cell r="M990">
            <v>16607.5</v>
          </cell>
          <cell r="N990">
            <v>16607.5</v>
          </cell>
          <cell r="O990">
            <v>16607.5</v>
          </cell>
        </row>
        <row r="991">
          <cell r="A991">
            <v>16607.5</v>
          </cell>
          <cell r="B991">
            <v>16607.5</v>
          </cell>
          <cell r="C991">
            <v>16607.5</v>
          </cell>
          <cell r="D991">
            <v>16607.5</v>
          </cell>
          <cell r="E991">
            <v>16607.5</v>
          </cell>
          <cell r="F991">
            <v>16607.5</v>
          </cell>
          <cell r="G991">
            <v>16607.5</v>
          </cell>
          <cell r="H991">
            <v>16607.5</v>
          </cell>
          <cell r="I991">
            <v>16607.5</v>
          </cell>
          <cell r="J991">
            <v>16607.5</v>
          </cell>
          <cell r="K991">
            <v>16607.5</v>
          </cell>
          <cell r="L991">
            <v>16607.5</v>
          </cell>
          <cell r="M991">
            <v>16607.5</v>
          </cell>
          <cell r="N991">
            <v>16607.5</v>
          </cell>
          <cell r="O991">
            <v>16607.5</v>
          </cell>
        </row>
        <row r="992">
          <cell r="A992">
            <v>16607.5</v>
          </cell>
          <cell r="B992">
            <v>16607.5</v>
          </cell>
          <cell r="C992">
            <v>16607.5</v>
          </cell>
          <cell r="D992">
            <v>16607.5</v>
          </cell>
          <cell r="E992">
            <v>16607.5</v>
          </cell>
          <cell r="F992">
            <v>16607.5</v>
          </cell>
          <cell r="G992">
            <v>16607.5</v>
          </cell>
          <cell r="H992">
            <v>16607.5</v>
          </cell>
          <cell r="I992">
            <v>16607.5</v>
          </cell>
          <cell r="J992">
            <v>16607.5</v>
          </cell>
          <cell r="K992">
            <v>16607.5</v>
          </cell>
          <cell r="L992">
            <v>16607.5</v>
          </cell>
          <cell r="M992">
            <v>16607.5</v>
          </cell>
          <cell r="N992">
            <v>16607.5</v>
          </cell>
          <cell r="O992">
            <v>16607.5</v>
          </cell>
        </row>
        <row r="993">
          <cell r="A993">
            <v>16607.5</v>
          </cell>
          <cell r="B993">
            <v>16607.5</v>
          </cell>
          <cell r="C993">
            <v>16607.5</v>
          </cell>
          <cell r="D993">
            <v>16607.5</v>
          </cell>
          <cell r="E993">
            <v>16607.5</v>
          </cell>
          <cell r="F993">
            <v>16607.5</v>
          </cell>
          <cell r="G993">
            <v>16607.5</v>
          </cell>
          <cell r="H993">
            <v>16607.5</v>
          </cell>
          <cell r="I993">
            <v>16607.5</v>
          </cell>
          <cell r="J993">
            <v>16607.5</v>
          </cell>
          <cell r="K993">
            <v>16607.5</v>
          </cell>
          <cell r="L993">
            <v>16607.5</v>
          </cell>
          <cell r="M993">
            <v>16607.5</v>
          </cell>
          <cell r="N993">
            <v>16607.5</v>
          </cell>
          <cell r="O993">
            <v>16607.5</v>
          </cell>
        </row>
        <row r="994">
          <cell r="A994">
            <v>16607.5</v>
          </cell>
          <cell r="B994">
            <v>16607.5</v>
          </cell>
          <cell r="C994">
            <v>16607.5</v>
          </cell>
          <cell r="D994">
            <v>16607.5</v>
          </cell>
          <cell r="E994">
            <v>16607.5</v>
          </cell>
          <cell r="F994">
            <v>16607.5</v>
          </cell>
          <cell r="G994">
            <v>16607.5</v>
          </cell>
          <cell r="H994">
            <v>16607.5</v>
          </cell>
          <cell r="I994">
            <v>16607.5</v>
          </cell>
          <cell r="J994">
            <v>16607.5</v>
          </cell>
          <cell r="K994">
            <v>16607.5</v>
          </cell>
          <cell r="L994">
            <v>16607.5</v>
          </cell>
          <cell r="M994">
            <v>16607.5</v>
          </cell>
          <cell r="N994">
            <v>16607.5</v>
          </cell>
          <cell r="O994">
            <v>16607.5</v>
          </cell>
        </row>
        <row r="995">
          <cell r="A995">
            <v>16607.5</v>
          </cell>
          <cell r="B995">
            <v>16607.5</v>
          </cell>
          <cell r="C995">
            <v>16607.5</v>
          </cell>
          <cell r="D995">
            <v>16607.5</v>
          </cell>
          <cell r="E995">
            <v>16607.5</v>
          </cell>
          <cell r="F995">
            <v>16607.5</v>
          </cell>
          <cell r="G995">
            <v>16607.5</v>
          </cell>
          <cell r="H995">
            <v>16607.5</v>
          </cell>
          <cell r="I995">
            <v>16607.5</v>
          </cell>
          <cell r="J995">
            <v>16607.5</v>
          </cell>
          <cell r="K995">
            <v>16607.5</v>
          </cell>
          <cell r="L995">
            <v>16607.5</v>
          </cell>
          <cell r="M995">
            <v>16607.5</v>
          </cell>
          <cell r="N995">
            <v>16607.5</v>
          </cell>
          <cell r="O995">
            <v>16607.5</v>
          </cell>
        </row>
        <row r="996">
          <cell r="A996">
            <v>16607.5</v>
          </cell>
          <cell r="B996">
            <v>16607.5</v>
          </cell>
          <cell r="C996">
            <v>16607.5</v>
          </cell>
          <cell r="D996">
            <v>16607.5</v>
          </cell>
          <cell r="E996">
            <v>16607.5</v>
          </cell>
          <cell r="F996">
            <v>16607.5</v>
          </cell>
          <cell r="G996">
            <v>16607.5</v>
          </cell>
          <cell r="H996">
            <v>16607.5</v>
          </cell>
          <cell r="I996">
            <v>16607.5</v>
          </cell>
          <cell r="J996">
            <v>16607.5</v>
          </cell>
          <cell r="K996">
            <v>16607.5</v>
          </cell>
          <cell r="L996">
            <v>16607.5</v>
          </cell>
          <cell r="M996">
            <v>16607.5</v>
          </cell>
          <cell r="N996">
            <v>16607.5</v>
          </cell>
          <cell r="O996">
            <v>16607.5</v>
          </cell>
        </row>
        <row r="997">
          <cell r="A997">
            <v>16607.5</v>
          </cell>
          <cell r="B997">
            <v>16607.5</v>
          </cell>
          <cell r="C997">
            <v>16607.5</v>
          </cell>
          <cell r="D997">
            <v>16607.5</v>
          </cell>
          <cell r="E997">
            <v>16607.5</v>
          </cell>
          <cell r="F997">
            <v>16607.5</v>
          </cell>
          <cell r="G997">
            <v>16607.5</v>
          </cell>
          <cell r="H997">
            <v>16607.5</v>
          </cell>
          <cell r="I997">
            <v>16607.5</v>
          </cell>
          <cell r="J997">
            <v>16607.5</v>
          </cell>
          <cell r="K997">
            <v>16607.5</v>
          </cell>
          <cell r="L997">
            <v>16607.5</v>
          </cell>
          <cell r="M997">
            <v>16607.5</v>
          </cell>
          <cell r="N997">
            <v>16607.5</v>
          </cell>
          <cell r="O997">
            <v>16607.5</v>
          </cell>
        </row>
        <row r="998">
          <cell r="A998">
            <v>16607.5</v>
          </cell>
          <cell r="B998">
            <v>16607.5</v>
          </cell>
          <cell r="C998">
            <v>16607.5</v>
          </cell>
          <cell r="D998">
            <v>16607.5</v>
          </cell>
          <cell r="E998">
            <v>16607.5</v>
          </cell>
          <cell r="F998">
            <v>16607.5</v>
          </cell>
          <cell r="G998">
            <v>16607.5</v>
          </cell>
          <cell r="H998">
            <v>16607.5</v>
          </cell>
          <cell r="I998">
            <v>16607.5</v>
          </cell>
          <cell r="J998">
            <v>16607.5</v>
          </cell>
          <cell r="K998">
            <v>16607.5</v>
          </cell>
          <cell r="L998">
            <v>16607.5</v>
          </cell>
          <cell r="M998">
            <v>16607.5</v>
          </cell>
          <cell r="N998">
            <v>16607.5</v>
          </cell>
          <cell r="O998">
            <v>16607.5</v>
          </cell>
        </row>
        <row r="999">
          <cell r="A999">
            <v>16607.5</v>
          </cell>
          <cell r="B999">
            <v>16607.5</v>
          </cell>
          <cell r="C999">
            <v>16607.5</v>
          </cell>
          <cell r="D999">
            <v>16607.5</v>
          </cell>
          <cell r="E999">
            <v>16607.5</v>
          </cell>
          <cell r="F999">
            <v>16607.5</v>
          </cell>
          <cell r="G999">
            <v>16607.5</v>
          </cell>
          <cell r="H999">
            <v>16607.5</v>
          </cell>
          <cell r="I999">
            <v>16607.5</v>
          </cell>
          <cell r="J999">
            <v>16607.5</v>
          </cell>
          <cell r="K999">
            <v>16607.5</v>
          </cell>
          <cell r="L999">
            <v>16607.5</v>
          </cell>
          <cell r="M999">
            <v>16607.5</v>
          </cell>
          <cell r="N999">
            <v>16607.5</v>
          </cell>
          <cell r="O999">
            <v>16607.5</v>
          </cell>
        </row>
        <row r="1000">
          <cell r="A1000">
            <v>16607.5</v>
          </cell>
          <cell r="B1000">
            <v>16607.5</v>
          </cell>
          <cell r="C1000">
            <v>16607.5</v>
          </cell>
          <cell r="D1000">
            <v>16607.5</v>
          </cell>
          <cell r="E1000">
            <v>16607.5</v>
          </cell>
          <cell r="F1000">
            <v>16607.5</v>
          </cell>
          <cell r="G1000">
            <v>16607.5</v>
          </cell>
          <cell r="H1000">
            <v>16607.5</v>
          </cell>
          <cell r="I1000">
            <v>16607.5</v>
          </cell>
          <cell r="J1000">
            <v>16607.5</v>
          </cell>
          <cell r="K1000">
            <v>16607.5</v>
          </cell>
          <cell r="L1000">
            <v>16607.5</v>
          </cell>
          <cell r="M1000">
            <v>16607.5</v>
          </cell>
          <cell r="N1000">
            <v>16607.5</v>
          </cell>
          <cell r="O1000">
            <v>16607.5</v>
          </cell>
        </row>
        <row r="1001">
          <cell r="A1001">
            <v>16607.5</v>
          </cell>
          <cell r="B1001">
            <v>16607.5</v>
          </cell>
          <cell r="C1001">
            <v>16607.5</v>
          </cell>
          <cell r="D1001">
            <v>16607.5</v>
          </cell>
          <cell r="E1001">
            <v>16607.5</v>
          </cell>
          <cell r="F1001">
            <v>16607.5</v>
          </cell>
          <cell r="G1001">
            <v>16607.5</v>
          </cell>
          <cell r="H1001">
            <v>16607.5</v>
          </cell>
          <cell r="I1001">
            <v>16607.5</v>
          </cell>
          <cell r="J1001">
            <v>16607.5</v>
          </cell>
          <cell r="K1001">
            <v>16607.5</v>
          </cell>
          <cell r="L1001">
            <v>16607.5</v>
          </cell>
          <cell r="M1001">
            <v>16607.5</v>
          </cell>
          <cell r="N1001">
            <v>16607.5</v>
          </cell>
          <cell r="O1001">
            <v>16607.5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ta1int"/>
    </sheetNames>
    <sheetDataSet>
      <sheetData sheetId="0">
        <row r="2">
          <cell r="A2">
            <v>-972.462944785421</v>
          </cell>
          <cell r="B2">
            <v>-2684.05429124769</v>
          </cell>
          <cell r="C2">
            <v>-3107.07975409314</v>
          </cell>
          <cell r="D2">
            <v>-2587.99854575493</v>
          </cell>
          <cell r="E2">
            <v>-2035.85051954744</v>
          </cell>
          <cell r="F2">
            <v>-1446.58737130034</v>
          </cell>
          <cell r="G2">
            <v>-815.661592935135</v>
          </cell>
          <cell r="H2">
            <v>-134.629698386817</v>
          </cell>
          <cell r="I2">
            <v>606.360743980362</v>
          </cell>
          <cell r="J2">
            <v>1413.98310529073</v>
          </cell>
          <cell r="K2">
            <v>2283.46316247411</v>
          </cell>
          <cell r="L2">
            <v>3038.60134950363</v>
          </cell>
          <cell r="M2">
            <v>3789.88579442732</v>
          </cell>
          <cell r="N2">
            <v>4606.98081418364</v>
          </cell>
          <cell r="O2">
            <v>5460.2275428841</v>
          </cell>
        </row>
        <row r="3">
          <cell r="A3">
            <v>-1264.71321790201</v>
          </cell>
          <cell r="B3">
            <v>-3816.77999847418</v>
          </cell>
          <cell r="C3">
            <v>-4460.15640697727</v>
          </cell>
          <cell r="D3">
            <v>-4075.36478751422</v>
          </cell>
          <cell r="E3">
            <v>-3670.834267445</v>
          </cell>
          <cell r="F3">
            <v>-3243.83930618844</v>
          </cell>
          <cell r="G3">
            <v>-2791.28644034579</v>
          </cell>
          <cell r="H3">
            <v>-2306.33053895339</v>
          </cell>
          <cell r="I3">
            <v>-1780.87615835914</v>
          </cell>
          <cell r="J3">
            <v>-1210.18129223499</v>
          </cell>
          <cell r="K3">
            <v>-601.143211737439</v>
          </cell>
          <cell r="L3">
            <v>-132.295238373102</v>
          </cell>
          <cell r="M3">
            <v>304.285380833119</v>
          </cell>
          <cell r="N3">
            <v>775.44298046845</v>
          </cell>
          <cell r="O3">
            <v>1248.41883585769</v>
          </cell>
        </row>
        <row r="4">
          <cell r="A4">
            <v>-980.651294219078</v>
          </cell>
          <cell r="B4">
            <v>-2715.79131514966</v>
          </cell>
          <cell r="C4">
            <v>-3144.99063207518</v>
          </cell>
          <cell r="D4">
            <v>-2629.67198678707</v>
          </cell>
          <cell r="E4">
            <v>-2081.65994892237</v>
          </cell>
          <cell r="F4">
            <v>-1496.94327586886</v>
          </cell>
          <cell r="G4">
            <v>-871.015199376289</v>
          </cell>
          <cell r="H4">
            <v>-195.477016537427</v>
          </cell>
          <cell r="I4">
            <v>539.474476505496</v>
          </cell>
          <cell r="J4">
            <v>1340.45853736079</v>
          </cell>
          <cell r="K4">
            <v>2202.64145880652</v>
          </cell>
          <cell r="L4">
            <v>2949.75828700572</v>
          </cell>
          <cell r="M4">
            <v>3692.22527261414</v>
          </cell>
          <cell r="N4">
            <v>4499.62772152041</v>
          </cell>
          <cell r="O4">
            <v>5342.21991513041</v>
          </cell>
        </row>
        <row r="5">
          <cell r="A5">
            <v>-1309.08817287956</v>
          </cell>
          <cell r="B5">
            <v>-3988.77180441523</v>
          </cell>
          <cell r="C5">
            <v>-4665.60605433809</v>
          </cell>
          <cell r="D5">
            <v>-4301.2048160259</v>
          </cell>
          <cell r="E5">
            <v>-3919.08837317524</v>
          </cell>
          <cell r="F5">
            <v>-3516.7320321506</v>
          </cell>
          <cell r="G5">
            <v>-3091.26311007298</v>
          </cell>
          <cell r="H5">
            <v>-2636.07916843167</v>
          </cell>
          <cell r="I5">
            <v>-2143.35154266716</v>
          </cell>
          <cell r="J5">
            <v>-1608.63148272442</v>
          </cell>
          <cell r="K5">
            <v>-1039.13862100956</v>
          </cell>
          <cell r="L5">
            <v>-613.760633854054</v>
          </cell>
          <cell r="M5">
            <v>-224.964291967926</v>
          </cell>
          <cell r="N5">
            <v>193.666556266238</v>
          </cell>
          <cell r="O5">
            <v>608.902507078121</v>
          </cell>
        </row>
        <row r="6">
          <cell r="A6">
            <v>-1083.50380210918</v>
          </cell>
          <cell r="B6">
            <v>-3114.43484248472</v>
          </cell>
          <cell r="C6">
            <v>-3621.18292312962</v>
          </cell>
          <cell r="D6">
            <v>-3153.12521228667</v>
          </cell>
          <cell r="E6">
            <v>-2657.06464243222</v>
          </cell>
          <cell r="F6">
            <v>-2129.45549507844</v>
          </cell>
          <cell r="G6">
            <v>-1566.30272824414</v>
          </cell>
          <cell r="H6">
            <v>-959.770152887062</v>
          </cell>
          <cell r="I6">
            <v>-300.672907156538</v>
          </cell>
          <cell r="J6">
            <v>416.92855559832</v>
          </cell>
          <cell r="K6">
            <v>1187.45335752775</v>
          </cell>
          <cell r="L6">
            <v>1833.81521928724</v>
          </cell>
          <cell r="M6">
            <v>2465.52755145265</v>
          </cell>
          <cell r="N6">
            <v>3151.18321513597</v>
          </cell>
          <cell r="O6">
            <v>3859.94554922001</v>
          </cell>
        </row>
        <row r="7">
          <cell r="A7">
            <v>-1158.46581926281</v>
          </cell>
          <cell r="B7">
            <v>-3404.97829686704</v>
          </cell>
          <cell r="C7">
            <v>-3968.24626093944</v>
          </cell>
          <cell r="D7">
            <v>-3534.63374789721</v>
          </cell>
          <cell r="E7">
            <v>-3076.43697850838</v>
          </cell>
          <cell r="F7">
            <v>-2590.44952234056</v>
          </cell>
          <cell r="G7">
            <v>-2073.04929898781</v>
          </cell>
          <cell r="H7">
            <v>-1516.81009651838</v>
          </cell>
          <cell r="I7">
            <v>-912.997719429882</v>
          </cell>
          <cell r="J7">
            <v>-256.168014966011</v>
          </cell>
          <cell r="K7">
            <v>447.553578481697</v>
          </cell>
          <cell r="L7">
            <v>1020.48217470879</v>
          </cell>
          <cell r="M7">
            <v>1571.47316714655</v>
          </cell>
          <cell r="N7">
            <v>2168.39609315045</v>
          </cell>
          <cell r="O7">
            <v>2779.61917971149</v>
          </cell>
        </row>
        <row r="8">
          <cell r="A8">
            <v>-1177.85232507335</v>
          </cell>
          <cell r="B8">
            <v>-3480.11798200991</v>
          </cell>
          <cell r="C8">
            <v>-4058.00298935415</v>
          </cell>
          <cell r="D8">
            <v>-3633.29861476209</v>
          </cell>
          <cell r="E8">
            <v>-3184.89409504328</v>
          </cell>
          <cell r="F8">
            <v>-2709.67074566794</v>
          </cell>
          <cell r="G8">
            <v>-2204.10294070161</v>
          </cell>
          <cell r="H8">
            <v>-1660.87049555729</v>
          </cell>
          <cell r="I8">
            <v>-1071.35576503516</v>
          </cell>
          <cell r="J8">
            <v>-430.242714017401</v>
          </cell>
          <cell r="K8">
            <v>256.202386099826</v>
          </cell>
          <cell r="L8">
            <v>810.139838772001</v>
          </cell>
          <cell r="M8">
            <v>1340.25486253807</v>
          </cell>
          <cell r="N8">
            <v>1914.22993041427</v>
          </cell>
          <cell r="O8">
            <v>2500.22763936862</v>
          </cell>
        </row>
        <row r="9">
          <cell r="A9">
            <v>-1164.63500070555</v>
          </cell>
          <cell r="B9">
            <v>-3428.88927678921</v>
          </cell>
          <cell r="C9">
            <v>-3996.80868207447</v>
          </cell>
          <cell r="D9">
            <v>-3566.03092032539</v>
          </cell>
          <cell r="E9">
            <v>-3110.95024444703</v>
          </cell>
          <cell r="F9">
            <v>-2628.38814654237</v>
          </cell>
          <cell r="G9">
            <v>-2114.753239985</v>
          </cell>
          <cell r="H9">
            <v>-1562.6530529062</v>
          </cell>
          <cell r="I9">
            <v>-963.390478486327</v>
          </cell>
          <cell r="J9">
            <v>-311.562133613985</v>
          </cell>
          <cell r="K9">
            <v>386.661727385614</v>
          </cell>
          <cell r="L9">
            <v>953.546954501203</v>
          </cell>
          <cell r="M9">
            <v>1497.89478804342</v>
          </cell>
          <cell r="N9">
            <v>2087.51523768074</v>
          </cell>
          <cell r="O9">
            <v>2690.71109473802</v>
          </cell>
        </row>
        <row r="10">
          <cell r="A10">
            <v>-883.432161456222</v>
          </cell>
          <cell r="B10">
            <v>-2338.98204910384</v>
          </cell>
          <cell r="C10">
            <v>-2694.88005612172</v>
          </cell>
          <cell r="D10">
            <v>-2134.88902360092</v>
          </cell>
          <cell r="E10">
            <v>-1537.77097199555</v>
          </cell>
          <cell r="F10">
            <v>-899.074631973759</v>
          </cell>
          <cell r="G10">
            <v>-213.809536976814</v>
          </cell>
          <cell r="H10">
            <v>526.954720099556</v>
          </cell>
          <cell r="I10">
            <v>1333.60581766715</v>
          </cell>
          <cell r="J10">
            <v>2213.40549557575</v>
          </cell>
          <cell r="K10">
            <v>3162.22629365518</v>
          </cell>
          <cell r="L10">
            <v>4004.57959843388</v>
          </cell>
          <cell r="M10">
            <v>4851.73505083871</v>
          </cell>
          <cell r="N10">
            <v>5774.21604395208</v>
          </cell>
          <cell r="O10">
            <v>6743.30804926129</v>
          </cell>
        </row>
        <row r="11">
          <cell r="A11">
            <v>-1007.49291643426</v>
          </cell>
          <cell r="B11">
            <v>-2819.82610417676</v>
          </cell>
          <cell r="C11">
            <v>-3269.26347520238</v>
          </cell>
          <cell r="D11">
            <v>-2766.27860936152</v>
          </cell>
          <cell r="E11">
            <v>-2231.8244487568</v>
          </cell>
          <cell r="F11">
            <v>-1662.01123952659</v>
          </cell>
          <cell r="G11">
            <v>-1052.46575963622</v>
          </cell>
          <cell r="H11">
            <v>-394.936106533305</v>
          </cell>
          <cell r="I11">
            <v>320.219553704531</v>
          </cell>
          <cell r="J11">
            <v>1099.44309317396</v>
          </cell>
          <cell r="K11">
            <v>1937.70581405794</v>
          </cell>
          <cell r="L11">
            <v>2658.52841957889</v>
          </cell>
          <cell r="M11">
            <v>3372.09154443297</v>
          </cell>
          <cell r="N11">
            <v>4147.72149423441</v>
          </cell>
          <cell r="O11">
            <v>4955.38784496322</v>
          </cell>
        </row>
        <row r="12">
          <cell r="A12">
            <v>-833.742929750726</v>
          </cell>
          <cell r="B12">
            <v>-2146.39276757836</v>
          </cell>
          <cell r="C12">
            <v>-2464.82607326835</v>
          </cell>
          <cell r="D12">
            <v>-1882.00273874114</v>
          </cell>
          <cell r="E12">
            <v>-1259.78633431621</v>
          </cell>
          <cell r="F12">
            <v>-593.500690593115</v>
          </cell>
          <cell r="G12">
            <v>122.091879843972</v>
          </cell>
          <cell r="H12">
            <v>896.193541029192</v>
          </cell>
          <cell r="I12">
            <v>1739.49069952297</v>
          </cell>
          <cell r="J12">
            <v>2659.57347137077</v>
          </cell>
          <cell r="K12">
            <v>3652.67536314217</v>
          </cell>
          <cell r="L12">
            <v>4543.70455318224</v>
          </cell>
          <cell r="M12">
            <v>5444.36685486362</v>
          </cell>
          <cell r="N12">
            <v>6425.66512277603</v>
          </cell>
          <cell r="O12">
            <v>7459.41187531032</v>
          </cell>
        </row>
        <row r="13">
          <cell r="A13">
            <v>-1330.19269827312</v>
          </cell>
          <cell r="B13">
            <v>-4070.57031976704</v>
          </cell>
          <cell r="C13">
            <v>-4763.31696586503</v>
          </cell>
          <cell r="D13">
            <v>-4408.61329946025</v>
          </cell>
          <cell r="E13">
            <v>-4037.15688910026</v>
          </cell>
          <cell r="F13">
            <v>-3646.5185630372</v>
          </cell>
          <cell r="G13">
            <v>-3233.93064059633</v>
          </cell>
          <cell r="H13">
            <v>-2792.90610668627</v>
          </cell>
          <cell r="I13">
            <v>-2315.74317566235</v>
          </cell>
          <cell r="J13">
            <v>-1798.13256881016</v>
          </cell>
          <cell r="K13">
            <v>-1247.44723207004</v>
          </cell>
          <cell r="L13">
            <v>-842.743371305555</v>
          </cell>
          <cell r="M13">
            <v>-476.673012907743</v>
          </cell>
          <cell r="N13">
            <v>-83.0236471189774</v>
          </cell>
          <cell r="O13">
            <v>304.751469468039</v>
          </cell>
        </row>
        <row r="14">
          <cell r="A14">
            <v>-1259.09029350349</v>
          </cell>
          <cell r="B14">
            <v>-3794.98624290956</v>
          </cell>
          <cell r="C14">
            <v>-4434.12307724438</v>
          </cell>
          <cell r="D14">
            <v>-4046.74771269976</v>
          </cell>
          <cell r="E14">
            <v>-3639.37701709174</v>
          </cell>
          <cell r="F14">
            <v>-3209.25999973578</v>
          </cell>
          <cell r="G14">
            <v>-2753.27522126851</v>
          </cell>
          <cell r="H14">
            <v>-2264.54679821472</v>
          </cell>
          <cell r="I14">
            <v>-1734.94548229829</v>
          </cell>
          <cell r="J14">
            <v>-1159.6921075399</v>
          </cell>
          <cell r="K14">
            <v>-545.643097439136</v>
          </cell>
          <cell r="L14">
            <v>-71.2868718144719</v>
          </cell>
          <cell r="M14">
            <v>371.348680381421</v>
          </cell>
          <cell r="N14">
            <v>849.162150477423</v>
          </cell>
          <cell r="O14">
            <v>1329.45445539051</v>
          </cell>
        </row>
        <row r="15">
          <cell r="A15">
            <v>-970.035724040201</v>
          </cell>
          <cell r="B15">
            <v>-2674.6466855476</v>
          </cell>
          <cell r="C15">
            <v>-3095.84207179184</v>
          </cell>
          <cell r="D15">
            <v>-2575.64555063455</v>
          </cell>
          <cell r="E15">
            <v>-2022.27151950521</v>
          </cell>
          <cell r="F15">
            <v>-1431.66068830968</v>
          </cell>
          <cell r="G15">
            <v>-799.253472719307</v>
          </cell>
          <cell r="H15">
            <v>-116.593111880257</v>
          </cell>
          <cell r="I15">
            <v>626.187418122766</v>
          </cell>
          <cell r="J15">
            <v>1435.77752894213</v>
          </cell>
          <cell r="K15">
            <v>2307.42063001935</v>
          </cell>
          <cell r="L15">
            <v>3064.93653782343</v>
          </cell>
          <cell r="M15">
            <v>3818.83468656419</v>
          </cell>
          <cell r="N15">
            <v>4638.80281392691</v>
          </cell>
          <cell r="O15">
            <v>5495.20779922251</v>
          </cell>
        </row>
        <row r="16">
          <cell r="A16">
            <v>-1191.80535008133</v>
          </cell>
          <cell r="B16">
            <v>-3534.19817140226</v>
          </cell>
          <cell r="C16">
            <v>-4122.60348458746</v>
          </cell>
          <cell r="D16">
            <v>-3704.31055307775</v>
          </cell>
          <cell r="E16">
            <v>-3262.95379667767</v>
          </cell>
          <cell r="F16">
            <v>-2795.47768410363</v>
          </cell>
          <cell r="G16">
            <v>-2298.42601047443</v>
          </cell>
          <cell r="H16">
            <v>-1764.55490212817</v>
          </cell>
          <cell r="I16">
            <v>-1185.33059846506</v>
          </cell>
          <cell r="J16">
            <v>-555.529274311259</v>
          </cell>
          <cell r="K16">
            <v>118.481437378984</v>
          </cell>
          <cell r="L16">
            <v>658.75041861327</v>
          </cell>
          <cell r="M16">
            <v>1173.84040817316</v>
          </cell>
          <cell r="N16">
            <v>1731.29924349749</v>
          </cell>
          <cell r="O16">
            <v>2299.14152372106</v>
          </cell>
        </row>
        <row r="17">
          <cell r="A17">
            <v>-1040.17869141883</v>
          </cell>
          <cell r="B17">
            <v>-2946.5121024166</v>
          </cell>
          <cell r="C17">
            <v>-3420.59390354178</v>
          </cell>
          <cell r="D17">
            <v>-2932.62821711156</v>
          </cell>
          <cell r="E17">
            <v>-2414.68385318886</v>
          </cell>
          <cell r="F17">
            <v>-1863.01899807502</v>
          </cell>
          <cell r="G17">
            <v>-1273.42305260213</v>
          </cell>
          <cell r="H17">
            <v>-637.822877011153</v>
          </cell>
          <cell r="I17">
            <v>53.2268580515179</v>
          </cell>
          <cell r="J17">
            <v>805.952017510111</v>
          </cell>
          <cell r="K17">
            <v>1615.08645818512</v>
          </cell>
          <cell r="L17">
            <v>2303.88987205792</v>
          </cell>
          <cell r="M17">
            <v>2982.25597784854</v>
          </cell>
          <cell r="N17">
            <v>3719.19568947763</v>
          </cell>
          <cell r="O17">
            <v>4484.33188936796</v>
          </cell>
        </row>
        <row r="18">
          <cell r="A18">
            <v>-1025.42650095029</v>
          </cell>
          <cell r="B18">
            <v>-2889.33444710284</v>
          </cell>
          <cell r="C18">
            <v>-3352.2933873814</v>
          </cell>
          <cell r="D18">
            <v>-2857.54903973077</v>
          </cell>
          <cell r="E18">
            <v>-2332.15324883823</v>
          </cell>
          <cell r="F18">
            <v>-1772.29743062985</v>
          </cell>
          <cell r="G18">
            <v>-1173.69758876398</v>
          </cell>
          <cell r="H18">
            <v>-528.199901815714</v>
          </cell>
          <cell r="I18">
            <v>173.729648694876</v>
          </cell>
          <cell r="J18">
            <v>938.414418999843</v>
          </cell>
          <cell r="K18">
            <v>1760.69543300427</v>
          </cell>
          <cell r="L18">
            <v>2463.95018584839</v>
          </cell>
          <cell r="M18">
            <v>3158.20189108996</v>
          </cell>
          <cell r="N18">
            <v>3912.60380953719</v>
          </cell>
          <cell r="O18">
            <v>4696.93529808508</v>
          </cell>
        </row>
        <row r="19">
          <cell r="A19">
            <v>-1042.76828576291</v>
          </cell>
          <cell r="B19">
            <v>-2956.54904798914</v>
          </cell>
          <cell r="C19">
            <v>-3432.58335220869</v>
          </cell>
          <cell r="D19">
            <v>-2945.80758959312</v>
          </cell>
          <cell r="E19">
            <v>-2429.17124654891</v>
          </cell>
          <cell r="F19">
            <v>-1878.94423022569</v>
          </cell>
          <cell r="G19">
            <v>-1290.92882556968</v>
          </cell>
          <cell r="H19">
            <v>-657.066055653203</v>
          </cell>
          <cell r="I19">
            <v>32.0738404192044</v>
          </cell>
          <cell r="J19">
            <v>782.699613981768</v>
          </cell>
          <cell r="K19">
            <v>1589.52630978251</v>
          </cell>
          <cell r="L19">
            <v>2275.7929406776</v>
          </cell>
          <cell r="M19">
            <v>2951.37049390864</v>
          </cell>
          <cell r="N19">
            <v>3685.24489587352</v>
          </cell>
          <cell r="O19">
            <v>4447.011561521</v>
          </cell>
        </row>
        <row r="20">
          <cell r="A20">
            <v>-976.455503260224</v>
          </cell>
          <cell r="B20">
            <v>-2699.52895128406</v>
          </cell>
          <cell r="C20">
            <v>-3125.56472452592</v>
          </cell>
          <cell r="D20">
            <v>-2608.31810484497</v>
          </cell>
          <cell r="E20">
            <v>-2058.18674578676</v>
          </cell>
          <cell r="F20">
            <v>-1471.1404140314</v>
          </cell>
          <cell r="G20">
            <v>-842.651465839089</v>
          </cell>
          <cell r="H20">
            <v>-164.298250971143</v>
          </cell>
          <cell r="I20">
            <v>573.747659228862</v>
          </cell>
          <cell r="J20">
            <v>1378.13325066822</v>
          </cell>
          <cell r="K20">
            <v>2244.05529639066</v>
          </cell>
          <cell r="L20">
            <v>2995.2823479176</v>
          </cell>
          <cell r="M20">
            <v>3742.26748658909</v>
          </cell>
          <cell r="N20">
            <v>4554.63650433444</v>
          </cell>
          <cell r="O20">
            <v>5402.68818674197</v>
          </cell>
        </row>
        <row r="21">
          <cell r="A21">
            <v>-1172.40271251919</v>
          </cell>
          <cell r="B21">
            <v>-3458.99596159673</v>
          </cell>
          <cell r="C21">
            <v>-4032.77206848735</v>
          </cell>
          <cell r="D21">
            <v>-3605.56358595512</v>
          </cell>
          <cell r="E21">
            <v>-3154.4064316328</v>
          </cell>
          <cell r="F21">
            <v>-2676.1572553197</v>
          </cell>
          <cell r="G21">
            <v>-2167.26331740218</v>
          </cell>
          <cell r="H21">
            <v>-1620.37462864695</v>
          </cell>
          <cell r="I21">
            <v>-1026.84078116869</v>
          </cell>
          <cell r="J21">
            <v>-381.309725546781</v>
          </cell>
          <cell r="K21">
            <v>309.99185545802</v>
          </cell>
          <cell r="L21">
            <v>869.267783012995</v>
          </cell>
          <cell r="M21">
            <v>1405.25111239666</v>
          </cell>
          <cell r="N21">
            <v>1985.67690104565</v>
          </cell>
          <cell r="O21">
            <v>2578.76554922507</v>
          </cell>
        </row>
        <row r="22">
          <cell r="A22">
            <v>-1157.74413357008</v>
          </cell>
          <cell r="B22">
            <v>-3402.18113288847</v>
          </cell>
          <cell r="C22">
            <v>-3964.90496017304</v>
          </cell>
          <cell r="D22">
            <v>-3530.96083110205</v>
          </cell>
          <cell r="E22">
            <v>-3072.39953359477</v>
          </cell>
          <cell r="F22">
            <v>-2586.01137077342</v>
          </cell>
          <cell r="G22">
            <v>-2068.17067159984</v>
          </cell>
          <cell r="H22">
            <v>-1511.44727714852</v>
          </cell>
          <cell r="I22">
            <v>-907.102653193703</v>
          </cell>
          <cell r="J22">
            <v>-249.687877647893</v>
          </cell>
          <cell r="K22">
            <v>454.676853773151</v>
          </cell>
          <cell r="L22">
            <v>1028.31241786367</v>
          </cell>
          <cell r="M22">
            <v>1580.08054301731</v>
          </cell>
          <cell r="N22">
            <v>2177.85773028166</v>
          </cell>
          <cell r="O22">
            <v>2790.01986146943</v>
          </cell>
        </row>
        <row r="23">
          <cell r="A23">
            <v>-926.446064829882</v>
          </cell>
          <cell r="B23">
            <v>-2505.69858832179</v>
          </cell>
          <cell r="C23">
            <v>-2894.02823067652</v>
          </cell>
          <cell r="D23">
            <v>-2353.80217335443</v>
          </cell>
          <cell r="E23">
            <v>-1778.41072298566</v>
          </cell>
          <cell r="F23">
            <v>-1163.59729688349</v>
          </cell>
          <cell r="G23">
            <v>-504.585437313511</v>
          </cell>
          <cell r="H23">
            <v>207.320014145461</v>
          </cell>
          <cell r="I23">
            <v>982.248139358665</v>
          </cell>
          <cell r="J23">
            <v>1827.17641654684</v>
          </cell>
          <cell r="K23">
            <v>2737.66491163082</v>
          </cell>
          <cell r="L23">
            <v>3537.8815249495</v>
          </cell>
          <cell r="M23">
            <v>4338.71832106575</v>
          </cell>
          <cell r="N23">
            <v>5210.283643156</v>
          </cell>
          <cell r="O23">
            <v>6123.4067201012</v>
          </cell>
        </row>
        <row r="24">
          <cell r="A24">
            <v>-1147.85741951081</v>
          </cell>
          <cell r="B24">
            <v>-3363.86145894767</v>
          </cell>
          <cell r="C24">
            <v>-3919.13089869932</v>
          </cell>
          <cell r="D24">
            <v>-3480.64380461349</v>
          </cell>
          <cell r="E24">
            <v>-3017.08866378909</v>
          </cell>
          <cell r="F24">
            <v>-2525.2110307661</v>
          </cell>
          <cell r="G24">
            <v>-2001.33604473549</v>
          </cell>
          <cell r="H24">
            <v>-1437.97947503493</v>
          </cell>
          <cell r="I24">
            <v>-826.3433492126</v>
          </cell>
          <cell r="J24">
            <v>-160.913407854603</v>
          </cell>
          <cell r="K24">
            <v>552.261975221497</v>
          </cell>
          <cell r="L24">
            <v>1135.58262685801</v>
          </cell>
          <cell r="M24">
            <v>1697.99706109821</v>
          </cell>
          <cell r="N24">
            <v>2307.47717790533</v>
          </cell>
          <cell r="O24">
            <v>2932.50372611967</v>
          </cell>
        </row>
        <row r="25">
          <cell r="A25">
            <v>-960.524015103915</v>
          </cell>
          <cell r="B25">
            <v>-2637.78048481872</v>
          </cell>
          <cell r="C25">
            <v>-3051.80423000141</v>
          </cell>
          <cell r="D25">
            <v>-2527.23705943828</v>
          </cell>
          <cell r="E25">
            <v>-1969.0586025087</v>
          </cell>
          <cell r="F25">
            <v>-1373.16651785936</v>
          </cell>
          <cell r="G25">
            <v>-734.953897168974</v>
          </cell>
          <cell r="H25">
            <v>-45.9119587991195</v>
          </cell>
          <cell r="I25">
            <v>703.883504887266</v>
          </cell>
          <cell r="J25">
            <v>1521.18476461056</v>
          </cell>
          <cell r="K25">
            <v>2401.30432749091</v>
          </cell>
          <cell r="L25">
            <v>3168.13796545363</v>
          </cell>
          <cell r="M25">
            <v>3932.2786065604</v>
          </cell>
          <cell r="N25">
            <v>4763.50576891142</v>
          </cell>
          <cell r="O25">
            <v>5632.287221217</v>
          </cell>
        </row>
        <row r="26">
          <cell r="A26">
            <v>-960.454246987129</v>
          </cell>
          <cell r="B26">
            <v>-2637.51007227612</v>
          </cell>
          <cell r="C26">
            <v>-3051.48121367389</v>
          </cell>
          <cell r="D26">
            <v>-2526.88198452064</v>
          </cell>
          <cell r="E26">
            <v>-1968.66828726331</v>
          </cell>
          <cell r="F26">
            <v>-1372.73746476884</v>
          </cell>
          <cell r="G26">
            <v>-734.482261595772</v>
          </cell>
          <cell r="H26">
            <v>-45.3935145347107</v>
          </cell>
          <cell r="I26">
            <v>704.453403492399</v>
          </cell>
          <cell r="J26">
            <v>1521.81122427542</v>
          </cell>
          <cell r="K26">
            <v>2401.99296176403</v>
          </cell>
          <cell r="L26">
            <v>3168.89494501467</v>
          </cell>
          <cell r="M26">
            <v>3933.11071451407</v>
          </cell>
          <cell r="N26">
            <v>4764.4204615692</v>
          </cell>
          <cell r="O26">
            <v>5633.29269491124</v>
          </cell>
        </row>
        <row r="27">
          <cell r="A27">
            <v>-1323.67445653433</v>
          </cell>
          <cell r="B27">
            <v>-4045.30642555505</v>
          </cell>
          <cell r="C27">
            <v>-4733.13844585698</v>
          </cell>
          <cell r="D27">
            <v>-4375.43963425025</v>
          </cell>
          <cell r="E27">
            <v>-4000.69081776306</v>
          </cell>
          <cell r="F27">
            <v>-3606.43332221886</v>
          </cell>
          <cell r="G27">
            <v>-3189.86703646946</v>
          </cell>
          <cell r="H27">
            <v>-2744.46929630391</v>
          </cell>
          <cell r="I27">
            <v>-2262.49912886895</v>
          </cell>
          <cell r="J27">
            <v>-1739.60417900582</v>
          </cell>
          <cell r="K27">
            <v>-1183.11004097747</v>
          </cell>
          <cell r="L27">
            <v>-772.020869430485</v>
          </cell>
          <cell r="M27">
            <v>-398.931473581408</v>
          </cell>
          <cell r="N27">
            <v>2.43355216823524</v>
          </cell>
          <cell r="O27">
            <v>398.690089326837</v>
          </cell>
        </row>
        <row r="28">
          <cell r="A28">
            <v>-876.056219776309</v>
          </cell>
          <cell r="B28">
            <v>-2310.39381660454</v>
          </cell>
          <cell r="C28">
            <v>-2660.73050897606</v>
          </cell>
          <cell r="D28">
            <v>-2097.35021640359</v>
          </cell>
          <cell r="E28">
            <v>-1496.50652887461</v>
          </cell>
          <cell r="F28">
            <v>-853.714792564616</v>
          </cell>
          <cell r="G28">
            <v>-163.94784309201</v>
          </cell>
          <cell r="H28">
            <v>581.765066640613</v>
          </cell>
          <cell r="I28">
            <v>1393.85595868505</v>
          </cell>
          <cell r="J28">
            <v>2279.63531753022</v>
          </cell>
          <cell r="K28">
            <v>3235.02926543275</v>
          </cell>
          <cell r="L28">
            <v>4084.60808927429</v>
          </cell>
          <cell r="M28">
            <v>4939.70617605267</v>
          </cell>
          <cell r="N28">
            <v>5870.91809081241</v>
          </cell>
          <cell r="O28">
            <v>6849.6075406482</v>
          </cell>
        </row>
        <row r="29">
          <cell r="A29">
            <v>-1226.76652913517</v>
          </cell>
          <cell r="B29">
            <v>-3669.70335278982</v>
          </cell>
          <cell r="C29">
            <v>-4284.46870589446</v>
          </cell>
          <cell r="D29">
            <v>-3882.2405065462</v>
          </cell>
          <cell r="E29">
            <v>-3458.54286816351</v>
          </cell>
          <cell r="F29">
            <v>-3010.47849840709</v>
          </cell>
          <cell r="G29">
            <v>-2534.76513617296</v>
          </cell>
          <cell r="H29">
            <v>-2024.35011507609</v>
          </cell>
          <cell r="I29">
            <v>-1470.90985865388</v>
          </cell>
          <cell r="J29">
            <v>-869.451586137458</v>
          </cell>
          <cell r="K29">
            <v>-226.596905485091</v>
          </cell>
          <cell r="L29">
            <v>279.423883901257</v>
          </cell>
          <cell r="M29">
            <v>756.866631313162</v>
          </cell>
          <cell r="N29">
            <v>1272.941826659</v>
          </cell>
          <cell r="O29">
            <v>1795.29324061574</v>
          </cell>
        </row>
        <row r="30">
          <cell r="A30">
            <v>-819.75947852107</v>
          </cell>
          <cell r="B30">
            <v>-2092.19464993533</v>
          </cell>
          <cell r="C30">
            <v>-2400.08470901291</v>
          </cell>
          <cell r="D30">
            <v>-1810.83595049324</v>
          </cell>
          <cell r="E30">
            <v>-1181.55641426791</v>
          </cell>
          <cell r="F30">
            <v>-507.506639977164</v>
          </cell>
          <cell r="G30">
            <v>216.620632228896</v>
          </cell>
          <cell r="H30">
            <v>1000.10404371451</v>
          </cell>
          <cell r="I30">
            <v>1853.71406856045</v>
          </cell>
          <cell r="J30">
            <v>2785.13323383081</v>
          </cell>
          <cell r="K30">
            <v>3790.69662868416</v>
          </cell>
          <cell r="L30">
            <v>4695.42409588107</v>
          </cell>
          <cell r="M30">
            <v>5611.14419563319</v>
          </cell>
          <cell r="N30">
            <v>6608.99471169643</v>
          </cell>
          <cell r="O30">
            <v>7660.93648302164</v>
          </cell>
        </row>
        <row r="31">
          <cell r="A31">
            <v>-881.680791039179</v>
          </cell>
          <cell r="B31">
            <v>-2332.19395521053</v>
          </cell>
          <cell r="C31">
            <v>-2686.77146345358</v>
          </cell>
          <cell r="D31">
            <v>-2125.97567270018</v>
          </cell>
          <cell r="E31">
            <v>-1527.97299255184</v>
          </cell>
          <cell r="F31">
            <v>-888.304226741391</v>
          </cell>
          <cell r="G31">
            <v>-201.97019504556</v>
          </cell>
          <cell r="H31">
            <v>539.969088114596</v>
          </cell>
          <cell r="I31">
            <v>1347.91183026602</v>
          </cell>
          <cell r="J31">
            <v>2229.13134536289</v>
          </cell>
          <cell r="K31">
            <v>3179.51289604132</v>
          </cell>
          <cell r="L31">
            <v>4023.58185434381</v>
          </cell>
          <cell r="M31">
            <v>4872.62323473979</v>
          </cell>
          <cell r="N31">
            <v>5797.17732964118</v>
          </cell>
          <cell r="O31">
            <v>6768.54818708243</v>
          </cell>
        </row>
        <row r="32">
          <cell r="A32">
            <v>-832.092575395453</v>
          </cell>
          <cell r="B32">
            <v>-2139.99619937564</v>
          </cell>
          <cell r="C32">
            <v>-2457.18517041035</v>
          </cell>
          <cell r="D32">
            <v>-1873.60349473429</v>
          </cell>
          <cell r="E32">
            <v>-1250.55348563358</v>
          </cell>
          <cell r="F32">
            <v>-583.351503984542</v>
          </cell>
          <cell r="G32">
            <v>133.248348703833</v>
          </cell>
          <cell r="H32">
            <v>908.45726247027</v>
          </cell>
          <cell r="I32">
            <v>1752.97156568892</v>
          </cell>
          <cell r="J32">
            <v>2674.392280935</v>
          </cell>
          <cell r="K32">
            <v>3668.96490375462</v>
          </cell>
          <cell r="L32">
            <v>4561.61079134625</v>
          </cell>
          <cell r="M32">
            <v>5464.0502439054</v>
          </cell>
          <cell r="N32">
            <v>6447.30204062673</v>
          </cell>
          <cell r="O32">
            <v>7483.19620498466</v>
          </cell>
        </row>
        <row r="33">
          <cell r="A33">
            <v>-961.157660444026</v>
          </cell>
          <cell r="B33">
            <v>-2640.2364153414</v>
          </cell>
          <cell r="C33">
            <v>-3054.73791662134</v>
          </cell>
          <cell r="D33">
            <v>-2530.46190736769</v>
          </cell>
          <cell r="E33">
            <v>-1972.60350880413</v>
          </cell>
          <cell r="F33">
            <v>-1377.06324754041</v>
          </cell>
          <cell r="G33">
            <v>-739.237367856683</v>
          </cell>
          <cell r="H33">
            <v>-50.6205536040651</v>
          </cell>
          <cell r="I33">
            <v>698.707593423514</v>
          </cell>
          <cell r="J33">
            <v>1515.49515643861</v>
          </cell>
          <cell r="K33">
            <v>2395.05003945352</v>
          </cell>
          <cell r="L33">
            <v>3161.26295443839</v>
          </cell>
          <cell r="M33">
            <v>3924.72126731136</v>
          </cell>
          <cell r="N33">
            <v>4755.19838199984</v>
          </cell>
          <cell r="O33">
            <v>5623.15534622442</v>
          </cell>
        </row>
        <row r="34">
          <cell r="A34">
            <v>-1225.79948970505</v>
          </cell>
          <cell r="B34">
            <v>-3665.95522824331</v>
          </cell>
          <cell r="C34">
            <v>-4279.99145267805</v>
          </cell>
          <cell r="D34">
            <v>-3877.31889676475</v>
          </cell>
          <cell r="E34">
            <v>-3453.13280050146</v>
          </cell>
          <cell r="F34">
            <v>-3004.53149459987</v>
          </cell>
          <cell r="G34">
            <v>-2528.22790660534</v>
          </cell>
          <cell r="H34">
            <v>-2017.16408126731</v>
          </cell>
          <cell r="I34">
            <v>-1463.01062835046</v>
          </cell>
          <cell r="J34">
            <v>-860.768376310319</v>
          </cell>
          <cell r="K34">
            <v>-217.05190806054</v>
          </cell>
          <cell r="L34">
            <v>289.916199260255</v>
          </cell>
          <cell r="M34">
            <v>768.400283622956</v>
          </cell>
          <cell r="N34">
            <v>1285.62016609617</v>
          </cell>
          <cell r="O34">
            <v>1809.22987461221</v>
          </cell>
        </row>
        <row r="35">
          <cell r="A35">
            <v>-1264.53098525761</v>
          </cell>
          <cell r="B35">
            <v>-3816.07368741139</v>
          </cell>
          <cell r="C35">
            <v>-4459.31269609242</v>
          </cell>
          <cell r="D35">
            <v>-4074.43734036239</v>
          </cell>
          <cell r="E35">
            <v>-3669.81477340398</v>
          </cell>
          <cell r="F35">
            <v>-3242.71862982686</v>
          </cell>
          <cell r="G35">
            <v>-2790.05453956279</v>
          </cell>
          <cell r="H35">
            <v>-2304.97637499385</v>
          </cell>
          <cell r="I35">
            <v>-1779.38759689817</v>
          </cell>
          <cell r="J35">
            <v>-1208.54499464527</v>
          </cell>
          <cell r="K35">
            <v>-599.344515565095</v>
          </cell>
          <cell r="L35">
            <v>-130.318025951157</v>
          </cell>
          <cell r="M35">
            <v>306.458826811156</v>
          </cell>
          <cell r="N35">
            <v>777.832135708939</v>
          </cell>
          <cell r="O35">
            <v>1251.04510898379</v>
          </cell>
        </row>
        <row r="36">
          <cell r="A36">
            <v>-977.989262988407</v>
          </cell>
          <cell r="B36">
            <v>-2705.47361321472</v>
          </cell>
          <cell r="C36">
            <v>-3132.66581106112</v>
          </cell>
          <cell r="D36">
            <v>-2616.12395706314</v>
          </cell>
          <cell r="E36">
            <v>-2066.76730997928</v>
          </cell>
          <cell r="F36">
            <v>-1480.57257849008</v>
          </cell>
          <cell r="G36">
            <v>-853.019749832948</v>
          </cell>
          <cell r="H36">
            <v>-175.695562102457</v>
          </cell>
          <cell r="I36">
            <v>561.219192502745</v>
          </cell>
          <cell r="J36">
            <v>1364.36136388729</v>
          </cell>
          <cell r="K36">
            <v>2228.91658311849</v>
          </cell>
          <cell r="L36">
            <v>2978.64115392708</v>
          </cell>
          <cell r="M36">
            <v>3723.97469429878</v>
          </cell>
          <cell r="N36">
            <v>4534.52819660322</v>
          </cell>
          <cell r="O36">
            <v>5380.58417804847</v>
          </cell>
        </row>
        <row r="37">
          <cell r="A37">
            <v>-1014.20397801181</v>
          </cell>
          <cell r="B37">
            <v>-2845.8373441</v>
          </cell>
          <cell r="C37">
            <v>-3300.33472327961</v>
          </cell>
          <cell r="D37">
            <v>-2800.4336037448</v>
          </cell>
          <cell r="E37">
            <v>-2269.36924381693</v>
          </cell>
          <cell r="F37">
            <v>-1703.28226479125</v>
          </cell>
          <cell r="G37">
            <v>-1097.83283445095</v>
          </cell>
          <cell r="H37">
            <v>-444.805753920214</v>
          </cell>
          <cell r="I37">
            <v>265.400464295499</v>
          </cell>
          <cell r="J37">
            <v>1039.18334157956</v>
          </cell>
          <cell r="K37">
            <v>1871.46542770048</v>
          </cell>
          <cell r="L37">
            <v>2585.71383490686</v>
          </cell>
          <cell r="M37">
            <v>3292.05028814638</v>
          </cell>
          <cell r="N37">
            <v>4059.73633663457</v>
          </cell>
          <cell r="O37">
            <v>4858.6703730366</v>
          </cell>
        </row>
        <row r="38">
          <cell r="A38">
            <v>-951.203058515403</v>
          </cell>
          <cell r="B38">
            <v>-2601.65361646319</v>
          </cell>
          <cell r="C38">
            <v>-3008.64954409482</v>
          </cell>
          <cell r="D38">
            <v>-2479.79937521368</v>
          </cell>
          <cell r="E38">
            <v>-1916.91284273041</v>
          </cell>
          <cell r="F38">
            <v>-1315.84541740301</v>
          </cell>
          <cell r="G38">
            <v>-671.943815975467</v>
          </cell>
          <cell r="H38">
            <v>23.3517207255916</v>
          </cell>
          <cell r="I38">
            <v>780.021437269367</v>
          </cell>
          <cell r="J38">
            <v>1604.8792028385</v>
          </cell>
          <cell r="K38">
            <v>2493.30523651399</v>
          </cell>
          <cell r="L38">
            <v>3269.26974243051</v>
          </cell>
          <cell r="M38">
            <v>4043.44746807605</v>
          </cell>
          <cell r="N38">
            <v>4885.70787135755</v>
          </cell>
          <cell r="O38">
            <v>5766.61758710052</v>
          </cell>
        </row>
        <row r="39">
          <cell r="A39">
            <v>-867.515534383123</v>
          </cell>
          <cell r="B39">
            <v>-2277.29118234853</v>
          </cell>
          <cell r="C39">
            <v>-2621.18836627107</v>
          </cell>
          <cell r="D39">
            <v>-2053.88361156575</v>
          </cell>
          <cell r="E39">
            <v>-1448.7259685184</v>
          </cell>
          <cell r="F39">
            <v>-801.192127027018</v>
          </cell>
          <cell r="G39">
            <v>-106.212429890311</v>
          </cell>
          <cell r="H39">
            <v>645.230580118499</v>
          </cell>
          <cell r="I39">
            <v>1463.62027104807</v>
          </cell>
          <cell r="J39">
            <v>2356.32356935035</v>
          </cell>
          <cell r="K39">
            <v>3319.32864097342</v>
          </cell>
          <cell r="L39">
            <v>4177.27397417691</v>
          </cell>
          <cell r="M39">
            <v>5041.56892615861</v>
          </cell>
          <cell r="N39">
            <v>5982.89047277421</v>
          </cell>
          <cell r="O39">
            <v>6972.69291100351</v>
          </cell>
        </row>
        <row r="40">
          <cell r="A40">
            <v>-1312.14132853446</v>
          </cell>
          <cell r="B40">
            <v>-4000.60545596873</v>
          </cell>
          <cell r="C40">
            <v>-4679.74172507748</v>
          </cell>
          <cell r="D40">
            <v>-4316.74341793554</v>
          </cell>
          <cell r="E40">
            <v>-3936.16914378441</v>
          </cell>
          <cell r="F40">
            <v>-3535.50802797697</v>
          </cell>
          <cell r="G40">
            <v>-3111.90257812384</v>
          </cell>
          <cell r="H40">
            <v>-2658.76705382329</v>
          </cell>
          <cell r="I40">
            <v>-2168.29114587181</v>
          </cell>
          <cell r="J40">
            <v>-1636.04628129507</v>
          </cell>
          <cell r="K40">
            <v>-1069.27427210641</v>
          </cell>
          <cell r="L40">
            <v>-646.887175516975</v>
          </cell>
          <cell r="M40">
            <v>-261.37856285985</v>
          </cell>
          <cell r="N40">
            <v>153.638256962218</v>
          </cell>
          <cell r="O40">
            <v>564.901495773305</v>
          </cell>
        </row>
        <row r="41">
          <cell r="A41">
            <v>-957.570602157021</v>
          </cell>
          <cell r="B41">
            <v>-2626.33342359504</v>
          </cell>
          <cell r="C41">
            <v>-3038.13035362774</v>
          </cell>
          <cell r="D41">
            <v>-2512.2060838695</v>
          </cell>
          <cell r="E41">
            <v>-1952.53583892833</v>
          </cell>
          <cell r="F41">
            <v>-1355.00390991131</v>
          </cell>
          <cell r="G41">
            <v>-714.98869426146</v>
          </cell>
          <cell r="H41">
            <v>-23.9652577373479</v>
          </cell>
          <cell r="I41">
            <v>728.008363007967</v>
          </cell>
          <cell r="J41">
            <v>1547.70395661604</v>
          </cell>
          <cell r="K41">
            <v>2430.45548523471</v>
          </cell>
          <cell r="L41">
            <v>3200.18230517667</v>
          </cell>
          <cell r="M41">
            <v>3967.50326958442</v>
          </cell>
          <cell r="N41">
            <v>4802.22639464065</v>
          </cell>
          <cell r="O41">
            <v>5674.85077550395</v>
          </cell>
        </row>
        <row r="42">
          <cell r="A42">
            <v>-1099.63203465084</v>
          </cell>
          <cell r="B42">
            <v>-3176.94586571574</v>
          </cell>
          <cell r="C42">
            <v>-3695.85431580852</v>
          </cell>
          <cell r="D42">
            <v>-3235.20756028891</v>
          </cell>
          <cell r="E42">
            <v>-2747.29346516938</v>
          </cell>
          <cell r="F42">
            <v>-2228.63931048673</v>
          </cell>
          <cell r="G42">
            <v>-1675.33029771164</v>
          </cell>
          <cell r="H42">
            <v>-1079.61844522244</v>
          </cell>
          <cell r="I42">
            <v>-432.415852962439</v>
          </cell>
          <cell r="J42">
            <v>272.110440701468</v>
          </cell>
          <cell r="K42">
            <v>1028.26239459622</v>
          </cell>
          <cell r="L42">
            <v>1658.82493787722</v>
          </cell>
          <cell r="M42">
            <v>2273.16990737504</v>
          </cell>
          <cell r="N42">
            <v>2939.73453960414</v>
          </cell>
          <cell r="O42">
            <v>3627.51110348451</v>
          </cell>
        </row>
        <row r="43">
          <cell r="A43">
            <v>-1161.73181541247</v>
          </cell>
          <cell r="B43">
            <v>-3417.63689170418</v>
          </cell>
          <cell r="C43">
            <v>-3983.36735250043</v>
          </cell>
          <cell r="D43">
            <v>-3551.25557126429</v>
          </cell>
          <cell r="E43">
            <v>-3094.70847768767</v>
          </cell>
          <cell r="F43">
            <v>-2610.53442367094</v>
          </cell>
          <cell r="G43">
            <v>-2095.12757825173</v>
          </cell>
          <cell r="H43">
            <v>-1541.07959165991</v>
          </cell>
          <cell r="I43">
            <v>-939.675903331073</v>
          </cell>
          <cell r="J43">
            <v>-285.493944167064</v>
          </cell>
          <cell r="K43">
            <v>415.317121656508</v>
          </cell>
          <cell r="L43">
            <v>985.046327424372</v>
          </cell>
          <cell r="M43">
            <v>1532.52039762928</v>
          </cell>
          <cell r="N43">
            <v>2125.57735536533</v>
          </cell>
          <cell r="O43">
            <v>2732.55078564781</v>
          </cell>
        </row>
        <row r="44">
          <cell r="A44">
            <v>-1058.94077418315</v>
          </cell>
          <cell r="B44">
            <v>-3019.2316015008</v>
          </cell>
          <cell r="C44">
            <v>-3507.45964322838</v>
          </cell>
          <cell r="D44">
            <v>-3028.11517160146</v>
          </cell>
          <cell r="E44">
            <v>-2519.64765722313</v>
          </cell>
          <cell r="F44">
            <v>-1978.40020607565</v>
          </cell>
          <cell r="G44">
            <v>-1400.25556674517</v>
          </cell>
          <cell r="H44">
            <v>-777.243211765809</v>
          </cell>
          <cell r="I44">
            <v>-100.030608099304</v>
          </cell>
          <cell r="J44">
            <v>637.484118101443</v>
          </cell>
          <cell r="K44">
            <v>1429.89852676493</v>
          </cell>
          <cell r="L44">
            <v>2100.32248584333</v>
          </cell>
          <cell r="M44">
            <v>2758.48502035447</v>
          </cell>
          <cell r="N44">
            <v>3473.21600506477</v>
          </cell>
          <cell r="O44">
            <v>4213.93931554411</v>
          </cell>
        </row>
        <row r="45">
          <cell r="A45">
            <v>-943.833782656878</v>
          </cell>
          <cell r="B45">
            <v>-2573.09121985847</v>
          </cell>
          <cell r="C45">
            <v>-2974.53085874168</v>
          </cell>
          <cell r="D45">
            <v>-2442.29449276723</v>
          </cell>
          <cell r="E45">
            <v>-1875.6856913099</v>
          </cell>
          <cell r="F45">
            <v>-1270.52657080548</v>
          </cell>
          <cell r="G45">
            <v>-622.127183339789</v>
          </cell>
          <cell r="H45">
            <v>78.1125337974118</v>
          </cell>
          <cell r="I45">
            <v>840.217128740877</v>
          </cell>
          <cell r="J45">
            <v>1671.04917126065</v>
          </cell>
          <cell r="K45">
            <v>2566.04241444075</v>
          </cell>
          <cell r="L45">
            <v>3349.22590953937</v>
          </cell>
          <cell r="M45">
            <v>4131.33909160285</v>
          </cell>
          <cell r="N45">
            <v>4982.32252618033</v>
          </cell>
          <cell r="O45">
            <v>5872.82101300129</v>
          </cell>
        </row>
        <row r="46">
          <cell r="A46">
            <v>-1237.62202005912</v>
          </cell>
          <cell r="B46">
            <v>-3711.7778853574</v>
          </cell>
          <cell r="C46">
            <v>-4334.72806465626</v>
          </cell>
          <cell r="D46">
            <v>-3937.48798524257</v>
          </cell>
          <cell r="E46">
            <v>-3519.27352564707</v>
          </cell>
          <cell r="F46">
            <v>-3077.23652692554</v>
          </cell>
          <cell r="G46">
            <v>-2608.14873773987</v>
          </cell>
          <cell r="H46">
            <v>-2105.01686180969</v>
          </cell>
          <cell r="I46">
            <v>-1559.58258511646</v>
          </cell>
          <cell r="J46">
            <v>-966.924866475323</v>
          </cell>
          <cell r="K46">
            <v>-333.744173408939</v>
          </cell>
          <cell r="L46">
            <v>161.642508495087</v>
          </cell>
          <cell r="M46">
            <v>627.395738948191</v>
          </cell>
          <cell r="N46">
            <v>1130.62126101799</v>
          </cell>
          <cell r="O46">
            <v>1638.84770266982</v>
          </cell>
        </row>
        <row r="47">
          <cell r="A47">
            <v>-979.334705023155</v>
          </cell>
          <cell r="B47">
            <v>-2710.68837918941</v>
          </cell>
          <cell r="C47">
            <v>-3138.89501381126</v>
          </cell>
          <cell r="D47">
            <v>-2622.97139313698</v>
          </cell>
          <cell r="E47">
            <v>-2074.2943375406</v>
          </cell>
          <cell r="F47">
            <v>-1488.84664535217</v>
          </cell>
          <cell r="G47">
            <v>-862.114997841624</v>
          </cell>
          <cell r="H47">
            <v>-185.693491502612</v>
          </cell>
          <cell r="I47">
            <v>550.228992763812</v>
          </cell>
          <cell r="J47">
            <v>1352.2804133757</v>
          </cell>
          <cell r="K47">
            <v>2215.63662745522</v>
          </cell>
          <cell r="L47">
            <v>2964.04319474753</v>
          </cell>
          <cell r="M47">
            <v>3707.92792293814</v>
          </cell>
          <cell r="N47">
            <v>4516.88882195274</v>
          </cell>
          <cell r="O47">
            <v>5361.19413807923</v>
          </cell>
        </row>
        <row r="48">
          <cell r="A48">
            <v>-1311.50678261881</v>
          </cell>
          <cell r="B48">
            <v>-3998.14603492728</v>
          </cell>
          <cell r="C48">
            <v>-4676.80386892257</v>
          </cell>
          <cell r="D48">
            <v>-4313.51398665488</v>
          </cell>
          <cell r="E48">
            <v>-3932.61919925119</v>
          </cell>
          <cell r="F48">
            <v>-3531.60576002521</v>
          </cell>
          <cell r="G48">
            <v>-3107.61301950542</v>
          </cell>
          <cell r="H48">
            <v>-2654.05176687523</v>
          </cell>
          <cell r="I48">
            <v>-2163.1078780859</v>
          </cell>
          <cell r="J48">
            <v>-1630.34858670377</v>
          </cell>
          <cell r="K48">
            <v>-1063.01109509209</v>
          </cell>
          <cell r="L48">
            <v>-640.00239331531</v>
          </cell>
          <cell r="M48">
            <v>-253.810482657746</v>
          </cell>
          <cell r="N48">
            <v>161.957450840513</v>
          </cell>
          <cell r="O48">
            <v>574.046349545522</v>
          </cell>
        </row>
        <row r="49">
          <cell r="A49">
            <v>-1222.15804974054</v>
          </cell>
          <cell r="B49">
            <v>-3651.84145987919</v>
          </cell>
          <cell r="C49">
            <v>-4263.13211035371</v>
          </cell>
          <cell r="D49">
            <v>-3858.78630544552</v>
          </cell>
          <cell r="E49">
            <v>-3432.76089426705</v>
          </cell>
          <cell r="F49">
            <v>-2982.13772588856</v>
          </cell>
          <cell r="G49">
            <v>-2503.61161045097</v>
          </cell>
          <cell r="H49">
            <v>-1990.1046771906</v>
          </cell>
          <cell r="I49">
            <v>-1433.26564379245</v>
          </cell>
          <cell r="J49">
            <v>-828.071273896409</v>
          </cell>
          <cell r="K49">
            <v>-181.1096972256</v>
          </cell>
          <cell r="L49">
            <v>329.425587687093</v>
          </cell>
          <cell r="M49">
            <v>811.830883399676</v>
          </cell>
          <cell r="N49">
            <v>1333.36114797592</v>
          </cell>
          <cell r="O49">
            <v>1861.70903360518</v>
          </cell>
        </row>
        <row r="50">
          <cell r="A50">
            <v>-1040.44755850244</v>
          </cell>
          <cell r="B50">
            <v>-2947.55419778982</v>
          </cell>
          <cell r="C50">
            <v>-3421.83871939666</v>
          </cell>
          <cell r="D50">
            <v>-2933.99657793266</v>
          </cell>
          <cell r="E50">
            <v>-2416.1880205156</v>
          </cell>
          <cell r="F50">
            <v>-1864.672450375</v>
          </cell>
          <cell r="G50">
            <v>-1275.24060604827</v>
          </cell>
          <cell r="H50">
            <v>-639.82081824576</v>
          </cell>
          <cell r="I50">
            <v>51.0306259762402</v>
          </cell>
          <cell r="J50">
            <v>803.537814707281</v>
          </cell>
          <cell r="K50">
            <v>1612.43265158662</v>
          </cell>
          <cell r="L50">
            <v>2300.97268156591</v>
          </cell>
          <cell r="M50">
            <v>2979.0492632479</v>
          </cell>
          <cell r="N50">
            <v>3715.67071620003</v>
          </cell>
          <cell r="O50">
            <v>4480.45707100861</v>
          </cell>
        </row>
        <row r="51">
          <cell r="A51">
            <v>-1133.92839536582</v>
          </cell>
          <cell r="B51">
            <v>-3309.87429391495</v>
          </cell>
          <cell r="C51">
            <v>-3854.64152400328</v>
          </cell>
          <cell r="D51">
            <v>-3409.75401527997</v>
          </cell>
          <cell r="E51">
            <v>-2939.1632341282</v>
          </cell>
          <cell r="F51">
            <v>-2439.5516904729</v>
          </cell>
          <cell r="G51">
            <v>-1907.17522186421</v>
          </cell>
          <cell r="H51">
            <v>-1334.4734179786</v>
          </cell>
          <cell r="I51">
            <v>-712.564566055677</v>
          </cell>
          <cell r="J51">
            <v>-35.8423553496774</v>
          </cell>
          <cell r="K51">
            <v>689.746027526006</v>
          </cell>
          <cell r="L51">
            <v>1286.71163920341</v>
          </cell>
          <cell r="M51">
            <v>1864.12526280344</v>
          </cell>
          <cell r="N51">
            <v>2490.09320227753</v>
          </cell>
          <cell r="O51">
            <v>3133.24394972528</v>
          </cell>
        </row>
        <row r="52">
          <cell r="A52">
            <v>-858.077546428664</v>
          </cell>
          <cell r="B52">
            <v>-2240.71071497547</v>
          </cell>
          <cell r="C52">
            <v>-2577.49184200372</v>
          </cell>
          <cell r="D52">
            <v>-2005.85031283212</v>
          </cell>
          <cell r="E52">
            <v>-1395.92548093002</v>
          </cell>
          <cell r="F52">
            <v>-743.151318607191</v>
          </cell>
          <cell r="G52">
            <v>-42.411211456708</v>
          </cell>
          <cell r="H52">
            <v>715.363915343063</v>
          </cell>
          <cell r="I52">
            <v>1540.71417035722</v>
          </cell>
          <cell r="J52">
            <v>2441.06885191331</v>
          </cell>
          <cell r="K52">
            <v>3412.48468809302</v>
          </cell>
          <cell r="L52">
            <v>4279.67553391566</v>
          </cell>
          <cell r="M52">
            <v>5154.13359330757</v>
          </cell>
          <cell r="N52">
            <v>6106.62691119059</v>
          </cell>
          <cell r="O52">
            <v>7108.70989199549</v>
          </cell>
        </row>
        <row r="53">
          <cell r="A53">
            <v>-1109.42128246372</v>
          </cell>
          <cell r="B53">
            <v>-3214.88777260881</v>
          </cell>
          <cell r="C53">
            <v>-3741.17712260577</v>
          </cell>
          <cell r="D53">
            <v>-3285.02854616456</v>
          </cell>
          <cell r="E53">
            <v>-2802.05906352972</v>
          </cell>
          <cell r="F53">
            <v>-2288.84026217509</v>
          </cell>
          <cell r="G53">
            <v>-1741.50604841445</v>
          </cell>
          <cell r="H53">
            <v>-1152.36197930725</v>
          </cell>
          <cell r="I53">
            <v>-512.379007062675</v>
          </cell>
          <cell r="J53">
            <v>184.211136741286</v>
          </cell>
          <cell r="K53">
            <v>931.639297075587</v>
          </cell>
          <cell r="L53">
            <v>1552.61223136125</v>
          </cell>
          <cell r="M53">
            <v>2156.41584633864</v>
          </cell>
          <cell r="N53">
            <v>2811.39292007823</v>
          </cell>
          <cell r="O53">
            <v>3486.43188828362</v>
          </cell>
        </row>
        <row r="54">
          <cell r="A54">
            <v>-940.077176438141</v>
          </cell>
          <cell r="B54">
            <v>-2558.53108141784</v>
          </cell>
          <cell r="C54">
            <v>-2957.13831325508</v>
          </cell>
          <cell r="D54">
            <v>-2423.17577916006</v>
          </cell>
          <cell r="E54">
            <v>-1854.66949156649</v>
          </cell>
          <cell r="F54">
            <v>-1247.42456401096</v>
          </cell>
          <cell r="G54">
            <v>-596.732358183495</v>
          </cell>
          <cell r="H54">
            <v>106.027733998627</v>
          </cell>
          <cell r="I54">
            <v>870.9028451212</v>
          </cell>
          <cell r="J54">
            <v>1704.78037085751</v>
          </cell>
          <cell r="K54">
            <v>2603.12135410576</v>
          </cell>
          <cell r="L54">
            <v>3389.98484438642</v>
          </cell>
          <cell r="M54">
            <v>4176.14325226318</v>
          </cell>
          <cell r="N54">
            <v>5031.57339154298</v>
          </cell>
          <cell r="O54">
            <v>5926.95990776508</v>
          </cell>
        </row>
        <row r="55">
          <cell r="A55">
            <v>-1226.0235267291</v>
          </cell>
          <cell r="B55">
            <v>-3666.8235678818</v>
          </cell>
          <cell r="C55">
            <v>-4281.02871181689</v>
          </cell>
          <cell r="D55">
            <v>-3878.45910136718</v>
          </cell>
          <cell r="E55">
            <v>-3454.38616765604</v>
          </cell>
          <cell r="F55">
            <v>-3005.90925541651</v>
          </cell>
          <cell r="G55">
            <v>-2529.74240685448</v>
          </cell>
          <cell r="H55">
            <v>-2018.82889200726</v>
          </cell>
          <cell r="I55">
            <v>-1464.8406675343</v>
          </cell>
          <cell r="J55">
            <v>-862.780042461932</v>
          </cell>
          <cell r="K55">
            <v>-219.263227217678</v>
          </cell>
          <cell r="L55">
            <v>287.485412019139</v>
          </cell>
          <cell r="M55">
            <v>765.728246620743</v>
          </cell>
          <cell r="N55">
            <v>1282.68293587691</v>
          </cell>
          <cell r="O55">
            <v>1806.0011313898</v>
          </cell>
        </row>
        <row r="56">
          <cell r="A56">
            <v>-1254.2664210476</v>
          </cell>
          <cell r="B56">
            <v>-3776.28951328501</v>
          </cell>
          <cell r="C56">
            <v>-4411.78924286693</v>
          </cell>
          <cell r="D56">
            <v>-4022.19729921709</v>
          </cell>
          <cell r="E56">
            <v>-3612.39003438271</v>
          </cell>
          <cell r="F56">
            <v>-3179.59462419126</v>
          </cell>
          <cell r="G56">
            <v>-2720.66562887034</v>
          </cell>
          <cell r="H56">
            <v>-2228.70078255316</v>
          </cell>
          <cell r="I56">
            <v>-1695.54183618339</v>
          </cell>
          <cell r="J56">
            <v>-1116.37774474411</v>
          </cell>
          <cell r="K56">
            <v>-498.029888779857</v>
          </cell>
          <cell r="L56">
            <v>-18.9481672254151</v>
          </cell>
          <cell r="M56">
            <v>428.881874954872</v>
          </cell>
          <cell r="N56">
            <v>912.405375616751</v>
          </cell>
          <cell r="O56">
            <v>1398.97441783441</v>
          </cell>
        </row>
        <row r="57">
          <cell r="A57">
            <v>-935.672813014389</v>
          </cell>
          <cell r="B57">
            <v>-2541.46031662145</v>
          </cell>
          <cell r="C57">
            <v>-2936.74674524748</v>
          </cell>
          <cell r="D57">
            <v>-2400.76039729209</v>
          </cell>
          <cell r="E57">
            <v>-1830.02943720186</v>
          </cell>
          <cell r="F57">
            <v>-1220.33904377903</v>
          </cell>
          <cell r="G57">
            <v>-566.958665504961</v>
          </cell>
          <cell r="H57">
            <v>138.756393744676</v>
          </cell>
          <cell r="I57">
            <v>906.879745277254</v>
          </cell>
          <cell r="J57">
            <v>1744.32789143678</v>
          </cell>
          <cell r="K57">
            <v>2646.59387055891</v>
          </cell>
          <cell r="L57">
            <v>3437.77190307147</v>
          </cell>
          <cell r="M57">
            <v>4228.67306107306</v>
          </cell>
          <cell r="N57">
            <v>5089.31665696947</v>
          </cell>
          <cell r="O57">
            <v>5990.4340527821</v>
          </cell>
        </row>
        <row r="58">
          <cell r="A58">
            <v>-1209.78190223058</v>
          </cell>
          <cell r="B58">
            <v>-3603.8730515302</v>
          </cell>
          <cell r="C58">
            <v>-4205.83233071691</v>
          </cell>
          <cell r="D58">
            <v>-3795.79966111139</v>
          </cell>
          <cell r="E58">
            <v>-3363.52297765338</v>
          </cell>
          <cell r="F58">
            <v>-2906.02811332419</v>
          </cell>
          <cell r="G58">
            <v>-2419.94830271424</v>
          </cell>
          <cell r="H58">
            <v>-1898.13798828477</v>
          </cell>
          <cell r="I58">
            <v>-1332.1714831968</v>
          </cell>
          <cell r="J58">
            <v>-716.943762096935</v>
          </cell>
          <cell r="K58">
            <v>-58.9530483550936</v>
          </cell>
          <cell r="L58">
            <v>463.705988837429</v>
          </cell>
          <cell r="M58">
            <v>959.438289953612</v>
          </cell>
          <cell r="N58">
            <v>1495.6182330228</v>
          </cell>
          <cell r="O58">
            <v>2040.06974234299</v>
          </cell>
        </row>
        <row r="59">
          <cell r="A59">
            <v>-1060.64654237461</v>
          </cell>
          <cell r="B59">
            <v>-3025.84294683994</v>
          </cell>
          <cell r="C59">
            <v>-3515.35710416308</v>
          </cell>
          <cell r="D59">
            <v>-3036.7964364543</v>
          </cell>
          <cell r="E59">
            <v>-2529.19051663939</v>
          </cell>
          <cell r="F59">
            <v>-1988.89017123419</v>
          </cell>
          <cell r="G59">
            <v>-1411.78663560279</v>
          </cell>
          <cell r="H59">
            <v>-789.918711349422</v>
          </cell>
          <cell r="I59">
            <v>-113.96412039361</v>
          </cell>
          <cell r="J59">
            <v>622.167738374165</v>
          </cell>
          <cell r="K59">
            <v>1413.06203335286</v>
          </cell>
          <cell r="L59">
            <v>2081.8150111357</v>
          </cell>
          <cell r="M59">
            <v>2738.14072349467</v>
          </cell>
          <cell r="N59">
            <v>3450.85258589182</v>
          </cell>
          <cell r="O59">
            <v>4189.35638104645</v>
          </cell>
        </row>
        <row r="60">
          <cell r="A60">
            <v>-1151.38188181677</v>
          </cell>
          <cell r="B60">
            <v>-3377.52183645748</v>
          </cell>
          <cell r="C60">
            <v>-3935.44865132045</v>
          </cell>
          <cell r="D60">
            <v>-3498.5810547599</v>
          </cell>
          <cell r="E60">
            <v>-3036.80614267758</v>
          </cell>
          <cell r="F60">
            <v>-2546.88542179844</v>
          </cell>
          <cell r="G60">
            <v>-2025.16156671422</v>
          </cell>
          <cell r="H60">
            <v>-1464.16962250951</v>
          </cell>
          <cell r="I60">
            <v>-855.132805550761</v>
          </cell>
          <cell r="J60">
            <v>-192.560148181331</v>
          </cell>
          <cell r="K60">
            <v>517.474372373302</v>
          </cell>
          <cell r="L60">
            <v>1097.34243847117</v>
          </cell>
          <cell r="M60">
            <v>1655.96162639916</v>
          </cell>
          <cell r="N60">
            <v>2261.26982786661</v>
          </cell>
          <cell r="O60">
            <v>2881.71040822282</v>
          </cell>
        </row>
        <row r="61">
          <cell r="A61">
            <v>-881.588242438127</v>
          </cell>
          <cell r="B61">
            <v>-2331.83524834445</v>
          </cell>
          <cell r="C61">
            <v>-2686.34297676645</v>
          </cell>
          <cell r="D61">
            <v>-2125.50465974454</v>
          </cell>
          <cell r="E61">
            <v>-1527.45523269828</v>
          </cell>
          <cell r="F61">
            <v>-887.735080473231</v>
          </cell>
          <cell r="G61">
            <v>-201.344562385297</v>
          </cell>
          <cell r="H61">
            <v>540.656813304912</v>
          </cell>
          <cell r="I61">
            <v>1348.66781051999</v>
          </cell>
          <cell r="J61">
            <v>2229.96235483068</v>
          </cell>
          <cell r="K61">
            <v>3180.42638119113</v>
          </cell>
          <cell r="L61">
            <v>4024.58600068784</v>
          </cell>
          <cell r="M61">
            <v>4873.72704018252</v>
          </cell>
          <cell r="N61">
            <v>5798.3906851074</v>
          </cell>
          <cell r="O61">
            <v>6769.8819651473</v>
          </cell>
        </row>
        <row r="62">
          <cell r="A62">
            <v>-1232.19446806587</v>
          </cell>
          <cell r="B62">
            <v>-3690.74136893431</v>
          </cell>
          <cell r="C62">
            <v>-4309.59928100766</v>
          </cell>
          <cell r="D62">
            <v>-3909.86523052595</v>
          </cell>
          <cell r="E62">
            <v>-3488.90927925916</v>
          </cell>
          <cell r="F62">
            <v>-3043.8587024412</v>
          </cell>
          <cell r="G62">
            <v>-2571.45824481358</v>
          </cell>
          <cell r="H62">
            <v>-2064.68492610172</v>
          </cell>
          <cell r="I62">
            <v>-1515.24780222816</v>
          </cell>
          <cell r="J62">
            <v>-918.189963494608</v>
          </cell>
          <cell r="K62">
            <v>-280.172449046966</v>
          </cell>
          <cell r="L62">
            <v>220.53109707504</v>
          </cell>
          <cell r="M62">
            <v>692.128877674644</v>
          </cell>
          <cell r="N62">
            <v>1201.77900737303</v>
          </cell>
          <cell r="O62">
            <v>1717.06768343924</v>
          </cell>
        </row>
        <row r="63">
          <cell r="A63">
            <v>-943.134367716316</v>
          </cell>
          <cell r="B63">
            <v>-2570.38037454516</v>
          </cell>
          <cell r="C63">
            <v>-2971.2926683487</v>
          </cell>
          <cell r="D63">
            <v>-2438.73491980095</v>
          </cell>
          <cell r="E63">
            <v>-1871.77283932636</v>
          </cell>
          <cell r="F63">
            <v>-1266.2253777157</v>
          </cell>
          <cell r="G63">
            <v>-617.399107227187</v>
          </cell>
          <cell r="H63">
            <v>83.3098600415409</v>
          </cell>
          <cell r="I63">
            <v>845.930277058416</v>
          </cell>
          <cell r="J63">
            <v>1677.3293357462</v>
          </cell>
          <cell r="K63">
            <v>2572.94587007913</v>
          </cell>
          <cell r="L63">
            <v>3356.81451647167</v>
          </cell>
          <cell r="M63">
            <v>4139.68084943971</v>
          </cell>
          <cell r="N63">
            <v>4991.49218332949</v>
          </cell>
          <cell r="O63">
            <v>5882.90073646935</v>
          </cell>
        </row>
        <row r="64">
          <cell r="A64">
            <v>-1139.58724977446</v>
          </cell>
          <cell r="B64">
            <v>-3331.80730972963</v>
          </cell>
          <cell r="C64">
            <v>-3880.84120450568</v>
          </cell>
          <cell r="D64">
            <v>-3438.55395077593</v>
          </cell>
          <cell r="E64">
            <v>-2970.82149364382</v>
          </cell>
          <cell r="F64">
            <v>-2474.35195576165</v>
          </cell>
          <cell r="G64">
            <v>-1945.42932940826</v>
          </cell>
          <cell r="H64">
            <v>-1376.52415327756</v>
          </cell>
          <cell r="I64">
            <v>-758.788735241893</v>
          </cell>
          <cell r="J64">
            <v>-86.6541616537771</v>
          </cell>
          <cell r="K64">
            <v>633.891272203432</v>
          </cell>
          <cell r="L64">
            <v>1225.31343435564</v>
          </cell>
          <cell r="M64">
            <v>1796.63343445761</v>
          </cell>
          <cell r="N64">
            <v>2415.90297302317</v>
          </cell>
          <cell r="O64">
            <v>3051.69051945501</v>
          </cell>
        </row>
        <row r="65">
          <cell r="A65">
            <v>-1108.87413045882</v>
          </cell>
          <cell r="B65">
            <v>-3212.767079495</v>
          </cell>
          <cell r="C65">
            <v>-3738.64388766467</v>
          </cell>
          <cell r="D65">
            <v>-3282.24389377565</v>
          </cell>
          <cell r="E65">
            <v>-2798.9980411187</v>
          </cell>
          <cell r="F65">
            <v>-2285.47544068496</v>
          </cell>
          <cell r="G65">
            <v>-1737.80727652056</v>
          </cell>
          <cell r="H65">
            <v>-1148.29611323882</v>
          </cell>
          <cell r="I65">
            <v>-507.909613609764</v>
          </cell>
          <cell r="J65">
            <v>189.124106696706</v>
          </cell>
          <cell r="K65">
            <v>937.039867429745</v>
          </cell>
          <cell r="L65">
            <v>1558.54879527571</v>
          </cell>
          <cell r="M65">
            <v>2162.94159987937</v>
          </cell>
          <cell r="N65">
            <v>2818.56633889218</v>
          </cell>
          <cell r="O65">
            <v>3494.31725158445</v>
          </cell>
        </row>
        <row r="66">
          <cell r="A66">
            <v>-1080.53377819416</v>
          </cell>
          <cell r="B66">
            <v>-3102.92339921472</v>
          </cell>
          <cell r="C66">
            <v>-3607.43214036707</v>
          </cell>
          <cell r="D66">
            <v>-3138.00969755571</v>
          </cell>
          <cell r="E66">
            <v>-2640.44894938206</v>
          </cell>
          <cell r="F66">
            <v>-2111.19073463522</v>
          </cell>
          <cell r="G66">
            <v>-1546.22523445311</v>
          </cell>
          <cell r="H66">
            <v>-937.70001634288</v>
          </cell>
          <cell r="I66">
            <v>-276.412362880008</v>
          </cell>
          <cell r="J66">
            <v>443.596900282786</v>
          </cell>
          <cell r="K66">
            <v>1216.76847099359</v>
          </cell>
          <cell r="L66">
            <v>1866.03978694162</v>
          </cell>
          <cell r="M66">
            <v>2500.95032959479</v>
          </cell>
          <cell r="N66">
            <v>3190.12161843015</v>
          </cell>
          <cell r="O66">
            <v>3902.74849496911</v>
          </cell>
        </row>
        <row r="67">
          <cell r="A67">
            <v>-1130.88789927875</v>
          </cell>
          <cell r="B67">
            <v>-3298.08970927173</v>
          </cell>
          <cell r="C67">
            <v>-3840.56446523879</v>
          </cell>
          <cell r="D67">
            <v>-3394.27984244214</v>
          </cell>
          <cell r="E67">
            <v>-2922.15328702057</v>
          </cell>
          <cell r="F67">
            <v>-2420.85354720949</v>
          </cell>
          <cell r="G67">
            <v>-1886.62133305511</v>
          </cell>
          <cell r="H67">
            <v>-1311.87960536172</v>
          </cell>
          <cell r="I67">
            <v>-687.728372121391</v>
          </cell>
          <cell r="J67">
            <v>-8.54122916964609</v>
          </cell>
          <cell r="K67">
            <v>719.756724522096</v>
          </cell>
          <cell r="L67">
            <v>1319.70082537295</v>
          </cell>
          <cell r="M67">
            <v>1900.3885460011</v>
          </cell>
          <cell r="N67">
            <v>2529.9555287234</v>
          </cell>
          <cell r="O67">
            <v>3177.06251576676</v>
          </cell>
        </row>
        <row r="68">
          <cell r="A68">
            <v>-1213.81903809603</v>
          </cell>
          <cell r="B68">
            <v>-3619.52048798796</v>
          </cell>
          <cell r="C68">
            <v>-4224.52368804499</v>
          </cell>
          <cell r="D68">
            <v>-3816.34609049748</v>
          </cell>
          <cell r="E68">
            <v>-3386.10859051753</v>
          </cell>
          <cell r="F68">
            <v>-2930.85529370009</v>
          </cell>
          <cell r="G68">
            <v>-2447.239520762</v>
          </cell>
          <cell r="H68">
            <v>-1928.1377937904</v>
          </cell>
          <cell r="I68">
            <v>-1365.14869692175</v>
          </cell>
          <cell r="J68">
            <v>-753.193884613819</v>
          </cell>
          <cell r="K68">
            <v>-98.8009079544193</v>
          </cell>
          <cell r="L68">
            <v>419.903325442071</v>
          </cell>
          <cell r="M68">
            <v>911.288318039951</v>
          </cell>
          <cell r="N68">
            <v>1442.68949272314</v>
          </cell>
          <cell r="O68">
            <v>1981.88795244013</v>
          </cell>
        </row>
        <row r="69">
          <cell r="A69">
            <v>-823.700976877274</v>
          </cell>
          <cell r="B69">
            <v>-2107.47140730309</v>
          </cell>
          <cell r="C69">
            <v>-2418.33327845405</v>
          </cell>
          <cell r="D69">
            <v>-1830.89564636435</v>
          </cell>
          <cell r="E69">
            <v>-1203.60698649162</v>
          </cell>
          <cell r="F69">
            <v>-531.745678221691</v>
          </cell>
          <cell r="G69">
            <v>189.975927998152</v>
          </cell>
          <cell r="H69">
            <v>970.814916960314</v>
          </cell>
          <cell r="I69">
            <v>1821.51806673606</v>
          </cell>
          <cell r="J69">
            <v>2749.74185660828</v>
          </cell>
          <cell r="K69">
            <v>3751.79274277499</v>
          </cell>
          <cell r="L69">
            <v>4652.65909328405</v>
          </cell>
          <cell r="M69">
            <v>5564.1348698452</v>
          </cell>
          <cell r="N69">
            <v>6557.31982389471</v>
          </cell>
          <cell r="O69">
            <v>7604.13298744794</v>
          </cell>
        </row>
        <row r="70">
          <cell r="A70">
            <v>-1151.72580573186</v>
          </cell>
          <cell r="B70">
            <v>-3378.85484277359</v>
          </cell>
          <cell r="C70">
            <v>-3937.04096948978</v>
          </cell>
          <cell r="D70">
            <v>-3500.33140666062</v>
          </cell>
          <cell r="E70">
            <v>-3038.73021277574</v>
          </cell>
          <cell r="F70">
            <v>-2549.00045120545</v>
          </cell>
          <cell r="G70">
            <v>-2027.48650768013</v>
          </cell>
          <cell r="H70">
            <v>-1466.72530824943</v>
          </cell>
          <cell r="I70">
            <v>-857.942136926029</v>
          </cell>
          <cell r="J70">
            <v>-195.648298908477</v>
          </cell>
          <cell r="K70">
            <v>514.079730147209</v>
          </cell>
          <cell r="L70">
            <v>1093.61088620531</v>
          </cell>
          <cell r="M70">
            <v>1651.85972658605</v>
          </cell>
          <cell r="N70">
            <v>2256.76082440691</v>
          </cell>
          <cell r="O70">
            <v>2876.75389706313</v>
          </cell>
        </row>
        <row r="71">
          <cell r="A71">
            <v>-1076.43843595157</v>
          </cell>
          <cell r="B71">
            <v>-3087.05036207913</v>
          </cell>
          <cell r="C71">
            <v>-3588.47129590002</v>
          </cell>
          <cell r="D71">
            <v>-3117.16703508318</v>
          </cell>
          <cell r="E71">
            <v>-2617.53770301332</v>
          </cell>
          <cell r="F71">
            <v>-2086.0056024161</v>
          </cell>
          <cell r="G71">
            <v>-1518.54053870648</v>
          </cell>
          <cell r="H71">
            <v>-907.267681427372</v>
          </cell>
          <cell r="I71">
            <v>-242.959692246192</v>
          </cell>
          <cell r="J71">
            <v>480.369667658066</v>
          </cell>
          <cell r="K71">
            <v>1257.19084669084</v>
          </cell>
          <cell r="L71">
            <v>1910.47398576964</v>
          </cell>
          <cell r="M71">
            <v>2549.79451530706</v>
          </cell>
          <cell r="N71">
            <v>3243.81347157077</v>
          </cell>
          <cell r="O71">
            <v>3961.76913481877</v>
          </cell>
        </row>
        <row r="72">
          <cell r="A72">
            <v>-848.934364037525</v>
          </cell>
          <cell r="B72">
            <v>-2205.27287729663</v>
          </cell>
          <cell r="C72">
            <v>-2535.16022501469</v>
          </cell>
          <cell r="D72">
            <v>-1959.31738512669</v>
          </cell>
          <cell r="E72">
            <v>-1344.7742725696</v>
          </cell>
          <cell r="F72">
            <v>-686.92347639418</v>
          </cell>
          <cell r="G72">
            <v>19.3971082540331</v>
          </cell>
          <cell r="H72">
            <v>783.306561461201</v>
          </cell>
          <cell r="I72">
            <v>1615.39995995865</v>
          </cell>
          <cell r="J72">
            <v>2523.16702569787</v>
          </cell>
          <cell r="K72">
            <v>3502.73090728316</v>
          </cell>
          <cell r="L72">
            <v>4378.87847233287</v>
          </cell>
          <cell r="M72">
            <v>5263.18218369642</v>
          </cell>
          <cell r="N72">
            <v>6226.49831072297</v>
          </cell>
          <cell r="O72">
            <v>7240.47823833188</v>
          </cell>
        </row>
        <row r="73">
          <cell r="A73">
            <v>-980.525492922073</v>
          </cell>
          <cell r="B73">
            <v>-2715.30372497018</v>
          </cell>
          <cell r="C73">
            <v>-3144.40819019731</v>
          </cell>
          <cell r="D73">
            <v>-2629.03173895996</v>
          </cell>
          <cell r="E73">
            <v>-2080.9561580452</v>
          </cell>
          <cell r="F73">
            <v>-1496.16963544744</v>
          </cell>
          <cell r="G73">
            <v>-870.164777012095</v>
          </cell>
          <cell r="H73">
            <v>-194.542191808138</v>
          </cell>
          <cell r="I73">
            <v>540.502080330706</v>
          </cell>
          <cell r="J73">
            <v>1341.58812838305</v>
          </cell>
          <cell r="K73">
            <v>2203.88315900874</v>
          </cell>
          <cell r="L73">
            <v>2951.12322295315</v>
          </cell>
          <cell r="M73">
            <v>3693.72567515678</v>
          </cell>
          <cell r="N73">
            <v>4501.27703539056</v>
          </cell>
          <cell r="O73">
            <v>5344.03291941757</v>
          </cell>
        </row>
        <row r="74">
          <cell r="A74">
            <v>-916.74889274876</v>
          </cell>
          <cell r="B74">
            <v>-2468.11355551225</v>
          </cell>
          <cell r="C74">
            <v>-2849.13172124972</v>
          </cell>
          <cell r="D74">
            <v>-2304.44979383335</v>
          </cell>
          <cell r="E74">
            <v>-1724.16023902846</v>
          </cell>
          <cell r="F74">
            <v>-1103.96258345832</v>
          </cell>
          <cell r="G74">
            <v>-439.032122653521</v>
          </cell>
          <cell r="H74">
            <v>279.379336913958</v>
          </cell>
          <cell r="I74">
            <v>1061.45917582245</v>
          </cell>
          <cell r="J74">
            <v>1914.2489570122</v>
          </cell>
          <cell r="K74">
            <v>2833.37919137717</v>
          </cell>
          <cell r="L74">
            <v>3643.09521572273</v>
          </cell>
          <cell r="M74">
            <v>4454.37421646047</v>
          </cell>
          <cell r="N74">
            <v>5337.41810675338</v>
          </cell>
          <cell r="O74">
            <v>6263.15897206405</v>
          </cell>
        </row>
        <row r="75">
          <cell r="A75">
            <v>-1007.27157259247</v>
          </cell>
          <cell r="B75">
            <v>-2818.96820297772</v>
          </cell>
          <cell r="C75">
            <v>-3268.23868510932</v>
          </cell>
          <cell r="D75">
            <v>-2765.15211132754</v>
          </cell>
          <cell r="E75">
            <v>-2230.58614851448</v>
          </cell>
          <cell r="F75">
            <v>-1660.65004097685</v>
          </cell>
          <cell r="G75">
            <v>-1050.96946541897</v>
          </cell>
          <cell r="H75">
            <v>-393.291308729915</v>
          </cell>
          <cell r="I75">
            <v>322.027593716209</v>
          </cell>
          <cell r="J75">
            <v>1101.43057678872</v>
          </cell>
          <cell r="K75">
            <v>1939.89055061986</v>
          </cell>
          <cell r="L75">
            <v>2660.92998596644</v>
          </cell>
          <cell r="M75">
            <v>3374.7314604825</v>
          </cell>
          <cell r="N75">
            <v>4150.62341557403</v>
          </cell>
          <cell r="O75">
            <v>4958.57777498499</v>
          </cell>
        </row>
        <row r="76">
          <cell r="A76">
            <v>-1077.29865721126</v>
          </cell>
          <cell r="B76">
            <v>-3090.38447268357</v>
          </cell>
          <cell r="C76">
            <v>-3592.45399637925</v>
          </cell>
          <cell r="D76">
            <v>-3121.54500896309</v>
          </cell>
          <cell r="E76">
            <v>-2622.35018022398</v>
          </cell>
          <cell r="F76">
            <v>-2091.29570636336</v>
          </cell>
          <cell r="G76">
            <v>-1524.35567269004</v>
          </cell>
          <cell r="H76">
            <v>-913.659953409914</v>
          </cell>
          <cell r="I76">
            <v>-249.986381779789</v>
          </cell>
          <cell r="J76">
            <v>472.645596164172</v>
          </cell>
          <cell r="K76">
            <v>1248.70017976191</v>
          </cell>
          <cell r="L76">
            <v>1901.14064066077</v>
          </cell>
          <cell r="M76">
            <v>2539.53485824475</v>
          </cell>
          <cell r="N76">
            <v>3232.53556833152</v>
          </cell>
          <cell r="O76">
            <v>3949.37192692952</v>
          </cell>
        </row>
        <row r="77">
          <cell r="A77">
            <v>-1162.8111206528</v>
          </cell>
          <cell r="B77">
            <v>-3421.82014456696</v>
          </cell>
          <cell r="C77">
            <v>-3988.36438024124</v>
          </cell>
          <cell r="D77">
            <v>-3556.74854193596</v>
          </cell>
          <cell r="E77">
            <v>-3100.74661242793</v>
          </cell>
          <cell r="F77">
            <v>-2617.17182869652</v>
          </cell>
          <cell r="G77">
            <v>-2102.42372969067</v>
          </cell>
          <cell r="H77">
            <v>-1549.09986850225</v>
          </cell>
          <cell r="I77">
            <v>-948.492173273683</v>
          </cell>
          <cell r="J77">
            <v>-295.185207602084</v>
          </cell>
          <cell r="K77">
            <v>404.66402373887</v>
          </cell>
          <cell r="L77">
            <v>973.33593527543</v>
          </cell>
          <cell r="M77">
            <v>1519.64777735092</v>
          </cell>
          <cell r="N77">
            <v>2111.42715862354</v>
          </cell>
          <cell r="O77">
            <v>2716.99621606513</v>
          </cell>
        </row>
        <row r="78">
          <cell r="A78">
            <v>-952.071073451992</v>
          </cell>
          <cell r="B78">
            <v>-2605.0179343899</v>
          </cell>
          <cell r="C78">
            <v>-3012.66832817508</v>
          </cell>
          <cell r="D78">
            <v>-2484.21701390485</v>
          </cell>
          <cell r="E78">
            <v>-1921.76892138902</v>
          </cell>
          <cell r="F78">
            <v>-1321.1834501366</v>
          </cell>
          <cell r="G78">
            <v>-677.811635561607</v>
          </cell>
          <cell r="H78">
            <v>16.9015342217045</v>
          </cell>
          <cell r="I78">
            <v>772.931085338097</v>
          </cell>
          <cell r="J78">
            <v>1597.08515060777</v>
          </cell>
          <cell r="K78">
            <v>2484.73764342916</v>
          </cell>
          <cell r="L78">
            <v>3259.85183643062</v>
          </cell>
          <cell r="M78">
            <v>4033.09485765857</v>
          </cell>
          <cell r="N78">
            <v>4874.3277893672</v>
          </cell>
          <cell r="O78">
            <v>5754.10805946598</v>
          </cell>
        </row>
        <row r="79">
          <cell r="A79">
            <v>-1132.24087841548</v>
          </cell>
          <cell r="B79">
            <v>-3303.3336881162</v>
          </cell>
          <cell r="C79">
            <v>-3846.82856368504</v>
          </cell>
          <cell r="D79">
            <v>-3401.16563752562</v>
          </cell>
          <cell r="E79">
            <v>-2929.72248063056</v>
          </cell>
          <cell r="F79">
            <v>-2429.17396499872</v>
          </cell>
          <cell r="G79">
            <v>-1895.76753220846</v>
          </cell>
          <cell r="H79">
            <v>-1321.93354268457</v>
          </cell>
          <cell r="I79">
            <v>-698.780138434035</v>
          </cell>
          <cell r="J79">
            <v>-20.6898565886486</v>
          </cell>
          <cell r="K79">
            <v>706.402375181857</v>
          </cell>
          <cell r="L79">
            <v>1305.02108912372</v>
          </cell>
          <cell r="M79">
            <v>1884.25188139419</v>
          </cell>
          <cell r="N79">
            <v>2512.21733913913</v>
          </cell>
          <cell r="O79">
            <v>3157.56385372028</v>
          </cell>
        </row>
        <row r="80">
          <cell r="A80">
            <v>-1230.48531093712</v>
          </cell>
          <cell r="B80">
            <v>-3684.11688849579</v>
          </cell>
          <cell r="C80">
            <v>-4301.68612978167</v>
          </cell>
          <cell r="D80">
            <v>-3901.16671815831</v>
          </cell>
          <cell r="E80">
            <v>-3479.34746055394</v>
          </cell>
          <cell r="F80">
            <v>-3033.34789633006</v>
          </cell>
          <cell r="G80">
            <v>-2559.90426658916</v>
          </cell>
          <cell r="H80">
            <v>-2051.98424345201</v>
          </cell>
          <cell r="I80">
            <v>-1501.28660750929</v>
          </cell>
          <cell r="J80">
            <v>-902.843153929001</v>
          </cell>
          <cell r="K80">
            <v>-263.302505708622</v>
          </cell>
          <cell r="L80">
            <v>239.075341533298</v>
          </cell>
          <cell r="M80">
            <v>712.513593593992</v>
          </cell>
          <cell r="N80">
            <v>1224.18685709955</v>
          </cell>
          <cell r="O80">
            <v>1741.69945811557</v>
          </cell>
        </row>
        <row r="81">
          <cell r="A81">
            <v>-957.966699886999</v>
          </cell>
          <cell r="B81">
            <v>-2627.86864912806</v>
          </cell>
          <cell r="C81">
            <v>-3039.96422904205</v>
          </cell>
          <cell r="D81">
            <v>-2514.22196698819</v>
          </cell>
          <cell r="E81">
            <v>-1954.75179357634</v>
          </cell>
          <cell r="F81">
            <v>-1357.43979270456</v>
          </cell>
          <cell r="G81">
            <v>-717.666332537053</v>
          </cell>
          <cell r="H81">
            <v>-26.908645142836</v>
          </cell>
          <cell r="I81">
            <v>724.77285151347</v>
          </cell>
          <cell r="J81">
            <v>1544.14732842244</v>
          </cell>
          <cell r="K81">
            <v>2426.54587028543</v>
          </cell>
          <cell r="L81">
            <v>3195.88467038898</v>
          </cell>
          <cell r="M81">
            <v>3962.77910492679</v>
          </cell>
          <cell r="N81">
            <v>4797.03336805395</v>
          </cell>
          <cell r="O81">
            <v>5669.14235357446</v>
          </cell>
        </row>
        <row r="82">
          <cell r="A82">
            <v>-830.360551850597</v>
          </cell>
          <cell r="B82">
            <v>-2133.28309155248</v>
          </cell>
          <cell r="C82">
            <v>-2449.16615097267</v>
          </cell>
          <cell r="D82">
            <v>-1864.78860699072</v>
          </cell>
          <cell r="E82">
            <v>-1240.86374157751</v>
          </cell>
          <cell r="F82">
            <v>-572.700076240545</v>
          </cell>
          <cell r="G82">
            <v>144.956904918435</v>
          </cell>
          <cell r="H82">
            <v>921.327864602247</v>
          </cell>
          <cell r="I82">
            <v>1767.11954398816</v>
          </cell>
          <cell r="J82">
            <v>2689.94441190008</v>
          </cell>
          <cell r="K82">
            <v>3686.06054614529</v>
          </cell>
          <cell r="L82">
            <v>4580.40313494251</v>
          </cell>
          <cell r="M82">
            <v>5484.7076822028</v>
          </cell>
          <cell r="N82">
            <v>6470.00967976845</v>
          </cell>
          <cell r="O82">
            <v>7508.15752245138</v>
          </cell>
        </row>
        <row r="83">
          <cell r="A83">
            <v>-1130.48882689089</v>
          </cell>
          <cell r="B83">
            <v>-3296.54295433474</v>
          </cell>
          <cell r="C83">
            <v>-3838.71681758709</v>
          </cell>
          <cell r="D83">
            <v>-3392.24882022478</v>
          </cell>
          <cell r="E83">
            <v>-2919.92069075492</v>
          </cell>
          <cell r="F83">
            <v>-2418.39937115824</v>
          </cell>
          <cell r="G83">
            <v>-1883.92358595987</v>
          </cell>
          <cell r="H83">
            <v>-1308.91411338481</v>
          </cell>
          <cell r="I83">
            <v>-684.468562230167</v>
          </cell>
          <cell r="J83">
            <v>-4.95789102215492</v>
          </cell>
          <cell r="K83">
            <v>723.695700323671</v>
          </cell>
          <cell r="L83">
            <v>1324.03073500659</v>
          </cell>
          <cell r="M83">
            <v>1905.14818870516</v>
          </cell>
          <cell r="N83">
            <v>2535.18755446693</v>
          </cell>
          <cell r="O83">
            <v>3182.81380742519</v>
          </cell>
        </row>
        <row r="84">
          <cell r="A84">
            <v>-1056.13111545415</v>
          </cell>
          <cell r="B84">
            <v>-3008.3417137449</v>
          </cell>
          <cell r="C84">
            <v>-3494.45132816938</v>
          </cell>
          <cell r="D84">
            <v>-3013.81581269989</v>
          </cell>
          <cell r="E84">
            <v>-2503.92912149667</v>
          </cell>
          <cell r="F84">
            <v>-1961.12164365305</v>
          </cell>
          <cell r="G84">
            <v>-1381.26214874573</v>
          </cell>
          <cell r="H84">
            <v>-756.364742916486</v>
          </cell>
          <cell r="I84">
            <v>-77.0800016573751</v>
          </cell>
          <cell r="J84">
            <v>662.712516785928</v>
          </cell>
          <cell r="K84">
            <v>1457.63078306909</v>
          </cell>
          <cell r="L84">
            <v>2130.80710158678</v>
          </cell>
          <cell r="M84">
            <v>2791.9951605621</v>
          </cell>
          <cell r="N84">
            <v>3510.05194573023</v>
          </cell>
          <cell r="O84">
            <v>4254.43113432796</v>
          </cell>
        </row>
        <row r="85">
          <cell r="A85">
            <v>-1086.49778489777</v>
          </cell>
          <cell r="B85">
            <v>-3126.03914736856</v>
          </cell>
          <cell r="C85">
            <v>-3635.04463202446</v>
          </cell>
          <cell r="D85">
            <v>-3168.36266230055</v>
          </cell>
          <cell r="E85">
            <v>-2673.81437254753</v>
          </cell>
          <cell r="F85">
            <v>-2147.8675954417</v>
          </cell>
          <cell r="G85">
            <v>-1586.54218508631</v>
          </cell>
          <cell r="H85">
            <v>-982.018326923938</v>
          </cell>
          <cell r="I85">
            <v>-325.129158716787</v>
          </cell>
          <cell r="J85">
            <v>390.045080155038</v>
          </cell>
          <cell r="K85">
            <v>1157.90176209502</v>
          </cell>
          <cell r="L85">
            <v>1801.33069940207</v>
          </cell>
          <cell r="M85">
            <v>2429.81902144885</v>
          </cell>
          <cell r="N85">
            <v>3111.93069979821</v>
          </cell>
          <cell r="O85">
            <v>3816.79731656587</v>
          </cell>
        </row>
        <row r="86">
          <cell r="A86">
            <v>-1197.15897895762</v>
          </cell>
          <cell r="B86">
            <v>-3554.94817101885</v>
          </cell>
          <cell r="C86">
            <v>-4147.39001485639</v>
          </cell>
          <cell r="D86">
            <v>-3731.55708659362</v>
          </cell>
          <cell r="E86">
            <v>-3292.90448281958</v>
          </cell>
          <cell r="F86">
            <v>-2828.40090348669</v>
          </cell>
          <cell r="G86">
            <v>-2334.61677984142</v>
          </cell>
          <cell r="H86">
            <v>-1804.33751792087</v>
          </cell>
          <cell r="I86">
            <v>-1229.06154276362</v>
          </cell>
          <cell r="J86">
            <v>-603.600409181024</v>
          </cell>
          <cell r="K86">
            <v>65.6393585093617</v>
          </cell>
          <cell r="L86">
            <v>600.66389107802</v>
          </cell>
          <cell r="M86">
            <v>1109.98893311238</v>
          </cell>
          <cell r="N86">
            <v>1661.11066379692</v>
          </cell>
          <cell r="O86">
            <v>2221.98689705513</v>
          </cell>
        </row>
        <row r="87">
          <cell r="A87">
            <v>-1028.93682942014</v>
          </cell>
          <cell r="B87">
            <v>-2902.9400436219</v>
          </cell>
          <cell r="C87">
            <v>-3368.54570237792</v>
          </cell>
          <cell r="D87">
            <v>-2875.41435772642</v>
          </cell>
          <cell r="E87">
            <v>-2351.79165648379</v>
          </cell>
          <cell r="F87">
            <v>-1793.88490278943</v>
          </cell>
          <cell r="G87">
            <v>-1197.42756538181</v>
          </cell>
          <cell r="H87">
            <v>-554.285021283163</v>
          </cell>
          <cell r="I87">
            <v>145.055644139819</v>
          </cell>
          <cell r="J87">
            <v>906.894588766768</v>
          </cell>
          <cell r="K87">
            <v>1726.04733576992</v>
          </cell>
          <cell r="L87">
            <v>2425.86334867053</v>
          </cell>
          <cell r="M87">
            <v>3116.33502733691</v>
          </cell>
          <cell r="N87">
            <v>3866.5817607036</v>
          </cell>
          <cell r="O87">
            <v>4646.34567209029</v>
          </cell>
        </row>
        <row r="88">
          <cell r="A88">
            <v>-896.737201246835</v>
          </cell>
          <cell r="B88">
            <v>-2390.55072839293</v>
          </cell>
          <cell r="C88">
            <v>-2756.48047316972</v>
          </cell>
          <cell r="D88">
            <v>-2202.60313321931</v>
          </cell>
          <cell r="E88">
            <v>-1612.20554340176</v>
          </cell>
          <cell r="F88">
            <v>-980.896654764148</v>
          </cell>
          <cell r="G88">
            <v>-303.75219785377</v>
          </cell>
          <cell r="H88">
            <v>428.085467424744</v>
          </cell>
          <cell r="I88">
            <v>1224.92403052447</v>
          </cell>
          <cell r="J88">
            <v>2093.93730362555</v>
          </cell>
          <cell r="K88">
            <v>3030.9011722794</v>
          </cell>
          <cell r="L88">
            <v>3860.2207760324</v>
          </cell>
          <cell r="M88">
            <v>4693.04896407311</v>
          </cell>
          <cell r="N88">
            <v>5599.78074644772</v>
          </cell>
          <cell r="O88">
            <v>6551.56046990117</v>
          </cell>
        </row>
        <row r="89">
          <cell r="A89">
            <v>-1264.94517286236</v>
          </cell>
          <cell r="B89">
            <v>-3817.67902704894</v>
          </cell>
          <cell r="C89">
            <v>-4461.23032502028</v>
          </cell>
          <cell r="D89">
            <v>-4076.54528932851</v>
          </cell>
          <cell r="E89">
            <v>-3672.13193121235</v>
          </cell>
          <cell r="F89">
            <v>-3245.26575994965</v>
          </cell>
          <cell r="G89">
            <v>-2792.85446619661</v>
          </cell>
          <cell r="H89">
            <v>-2308.05418758168</v>
          </cell>
          <cell r="I89">
            <v>-1782.77087494959</v>
          </cell>
          <cell r="J89">
            <v>-1212.26405486957</v>
          </cell>
          <cell r="K89">
            <v>-603.43268353171</v>
          </cell>
          <cell r="L89">
            <v>-134.811934711775</v>
          </cell>
          <cell r="M89">
            <v>301.518908462967</v>
          </cell>
          <cell r="N89">
            <v>772.401942399134</v>
          </cell>
          <cell r="O89">
            <v>1245.0759821069</v>
          </cell>
        </row>
        <row r="90">
          <cell r="A90">
            <v>-905.808340036069</v>
          </cell>
          <cell r="B90">
            <v>-2425.70933403189</v>
          </cell>
          <cell r="C90">
            <v>-2798.47853866301</v>
          </cell>
          <cell r="D90">
            <v>-2248.76940524889</v>
          </cell>
          <cell r="E90">
            <v>-1662.95370639631</v>
          </cell>
          <cell r="F90">
            <v>-1036.68145033245</v>
          </cell>
          <cell r="G90">
            <v>-365.073499610678</v>
          </cell>
          <cell r="H90">
            <v>360.678174615761</v>
          </cell>
          <cell r="I90">
            <v>1150.82672675475</v>
          </cell>
          <cell r="J90">
            <v>2012.48602146977</v>
          </cell>
          <cell r="K90">
            <v>2941.36604714936</v>
          </cell>
          <cell r="L90">
            <v>3761.79950604282</v>
          </cell>
          <cell r="M90">
            <v>4584.85962081487</v>
          </cell>
          <cell r="N90">
            <v>5480.85387224779</v>
          </cell>
          <cell r="O90">
            <v>6420.83039075459</v>
          </cell>
        </row>
        <row r="91">
          <cell r="A91">
            <v>-1144.45701349942</v>
          </cell>
          <cell r="B91">
            <v>-3350.68190820497</v>
          </cell>
          <cell r="C91">
            <v>-3903.38750884627</v>
          </cell>
          <cell r="D91">
            <v>-3463.33792135228</v>
          </cell>
          <cell r="E91">
            <v>-2998.06521342381</v>
          </cell>
          <cell r="F91">
            <v>-2504.29954891119</v>
          </cell>
          <cell r="G91">
            <v>-1978.34914882692</v>
          </cell>
          <cell r="H91">
            <v>-1412.71118524192</v>
          </cell>
          <cell r="I91">
            <v>-798.567242703767</v>
          </cell>
          <cell r="J91">
            <v>-130.380589879591</v>
          </cell>
          <cell r="K91">
            <v>585.825101615714</v>
          </cell>
          <cell r="L91">
            <v>1172.47681246106</v>
          </cell>
          <cell r="M91">
            <v>1738.552905489</v>
          </cell>
          <cell r="N91">
            <v>2352.05809187227</v>
          </cell>
          <cell r="O91">
            <v>2981.50918809395</v>
          </cell>
        </row>
        <row r="92">
          <cell r="A92">
            <v>-1191.06051722923</v>
          </cell>
          <cell r="B92">
            <v>-3531.31129191311</v>
          </cell>
          <cell r="C92">
            <v>-4119.15501580854</v>
          </cell>
          <cell r="D92">
            <v>-3700.51983210374</v>
          </cell>
          <cell r="E92">
            <v>-3258.78685580507</v>
          </cell>
          <cell r="F92">
            <v>-2790.89718441642</v>
          </cell>
          <cell r="G92">
            <v>-2293.39090725937</v>
          </cell>
          <cell r="H92">
            <v>-1759.02007708342</v>
          </cell>
          <cell r="I92">
            <v>-1179.24645540631</v>
          </cell>
          <cell r="J92">
            <v>-548.841294752727</v>
          </cell>
          <cell r="K92">
            <v>125.833182751083</v>
          </cell>
          <cell r="L92">
            <v>666.831806952329</v>
          </cell>
          <cell r="M92">
            <v>1182.72385478089</v>
          </cell>
          <cell r="N92">
            <v>1741.06435071935</v>
          </cell>
          <cell r="O92">
            <v>2309.87579424298</v>
          </cell>
        </row>
        <row r="93">
          <cell r="A93">
            <v>-1132.74761779491</v>
          </cell>
          <cell r="B93">
            <v>-3305.29774692038</v>
          </cell>
          <cell r="C93">
            <v>-3849.17469399344</v>
          </cell>
          <cell r="D93">
            <v>-3403.74461559907</v>
          </cell>
          <cell r="E93">
            <v>-2932.5574160472</v>
          </cell>
          <cell r="F93">
            <v>-2432.29026090647</v>
          </cell>
          <cell r="G93">
            <v>-1899.19311295635</v>
          </cell>
          <cell r="H93">
            <v>-1325.69910404575</v>
          </cell>
          <cell r="I93">
            <v>-702.919422663027</v>
          </cell>
          <cell r="J93">
            <v>-25.2399547771923</v>
          </cell>
          <cell r="K93">
            <v>701.400690740769</v>
          </cell>
          <cell r="L93">
            <v>1299.52299958552</v>
          </cell>
          <cell r="M93">
            <v>1878.20811975226</v>
          </cell>
          <cell r="N93">
            <v>2505.57374875548</v>
          </cell>
          <cell r="O93">
            <v>3150.26090304142</v>
          </cell>
        </row>
        <row r="94">
          <cell r="A94">
            <v>-901.757496331886</v>
          </cell>
          <cell r="B94">
            <v>-2410.00876769622</v>
          </cell>
          <cell r="C94">
            <v>-2779.72371601678</v>
          </cell>
          <cell r="D94">
            <v>-2228.15321176516</v>
          </cell>
          <cell r="E94">
            <v>-1640.29140551637</v>
          </cell>
          <cell r="F94">
            <v>-1011.76997084046</v>
          </cell>
          <cell r="G94">
            <v>-337.689615963224</v>
          </cell>
          <cell r="H94">
            <v>390.77984255798</v>
          </cell>
          <cell r="I94">
            <v>1183.91591251704</v>
          </cell>
          <cell r="J94">
            <v>2048.85922897818</v>
          </cell>
          <cell r="K94">
            <v>2981.34920762826</v>
          </cell>
          <cell r="L94">
            <v>3805.75089860317</v>
          </cell>
          <cell r="M94">
            <v>4633.17308290383</v>
          </cell>
          <cell r="N94">
            <v>5533.96232872767</v>
          </cell>
          <cell r="O94">
            <v>6479.20973323438</v>
          </cell>
        </row>
        <row r="95">
          <cell r="A95">
            <v>-1097.56317510366</v>
          </cell>
          <cell r="B95">
            <v>-3168.92722344474</v>
          </cell>
          <cell r="C95">
            <v>-3686.2757942163</v>
          </cell>
          <cell r="D95">
            <v>-3224.6783935696</v>
          </cell>
          <cell r="E95">
            <v>-2735.71930409079</v>
          </cell>
          <cell r="F95">
            <v>-2215.91644188333</v>
          </cell>
          <cell r="G95">
            <v>-1661.34471513677</v>
          </cell>
          <cell r="H95">
            <v>-1064.24482736505</v>
          </cell>
          <cell r="I95">
            <v>-415.516440674116</v>
          </cell>
          <cell r="J95">
            <v>290.687078831797</v>
          </cell>
          <cell r="K95">
            <v>1048.68271918133</v>
          </cell>
          <cell r="L95">
            <v>1681.27193034356</v>
          </cell>
          <cell r="M95">
            <v>2297.84470961354</v>
          </cell>
          <cell r="N95">
            <v>2966.85825635248</v>
          </cell>
          <cell r="O95">
            <v>3657.32678359143</v>
          </cell>
        </row>
        <row r="96">
          <cell r="A96">
            <v>-1153.00462446254</v>
          </cell>
          <cell r="B96">
            <v>-3383.81138510859</v>
          </cell>
          <cell r="C96">
            <v>-3942.96171594211</v>
          </cell>
          <cell r="D96">
            <v>-3506.8397728943</v>
          </cell>
          <cell r="E96">
            <v>-3045.88451863443</v>
          </cell>
          <cell r="F96">
            <v>-2556.86480463639</v>
          </cell>
          <cell r="G96">
            <v>-2036.13137918945</v>
          </cell>
          <cell r="H96">
            <v>-1476.22816237074</v>
          </cell>
          <cell r="I96">
            <v>-868.388126360752</v>
          </cell>
          <cell r="J96">
            <v>-207.131027557932</v>
          </cell>
          <cell r="K96">
            <v>501.457368420638</v>
          </cell>
          <cell r="L96">
            <v>1079.73578557198</v>
          </cell>
          <cell r="M96">
            <v>1636.60755573599</v>
          </cell>
          <cell r="N96">
            <v>2239.99491244798</v>
          </cell>
          <cell r="O96">
            <v>2858.32400884736</v>
          </cell>
        </row>
        <row r="97">
          <cell r="A97">
            <v>-1015.06825857485</v>
          </cell>
          <cell r="B97">
            <v>-2849.18718805932</v>
          </cell>
          <cell r="C97">
            <v>-3304.33621774844</v>
          </cell>
          <cell r="D97">
            <v>-2804.83223687238</v>
          </cell>
          <cell r="E97">
            <v>-2274.20443065567</v>
          </cell>
          <cell r="F97">
            <v>-1708.59733224232</v>
          </cell>
          <cell r="G97">
            <v>-1103.67540950576</v>
          </cell>
          <cell r="H97">
            <v>-451.228190434028</v>
          </cell>
          <cell r="I97">
            <v>258.340616473775</v>
          </cell>
          <cell r="J97">
            <v>1031.42282091755</v>
          </cell>
          <cell r="K97">
            <v>1862.93469411155</v>
          </cell>
          <cell r="L97">
            <v>2576.33644661879</v>
          </cell>
          <cell r="M97">
            <v>3281.74221672573</v>
          </cell>
          <cell r="N97">
            <v>4048.40521402889</v>
          </cell>
          <cell r="O97">
            <v>4846.21466388738</v>
          </cell>
        </row>
        <row r="98">
          <cell r="A98">
            <v>-1250.13904331417</v>
          </cell>
          <cell r="B98">
            <v>-3760.29231057161</v>
          </cell>
          <cell r="C98">
            <v>-4392.68007869341</v>
          </cell>
          <cell r="D98">
            <v>-4001.19159666554</v>
          </cell>
          <cell r="E98">
            <v>-3589.299566601</v>
          </cell>
          <cell r="F98">
            <v>-3154.21248326691</v>
          </cell>
          <cell r="G98">
            <v>-2692.76437178044</v>
          </cell>
          <cell r="H98">
            <v>-2198.03039310427</v>
          </cell>
          <cell r="I98">
            <v>-1661.82748467887</v>
          </cell>
          <cell r="J98">
            <v>-1079.31732530391</v>
          </cell>
          <cell r="K98">
            <v>-457.291312245193</v>
          </cell>
          <cell r="L98">
            <v>25.8336146092144</v>
          </cell>
          <cell r="M98">
            <v>478.108140447431</v>
          </cell>
          <cell r="N98">
            <v>966.517229032777</v>
          </cell>
          <cell r="O98">
            <v>1458.45674197212</v>
          </cell>
        </row>
        <row r="99">
          <cell r="A99">
            <v>-1117.39433575357</v>
          </cell>
          <cell r="B99">
            <v>-3245.79033543685</v>
          </cell>
          <cell r="C99">
            <v>-3778.09121046495</v>
          </cell>
          <cell r="D99">
            <v>-3325.60626806232</v>
          </cell>
          <cell r="E99">
            <v>-2846.66402629334</v>
          </cell>
          <cell r="F99">
            <v>-2337.87215973102</v>
          </cell>
          <cell r="G99">
            <v>-1795.40424334571</v>
          </cell>
          <cell r="H99">
            <v>-1211.60943987176</v>
          </cell>
          <cell r="I99">
            <v>-577.506634951155</v>
          </cell>
          <cell r="J99">
            <v>112.619749127947</v>
          </cell>
          <cell r="K99">
            <v>852.942637200616</v>
          </cell>
          <cell r="L99">
            <v>1466.10511811844</v>
          </cell>
          <cell r="M99">
            <v>2061.32311110067</v>
          </cell>
          <cell r="N99">
            <v>2706.86246060423</v>
          </cell>
          <cell r="O99">
            <v>3371.52703324394</v>
          </cell>
        </row>
        <row r="100">
          <cell r="A100">
            <v>-1035.80741200095</v>
          </cell>
          <cell r="B100">
            <v>-2929.56956711186</v>
          </cell>
          <cell r="C100">
            <v>-3400.35550971417</v>
          </cell>
          <cell r="D100">
            <v>-2910.38121159087</v>
          </cell>
          <cell r="E100">
            <v>-2390.2288861172</v>
          </cell>
          <cell r="F100">
            <v>-1836.13693460272</v>
          </cell>
          <cell r="G100">
            <v>-1243.87300927509</v>
          </cell>
          <cell r="H100">
            <v>-605.340063274417</v>
          </cell>
          <cell r="I100">
            <v>88.9335125757783</v>
          </cell>
          <cell r="J100">
            <v>845.20247123152</v>
          </cell>
          <cell r="K100">
            <v>1658.23242461246</v>
          </cell>
          <cell r="L100">
            <v>2351.31797141602</v>
          </cell>
          <cell r="M100">
            <v>3034.39120148548</v>
          </cell>
          <cell r="N100">
            <v>3776.50520810606</v>
          </cell>
          <cell r="O100">
            <v>4547.3292392651</v>
          </cell>
        </row>
        <row r="101">
          <cell r="A101">
            <v>-863.217260173833</v>
          </cell>
          <cell r="B101">
            <v>-2260.63160615156</v>
          </cell>
          <cell r="C101">
            <v>-2601.28797603957</v>
          </cell>
          <cell r="D101">
            <v>-2032.00815568149</v>
          </cell>
          <cell r="E101">
            <v>-1424.67942648696</v>
          </cell>
          <cell r="F101">
            <v>-774.759023793461</v>
          </cell>
          <cell r="G101">
            <v>-77.1559050210602</v>
          </cell>
          <cell r="H101">
            <v>677.170894882813</v>
          </cell>
          <cell r="I101">
            <v>1498.73058488753</v>
          </cell>
          <cell r="J101">
            <v>2394.9184970147</v>
          </cell>
          <cell r="K101">
            <v>3361.75402196624</v>
          </cell>
          <cell r="L101">
            <v>4223.90997173698</v>
          </cell>
          <cell r="M101">
            <v>5092.83343380773</v>
          </cell>
          <cell r="N101">
            <v>6039.24285895661</v>
          </cell>
          <cell r="O101">
            <v>7034.63813537171</v>
          </cell>
        </row>
        <row r="102">
          <cell r="A102">
            <v>-853.293272198683</v>
          </cell>
          <cell r="B102">
            <v>-2222.16746314912</v>
          </cell>
          <cell r="C102">
            <v>-2555.34134170632</v>
          </cell>
          <cell r="D102">
            <v>-1981.50142889403</v>
          </cell>
          <cell r="E102">
            <v>-1369.160029086</v>
          </cell>
          <cell r="F102">
            <v>-713.729460330818</v>
          </cell>
          <cell r="G102">
            <v>-10.069304827231</v>
          </cell>
          <cell r="H102">
            <v>750.915678070089</v>
          </cell>
          <cell r="I102">
            <v>1579.79435964472</v>
          </cell>
          <cell r="J102">
            <v>2484.02765557303</v>
          </cell>
          <cell r="K102">
            <v>3459.70704923098</v>
          </cell>
          <cell r="L102">
            <v>4331.58460031117</v>
          </cell>
          <cell r="M102">
            <v>5211.19450913472</v>
          </cell>
          <cell r="N102">
            <v>6169.35098505903</v>
          </cell>
          <cell r="O102">
            <v>7177.6591786591</v>
          </cell>
        </row>
        <row r="103">
          <cell r="A103">
            <v>-1192.81647499107</v>
          </cell>
          <cell r="B103">
            <v>-3538.11716578426</v>
          </cell>
          <cell r="C103">
            <v>-4127.28484722208</v>
          </cell>
          <cell r="D103">
            <v>-3709.45652964406</v>
          </cell>
          <cell r="E103">
            <v>-3268.61049898593</v>
          </cell>
          <cell r="F103">
            <v>-2801.69580044985</v>
          </cell>
          <cell r="G103">
            <v>-2305.26125984554</v>
          </cell>
          <cell r="H103">
            <v>-1772.06853348596</v>
          </cell>
          <cell r="I103">
            <v>-1193.58993958279</v>
          </cell>
          <cell r="J103">
            <v>-564.608335081018</v>
          </cell>
          <cell r="K103">
            <v>108.501301762101</v>
          </cell>
          <cell r="L103">
            <v>647.779778647611</v>
          </cell>
          <cell r="M103">
            <v>1161.78095869509</v>
          </cell>
          <cell r="N103">
            <v>1718.04292279337</v>
          </cell>
          <cell r="O103">
            <v>2284.56954521326</v>
          </cell>
        </row>
        <row r="104">
          <cell r="A104">
            <v>-1304.59310912187</v>
          </cell>
          <cell r="B104">
            <v>-3971.34949640624</v>
          </cell>
          <cell r="C104">
            <v>-4644.7945568538</v>
          </cell>
          <cell r="D104">
            <v>-4278.32782769519</v>
          </cell>
          <cell r="E104">
            <v>-3893.94089902166</v>
          </cell>
          <cell r="F104">
            <v>-3489.08873194154</v>
          </cell>
          <cell r="G104">
            <v>-3060.87627910214</v>
          </cell>
          <cell r="H104">
            <v>-2602.6765178991</v>
          </cell>
          <cell r="I104">
            <v>-2106.63375976733</v>
          </cell>
          <cell r="J104">
            <v>-1568.26954857897</v>
          </cell>
          <cell r="K104">
            <v>-994.770862411338</v>
          </cell>
          <cell r="L104">
            <v>-564.989482403869</v>
          </cell>
          <cell r="M104">
            <v>-171.35272156346</v>
          </cell>
          <cell r="N104">
            <v>252.598945512136</v>
          </cell>
          <cell r="O104">
            <v>673.683793580795</v>
          </cell>
        </row>
        <row r="105">
          <cell r="A105">
            <v>-1134.97500182885</v>
          </cell>
          <cell r="B105">
            <v>-3313.93081038412</v>
          </cell>
          <cell r="C105">
            <v>-3859.48716111688</v>
          </cell>
          <cell r="D105">
            <v>-3415.08057017043</v>
          </cell>
          <cell r="E105">
            <v>-2945.01843672302</v>
          </cell>
          <cell r="F105">
            <v>-2445.98800777956</v>
          </cell>
          <cell r="G105">
            <v>-1914.25032811394</v>
          </cell>
          <cell r="H105">
            <v>-1342.25071143072</v>
          </cell>
          <cell r="I105">
            <v>-721.113737093613</v>
          </cell>
          <cell r="J105">
            <v>-45.2400109590244</v>
          </cell>
          <cell r="K105">
            <v>679.415677301405</v>
          </cell>
          <cell r="L105">
            <v>1275.35602667631</v>
          </cell>
          <cell r="M105">
            <v>1851.64263316726</v>
          </cell>
          <cell r="N105">
            <v>2476.37170180698</v>
          </cell>
          <cell r="O105">
            <v>3118.16062348307</v>
          </cell>
        </row>
        <row r="106">
          <cell r="A106">
            <v>-1022.64709950877</v>
          </cell>
          <cell r="B106">
            <v>-2878.56183282967</v>
          </cell>
          <cell r="C106">
            <v>-3339.42515920351</v>
          </cell>
          <cell r="D106">
            <v>-2843.40367099483</v>
          </cell>
          <cell r="E106">
            <v>-2316.60398642931</v>
          </cell>
          <cell r="F106">
            <v>-1755.2049414926</v>
          </cell>
          <cell r="G106">
            <v>-1154.90871137393</v>
          </cell>
          <cell r="H106">
            <v>-507.546273737104</v>
          </cell>
          <cell r="I106">
            <v>196.433099462796</v>
          </cell>
          <cell r="J106">
            <v>963.37113240678</v>
          </cell>
          <cell r="K106">
            <v>1788.12903992345</v>
          </cell>
          <cell r="L106">
            <v>2494.10651197692</v>
          </cell>
          <cell r="M106">
            <v>3191.35115973152</v>
          </cell>
          <cell r="N106">
            <v>3949.04306300547</v>
          </cell>
          <cell r="O106">
            <v>4736.9910594258</v>
          </cell>
        </row>
        <row r="107">
          <cell r="A107">
            <v>-856.358686568881</v>
          </cell>
          <cell r="B107">
            <v>-2234.04862795829</v>
          </cell>
          <cell r="C107">
            <v>-2569.5337685311</v>
          </cell>
          <cell r="D107">
            <v>-1997.10241979341</v>
          </cell>
          <cell r="E107">
            <v>-1386.30938064142</v>
          </cell>
          <cell r="F107">
            <v>-732.580843596671</v>
          </cell>
          <cell r="G107">
            <v>-30.7916423388045</v>
          </cell>
          <cell r="H107">
            <v>728.136698623981</v>
          </cell>
          <cell r="I107">
            <v>1554.75462152076</v>
          </cell>
          <cell r="J107">
            <v>2456.50278393424</v>
          </cell>
          <cell r="K107">
            <v>3429.45040057989</v>
          </cell>
          <cell r="L107">
            <v>4298.32505237907</v>
          </cell>
          <cell r="M107">
            <v>5174.63403142274</v>
          </cell>
          <cell r="N107">
            <v>6129.16196826129</v>
          </cell>
          <cell r="O107">
            <v>7133.4814990376</v>
          </cell>
        </row>
        <row r="108">
          <cell r="A108">
            <v>-979.487679093694</v>
          </cell>
          <cell r="B108">
            <v>-2711.28128765923</v>
          </cell>
          <cell r="C108">
            <v>-3139.60326171514</v>
          </cell>
          <cell r="D108">
            <v>-2623.74993293425</v>
          </cell>
          <cell r="E108">
            <v>-2075.15014553185</v>
          </cell>
          <cell r="F108">
            <v>-1489.78739021899</v>
          </cell>
          <cell r="G108">
            <v>-863.149109363718</v>
          </cell>
          <cell r="H108">
            <v>-186.830236094944</v>
          </cell>
          <cell r="I108">
            <v>548.979429016974</v>
          </cell>
          <cell r="J108">
            <v>1350.90683344584</v>
          </cell>
          <cell r="K108">
            <v>2214.12672303577</v>
          </cell>
          <cell r="L108">
            <v>2962.38343596225</v>
          </cell>
          <cell r="M108">
            <v>3706.10343710328</v>
          </cell>
          <cell r="N108">
            <v>4514.88326030657</v>
          </cell>
          <cell r="O108">
            <v>5358.98952928496</v>
          </cell>
        </row>
        <row r="109">
          <cell r="A109">
            <v>-967.578966174987</v>
          </cell>
          <cell r="B109">
            <v>-2665.12459764437</v>
          </cell>
          <cell r="C109">
            <v>-3084.4676368811</v>
          </cell>
          <cell r="D109">
            <v>-2563.14223053863</v>
          </cell>
          <cell r="E109">
            <v>-2008.52727509678</v>
          </cell>
          <cell r="F109">
            <v>-1416.55236084869</v>
          </cell>
          <cell r="G109">
            <v>-782.645680258312</v>
          </cell>
          <cell r="H109">
            <v>-98.3370361405891</v>
          </cell>
          <cell r="I109">
            <v>646.255365274396</v>
          </cell>
          <cell r="J109">
            <v>1457.83717136603</v>
          </cell>
          <cell r="K109">
            <v>2331.66963865951</v>
          </cell>
          <cell r="L109">
            <v>3091.59220198748</v>
          </cell>
          <cell r="M109">
            <v>3848.13586099859</v>
          </cell>
          <cell r="N109">
            <v>4671.01205913467</v>
          </cell>
          <cell r="O109">
            <v>5530.61373420221</v>
          </cell>
        </row>
        <row r="110">
          <cell r="A110">
            <v>-1072.26421583974</v>
          </cell>
          <cell r="B110">
            <v>-3070.87160413351</v>
          </cell>
          <cell r="C110">
            <v>-3569.14525826424</v>
          </cell>
          <cell r="D110">
            <v>-3095.92293490218</v>
          </cell>
          <cell r="E110">
            <v>-2594.18517721339</v>
          </cell>
          <cell r="F110">
            <v>-2060.33539484833</v>
          </cell>
          <cell r="G110">
            <v>-1490.32262505475</v>
          </cell>
          <cell r="H110">
            <v>-876.249208017907</v>
          </cell>
          <cell r="I110">
            <v>-208.862710288956</v>
          </cell>
          <cell r="J110">
            <v>517.850692699011</v>
          </cell>
          <cell r="K110">
            <v>1298.39177291598</v>
          </cell>
          <cell r="L110">
            <v>1955.76400438452</v>
          </cell>
          <cell r="M110">
            <v>2599.57945885246</v>
          </cell>
          <cell r="N110">
            <v>3298.53945048665</v>
          </cell>
          <cell r="O110">
            <v>4021.92653492852</v>
          </cell>
        </row>
        <row r="111">
          <cell r="A111">
            <v>-1019.8856446409</v>
          </cell>
          <cell r="B111">
            <v>-2867.85877724371</v>
          </cell>
          <cell r="C111">
            <v>-3326.64002107563</v>
          </cell>
          <cell r="D111">
            <v>-2829.34963879561</v>
          </cell>
          <cell r="E111">
            <v>-2301.15512548772</v>
          </cell>
          <cell r="F111">
            <v>-1738.22281842576</v>
          </cell>
          <cell r="G111">
            <v>-1136.24115362014</v>
          </cell>
          <cell r="H111">
            <v>-487.026005975555</v>
          </cell>
          <cell r="I111">
            <v>218.989954224374</v>
          </cell>
          <cell r="J111">
            <v>988.166700507911</v>
          </cell>
          <cell r="K111">
            <v>1815.38550825454</v>
          </cell>
          <cell r="L111">
            <v>2524.06811894045</v>
          </cell>
          <cell r="M111">
            <v>3224.28638380136</v>
          </cell>
          <cell r="N111">
            <v>3985.24702849541</v>
          </cell>
          <cell r="O111">
            <v>4776.78818102476</v>
          </cell>
        </row>
        <row r="112">
          <cell r="A112">
            <v>-1011.20871308098</v>
          </cell>
          <cell r="B112">
            <v>-2834.22806979231</v>
          </cell>
          <cell r="C112">
            <v>-3286.46707825095</v>
          </cell>
          <cell r="D112">
            <v>-2785.18962845015</v>
          </cell>
          <cell r="E112">
            <v>-2252.61234080249</v>
          </cell>
          <cell r="F112">
            <v>-1684.86227963595</v>
          </cell>
          <cell r="G112">
            <v>-1077.58471027017</v>
          </cell>
          <cell r="H112">
            <v>-422.548052332325</v>
          </cell>
          <cell r="I112">
            <v>289.867188993181</v>
          </cell>
          <cell r="J112">
            <v>1066.07832959387</v>
          </cell>
          <cell r="K112">
            <v>1901.02967829909</v>
          </cell>
          <cell r="L112">
            <v>2618.21226595254</v>
          </cell>
          <cell r="M112">
            <v>3327.77410995977</v>
          </cell>
          <cell r="N112">
            <v>4099.00566145708</v>
          </cell>
          <cell r="O112">
            <v>4901.83708347624</v>
          </cell>
        </row>
        <row r="113">
          <cell r="A113">
            <v>-1271.46955433409</v>
          </cell>
          <cell r="B113">
            <v>-3842.96671810211</v>
          </cell>
          <cell r="C113">
            <v>-4491.43727110715</v>
          </cell>
          <cell r="D113">
            <v>-4109.75020183696</v>
          </cell>
          <cell r="E113">
            <v>-3708.63235106689</v>
          </cell>
          <cell r="F113">
            <v>-3285.3887582927</v>
          </cell>
          <cell r="G113">
            <v>-2836.95957519129</v>
          </cell>
          <cell r="H113">
            <v>-2356.53662208971</v>
          </cell>
          <cell r="I113">
            <v>-1836.06507395291</v>
          </cell>
          <cell r="J113">
            <v>-1270.8475743695</v>
          </cell>
          <cell r="K113">
            <v>-667.830475808974</v>
          </cell>
          <cell r="L113">
            <v>-205.601052292708</v>
          </cell>
          <cell r="M113">
            <v>223.704141982899</v>
          </cell>
          <cell r="N113">
            <v>686.864248340092</v>
          </cell>
          <cell r="O113">
            <v>1151.04887856463</v>
          </cell>
        </row>
        <row r="114">
          <cell r="A114">
            <v>-1319.49788452638</v>
          </cell>
          <cell r="B114">
            <v>-4029.11855195265</v>
          </cell>
          <cell r="C114">
            <v>-4713.8015192811</v>
          </cell>
          <cell r="D114">
            <v>-4354.18356442816</v>
          </cell>
          <cell r="E114">
            <v>-3977.32513436407</v>
          </cell>
          <cell r="F114">
            <v>-3580.74865119212</v>
          </cell>
          <cell r="G114">
            <v>-3161.63322389541</v>
          </cell>
          <cell r="H114">
            <v>-2713.43334604248</v>
          </cell>
          <cell r="I114">
            <v>-2228.38293552441</v>
          </cell>
          <cell r="J114">
            <v>-1702.1020358938</v>
          </cell>
          <cell r="K114">
            <v>-1141.88590076372</v>
          </cell>
          <cell r="L114">
            <v>-726.705332894703</v>
          </cell>
          <cell r="M114">
            <v>-349.118479523115</v>
          </cell>
          <cell r="N114">
            <v>57.1903655426551</v>
          </cell>
          <cell r="O114">
            <v>458.881384140643</v>
          </cell>
        </row>
        <row r="115">
          <cell r="A115">
            <v>-1307.83646296178</v>
          </cell>
          <cell r="B115">
            <v>-3983.9203324671</v>
          </cell>
          <cell r="C115">
            <v>-4659.81081778324</v>
          </cell>
          <cell r="D115">
            <v>-4294.8344162438</v>
          </cell>
          <cell r="E115">
            <v>-3912.08572660514</v>
          </cell>
          <cell r="F115">
            <v>-3509.03438982624</v>
          </cell>
          <cell r="G115">
            <v>-3082.80149534481</v>
          </cell>
          <cell r="H115">
            <v>-2626.77775888431</v>
          </cell>
          <cell r="I115">
            <v>-2133.12699069368</v>
          </cell>
          <cell r="J115">
            <v>-1597.39216866926</v>
          </cell>
          <cell r="K115">
            <v>-1026.78383218769</v>
          </cell>
          <cell r="L115">
            <v>-600.179662089785</v>
          </cell>
          <cell r="M115">
            <v>-210.03544156658</v>
          </cell>
          <cell r="N115">
            <v>210.077059003024</v>
          </cell>
          <cell r="O115">
            <v>626.941712565087</v>
          </cell>
        </row>
        <row r="116">
          <cell r="A116">
            <v>-854.817093859739</v>
          </cell>
          <cell r="B116">
            <v>-2228.07360636774</v>
          </cell>
          <cell r="C116">
            <v>-2562.39641642275</v>
          </cell>
          <cell r="D116">
            <v>-1989.25670273157</v>
          </cell>
          <cell r="E116">
            <v>-1377.68499511581</v>
          </cell>
          <cell r="F116">
            <v>-723.100508643456</v>
          </cell>
          <cell r="G116">
            <v>-20.3704070452041</v>
          </cell>
          <cell r="H116">
            <v>739.59221634361</v>
          </cell>
          <cell r="I116">
            <v>1567.34707169846</v>
          </cell>
          <cell r="J116">
            <v>2470.34500436973</v>
          </cell>
          <cell r="K116">
            <v>3444.66642795193</v>
          </cell>
          <cell r="L116">
            <v>4315.0512337071</v>
          </cell>
          <cell r="M116">
            <v>5193.02024583848</v>
          </cell>
          <cell r="N116">
            <v>6149.37297003819</v>
          </cell>
          <cell r="O116">
            <v>7155.6983939127</v>
          </cell>
        </row>
        <row r="117">
          <cell r="A117">
            <v>-1198.15555379885</v>
          </cell>
          <cell r="B117">
            <v>-3558.81077114513</v>
          </cell>
          <cell r="C117">
            <v>-4152.00401277041</v>
          </cell>
          <cell r="D117">
            <v>-3736.62901265355</v>
          </cell>
          <cell r="E117">
            <v>-3298.4797852876</v>
          </cell>
          <cell r="F117">
            <v>-2834.52954125518</v>
          </cell>
          <cell r="G117">
            <v>-2341.35367010215</v>
          </cell>
          <cell r="H117">
            <v>-1811.74302826419</v>
          </cell>
          <cell r="I117">
            <v>-1237.2020321174</v>
          </cell>
          <cell r="J117">
            <v>-612.548822436406</v>
          </cell>
          <cell r="K117">
            <v>55.8028368570256</v>
          </cell>
          <cell r="L117">
            <v>589.851118415929</v>
          </cell>
          <cell r="M117">
            <v>1098.10301888636</v>
          </cell>
          <cell r="N117">
            <v>1648.04510129937</v>
          </cell>
          <cell r="O117">
            <v>2207.62460904504</v>
          </cell>
        </row>
        <row r="118">
          <cell r="A118">
            <v>-1049.56390110596</v>
          </cell>
          <cell r="B118">
            <v>-2982.8880077903</v>
          </cell>
          <cell r="C118">
            <v>-3464.04607203648</v>
          </cell>
          <cell r="D118">
            <v>-2980.39290835244</v>
          </cell>
          <cell r="E118">
            <v>-2467.18907463976</v>
          </cell>
          <cell r="F118">
            <v>-1920.73523590657</v>
          </cell>
          <cell r="G118">
            <v>-1336.8674876007</v>
          </cell>
          <cell r="H118">
            <v>-707.564018906717</v>
          </cell>
          <cell r="I118">
            <v>-23.4359236882325</v>
          </cell>
          <cell r="J118">
            <v>721.680639893762</v>
          </cell>
          <cell r="K118">
            <v>1522.45134993317</v>
          </cell>
          <cell r="L118">
            <v>2202.06095311088</v>
          </cell>
          <cell r="M118">
            <v>2870.32078470643</v>
          </cell>
          <cell r="N118">
            <v>3596.15119884252</v>
          </cell>
          <cell r="O118">
            <v>4349.07553030283</v>
          </cell>
        </row>
        <row r="119">
          <cell r="A119">
            <v>-988.995577489564</v>
          </cell>
          <cell r="B119">
            <v>-2748.13271920743</v>
          </cell>
          <cell r="C119">
            <v>-3183.62346125252</v>
          </cell>
          <cell r="D119">
            <v>-2672.13903092648</v>
          </cell>
          <cell r="E119">
            <v>-2128.34174459567</v>
          </cell>
          <cell r="F119">
            <v>-1548.2581269833</v>
          </cell>
          <cell r="G119">
            <v>-927.42292549132</v>
          </cell>
          <cell r="H119">
            <v>-257.483073192877</v>
          </cell>
          <cell r="I119">
            <v>471.314468528601</v>
          </cell>
          <cell r="J119">
            <v>1265.53381326125</v>
          </cell>
          <cell r="K119">
            <v>2120.28063685216</v>
          </cell>
          <cell r="L119">
            <v>2859.22335244946</v>
          </cell>
          <cell r="M119">
            <v>3592.70496452824</v>
          </cell>
          <cell r="N119">
            <v>4390.23026328999</v>
          </cell>
          <cell r="O119">
            <v>5221.96502346602</v>
          </cell>
        </row>
        <row r="120">
          <cell r="A120">
            <v>-873.454877913784</v>
          </cell>
          <cell r="B120">
            <v>-2300.31133911172</v>
          </cell>
          <cell r="C120">
            <v>-2648.68667099153</v>
          </cell>
          <cell r="D120">
            <v>-2084.11105659603</v>
          </cell>
          <cell r="E120">
            <v>-1481.95341444088</v>
          </cell>
          <cell r="F120">
            <v>-837.717316682488</v>
          </cell>
          <cell r="G120">
            <v>-146.362656377187</v>
          </cell>
          <cell r="H120">
            <v>601.095540652496</v>
          </cell>
          <cell r="I120">
            <v>1415.10493554175</v>
          </cell>
          <cell r="J120">
            <v>2302.99320400414</v>
          </cell>
          <cell r="K120">
            <v>3260.70536570844</v>
          </cell>
          <cell r="L120">
            <v>4112.83248047097</v>
          </cell>
          <cell r="M120">
            <v>4970.73176988778</v>
          </cell>
          <cell r="N120">
            <v>5905.02289988034</v>
          </cell>
          <cell r="O120">
            <v>6887.09716962166</v>
          </cell>
        </row>
        <row r="121">
          <cell r="A121">
            <v>-1145.59930702897</v>
          </cell>
          <cell r="B121">
            <v>-3355.10929584202</v>
          </cell>
          <cell r="C121">
            <v>-3908.67616328991</v>
          </cell>
          <cell r="D121">
            <v>-3469.15146197249</v>
          </cell>
          <cell r="E121">
            <v>-3004.45573390554</v>
          </cell>
          <cell r="F121">
            <v>-2511.32431311175</v>
          </cell>
          <cell r="G121">
            <v>-1986.07110390312</v>
          </cell>
          <cell r="H121">
            <v>-1421.19952570381</v>
          </cell>
          <cell r="I121">
            <v>-807.898030449368</v>
          </cell>
          <cell r="J121">
            <v>-140.637435766515</v>
          </cell>
          <cell r="K121">
            <v>574.550288554222</v>
          </cell>
          <cell r="L121">
            <v>1160.08300144225</v>
          </cell>
          <cell r="M121">
            <v>1724.92903866901</v>
          </cell>
          <cell r="N121">
            <v>2337.08208918456</v>
          </cell>
          <cell r="O121">
            <v>2965.0468533203</v>
          </cell>
        </row>
        <row r="122">
          <cell r="A122">
            <v>-1089.64011584042</v>
          </cell>
          <cell r="B122">
            <v>-3138.21843124533</v>
          </cell>
          <cell r="C122">
            <v>-3649.59317149643</v>
          </cell>
          <cell r="D122">
            <v>-3184.35510916703</v>
          </cell>
          <cell r="E122">
            <v>-2691.39403112905</v>
          </cell>
          <cell r="F122">
            <v>-2167.1919926664</v>
          </cell>
          <cell r="G122">
            <v>-1607.78448204939</v>
          </cell>
          <cell r="H122">
            <v>-1005.36887054093</v>
          </cell>
          <cell r="I122">
            <v>-350.797187374744</v>
          </cell>
          <cell r="J122">
            <v>361.829561664658</v>
          </cell>
          <cell r="K122">
            <v>1126.88592156088</v>
          </cell>
          <cell r="L122">
            <v>1767.23661162667</v>
          </cell>
          <cell r="M122">
            <v>2392.3411778303</v>
          </cell>
          <cell r="N122">
            <v>3070.73327074395</v>
          </cell>
          <cell r="O122">
            <v>3771.51114220762</v>
          </cell>
        </row>
        <row r="123">
          <cell r="A123">
            <v>-884.318801876892</v>
          </cell>
          <cell r="B123">
            <v>-2342.41855709012</v>
          </cell>
          <cell r="C123">
            <v>-2698.98507350945</v>
          </cell>
          <cell r="D123">
            <v>-2139.40145404699</v>
          </cell>
          <cell r="E123">
            <v>-1542.73125026173</v>
          </cell>
          <cell r="F123">
            <v>-904.527205874226</v>
          </cell>
          <cell r="G123">
            <v>-219.803265663925</v>
          </cell>
          <cell r="H123">
            <v>520.366128320612</v>
          </cell>
          <cell r="I123">
            <v>1326.36332407165</v>
          </cell>
          <cell r="J123">
            <v>2205.44420198817</v>
          </cell>
          <cell r="K123">
            <v>3153.47486091288</v>
          </cell>
          <cell r="L123">
            <v>3994.95960713466</v>
          </cell>
          <cell r="M123">
            <v>4841.16029864416</v>
          </cell>
          <cell r="N123">
            <v>5762.59177314996</v>
          </cell>
          <cell r="O123">
            <v>6730.53009766536</v>
          </cell>
        </row>
        <row r="124">
          <cell r="A124">
            <v>-1282.17497846702</v>
          </cell>
          <cell r="B124">
            <v>-3884.45961045363</v>
          </cell>
          <cell r="C124">
            <v>-4541.00184225027</v>
          </cell>
          <cell r="D124">
            <v>-4164.23393692205</v>
          </cell>
          <cell r="E124">
            <v>-3768.52346523088</v>
          </cell>
          <cell r="F124">
            <v>-3351.22392084538</v>
          </cell>
          <cell r="G124">
            <v>-2909.32871857491</v>
          </cell>
          <cell r="H124">
            <v>-2436.08822811617</v>
          </cell>
          <cell r="I124">
            <v>-1923.51198468726</v>
          </cell>
          <cell r="J124">
            <v>-1366.97337972958</v>
          </cell>
          <cell r="K124">
            <v>-773.49653511888</v>
          </cell>
          <cell r="L124">
            <v>-321.754212708483</v>
          </cell>
          <cell r="M124">
            <v>96.0230610124849</v>
          </cell>
          <cell r="N124">
            <v>546.511128550512</v>
          </cell>
          <cell r="O124">
            <v>996.766050717706</v>
          </cell>
        </row>
        <row r="125">
          <cell r="A125">
            <v>-1313.50679781658</v>
          </cell>
          <cell r="B125">
            <v>-4005.89784506312</v>
          </cell>
          <cell r="C125">
            <v>-4686.06365109709</v>
          </cell>
          <cell r="D125">
            <v>-4323.69277983934</v>
          </cell>
          <cell r="E125">
            <v>-3943.80821306807</v>
          </cell>
          <cell r="F125">
            <v>-3543.90525643166</v>
          </cell>
          <cell r="G125">
            <v>-3121.13321121563</v>
          </cell>
          <cell r="H125">
            <v>-2668.91380494898</v>
          </cell>
          <cell r="I125">
            <v>-2179.444937533</v>
          </cell>
          <cell r="J125">
            <v>-1648.30705983197</v>
          </cell>
          <cell r="K125">
            <v>-1082.75190329206</v>
          </cell>
          <cell r="L125">
            <v>-661.702429036929</v>
          </cell>
          <cell r="M125">
            <v>-277.664194499208</v>
          </cell>
          <cell r="N125">
            <v>135.736315727422</v>
          </cell>
          <cell r="O125">
            <v>545.222830120595</v>
          </cell>
        </row>
        <row r="126">
          <cell r="A126">
            <v>-893.76359773324</v>
          </cell>
          <cell r="B126">
            <v>-2379.02541104411</v>
          </cell>
          <cell r="C126">
            <v>-2742.71311738157</v>
          </cell>
          <cell r="D126">
            <v>-2187.46940063</v>
          </cell>
          <cell r="E126">
            <v>-1595.56982441484</v>
          </cell>
          <cell r="F126">
            <v>-962.609880858321</v>
          </cell>
          <cell r="G126">
            <v>-283.650505817154</v>
          </cell>
          <cell r="H126">
            <v>450.182203831935</v>
          </cell>
          <cell r="I126">
            <v>1249.21381463615</v>
          </cell>
          <cell r="J126">
            <v>2120.63779012816</v>
          </cell>
          <cell r="K126">
            <v>3060.25161756118</v>
          </cell>
          <cell r="L126">
            <v>3892.48418210011</v>
          </cell>
          <cell r="M126">
            <v>4728.51443524726</v>
          </cell>
          <cell r="N126">
            <v>5638.7660799542</v>
          </cell>
          <cell r="O126">
            <v>6594.41500357276</v>
          </cell>
        </row>
        <row r="127">
          <cell r="A127">
            <v>-975.080949614608</v>
          </cell>
          <cell r="B127">
            <v>-2694.20135232667</v>
          </cell>
          <cell r="C127">
            <v>-3119.20073921228</v>
          </cell>
          <cell r="D127">
            <v>-2601.32250936382</v>
          </cell>
          <cell r="E127">
            <v>-2050.49685435491</v>
          </cell>
          <cell r="F127">
            <v>-1462.68731945309</v>
          </cell>
          <cell r="G127">
            <v>-833.359422045871</v>
          </cell>
          <cell r="H127">
            <v>-154.083994280273</v>
          </cell>
          <cell r="I127">
            <v>584.975656219484</v>
          </cell>
          <cell r="J127">
            <v>1390.47559923423</v>
          </cell>
          <cell r="K127">
            <v>2257.62259323373</v>
          </cell>
          <cell r="L127">
            <v>3010.19616619486</v>
          </cell>
          <cell r="M127">
            <v>3758.66146529978</v>
          </cell>
          <cell r="N127">
            <v>4572.65754582564</v>
          </cell>
          <cell r="O127">
            <v>5422.4977730638</v>
          </cell>
        </row>
        <row r="128">
          <cell r="A128">
            <v>-1152.94178728642</v>
          </cell>
          <cell r="B128">
            <v>-3383.56783602994</v>
          </cell>
          <cell r="C128">
            <v>-3942.67078887118</v>
          </cell>
          <cell r="D128">
            <v>-3506.51997201444</v>
          </cell>
          <cell r="E128">
            <v>-3045.53297828986</v>
          </cell>
          <cell r="F128">
            <v>-2556.47837476192</v>
          </cell>
          <cell r="G128">
            <v>-2035.70659708352</v>
          </cell>
          <cell r="H128">
            <v>-1475.76122166703</v>
          </cell>
          <cell r="I128">
            <v>-867.874842920295</v>
          </cell>
          <cell r="J128">
            <v>-206.566801976061</v>
          </cell>
          <cell r="K128">
            <v>502.077592028386</v>
          </cell>
          <cell r="L128">
            <v>1080.41756487439</v>
          </cell>
          <cell r="M128">
            <v>1637.35699998703</v>
          </cell>
          <cell r="N128">
            <v>2240.81873723035</v>
          </cell>
          <cell r="O128">
            <v>2859.22959624909</v>
          </cell>
        </row>
        <row r="129">
          <cell r="A129">
            <v>-1084.73360184679</v>
          </cell>
          <cell r="B129">
            <v>-3119.20139329979</v>
          </cell>
          <cell r="C129">
            <v>-3626.87671870741</v>
          </cell>
          <cell r="D129">
            <v>-3159.3841033198</v>
          </cell>
          <cell r="E129">
            <v>-2663.94471327942</v>
          </cell>
          <cell r="F129">
            <v>-2137.01839633552</v>
          </cell>
          <cell r="G129">
            <v>-1574.61622917963</v>
          </cell>
          <cell r="H129">
            <v>-968.90874870566</v>
          </cell>
          <cell r="I129">
            <v>-310.718486532024</v>
          </cell>
          <cell r="J129">
            <v>405.885976739123</v>
          </cell>
          <cell r="K129">
            <v>1175.31482939475</v>
          </cell>
          <cell r="L129">
            <v>1820.47197156274</v>
          </cell>
          <cell r="M129">
            <v>2450.86001862771</v>
          </cell>
          <cell r="N129">
            <v>3135.05996511372</v>
          </cell>
          <cell r="O129">
            <v>3842.22210558551</v>
          </cell>
        </row>
        <row r="130">
          <cell r="A130">
            <v>-999.378414194832</v>
          </cell>
          <cell r="B130">
            <v>-2788.37530281419</v>
          </cell>
          <cell r="C130">
            <v>-3231.69449908865</v>
          </cell>
          <cell r="D130">
            <v>-2724.98100313211</v>
          </cell>
          <cell r="E130">
            <v>-2186.42815488079</v>
          </cell>
          <cell r="F130">
            <v>-1612.10947315716</v>
          </cell>
          <cell r="G130">
            <v>-997.611363513252</v>
          </cell>
          <cell r="H130">
            <v>-334.637544118905</v>
          </cell>
          <cell r="I130">
            <v>386.502602762117</v>
          </cell>
          <cell r="J130">
            <v>1172.30457471604</v>
          </cell>
          <cell r="K130">
            <v>2017.79862161563</v>
          </cell>
          <cell r="L130">
            <v>2746.57024478895</v>
          </cell>
          <cell r="M130">
            <v>3468.87130809321</v>
          </cell>
          <cell r="N130">
            <v>4254.10641562586</v>
          </cell>
          <cell r="O130">
            <v>5072.33121278541</v>
          </cell>
        </row>
        <row r="131">
          <cell r="A131">
            <v>-1327.38618655395</v>
          </cell>
          <cell r="B131">
            <v>-4059.69262942982</v>
          </cell>
          <cell r="C131">
            <v>-4750.3232210081</v>
          </cell>
          <cell r="D131">
            <v>-4394.3299568181</v>
          </cell>
          <cell r="E131">
            <v>-4021.45595920827</v>
          </cell>
          <cell r="F131">
            <v>-3629.25935378562</v>
          </cell>
          <cell r="G131">
            <v>-3214.95849652338</v>
          </cell>
          <cell r="H131">
            <v>-2772.05102314924</v>
          </cell>
          <cell r="I131">
            <v>-2292.81827546846</v>
          </cell>
          <cell r="J131">
            <v>-1772.93242765673</v>
          </cell>
          <cell r="K131">
            <v>-1219.74603778863</v>
          </cell>
          <cell r="L131">
            <v>-812.292900415556</v>
          </cell>
          <cell r="M131">
            <v>-443.200406347783</v>
          </cell>
          <cell r="N131">
            <v>-46.2289652250472</v>
          </cell>
          <cell r="O131">
            <v>345.197934646971</v>
          </cell>
        </row>
        <row r="132">
          <cell r="A132">
            <v>-1190.25229499124</v>
          </cell>
          <cell r="B132">
            <v>-3528.1787230489</v>
          </cell>
          <cell r="C132">
            <v>-4115.413063307</v>
          </cell>
          <cell r="D132">
            <v>-3696.40649985667</v>
          </cell>
          <cell r="E132">
            <v>-3254.26528526996</v>
          </cell>
          <cell r="F132">
            <v>-2785.92685892945</v>
          </cell>
          <cell r="G132">
            <v>-2287.92728897573</v>
          </cell>
          <cell r="H132">
            <v>-1753.01420788478</v>
          </cell>
          <cell r="I132">
            <v>-1172.6445181994</v>
          </cell>
          <cell r="J132">
            <v>-541.584131227773</v>
          </cell>
          <cell r="K132">
            <v>133.81060222317</v>
          </cell>
          <cell r="L132">
            <v>675.600966034221</v>
          </cell>
          <cell r="M132">
            <v>1192.36333171609</v>
          </cell>
          <cell r="N132">
            <v>1751.66052245216</v>
          </cell>
          <cell r="O132">
            <v>2321.52361042079</v>
          </cell>
        </row>
        <row r="133">
          <cell r="A133">
            <v>-1197.24051363456</v>
          </cell>
          <cell r="B133">
            <v>-3555.26418928504</v>
          </cell>
          <cell r="C133">
            <v>-4147.76750866195</v>
          </cell>
          <cell r="D133">
            <v>-3731.97204574738</v>
          </cell>
          <cell r="E133">
            <v>-3293.36062566684</v>
          </cell>
          <cell r="F133">
            <v>-2828.90231740955</v>
          </cell>
          <cell r="G133">
            <v>-2335.16795788475</v>
          </cell>
          <cell r="H133">
            <v>-1804.94339905339</v>
          </cell>
          <cell r="I133">
            <v>-1229.72755613478</v>
          </cell>
          <cell r="J133">
            <v>-604.332522770244</v>
          </cell>
          <cell r="K133">
            <v>64.834584415139</v>
          </cell>
          <cell r="L133">
            <v>599.779245099214</v>
          </cell>
          <cell r="M133">
            <v>1109.01648815741</v>
          </cell>
          <cell r="N133">
            <v>1660.04170602952</v>
          </cell>
          <cell r="O133">
            <v>2220.81184781183</v>
          </cell>
        </row>
        <row r="134">
          <cell r="A134">
            <v>-1130.87715364755</v>
          </cell>
          <cell r="B134">
            <v>-3298.04806054177</v>
          </cell>
          <cell r="C134">
            <v>-3840.51471451469</v>
          </cell>
          <cell r="D134">
            <v>-3394.22515407887</v>
          </cell>
          <cell r="E134">
            <v>-2922.09317096937</v>
          </cell>
          <cell r="F134">
            <v>-2420.78746478544</v>
          </cell>
          <cell r="G134">
            <v>-1886.54869211012</v>
          </cell>
          <cell r="H134">
            <v>-1311.79975497844</v>
          </cell>
          <cell r="I134">
            <v>-687.640596780485</v>
          </cell>
          <cell r="J134">
            <v>-8.44474233821337</v>
          </cell>
          <cell r="K134">
            <v>719.862787438444</v>
          </cell>
          <cell r="L134">
            <v>1319.81741477751</v>
          </cell>
          <cell r="M134">
            <v>1900.51670662239</v>
          </cell>
          <cell r="N134">
            <v>2530.09640897673</v>
          </cell>
          <cell r="O134">
            <v>3177.21737804487</v>
          </cell>
        </row>
        <row r="135">
          <cell r="A135">
            <v>-1038.99338265176</v>
          </cell>
          <cell r="B135">
            <v>-2941.91799306937</v>
          </cell>
          <cell r="C135">
            <v>-3415.1060947467</v>
          </cell>
          <cell r="D135">
            <v>-2926.59575655167</v>
          </cell>
          <cell r="E135">
            <v>-2408.05268549233</v>
          </cell>
          <cell r="F135">
            <v>-1855.72970300498</v>
          </cell>
          <cell r="G135">
            <v>-1265.41031260673</v>
          </cell>
          <cell r="H135">
            <v>-629.014891929345</v>
          </cell>
          <cell r="I135">
            <v>62.909014373316</v>
          </cell>
          <cell r="J135">
            <v>816.595104455543</v>
          </cell>
          <cell r="K135">
            <v>1626.78584579705</v>
          </cell>
          <cell r="L135">
            <v>2316.75039562556</v>
          </cell>
          <cell r="M135">
            <v>2996.39287731029</v>
          </cell>
          <cell r="N135">
            <v>3734.73564205735</v>
          </cell>
          <cell r="O135">
            <v>4501.41414469795</v>
          </cell>
        </row>
        <row r="136">
          <cell r="A136">
            <v>-887.184319237042</v>
          </cell>
          <cell r="B136">
            <v>-2353.52494595242</v>
          </cell>
          <cell r="C136">
            <v>-2712.25200598176</v>
          </cell>
          <cell r="D136">
            <v>-2153.98509751534</v>
          </cell>
          <cell r="E136">
            <v>-1558.76228511141</v>
          </cell>
          <cell r="F136">
            <v>-922.149282203062</v>
          </cell>
          <cell r="G136">
            <v>-239.174290494889</v>
          </cell>
          <cell r="H136">
            <v>499.072576074001</v>
          </cell>
          <cell r="I136">
            <v>1302.95643820806</v>
          </cell>
          <cell r="J136">
            <v>2179.71423925176</v>
          </cell>
          <cell r="K136">
            <v>3125.19126153639</v>
          </cell>
          <cell r="L136">
            <v>3963.86892885093</v>
          </cell>
          <cell r="M136">
            <v>4806.98394565333</v>
          </cell>
          <cell r="N136">
            <v>5725.02349969209</v>
          </cell>
          <cell r="O136">
            <v>6689.23326382871</v>
          </cell>
        </row>
        <row r="137">
          <cell r="A137">
            <v>-1216.08119791911</v>
          </cell>
          <cell r="B137">
            <v>-3628.28833808486</v>
          </cell>
          <cell r="C137">
            <v>-4234.99716206119</v>
          </cell>
          <cell r="D137">
            <v>-3827.85903150672</v>
          </cell>
          <cell r="E137">
            <v>-3398.7641631076</v>
          </cell>
          <cell r="F137">
            <v>-2944.76690129489</v>
          </cell>
          <cell r="G137">
            <v>-2462.53182180126</v>
          </cell>
          <cell r="H137">
            <v>-1944.94781876284</v>
          </cell>
          <cell r="I137">
            <v>-1383.62707626106</v>
          </cell>
          <cell r="J137">
            <v>-773.50619846028</v>
          </cell>
          <cell r="K137">
            <v>-121.129169877237</v>
          </cell>
          <cell r="L137">
            <v>395.359037466685</v>
          </cell>
          <cell r="M137">
            <v>884.308068780019</v>
          </cell>
          <cell r="N137">
            <v>1413.03151890625</v>
          </cell>
          <cell r="O137">
            <v>1949.28649637319</v>
          </cell>
        </row>
        <row r="138">
          <cell r="A138">
            <v>-990.28768269997</v>
          </cell>
          <cell r="B138">
            <v>-2753.14075828524</v>
          </cell>
          <cell r="C138">
            <v>-3189.6057221915</v>
          </cell>
          <cell r="D138">
            <v>-2678.71501681099</v>
          </cell>
          <cell r="E138">
            <v>-2135.57038119218</v>
          </cell>
          <cell r="F138">
            <v>-1556.20418829821</v>
          </cell>
          <cell r="G138">
            <v>-936.157614194689</v>
          </cell>
          <cell r="H138">
            <v>-267.084658647756</v>
          </cell>
          <cell r="I138">
            <v>460.759948913979</v>
          </cell>
          <cell r="J138">
            <v>1253.93178307374</v>
          </cell>
          <cell r="K138">
            <v>2107.52713319811</v>
          </cell>
          <cell r="L138">
            <v>2845.20409436917</v>
          </cell>
          <cell r="M138">
            <v>3577.29432895288</v>
          </cell>
          <cell r="N138">
            <v>4373.29015936462</v>
          </cell>
          <cell r="O138">
            <v>5203.34365515198</v>
          </cell>
        </row>
        <row r="139">
          <cell r="A139">
            <v>-1238.98085916203</v>
          </cell>
          <cell r="B139">
            <v>-3717.0445767019</v>
          </cell>
          <cell r="C139">
            <v>-4341.01929390154</v>
          </cell>
          <cell r="D139">
            <v>-3944.40360379135</v>
          </cell>
          <cell r="E139">
            <v>-3526.87550262923</v>
          </cell>
          <cell r="F139">
            <v>-3085.59298175743</v>
          </cell>
          <cell r="G139">
            <v>-2617.3345505253</v>
          </cell>
          <cell r="H139">
            <v>-2115.11434432189</v>
          </cell>
          <cell r="I139">
            <v>-1570.6822183733</v>
          </cell>
          <cell r="J139">
            <v>-979.126111517096</v>
          </cell>
          <cell r="K139">
            <v>-347.156362543889</v>
          </cell>
          <cell r="L139">
            <v>146.899191991256</v>
          </cell>
          <cell r="M139">
            <v>611.189183900013</v>
          </cell>
          <cell r="N139">
            <v>1112.80624453501</v>
          </cell>
          <cell r="O139">
            <v>1619.26458884054</v>
          </cell>
        </row>
        <row r="140">
          <cell r="A140">
            <v>-1236.83421200594</v>
          </cell>
          <cell r="B140">
            <v>-3708.7244393343</v>
          </cell>
          <cell r="C140">
            <v>-4331.08062688881</v>
          </cell>
          <cell r="D140">
            <v>-3933.47854808861</v>
          </cell>
          <cell r="E140">
            <v>-3514.86616154205</v>
          </cell>
          <cell r="F140">
            <v>-3072.39174258094</v>
          </cell>
          <cell r="G140">
            <v>-2602.82312025367</v>
          </cell>
          <cell r="H140">
            <v>-2099.16268965425</v>
          </cell>
          <cell r="I140">
            <v>-1553.1474005178</v>
          </cell>
          <cell r="J140">
            <v>-959.851005352129</v>
          </cell>
          <cell r="K140">
            <v>-325.968248659144</v>
          </cell>
          <cell r="L140">
            <v>170.190174990295</v>
          </cell>
          <cell r="M140">
            <v>636.791740692578</v>
          </cell>
          <cell r="N140">
            <v>1140.94979323553</v>
          </cell>
          <cell r="O140">
            <v>1650.20131675705</v>
          </cell>
        </row>
        <row r="141">
          <cell r="A141">
            <v>-971.367759974178</v>
          </cell>
          <cell r="B141">
            <v>-2679.80949114321</v>
          </cell>
          <cell r="C141">
            <v>-3102.00920622715</v>
          </cell>
          <cell r="D141">
            <v>-2582.42475826327</v>
          </cell>
          <cell r="E141">
            <v>-2029.72354711306</v>
          </cell>
          <cell r="F141">
            <v>-1439.85231165411</v>
          </cell>
          <cell r="G141">
            <v>-808.258094890378</v>
          </cell>
          <cell r="H141">
            <v>-126.491421047369</v>
          </cell>
          <cell r="I141">
            <v>615.306725684332</v>
          </cell>
          <cell r="J141">
            <v>1423.81695406605</v>
          </cell>
          <cell r="K141">
            <v>2294.2729969826</v>
          </cell>
          <cell r="L141">
            <v>3050.4840339714</v>
          </cell>
          <cell r="M141">
            <v>3802.94780662092</v>
          </cell>
          <cell r="N141">
            <v>4621.33919953069</v>
          </cell>
          <cell r="O141">
            <v>5476.01096328815</v>
          </cell>
        </row>
        <row r="142">
          <cell r="A142">
            <v>-1152.72210275934</v>
          </cell>
          <cell r="B142">
            <v>-3382.71636612829</v>
          </cell>
          <cell r="C142">
            <v>-3941.65368116611</v>
          </cell>
          <cell r="D142">
            <v>-3505.40191882689</v>
          </cell>
          <cell r="E142">
            <v>-3044.30396102457</v>
          </cell>
          <cell r="F142">
            <v>-2555.12738050225</v>
          </cell>
          <cell r="G142">
            <v>-2034.22151990748</v>
          </cell>
          <cell r="H142">
            <v>-1474.12875416909</v>
          </cell>
          <cell r="I142">
            <v>-866.080356967098</v>
          </cell>
          <cell r="J142">
            <v>-204.594217627342</v>
          </cell>
          <cell r="K142">
            <v>504.245950608112</v>
          </cell>
          <cell r="L142">
            <v>1082.80112780458</v>
          </cell>
          <cell r="M142">
            <v>1639.97712577954</v>
          </cell>
          <cell r="N142">
            <v>2243.69890417775</v>
          </cell>
          <cell r="O142">
            <v>2862.39561280777</v>
          </cell>
        </row>
        <row r="143">
          <cell r="A143">
            <v>-918.697031719483</v>
          </cell>
          <cell r="B143">
            <v>-2475.66429984468</v>
          </cell>
          <cell r="C143">
            <v>-2858.15132396813</v>
          </cell>
          <cell r="D143">
            <v>-2314.36457033093</v>
          </cell>
          <cell r="E143">
            <v>-1735.05903314013</v>
          </cell>
          <cell r="F143">
            <v>-1115.94305655497</v>
          </cell>
          <cell r="G143">
            <v>-452.201628761166</v>
          </cell>
          <cell r="H143">
            <v>264.902789141589</v>
          </cell>
          <cell r="I143">
            <v>1045.54586565784</v>
          </cell>
          <cell r="J143">
            <v>1896.75628925902</v>
          </cell>
          <cell r="K143">
            <v>2814.15041861035</v>
          </cell>
          <cell r="L143">
            <v>3621.95803371397</v>
          </cell>
          <cell r="M143">
            <v>4431.13922020305</v>
          </cell>
          <cell r="N143">
            <v>5311.87709325128</v>
          </cell>
          <cell r="O143">
            <v>6235.08307467689</v>
          </cell>
        </row>
        <row r="144">
          <cell r="A144">
            <v>-847.698823466527</v>
          </cell>
          <cell r="B144">
            <v>-2200.4840757254</v>
          </cell>
          <cell r="C144">
            <v>-2529.43985020552</v>
          </cell>
          <cell r="D144">
            <v>-1953.02927693767</v>
          </cell>
          <cell r="E144">
            <v>-1337.86208483439</v>
          </cell>
          <cell r="F144">
            <v>-679.325270725532</v>
          </cell>
          <cell r="G144">
            <v>27.749417478645</v>
          </cell>
          <cell r="H144">
            <v>792.487817197853</v>
          </cell>
          <cell r="I144">
            <v>1625.492433146</v>
          </cell>
          <cell r="J144">
            <v>2534.26115246646</v>
          </cell>
          <cell r="K144">
            <v>3514.92609933102</v>
          </cell>
          <cell r="L144">
            <v>4392.28400772889</v>
          </cell>
          <cell r="M144">
            <v>5277.9181860938</v>
          </cell>
          <cell r="N144">
            <v>6242.69682575731</v>
          </cell>
          <cell r="O144">
            <v>7258.28441684907</v>
          </cell>
        </row>
        <row r="145">
          <cell r="A145">
            <v>-1023.37352390353</v>
          </cell>
          <cell r="B145">
            <v>-2881.3773634279</v>
          </cell>
          <cell r="C145">
            <v>-3342.78839947751</v>
          </cell>
          <cell r="D145">
            <v>-2847.1007047407</v>
          </cell>
          <cell r="E145">
            <v>-2320.66794184273</v>
          </cell>
          <cell r="F145">
            <v>-1759.67223466261</v>
          </cell>
          <cell r="G145">
            <v>-1159.81937259845</v>
          </cell>
          <cell r="H145">
            <v>-512.944306224396</v>
          </cell>
          <cell r="I145">
            <v>190.499325292349</v>
          </cell>
          <cell r="J145">
            <v>956.848445485434</v>
          </cell>
          <cell r="K145">
            <v>1780.95899208344</v>
          </cell>
          <cell r="L145">
            <v>2486.22485421105</v>
          </cell>
          <cell r="M145">
            <v>3182.68726647383</v>
          </cell>
          <cell r="N145">
            <v>3939.51929927322</v>
          </cell>
          <cell r="O145">
            <v>4726.52208515176</v>
          </cell>
        </row>
        <row r="146">
          <cell r="A146">
            <v>-1168.35005423708</v>
          </cell>
          <cell r="B146">
            <v>-3443.28836218271</v>
          </cell>
          <cell r="C146">
            <v>-4014.00884460678</v>
          </cell>
          <cell r="D146">
            <v>-3584.93815743484</v>
          </cell>
          <cell r="E146">
            <v>-3131.73397916124</v>
          </cell>
          <cell r="F146">
            <v>-2651.23461671515</v>
          </cell>
          <cell r="G146">
            <v>-2139.8671671272</v>
          </cell>
          <cell r="H146">
            <v>-1590.25947664405</v>
          </cell>
          <cell r="I146">
            <v>-993.736773085278</v>
          </cell>
          <cell r="J146">
            <v>-344.920224637692</v>
          </cell>
          <cell r="K146">
            <v>349.992926418249</v>
          </cell>
          <cell r="L146">
            <v>913.23886362668</v>
          </cell>
          <cell r="M146">
            <v>1453.58621653069</v>
          </cell>
          <cell r="N146">
            <v>2038.80914749128</v>
          </cell>
          <cell r="O146">
            <v>2637.17104276722</v>
          </cell>
        </row>
        <row r="147">
          <cell r="A147">
            <v>-1280.78158890194</v>
          </cell>
          <cell r="B147">
            <v>-3879.0590058153</v>
          </cell>
          <cell r="C147">
            <v>-4534.55064934367</v>
          </cell>
          <cell r="D147">
            <v>-4157.14247870503</v>
          </cell>
          <cell r="E147">
            <v>-3760.72819691822</v>
          </cell>
          <cell r="F147">
            <v>-3342.65499098543</v>
          </cell>
          <cell r="G147">
            <v>-2899.90934312819</v>
          </cell>
          <cell r="H147">
            <v>-2425.73400241281</v>
          </cell>
          <cell r="I147">
            <v>-1912.13012709782</v>
          </cell>
          <cell r="J147">
            <v>-1354.46190027203</v>
          </cell>
          <cell r="K147">
            <v>-759.743321551886</v>
          </cell>
          <cell r="L147">
            <v>-306.636025921616</v>
          </cell>
          <cell r="M147">
            <v>112.641691313635</v>
          </cell>
          <cell r="N147">
            <v>564.779117759786</v>
          </cell>
          <cell r="O147">
            <v>1016.84709372202</v>
          </cell>
        </row>
        <row r="148">
          <cell r="A148">
            <v>-1109.61146307175</v>
          </cell>
          <cell r="B148">
            <v>-3215.62488899003</v>
          </cell>
          <cell r="C148">
            <v>-3742.05763141698</v>
          </cell>
          <cell r="D148">
            <v>-3285.99644334804</v>
          </cell>
          <cell r="E148">
            <v>-2803.1230221703</v>
          </cell>
          <cell r="F148">
            <v>-2290.00981614031</v>
          </cell>
          <cell r="G148">
            <v>-1742.79167778517</v>
          </cell>
          <cell r="H148">
            <v>-1153.77520428704</v>
          </cell>
          <cell r="I148">
            <v>-513.932491207471</v>
          </cell>
          <cell r="J148">
            <v>182.503473048211</v>
          </cell>
          <cell r="K148">
            <v>929.76215188655</v>
          </cell>
          <cell r="L148">
            <v>1550.54878404723</v>
          </cell>
          <cell r="M148">
            <v>2154.14760686383</v>
          </cell>
          <cell r="N148">
            <v>2808.89956331543</v>
          </cell>
          <cell r="O148">
            <v>3483.69107188585</v>
          </cell>
        </row>
        <row r="149">
          <cell r="A149">
            <v>-871.537286494651</v>
          </cell>
          <cell r="B149">
            <v>-2292.87899328961</v>
          </cell>
          <cell r="C149">
            <v>-2639.80849903524</v>
          </cell>
          <cell r="D149">
            <v>-2074.35174752203</v>
          </cell>
          <cell r="E149">
            <v>-1471.22551751898</v>
          </cell>
          <cell r="F149">
            <v>-825.924701908825</v>
          </cell>
          <cell r="G149">
            <v>-133.39965307724</v>
          </cell>
          <cell r="H149">
            <v>615.345090712396</v>
          </cell>
          <cell r="I149">
            <v>1430.76871901934</v>
          </cell>
          <cell r="J149">
            <v>2320.21158014944</v>
          </cell>
          <cell r="K149">
            <v>3279.63262408797</v>
          </cell>
          <cell r="L149">
            <v>4133.63822351794</v>
          </cell>
          <cell r="M149">
            <v>4993.60243266718</v>
          </cell>
          <cell r="N149">
            <v>5930.16342068692</v>
          </cell>
          <cell r="O149">
            <v>6914.73282638083</v>
          </cell>
        </row>
        <row r="150">
          <cell r="A150">
            <v>-1133.49272260177</v>
          </cell>
          <cell r="B150">
            <v>-3308.18568047238</v>
          </cell>
          <cell r="C150">
            <v>-3852.62442188376</v>
          </cell>
          <cell r="D150">
            <v>-3407.53672064825</v>
          </cell>
          <cell r="E150">
            <v>-2936.72587836109</v>
          </cell>
          <cell r="F150">
            <v>-2436.87243303435</v>
          </cell>
          <cell r="G150">
            <v>-1904.23005459776</v>
          </cell>
          <cell r="H150">
            <v>-1331.23594997623</v>
          </cell>
          <cell r="I150">
            <v>-709.005787175536</v>
          </cell>
          <cell r="J150">
            <v>-31.9303762634036</v>
          </cell>
          <cell r="K150">
            <v>694.046261085567</v>
          </cell>
          <cell r="L150">
            <v>1291.43866055474</v>
          </cell>
          <cell r="M150">
            <v>1869.32142960379</v>
          </cell>
          <cell r="N150">
            <v>2495.8050760793</v>
          </cell>
          <cell r="O150">
            <v>3139.52271320245</v>
          </cell>
        </row>
        <row r="151">
          <cell r="A151">
            <v>-1191.77564085351</v>
          </cell>
          <cell r="B151">
            <v>-3534.0830221306</v>
          </cell>
          <cell r="C151">
            <v>-4122.4659351436</v>
          </cell>
          <cell r="D151">
            <v>-3704.15935218389</v>
          </cell>
          <cell r="E151">
            <v>-3262.78758946039</v>
          </cell>
          <cell r="F151">
            <v>-2795.29498122158</v>
          </cell>
          <cell r="G151">
            <v>-2298.22517477273</v>
          </cell>
          <cell r="H151">
            <v>-1764.33413396828</v>
          </cell>
          <cell r="I151">
            <v>-1185.08791959866</v>
          </cell>
          <cell r="J151">
            <v>-555.262510153663</v>
          </cell>
          <cell r="K151">
            <v>118.774677234741</v>
          </cell>
          <cell r="L151">
            <v>659.072761816267</v>
          </cell>
          <cell r="M151">
            <v>1174.1947431603</v>
          </cell>
          <cell r="N151">
            <v>1731.68874537606</v>
          </cell>
          <cell r="O151">
            <v>2299.56968272007</v>
          </cell>
        </row>
        <row r="152">
          <cell r="A152">
            <v>-1125.90372901522</v>
          </cell>
          <cell r="B152">
            <v>-3278.77168528329</v>
          </cell>
          <cell r="C152">
            <v>-3817.48847510998</v>
          </cell>
          <cell r="D152">
            <v>-3368.91361604277</v>
          </cell>
          <cell r="E152">
            <v>-2894.2695239338</v>
          </cell>
          <cell r="F152">
            <v>-2390.20238800127</v>
          </cell>
          <cell r="G152">
            <v>-1852.92812034619</v>
          </cell>
          <cell r="H152">
            <v>-1274.84242269152</v>
          </cell>
          <cell r="I152">
            <v>-647.015338550005</v>
          </cell>
          <cell r="J152">
            <v>36.2124746243088</v>
          </cell>
          <cell r="K152">
            <v>768.952125296278</v>
          </cell>
          <cell r="L152">
            <v>1373.77875082187</v>
          </cell>
          <cell r="M152">
            <v>1959.83357490294</v>
          </cell>
          <cell r="N152">
            <v>2595.30033312937</v>
          </cell>
          <cell r="O152">
            <v>3248.89263414227</v>
          </cell>
        </row>
        <row r="153">
          <cell r="A153">
            <v>-1165.99314844768</v>
          </cell>
          <cell r="B153">
            <v>-3434.15328850531</v>
          </cell>
          <cell r="C153">
            <v>-4003.09671041895</v>
          </cell>
          <cell r="D153">
            <v>-3572.94302029169</v>
          </cell>
          <cell r="E153">
            <v>-3118.54835363592</v>
          </cell>
          <cell r="F153">
            <v>-2636.74034971184</v>
          </cell>
          <cell r="G153">
            <v>-2123.93437914079</v>
          </cell>
          <cell r="H153">
            <v>-1572.74539794232</v>
          </cell>
          <cell r="I153">
            <v>-974.484464384991</v>
          </cell>
          <cell r="J153">
            <v>-323.757170810919</v>
          </cell>
          <cell r="K153">
            <v>373.256362209106</v>
          </cell>
          <cell r="L153">
            <v>938.811139217203</v>
          </cell>
          <cell r="M153">
            <v>1481.69647869302</v>
          </cell>
          <cell r="N153">
            <v>2069.70928526112</v>
          </cell>
          <cell r="O153">
            <v>2671.13794455848</v>
          </cell>
        </row>
        <row r="154">
          <cell r="A154">
            <v>-1040.21946583691</v>
          </cell>
          <cell r="B154">
            <v>-2946.6701389894</v>
          </cell>
          <cell r="C154">
            <v>-3420.78268322215</v>
          </cell>
          <cell r="D154">
            <v>-2932.83573271912</v>
          </cell>
          <cell r="E154">
            <v>-2414.91196421913</v>
          </cell>
          <cell r="F154">
            <v>-1863.26974857395</v>
          </cell>
          <cell r="G154">
            <v>-1273.69868948228</v>
          </cell>
          <cell r="H154">
            <v>-638.125870185746</v>
          </cell>
          <cell r="I154">
            <v>52.8937935363532</v>
          </cell>
          <cell r="J154">
            <v>805.585897146474</v>
          </cell>
          <cell r="K154">
            <v>1614.6840012599</v>
          </cell>
          <cell r="L154">
            <v>2303.44747225518</v>
          </cell>
          <cell r="M154">
            <v>2981.76967093419</v>
          </cell>
          <cell r="N154">
            <v>3718.6611177769</v>
          </cell>
          <cell r="O154">
            <v>4483.74426271742</v>
          </cell>
        </row>
        <row r="155">
          <cell r="A155">
            <v>-1261.60650351353</v>
          </cell>
          <cell r="B155">
            <v>-3804.73875993122</v>
          </cell>
          <cell r="C155">
            <v>-4445.77276701893</v>
          </cell>
          <cell r="D155">
            <v>-4059.55360603974</v>
          </cell>
          <cell r="E155">
            <v>-3653.4538644077</v>
          </cell>
          <cell r="F155">
            <v>-3224.73394013934</v>
          </cell>
          <cell r="G155">
            <v>-2770.28491287333</v>
          </cell>
          <cell r="H155">
            <v>-2283.24466061728</v>
          </cell>
          <cell r="I155">
            <v>-1755.49906237178</v>
          </cell>
          <cell r="J155">
            <v>-1182.2855807799</v>
          </cell>
          <cell r="K155">
            <v>-570.478918314208</v>
          </cell>
          <cell r="L155">
            <v>-98.5875879100639</v>
          </cell>
          <cell r="M155">
            <v>341.33843416966</v>
          </cell>
          <cell r="N155">
            <v>816.173459831468</v>
          </cell>
          <cell r="O155">
            <v>1293.19171689595</v>
          </cell>
        </row>
        <row r="156">
          <cell r="A156">
            <v>-1290.17727592738</v>
          </cell>
          <cell r="B156">
            <v>-3915.47552004905</v>
          </cell>
          <cell r="C156">
            <v>-4578.05132640499</v>
          </cell>
          <cell r="D156">
            <v>-4204.96049287057</v>
          </cell>
          <cell r="E156">
            <v>-3813.29203346523</v>
          </cell>
          <cell r="F156">
            <v>-3400.43566131976</v>
          </cell>
          <cell r="G156">
            <v>-2963.42460539979</v>
          </cell>
          <cell r="H156">
            <v>-2495.55300101714</v>
          </cell>
          <cell r="I156">
            <v>-1988.87849263657</v>
          </cell>
          <cell r="J156">
            <v>-1438.82735567267</v>
          </cell>
          <cell r="K156">
            <v>-852.481844580942</v>
          </cell>
          <cell r="L156">
            <v>-408.578623312546</v>
          </cell>
          <cell r="M156">
            <v>0.581537416711793</v>
          </cell>
          <cell r="N156">
            <v>441.597264316848</v>
          </cell>
          <cell r="O156">
            <v>881.439738922247</v>
          </cell>
        </row>
        <row r="157">
          <cell r="A157">
            <v>-1137.7804821217</v>
          </cell>
          <cell r="B157">
            <v>-3324.80450304125</v>
          </cell>
          <cell r="C157">
            <v>-3872.47613061863</v>
          </cell>
          <cell r="D157">
            <v>-3429.35866351493</v>
          </cell>
          <cell r="E157">
            <v>-2960.71359633724</v>
          </cell>
          <cell r="F157">
            <v>-2463.24087406726</v>
          </cell>
          <cell r="G157">
            <v>-1933.21549969916</v>
          </cell>
          <cell r="H157">
            <v>-1363.09813047746</v>
          </cell>
          <cell r="I157">
            <v>-744.030212115066</v>
          </cell>
          <cell r="J157">
            <v>-70.4308907620091</v>
          </cell>
          <cell r="K157">
            <v>651.724663537099</v>
          </cell>
          <cell r="L157">
            <v>1244.91674669514</v>
          </cell>
          <cell r="M157">
            <v>1818.1823281868</v>
          </cell>
          <cell r="N157">
            <v>2439.59054239459</v>
          </cell>
          <cell r="O157">
            <v>3077.7290228593</v>
          </cell>
        </row>
        <row r="158">
          <cell r="A158">
            <v>-1094.67325090136</v>
          </cell>
          <cell r="B158">
            <v>-3157.72623669809</v>
          </cell>
          <cell r="C158">
            <v>-3672.89586158171</v>
          </cell>
          <cell r="D158">
            <v>-3209.97053494586</v>
          </cell>
          <cell r="E158">
            <v>-2719.55172603164</v>
          </cell>
          <cell r="F158">
            <v>-2198.14427076137</v>
          </cell>
          <cell r="G158">
            <v>-1641.80869896708</v>
          </cell>
          <cell r="H158">
            <v>-1042.76990878795</v>
          </cell>
          <cell r="I158">
            <v>-391.910188309902</v>
          </cell>
          <cell r="J158">
            <v>316.636194712365</v>
          </cell>
          <cell r="K158">
            <v>1077.20722212208</v>
          </cell>
          <cell r="L158">
            <v>1712.62742128829</v>
          </cell>
          <cell r="M158">
            <v>2332.31215728221</v>
          </cell>
          <cell r="N158">
            <v>3004.74651493171</v>
          </cell>
          <cell r="O158">
            <v>3698.97536029968</v>
          </cell>
        </row>
        <row r="159">
          <cell r="A159">
            <v>-1119.79921812412</v>
          </cell>
          <cell r="B159">
            <v>-3255.11136037526</v>
          </cell>
          <cell r="C159">
            <v>-3789.22546931036</v>
          </cell>
          <cell r="D159">
            <v>-3337.84557519867</v>
          </cell>
          <cell r="E159">
            <v>-2860.1180550938</v>
          </cell>
          <cell r="F159">
            <v>-2352.66146838609</v>
          </cell>
          <cell r="G159">
            <v>-1811.66135515502</v>
          </cell>
          <cell r="H159">
            <v>-1229.48003075229</v>
          </cell>
          <cell r="I159">
            <v>-597.150838802668</v>
          </cell>
          <cell r="J159">
            <v>91.0259055029768</v>
          </cell>
          <cell r="K159">
            <v>829.205656764845</v>
          </cell>
          <cell r="L159">
            <v>1440.01229972104</v>
          </cell>
          <cell r="M159">
            <v>2032.64064351546</v>
          </cell>
          <cell r="N159">
            <v>2675.33332740571</v>
          </cell>
          <cell r="O159">
            <v>3336.8687097473</v>
          </cell>
        </row>
        <row r="160">
          <cell r="A160">
            <v>-1226.48025084308</v>
          </cell>
          <cell r="B160">
            <v>-3668.59377373825</v>
          </cell>
          <cell r="C160">
            <v>-4283.14327865323</v>
          </cell>
          <cell r="D160">
            <v>-3880.7835338534</v>
          </cell>
          <cell r="E160">
            <v>-3456.94129445088</v>
          </cell>
          <cell r="F160">
            <v>-3008.71797237276</v>
          </cell>
          <cell r="G160">
            <v>-2532.829882183</v>
          </cell>
          <cell r="H160">
            <v>-2022.22279180305</v>
          </cell>
          <cell r="I160">
            <v>-1468.57140368543</v>
          </cell>
          <cell r="J160">
            <v>-866.881045162909</v>
          </cell>
          <cell r="K160">
            <v>-223.771244529036</v>
          </cell>
          <cell r="L160">
            <v>282.529984880633</v>
          </cell>
          <cell r="M160">
            <v>760.281005310652</v>
          </cell>
          <cell r="N160">
            <v>1276.69506902689</v>
          </cell>
          <cell r="O160">
            <v>1799.41898322112</v>
          </cell>
        </row>
        <row r="161">
          <cell r="A161">
            <v>-1252.22272219925</v>
          </cell>
          <cell r="B161">
            <v>-3768.36839075305</v>
          </cell>
          <cell r="C161">
            <v>-4402.32721168476</v>
          </cell>
          <cell r="D161">
            <v>-4011.79618429959</v>
          </cell>
          <cell r="E161">
            <v>-3600.9566339379</v>
          </cell>
          <cell r="F161">
            <v>-3167.02648637446</v>
          </cell>
          <cell r="G161">
            <v>-2706.85013373883</v>
          </cell>
          <cell r="H161">
            <v>-2213.51413290697</v>
          </cell>
          <cell r="I161">
            <v>-1678.84794824953</v>
          </cell>
          <cell r="J161">
            <v>-1098.0270287639</v>
          </cell>
          <cell r="K161">
            <v>-477.857908572451</v>
          </cell>
          <cell r="L161">
            <v>3.22583328370659</v>
          </cell>
          <cell r="M161">
            <v>453.256591443935</v>
          </cell>
          <cell r="N161">
            <v>939.199223830013</v>
          </cell>
          <cell r="O161">
            <v>1428.42749075107</v>
          </cell>
        </row>
        <row r="162">
          <cell r="A162">
            <v>-925.713023682774</v>
          </cell>
          <cell r="B162">
            <v>-2502.85741201448</v>
          </cell>
          <cell r="C162">
            <v>-2890.63435579259</v>
          </cell>
          <cell r="D162">
            <v>-2350.07146458759</v>
          </cell>
          <cell r="E162">
            <v>-1774.3097503868</v>
          </cell>
          <cell r="F162">
            <v>-1159.08931266182</v>
          </cell>
          <cell r="G162">
            <v>-499.630046548757</v>
          </cell>
          <cell r="H162">
            <v>212.767215471794</v>
          </cell>
          <cell r="I162">
            <v>988.235962256639</v>
          </cell>
          <cell r="J162">
            <v>1833.75851640134</v>
          </cell>
          <cell r="K162">
            <v>2744.90026899406</v>
          </cell>
          <cell r="L162">
            <v>3545.83497405101</v>
          </cell>
          <cell r="M162">
            <v>4347.46113077569</v>
          </cell>
          <cell r="N162">
            <v>5219.89415560774</v>
          </cell>
          <cell r="O162">
            <v>6133.97105269555</v>
          </cell>
        </row>
        <row r="163">
          <cell r="A163">
            <v>-1126.70477057311</v>
          </cell>
          <cell r="B163">
            <v>-3281.87642272457</v>
          </cell>
          <cell r="C163">
            <v>-3821.19718209732</v>
          </cell>
          <cell r="D163">
            <v>-3372.99040323867</v>
          </cell>
          <cell r="E163">
            <v>-2898.75092240971</v>
          </cell>
          <cell r="F163">
            <v>-2395.12855444921</v>
          </cell>
          <cell r="G163">
            <v>-1858.34319691287</v>
          </cell>
          <cell r="H163">
            <v>-1280.79493252506</v>
          </cell>
          <cell r="I163">
            <v>-653.558620603743</v>
          </cell>
          <cell r="J163">
            <v>29.0197876347769</v>
          </cell>
          <cell r="K163">
            <v>761.045581499984</v>
          </cell>
          <cell r="L163">
            <v>1365.08750165536</v>
          </cell>
          <cell r="M163">
            <v>1950.27974025401</v>
          </cell>
          <cell r="N163">
            <v>2584.79830347283</v>
          </cell>
          <cell r="O163">
            <v>3237.34830341436</v>
          </cell>
        </row>
        <row r="164">
          <cell r="A164">
            <v>-1052.10702511749</v>
          </cell>
          <cell r="B164">
            <v>-2992.74484013404</v>
          </cell>
          <cell r="C164">
            <v>-3475.82036975977</v>
          </cell>
          <cell r="D164">
            <v>-2993.33577667901</v>
          </cell>
          <cell r="E164">
            <v>-2481.41649137883</v>
          </cell>
          <cell r="F164">
            <v>-1936.3746893847</v>
          </cell>
          <cell r="G164">
            <v>-1354.05911905288</v>
          </cell>
          <cell r="H164">
            <v>-726.461878246938</v>
          </cell>
          <cell r="I164">
            <v>-44.2093499122731</v>
          </cell>
          <cell r="J164">
            <v>698.8455013039</v>
          </cell>
          <cell r="K164">
            <v>1497.3498790061</v>
          </cell>
          <cell r="L164">
            <v>2174.46822183743</v>
          </cell>
          <cell r="M164">
            <v>2839.98954151589</v>
          </cell>
          <cell r="N164">
            <v>3562.80965304315</v>
          </cell>
          <cell r="O164">
            <v>4312.42491663335</v>
          </cell>
        </row>
        <row r="165">
          <cell r="A165">
            <v>-1152.30678998444</v>
          </cell>
          <cell r="B165">
            <v>-3381.10666547122</v>
          </cell>
          <cell r="C165">
            <v>-3939.73084286261</v>
          </cell>
          <cell r="D165">
            <v>-3503.28824346719</v>
          </cell>
          <cell r="E165">
            <v>-3041.98050849188</v>
          </cell>
          <cell r="F165">
            <v>-2552.57333091897</v>
          </cell>
          <cell r="G165">
            <v>-2031.41398707343</v>
          </cell>
          <cell r="H165">
            <v>-1471.04258048404</v>
          </cell>
          <cell r="I165">
            <v>-862.687887999747</v>
          </cell>
          <cell r="J165">
            <v>-200.865054310912</v>
          </cell>
          <cell r="K165">
            <v>508.345224374341</v>
          </cell>
          <cell r="L165">
            <v>1087.30724458859</v>
          </cell>
          <cell r="M165">
            <v>1644.93046376796</v>
          </cell>
          <cell r="N165">
            <v>2249.14384899465</v>
          </cell>
          <cell r="O165">
            <v>2868.3809552432</v>
          </cell>
        </row>
        <row r="166">
          <cell r="A166">
            <v>-1165.30216947576</v>
          </cell>
          <cell r="B166">
            <v>-3431.47513995717</v>
          </cell>
          <cell r="C166">
            <v>-3999.89757734522</v>
          </cell>
          <cell r="D166">
            <v>-3569.42638098925</v>
          </cell>
          <cell r="E166">
            <v>-3114.68269637862</v>
          </cell>
          <cell r="F166">
            <v>-2632.49103531087</v>
          </cell>
          <cell r="G166">
            <v>-2119.26333055153</v>
          </cell>
          <cell r="H166">
            <v>-1567.61075906544</v>
          </cell>
          <cell r="I166">
            <v>-968.840225004459</v>
          </cell>
          <cell r="J166">
            <v>-317.552754307894</v>
          </cell>
          <cell r="K166">
            <v>380.076552060688</v>
          </cell>
          <cell r="L166">
            <v>946.308216434528</v>
          </cell>
          <cell r="M166">
            <v>1489.93762271184</v>
          </cell>
          <cell r="N166">
            <v>2078.76834291386</v>
          </cell>
          <cell r="O166">
            <v>2681.09609179731</v>
          </cell>
        </row>
        <row r="167">
          <cell r="A167">
            <v>-872.036890845263</v>
          </cell>
          <cell r="B167">
            <v>-2294.8153976096</v>
          </cell>
          <cell r="C167">
            <v>-2642.12159518836</v>
          </cell>
          <cell r="D167">
            <v>-2076.89441288009</v>
          </cell>
          <cell r="E167">
            <v>-1474.02053627096</v>
          </cell>
          <cell r="F167">
            <v>-828.997119519394</v>
          </cell>
          <cell r="G167">
            <v>-136.777000712946</v>
          </cell>
          <cell r="H167">
            <v>611.632549483246</v>
          </cell>
          <cell r="I167">
            <v>1426.68771704239</v>
          </cell>
          <cell r="J167">
            <v>2315.72554858566</v>
          </cell>
          <cell r="K167">
            <v>3274.70136472937</v>
          </cell>
          <cell r="L167">
            <v>4128.21754858151</v>
          </cell>
          <cell r="M167">
            <v>4987.64376883923</v>
          </cell>
          <cell r="N167">
            <v>5923.61337386969</v>
          </cell>
          <cell r="O167">
            <v>6907.53270324138</v>
          </cell>
        </row>
        <row r="168">
          <cell r="A168">
            <v>-1201.80024257314</v>
          </cell>
          <cell r="B168">
            <v>-3572.93713149186</v>
          </cell>
          <cell r="C168">
            <v>-4168.87839661589</v>
          </cell>
          <cell r="D168">
            <v>-3755.17813832856</v>
          </cell>
          <cell r="E168">
            <v>-3318.86986687266</v>
          </cell>
          <cell r="F168">
            <v>-2856.94328917678</v>
          </cell>
          <cell r="G168">
            <v>-2365.99192835516</v>
          </cell>
          <cell r="H168">
            <v>-1838.82657412478</v>
          </cell>
          <cell r="I168">
            <v>-1266.973554473</v>
          </cell>
          <cell r="J168">
            <v>-645.275096460211</v>
          </cell>
          <cell r="K168">
            <v>19.8285592003841</v>
          </cell>
          <cell r="L168">
            <v>550.306480612806</v>
          </cell>
          <cell r="M168">
            <v>1054.63367131792</v>
          </cell>
          <cell r="N168">
            <v>1600.26152600319</v>
          </cell>
          <cell r="O168">
            <v>2155.09862934196</v>
          </cell>
        </row>
        <row r="169">
          <cell r="A169">
            <v>-883.980025084241</v>
          </cell>
          <cell r="B169">
            <v>-2341.10550038035</v>
          </cell>
          <cell r="C169">
            <v>-2697.41658577533</v>
          </cell>
          <cell r="D169">
            <v>-2137.6772976946</v>
          </cell>
          <cell r="E169">
            <v>-1540.83597555679</v>
          </cell>
          <cell r="F169">
            <v>-902.44382973365</v>
          </cell>
          <cell r="G169">
            <v>-217.513119474665</v>
          </cell>
          <cell r="H169">
            <v>522.883565986349</v>
          </cell>
          <cell r="I169">
            <v>1329.13061134378</v>
          </cell>
          <cell r="J169">
            <v>2208.48613583653</v>
          </cell>
          <cell r="K169">
            <v>3156.81869934662</v>
          </cell>
          <cell r="L169">
            <v>3998.6353134545</v>
          </cell>
          <cell r="M169">
            <v>4845.20080993604</v>
          </cell>
          <cell r="N169">
            <v>5767.03329542601</v>
          </cell>
          <cell r="O169">
            <v>6735.41243029695</v>
          </cell>
        </row>
        <row r="170">
          <cell r="A170">
            <v>-834.874926594155</v>
          </cell>
          <cell r="B170">
            <v>-2150.78024654075</v>
          </cell>
          <cell r="C170">
            <v>-2470.06705553895</v>
          </cell>
          <cell r="D170">
            <v>-1887.76387584031</v>
          </cell>
          <cell r="E170">
            <v>-1266.11925035403</v>
          </cell>
          <cell r="F170">
            <v>-600.462133247878</v>
          </cell>
          <cell r="G170">
            <v>114.439530824005</v>
          </cell>
          <cell r="H170">
            <v>887.781714856449</v>
          </cell>
          <cell r="I170">
            <v>1730.24401992487</v>
          </cell>
          <cell r="J170">
            <v>2649.40908116179</v>
          </cell>
          <cell r="K170">
            <v>3641.50218176129</v>
          </cell>
          <cell r="L170">
            <v>4531.4224605428</v>
          </cell>
          <cell r="M170">
            <v>5430.86579420227</v>
          </cell>
          <cell r="N170">
            <v>6410.82411446151</v>
          </cell>
          <cell r="O170">
            <v>7443.09793277525</v>
          </cell>
        </row>
        <row r="171">
          <cell r="A171">
            <v>-1164.71886408677</v>
          </cell>
          <cell r="B171">
            <v>-3429.21432082352</v>
          </cell>
          <cell r="C171">
            <v>-3997.19695744526</v>
          </cell>
          <cell r="D171">
            <v>-3566.4577310887</v>
          </cell>
          <cell r="E171">
            <v>-3111.41941514746</v>
          </cell>
          <cell r="F171">
            <v>-2628.90388130134</v>
          </cell>
          <cell r="G171">
            <v>-2115.32016017282</v>
          </cell>
          <cell r="H171">
            <v>-1563.27623855303</v>
          </cell>
          <cell r="I171">
            <v>-964.075513803035</v>
          </cell>
          <cell r="J171">
            <v>-312.315157030886</v>
          </cell>
          <cell r="K171">
            <v>385.833968213829</v>
          </cell>
          <cell r="L171">
            <v>952.637042231417</v>
          </cell>
          <cell r="M171">
            <v>1496.89456917914</v>
          </cell>
          <cell r="N171">
            <v>2086.41574951062</v>
          </cell>
          <cell r="O171">
            <v>2689.50248502329</v>
          </cell>
        </row>
        <row r="172">
          <cell r="A172">
            <v>-888.259356935757</v>
          </cell>
          <cell r="B172">
            <v>-2357.69165835472</v>
          </cell>
          <cell r="C172">
            <v>-2717.22927561983</v>
          </cell>
          <cell r="D172">
            <v>-2159.45634914032</v>
          </cell>
          <cell r="E172">
            <v>-1564.77654524206</v>
          </cell>
          <cell r="F172">
            <v>-928.760443121715</v>
          </cell>
          <cell r="G172">
            <v>-246.441593162689</v>
          </cell>
          <cell r="H172">
            <v>491.084011173637</v>
          </cell>
          <cell r="I172">
            <v>1294.17502754106</v>
          </cell>
          <cell r="J172">
            <v>2170.06129479124</v>
          </cell>
          <cell r="K172">
            <v>3114.58028565889</v>
          </cell>
          <cell r="L172">
            <v>3952.20483925285</v>
          </cell>
          <cell r="M172">
            <v>4794.16222334214</v>
          </cell>
          <cell r="N172">
            <v>5710.92925241775</v>
          </cell>
          <cell r="O172">
            <v>6673.74019656295</v>
          </cell>
        </row>
        <row r="173">
          <cell r="A173">
            <v>-1301.30075801599</v>
          </cell>
          <cell r="B173">
            <v>-3958.58875303692</v>
          </cell>
          <cell r="C173">
            <v>-4629.5514456431</v>
          </cell>
          <cell r="D173">
            <v>-4261.57187452295</v>
          </cell>
          <cell r="E173">
            <v>-3875.52195797811</v>
          </cell>
          <cell r="F173">
            <v>-3468.84175549808</v>
          </cell>
          <cell r="G173">
            <v>-3038.61983916173</v>
          </cell>
          <cell r="H173">
            <v>-2578.21118006435</v>
          </cell>
          <cell r="I173">
            <v>-2079.74029625876</v>
          </cell>
          <cell r="J173">
            <v>-1538.70697378961</v>
          </cell>
          <cell r="K173">
            <v>-962.274273494914</v>
          </cell>
          <cell r="L173">
            <v>-529.267685546615</v>
          </cell>
          <cell r="M173">
            <v>-132.085622669092</v>
          </cell>
          <cell r="N173">
            <v>295.76320910564</v>
          </cell>
          <cell r="O173">
            <v>721.132006054591</v>
          </cell>
        </row>
        <row r="174">
          <cell r="A174">
            <v>-956.828715888487</v>
          </cell>
          <cell r="B174">
            <v>-2623.45796469728</v>
          </cell>
          <cell r="C174">
            <v>-3034.69552710613</v>
          </cell>
          <cell r="D174">
            <v>-2508.43035911388</v>
          </cell>
          <cell r="E174">
            <v>-1948.38538261257</v>
          </cell>
          <cell r="F174">
            <v>-1350.44153083336</v>
          </cell>
          <cell r="G174">
            <v>-709.973510082372</v>
          </cell>
          <cell r="H174">
            <v>-18.4523286447631</v>
          </cell>
          <cell r="I174">
            <v>734.068436994201</v>
          </cell>
          <cell r="J174">
            <v>1554.36547830476</v>
          </cell>
          <cell r="K174">
            <v>2437.77814685734</v>
          </cell>
          <cell r="L174">
            <v>3208.23172327438</v>
          </cell>
          <cell r="M174">
            <v>3976.35157298159</v>
          </cell>
          <cell r="N174">
            <v>4811.9528707732</v>
          </cell>
          <cell r="O174">
            <v>5685.54258089429</v>
          </cell>
        </row>
        <row r="175">
          <cell r="A175">
            <v>-1196.34595723058</v>
          </cell>
          <cell r="B175">
            <v>-3551.79699993206</v>
          </cell>
          <cell r="C175">
            <v>-4143.62584141213</v>
          </cell>
          <cell r="D175">
            <v>-3727.41932802895</v>
          </cell>
          <cell r="E175">
            <v>-3288.35606171386</v>
          </cell>
          <cell r="F175">
            <v>-2823.40106257485</v>
          </cell>
          <cell r="G175">
            <v>-2329.12071679829</v>
          </cell>
          <cell r="H175">
            <v>-1798.29598389875</v>
          </cell>
          <cell r="I175">
            <v>-1222.42040108566</v>
          </cell>
          <cell r="J175">
            <v>-596.30015023599</v>
          </cell>
          <cell r="K175">
            <v>73.6641505178564</v>
          </cell>
          <cell r="L175">
            <v>609.48512430611</v>
          </cell>
          <cell r="M175">
            <v>1119.68565242698</v>
          </cell>
          <cell r="N175">
            <v>1671.769759077</v>
          </cell>
          <cell r="O175">
            <v>2233.70388179025</v>
          </cell>
        </row>
        <row r="176">
          <cell r="A176">
            <v>-1254.09777735328</v>
          </cell>
          <cell r="B176">
            <v>-3775.63587130245</v>
          </cell>
          <cell r="C176">
            <v>-4411.00844686283</v>
          </cell>
          <cell r="D176">
            <v>-4021.33901109592</v>
          </cell>
          <cell r="E176">
            <v>-3611.44656323908</v>
          </cell>
          <cell r="F176">
            <v>-3178.55751581596</v>
          </cell>
          <cell r="G176">
            <v>-2719.52558999437</v>
          </cell>
          <cell r="H176">
            <v>-2227.44759757299</v>
          </cell>
          <cell r="I176">
            <v>-1694.16427562153</v>
          </cell>
          <cell r="J176">
            <v>-1114.86346462456</v>
          </cell>
          <cell r="K176">
            <v>-496.365320016823</v>
          </cell>
          <cell r="L176">
            <v>-17.1183940341125</v>
          </cell>
          <cell r="M176">
            <v>430.893248714827</v>
          </cell>
          <cell r="N176">
            <v>914.616373363066</v>
          </cell>
          <cell r="O176">
            <v>1401.40485176545</v>
          </cell>
        </row>
        <row r="177">
          <cell r="A177">
            <v>-1066.30165899195</v>
          </cell>
          <cell r="B177">
            <v>-3047.7614754405</v>
          </cell>
          <cell r="C177">
            <v>-3541.53947923039</v>
          </cell>
          <cell r="D177">
            <v>-3065.57734899255</v>
          </cell>
          <cell r="E177">
            <v>-2560.82786521469</v>
          </cell>
          <cell r="F177">
            <v>-2023.66745022233</v>
          </cell>
          <cell r="G177">
            <v>-1450.01547551141</v>
          </cell>
          <cell r="H177">
            <v>-831.941671261193</v>
          </cell>
          <cell r="I177">
            <v>-160.157757552558</v>
          </cell>
          <cell r="J177">
            <v>571.389494327277</v>
          </cell>
          <cell r="K177">
            <v>1357.24417126044</v>
          </cell>
          <cell r="L177">
            <v>2020.45736108205</v>
          </cell>
          <cell r="M177">
            <v>2670.6934749083</v>
          </cell>
          <cell r="N177">
            <v>3376.71136083034</v>
          </cell>
          <cell r="O177">
            <v>4107.85681851681</v>
          </cell>
        </row>
        <row r="178">
          <cell r="A178">
            <v>-833.227640640604</v>
          </cell>
          <cell r="B178">
            <v>-2144.39557108145</v>
          </cell>
          <cell r="C178">
            <v>-2462.44035893879</v>
          </cell>
          <cell r="D178">
            <v>-1879.38024802806</v>
          </cell>
          <cell r="E178">
            <v>-1256.90356773559</v>
          </cell>
          <cell r="F178">
            <v>-590.331816393896</v>
          </cell>
          <cell r="G178">
            <v>125.575257151719</v>
          </cell>
          <cell r="H178">
            <v>900.022635119176</v>
          </cell>
          <cell r="I178">
            <v>1743.6998219506</v>
          </cell>
          <cell r="J178">
            <v>2664.20033903045</v>
          </cell>
          <cell r="K178">
            <v>3657.76143623894</v>
          </cell>
          <cell r="L178">
            <v>4549.29540674631</v>
          </cell>
          <cell r="M178">
            <v>5450.51258713688</v>
          </cell>
          <cell r="N178">
            <v>6432.42080412982</v>
          </cell>
          <cell r="O178">
            <v>7466.8380417173</v>
          </cell>
        </row>
        <row r="179">
          <cell r="A179">
            <v>-1166.03015895314</v>
          </cell>
          <cell r="B179">
            <v>-3434.29673662095</v>
          </cell>
          <cell r="C179">
            <v>-4003.26806372623</v>
          </cell>
          <cell r="D179">
            <v>-3573.13138000074</v>
          </cell>
          <cell r="E179">
            <v>-3118.75540759103</v>
          </cell>
          <cell r="F179">
            <v>-2636.96795327177</v>
          </cell>
          <cell r="G179">
            <v>-2124.18457180417</v>
          </cell>
          <cell r="H179">
            <v>-1573.02042162309</v>
          </cell>
          <cell r="I179">
            <v>-974.786783501649</v>
          </cell>
          <cell r="J179">
            <v>-324.089494369528</v>
          </cell>
          <cell r="K179">
            <v>372.891056340172</v>
          </cell>
          <cell r="L179">
            <v>938.409577623327</v>
          </cell>
          <cell r="M179">
            <v>1481.25506308109</v>
          </cell>
          <cell r="N179">
            <v>2069.22406021613</v>
          </cell>
          <cell r="O179">
            <v>2670.60456210004</v>
          </cell>
        </row>
        <row r="180">
          <cell r="A180">
            <v>-943.811618098903</v>
          </cell>
          <cell r="B180">
            <v>-2573.00531278868</v>
          </cell>
          <cell r="C180">
            <v>-2974.42824003205</v>
          </cell>
          <cell r="D180">
            <v>-2442.18168939858</v>
          </cell>
          <cell r="E180">
            <v>-1875.56169247944</v>
          </cell>
          <cell r="F180">
            <v>-1270.39026539067</v>
          </cell>
          <cell r="G180">
            <v>-621.977349941858</v>
          </cell>
          <cell r="H180">
            <v>78.2772377981023</v>
          </cell>
          <cell r="I180">
            <v>840.398179215724</v>
          </cell>
          <cell r="J180">
            <v>1671.24819055772</v>
          </cell>
          <cell r="K180">
            <v>2566.26118592224</v>
          </cell>
          <cell r="L180">
            <v>3349.46639356187</v>
          </cell>
          <cell r="M180">
            <v>4131.60344308359</v>
          </cell>
          <cell r="N180">
            <v>4982.61311390688</v>
          </cell>
          <cell r="O180">
            <v>5873.14044085766</v>
          </cell>
        </row>
        <row r="181">
          <cell r="A181">
            <v>-1192.99426188293</v>
          </cell>
          <cell r="B181">
            <v>-3538.80624566317</v>
          </cell>
          <cell r="C181">
            <v>-4128.10797491325</v>
          </cell>
          <cell r="D181">
            <v>-3710.36135076996</v>
          </cell>
          <cell r="E181">
            <v>-3269.6051214226</v>
          </cell>
          <cell r="F181">
            <v>-2802.78913676043</v>
          </cell>
          <cell r="G181">
            <v>-2306.46310714354</v>
          </cell>
          <cell r="H181">
            <v>-1773.38966122472</v>
          </cell>
          <cell r="I181">
            <v>-1195.04218605788</v>
          </cell>
          <cell r="J181">
            <v>-566.204713510256</v>
          </cell>
          <cell r="K181">
            <v>106.746486630483</v>
          </cell>
          <cell r="L181">
            <v>645.850802353671</v>
          </cell>
          <cell r="M181">
            <v>1159.66053616423</v>
          </cell>
          <cell r="N181">
            <v>1715.71205344909</v>
          </cell>
          <cell r="O181">
            <v>2282.00734271774</v>
          </cell>
        </row>
        <row r="182">
          <cell r="A182">
            <v>-1038.21032965696</v>
          </cell>
          <cell r="B182">
            <v>-2938.88297706109</v>
          </cell>
          <cell r="C182">
            <v>-3411.48067221436</v>
          </cell>
          <cell r="D182">
            <v>-2922.61051959172</v>
          </cell>
          <cell r="E182">
            <v>-2403.67192339211</v>
          </cell>
          <cell r="F182">
            <v>-1850.91416084988</v>
          </cell>
          <cell r="G182">
            <v>-1260.1168395267</v>
          </cell>
          <cell r="H182">
            <v>-623.196054434722</v>
          </cell>
          <cell r="I182">
            <v>69.3053574314409</v>
          </cell>
          <cell r="J182">
            <v>823.62626910914</v>
          </cell>
          <cell r="K182">
            <v>1634.51483655579</v>
          </cell>
          <cell r="L182">
            <v>2325.24647004449</v>
          </cell>
          <cell r="M182">
            <v>3005.73216658947</v>
          </cell>
          <cell r="N182">
            <v>3745.00183323453</v>
          </cell>
          <cell r="O182">
            <v>4512.69923054717</v>
          </cell>
        </row>
        <row r="183">
          <cell r="A183">
            <v>-889.637495306562</v>
          </cell>
          <cell r="B183">
            <v>-2363.03315126106</v>
          </cell>
          <cell r="C183">
            <v>-2723.60985769456</v>
          </cell>
          <cell r="D183">
            <v>-2166.47018857099</v>
          </cell>
          <cell r="E183">
            <v>-1572.48649129136</v>
          </cell>
          <cell r="F183">
            <v>-937.235582689799</v>
          </cell>
          <cell r="G183">
            <v>-255.757869857655</v>
          </cell>
          <cell r="H183">
            <v>480.843116524065</v>
          </cell>
          <cell r="I183">
            <v>1282.91774883869</v>
          </cell>
          <cell r="J183">
            <v>2157.68675837433</v>
          </cell>
          <cell r="K183">
            <v>3100.97760639848</v>
          </cell>
          <cell r="L183">
            <v>3937.25212693882</v>
          </cell>
          <cell r="M183">
            <v>4777.72549045548</v>
          </cell>
          <cell r="N183">
            <v>5692.86121350191</v>
          </cell>
          <cell r="O183">
            <v>6653.87894843563</v>
          </cell>
        </row>
        <row r="184">
          <cell r="A184">
            <v>-1241.41525253125</v>
          </cell>
          <cell r="B184">
            <v>-3726.47998260044</v>
          </cell>
          <cell r="C184">
            <v>-4352.29018441841</v>
          </cell>
          <cell r="D184">
            <v>-3956.79310296246</v>
          </cell>
          <cell r="E184">
            <v>-3540.49462966105</v>
          </cell>
          <cell r="F184">
            <v>-3100.56377424444</v>
          </cell>
          <cell r="G184">
            <v>-2633.79115799844</v>
          </cell>
          <cell r="H184">
            <v>-2133.20423032891</v>
          </cell>
          <cell r="I184">
            <v>-1590.56748186281</v>
          </cell>
          <cell r="J184">
            <v>-1000.98493936675</v>
          </cell>
          <cell r="K184">
            <v>-371.184626248465</v>
          </cell>
          <cell r="L184">
            <v>120.48618116434</v>
          </cell>
          <cell r="M184">
            <v>582.154745560219</v>
          </cell>
          <cell r="N184">
            <v>1080.89020833484</v>
          </cell>
          <cell r="O184">
            <v>1584.18096315406</v>
          </cell>
        </row>
        <row r="185">
          <cell r="A185">
            <v>-1315.5333015067</v>
          </cell>
          <cell r="B185">
            <v>-4013.75232130061</v>
          </cell>
          <cell r="C185">
            <v>-4695.44607117441</v>
          </cell>
          <cell r="D185">
            <v>-4334.00638244217</v>
          </cell>
          <cell r="E185">
            <v>-3955.1454158124</v>
          </cell>
          <cell r="F185">
            <v>-3556.3676491586</v>
          </cell>
          <cell r="G185">
            <v>-3134.83246631259</v>
          </cell>
          <cell r="H185">
            <v>-2683.97267801802</v>
          </cell>
          <cell r="I185">
            <v>-2195.99836737312</v>
          </cell>
          <cell r="J185">
            <v>-1666.50337759199</v>
          </cell>
          <cell r="K185">
            <v>-1102.75416162892</v>
          </cell>
          <cell r="L185">
            <v>-683.689863189891</v>
          </cell>
          <cell r="M185">
            <v>-301.833828371991</v>
          </cell>
          <cell r="N185">
            <v>109.167904084642</v>
          </cell>
          <cell r="O185">
            <v>516.0175678094</v>
          </cell>
        </row>
        <row r="186">
          <cell r="A186">
            <v>-1069.13512987565</v>
          </cell>
          <cell r="B186">
            <v>-3058.74365614615</v>
          </cell>
          <cell r="C186">
            <v>-3554.65804113444</v>
          </cell>
          <cell r="D186">
            <v>-3079.9978964722</v>
          </cell>
          <cell r="E186">
            <v>-2576.67961719283</v>
          </cell>
          <cell r="F186">
            <v>-2041.09245028775</v>
          </cell>
          <cell r="G186">
            <v>-1469.16986473593</v>
          </cell>
          <cell r="H186">
            <v>-852.997087340795</v>
          </cell>
          <cell r="I186">
            <v>-183.30287280988</v>
          </cell>
          <cell r="J186">
            <v>545.947282297389</v>
          </cell>
          <cell r="K186">
            <v>1329.27688115291</v>
          </cell>
          <cell r="L186">
            <v>1989.71438499805</v>
          </cell>
          <cell r="M186">
            <v>2636.89933272051</v>
          </cell>
          <cell r="N186">
            <v>3339.56323167432</v>
          </cell>
          <cell r="O186">
            <v>4067.02182728893</v>
          </cell>
        </row>
        <row r="187">
          <cell r="A187">
            <v>-883.08499605509</v>
          </cell>
          <cell r="B187">
            <v>-2337.63647919101</v>
          </cell>
          <cell r="C187">
            <v>-2693.27273033909</v>
          </cell>
          <cell r="D187">
            <v>-2133.12217461753</v>
          </cell>
          <cell r="E187">
            <v>-1535.82876751912</v>
          </cell>
          <cell r="F187">
            <v>-896.93966839526</v>
          </cell>
          <cell r="G187">
            <v>-211.462683421048</v>
          </cell>
          <cell r="H187">
            <v>529.534493200923</v>
          </cell>
          <cell r="I187">
            <v>1336.4416270163</v>
          </cell>
          <cell r="J187">
            <v>2216.52275215172</v>
          </cell>
          <cell r="K187">
            <v>3165.65293041528</v>
          </cell>
          <cell r="L187">
            <v>4008.34632061394</v>
          </cell>
          <cell r="M187">
            <v>4855.87561109505</v>
          </cell>
          <cell r="N187">
            <v>5778.7675448106</v>
          </cell>
          <cell r="O187">
            <v>6748.31127558396</v>
          </cell>
        </row>
        <row r="188">
          <cell r="A188">
            <v>-831.874340724192</v>
          </cell>
          <cell r="B188">
            <v>-2139.15034893482</v>
          </cell>
          <cell r="C188">
            <v>-2456.17477532882</v>
          </cell>
          <cell r="D188">
            <v>-1872.49282038195</v>
          </cell>
          <cell r="E188">
            <v>-1249.33257953506</v>
          </cell>
          <cell r="F188">
            <v>-582.009425905363</v>
          </cell>
          <cell r="G188">
            <v>134.723624790018</v>
          </cell>
          <cell r="H188">
            <v>910.078956143861</v>
          </cell>
          <cell r="I188">
            <v>1754.75420854173</v>
          </cell>
          <cell r="J188">
            <v>2676.35184678424</v>
          </cell>
          <cell r="K188">
            <v>3671.11895178024</v>
          </cell>
          <cell r="L188">
            <v>4563.97862343441</v>
          </cell>
          <cell r="M188">
            <v>5466.65307760781</v>
          </cell>
          <cell r="N188">
            <v>6450.16319928587</v>
          </cell>
          <cell r="O188">
            <v>7486.34132672839</v>
          </cell>
        </row>
        <row r="189">
          <cell r="A189">
            <v>-943.624397501286</v>
          </cell>
          <cell r="B189">
            <v>-2572.27966903964</v>
          </cell>
          <cell r="C189">
            <v>-2973.56143564254</v>
          </cell>
          <cell r="D189">
            <v>-2441.22885676754</v>
          </cell>
          <cell r="E189">
            <v>-1874.51429351174</v>
          </cell>
          <cell r="F189">
            <v>-1269.23891460584</v>
          </cell>
          <cell r="G189">
            <v>-620.711730373213</v>
          </cell>
          <cell r="H189">
            <v>79.6684670513009</v>
          </cell>
          <cell r="I189">
            <v>841.927484611206</v>
          </cell>
          <cell r="J189">
            <v>1672.92927581903</v>
          </cell>
          <cell r="K189">
            <v>2568.10911483437</v>
          </cell>
          <cell r="L189">
            <v>3351.49772495408</v>
          </cell>
          <cell r="M189">
            <v>4133.83637920894</v>
          </cell>
          <cell r="N189">
            <v>4985.06766354808</v>
          </cell>
          <cell r="O189">
            <v>5875.83859862076</v>
          </cell>
        </row>
        <row r="190">
          <cell r="A190">
            <v>-904.945637494252</v>
          </cell>
          <cell r="B190">
            <v>-2422.36560628654</v>
          </cell>
          <cell r="C190">
            <v>-2794.48435020506</v>
          </cell>
          <cell r="D190">
            <v>-2244.37880323612</v>
          </cell>
          <cell r="E190">
            <v>-1658.12734774111</v>
          </cell>
          <cell r="F190">
            <v>-1031.37608724081</v>
          </cell>
          <cell r="G190">
            <v>-359.241592049524</v>
          </cell>
          <cell r="H190">
            <v>367.088884912943</v>
          </cell>
          <cell r="I190">
            <v>1157.87368456117</v>
          </cell>
          <cell r="J190">
            <v>2020.2323728136</v>
          </cell>
          <cell r="K190">
            <v>2949.88120514951</v>
          </cell>
          <cell r="L190">
            <v>3771.15977290255</v>
          </cell>
          <cell r="M190">
            <v>4595.14887154678</v>
          </cell>
          <cell r="N190">
            <v>5492.16430625685</v>
          </cell>
          <cell r="O190">
            <v>6433.26335801396</v>
          </cell>
        </row>
        <row r="191">
          <cell r="A191">
            <v>-928.297637641501</v>
          </cell>
          <cell r="B191">
            <v>-2512.87505423287</v>
          </cell>
          <cell r="C191">
            <v>-2902.60074599294</v>
          </cell>
          <cell r="D191">
            <v>-2363.22549010549</v>
          </cell>
          <cell r="E191">
            <v>-1788.7692811583</v>
          </cell>
          <cell r="F191">
            <v>-1174.98391692933</v>
          </cell>
          <cell r="G191">
            <v>-517.102151889745</v>
          </cell>
          <cell r="H191">
            <v>193.561045886905</v>
          </cell>
          <cell r="I191">
            <v>967.123626741</v>
          </cell>
          <cell r="J191">
            <v>1810.55083259147</v>
          </cell>
          <cell r="K191">
            <v>2719.38927863394</v>
          </cell>
          <cell r="L191">
            <v>3517.79207953013</v>
          </cell>
          <cell r="M191">
            <v>4316.63504672298</v>
          </cell>
          <cell r="N191">
            <v>5186.00865718612</v>
          </cell>
          <cell r="O191">
            <v>6096.72250042021</v>
          </cell>
        </row>
        <row r="192">
          <cell r="A192">
            <v>-1005.15959136947</v>
          </cell>
          <cell r="B192">
            <v>-2810.78242645487</v>
          </cell>
          <cell r="C192">
            <v>-3258.46051637162</v>
          </cell>
          <cell r="D192">
            <v>-2754.40348296589</v>
          </cell>
          <cell r="E192">
            <v>-2218.77074475574</v>
          </cell>
          <cell r="F192">
            <v>-1647.66198694012</v>
          </cell>
          <cell r="G192">
            <v>-1036.69237839718</v>
          </cell>
          <cell r="H192">
            <v>-377.597255313496</v>
          </cell>
          <cell r="I192">
            <v>339.279244018645</v>
          </cell>
          <cell r="J192">
            <v>1120.39441170508</v>
          </cell>
          <cell r="K192">
            <v>1960.73650033659</v>
          </cell>
          <cell r="L192">
            <v>2683.84484583042</v>
          </cell>
          <cell r="M192">
            <v>3399.92056482753</v>
          </cell>
          <cell r="N192">
            <v>4178.31247767048</v>
          </cell>
          <cell r="O192">
            <v>4989.01490959998</v>
          </cell>
        </row>
        <row r="193">
          <cell r="A193">
            <v>-1231.95895108391</v>
          </cell>
          <cell r="B193">
            <v>-3689.82853440688</v>
          </cell>
          <cell r="C193">
            <v>-4308.50887131789</v>
          </cell>
          <cell r="D193">
            <v>-3908.66660030881</v>
          </cell>
          <cell r="E193">
            <v>-3487.59168788877</v>
          </cell>
          <cell r="F193">
            <v>-3042.41034331048</v>
          </cell>
          <cell r="G193">
            <v>-2569.86613953826</v>
          </cell>
          <cell r="H193">
            <v>-2062.93480822422</v>
          </cell>
          <cell r="I193">
            <v>-1513.32398937947</v>
          </cell>
          <cell r="J193">
            <v>-916.075216868455</v>
          </cell>
          <cell r="K193">
            <v>-277.847818927224</v>
          </cell>
          <cell r="L193">
            <v>223.086441118048</v>
          </cell>
          <cell r="M193">
            <v>694.937833440417</v>
          </cell>
          <cell r="N193">
            <v>1204.86674521234</v>
          </cell>
          <cell r="O193">
            <v>1720.46187179939</v>
          </cell>
        </row>
        <row r="194">
          <cell r="A194">
            <v>-817.157166995753</v>
          </cell>
          <cell r="B194">
            <v>-2082.10841415014</v>
          </cell>
          <cell r="C194">
            <v>-2388.03638162937</v>
          </cell>
          <cell r="D194">
            <v>-1797.59185572466</v>
          </cell>
          <cell r="E194">
            <v>-1166.99787509021</v>
          </cell>
          <cell r="F194">
            <v>-491.503200958331</v>
          </cell>
          <cell r="G194">
            <v>234.212373907335</v>
          </cell>
          <cell r="H194">
            <v>1019.44172325431</v>
          </cell>
          <cell r="I194">
            <v>1874.97096607631</v>
          </cell>
          <cell r="J194">
            <v>2808.49982707018</v>
          </cell>
          <cell r="K194">
            <v>3816.38229985074</v>
          </cell>
          <cell r="L194">
            <v>4723.65900785643</v>
          </cell>
          <cell r="M194">
            <v>5642.18135440884</v>
          </cell>
          <cell r="N194">
            <v>6643.11223349731</v>
          </cell>
          <cell r="O194">
            <v>7698.44008643608</v>
          </cell>
        </row>
        <row r="195">
          <cell r="A195">
            <v>-1140.62111732916</v>
          </cell>
          <cell r="B195">
            <v>-3335.81445177467</v>
          </cell>
          <cell r="C195">
            <v>-3885.62786230936</v>
          </cell>
          <cell r="D195">
            <v>-3443.81567280245</v>
          </cell>
          <cell r="E195">
            <v>-2976.60542886958</v>
          </cell>
          <cell r="F195">
            <v>-2480.70993258505</v>
          </cell>
          <cell r="G195">
            <v>-1952.41832007102</v>
          </cell>
          <cell r="H195">
            <v>-1384.20678437877</v>
          </cell>
          <cell r="I195">
            <v>-767.233848919277</v>
          </cell>
          <cell r="J195">
            <v>-95.9374324609311</v>
          </cell>
          <cell r="K195">
            <v>623.686659196298</v>
          </cell>
          <cell r="L195">
            <v>1214.09603816106</v>
          </cell>
          <cell r="M195">
            <v>1784.30273879104</v>
          </cell>
          <cell r="N195">
            <v>2402.34848560166</v>
          </cell>
          <cell r="O195">
            <v>3036.79078190346</v>
          </cell>
        </row>
        <row r="196">
          <cell r="A196">
            <v>-1096.00468287115</v>
          </cell>
          <cell r="B196">
            <v>-3162.88670140363</v>
          </cell>
          <cell r="C196">
            <v>-3679.06019974987</v>
          </cell>
          <cell r="D196">
            <v>-3216.74666878467</v>
          </cell>
          <cell r="E196">
            <v>-2727.00037478336</v>
          </cell>
          <cell r="F196">
            <v>-2206.33217990636</v>
          </cell>
          <cell r="G196">
            <v>-1650.80923831339</v>
          </cell>
          <cell r="H196">
            <v>-1052.6637299198</v>
          </cell>
          <cell r="I196">
            <v>-402.785947286422</v>
          </cell>
          <cell r="J196">
            <v>304.681042932378</v>
          </cell>
          <cell r="K196">
            <v>1064.06555041061</v>
          </cell>
          <cell r="L196">
            <v>1698.18147040867</v>
          </cell>
          <cell r="M196">
            <v>2316.43248067804</v>
          </cell>
          <cell r="N196">
            <v>2987.29081878858</v>
          </cell>
          <cell r="O196">
            <v>3679.7872284859</v>
          </cell>
        </row>
        <row r="197">
          <cell r="A197">
            <v>-1050.87419042323</v>
          </cell>
          <cell r="B197">
            <v>-2987.96652620448</v>
          </cell>
          <cell r="C197">
            <v>-3470.11252276998</v>
          </cell>
          <cell r="D197">
            <v>-2987.06143966519</v>
          </cell>
          <cell r="E197">
            <v>-2474.51944157467</v>
          </cell>
          <cell r="F197">
            <v>-1928.79312405019</v>
          </cell>
          <cell r="G197">
            <v>-1345.72510167537</v>
          </cell>
          <cell r="H197">
            <v>-717.300729779027</v>
          </cell>
          <cell r="I197">
            <v>-34.138979591514</v>
          </cell>
          <cell r="J197">
            <v>709.915331549795</v>
          </cell>
          <cell r="K197">
            <v>1509.51836316009</v>
          </cell>
          <cell r="L197">
            <v>2187.84439864563</v>
          </cell>
          <cell r="M197">
            <v>2854.69327155655</v>
          </cell>
          <cell r="N197">
            <v>3578.97269276732</v>
          </cell>
          <cell r="O197">
            <v>4330.19209900154</v>
          </cell>
        </row>
        <row r="198">
          <cell r="A198">
            <v>-972.36993210356</v>
          </cell>
          <cell r="B198">
            <v>-2683.69378566213</v>
          </cell>
          <cell r="C198">
            <v>-3106.64911877874</v>
          </cell>
          <cell r="D198">
            <v>-2587.52517092595</v>
          </cell>
          <cell r="E198">
            <v>-2035.33016341033</v>
          </cell>
          <cell r="F198">
            <v>-1446.01537107376</v>
          </cell>
          <cell r="G198">
            <v>-815.032823067966</v>
          </cell>
          <cell r="H198">
            <v>-133.938524629389</v>
          </cell>
          <cell r="I198">
            <v>607.120515063395</v>
          </cell>
          <cell r="J198">
            <v>1414.81828181821</v>
          </cell>
          <cell r="K198">
            <v>2284.38122825423</v>
          </cell>
          <cell r="L198">
            <v>3039.61053109444</v>
          </cell>
          <cell r="M198">
            <v>3790.99513485293</v>
          </cell>
          <cell r="N198">
            <v>4608.20025396641</v>
          </cell>
          <cell r="O198">
            <v>5461.56800911924</v>
          </cell>
        </row>
        <row r="199">
          <cell r="A199">
            <v>-870.103168651032</v>
          </cell>
          <cell r="B199">
            <v>-2287.32053090962</v>
          </cell>
          <cell r="C199">
            <v>-2633.16874006772</v>
          </cell>
          <cell r="D199">
            <v>-2067.05300851811</v>
          </cell>
          <cell r="E199">
            <v>-1463.20239630208</v>
          </cell>
          <cell r="F199">
            <v>-817.105305294357</v>
          </cell>
          <cell r="G199">
            <v>-123.704952655735</v>
          </cell>
          <cell r="H199">
            <v>626.001966729126</v>
          </cell>
          <cell r="I199">
            <v>1442.48326423458</v>
          </cell>
          <cell r="J199">
            <v>2333.08876567591</v>
          </cell>
          <cell r="K199">
            <v>3293.7878391677</v>
          </cell>
          <cell r="L199">
            <v>4149.19830949647</v>
          </cell>
          <cell r="M199">
            <v>5010.70681958718</v>
          </cell>
          <cell r="N199">
            <v>5948.96537668591</v>
          </cell>
          <cell r="O199">
            <v>6935.40083108873</v>
          </cell>
        </row>
        <row r="200">
          <cell r="A200">
            <v>-1038.92965442097</v>
          </cell>
          <cell r="B200">
            <v>-2941.67099037361</v>
          </cell>
          <cell r="C200">
            <v>-3414.811042221</v>
          </cell>
          <cell r="D200">
            <v>-2926.27142077562</v>
          </cell>
          <cell r="E200">
            <v>-2407.69616017407</v>
          </cell>
          <cell r="F200">
            <v>-1855.33779341022</v>
          </cell>
          <cell r="G200">
            <v>-1264.97950693151</v>
          </cell>
          <cell r="H200">
            <v>-628.541329831652</v>
          </cell>
          <cell r="I200">
            <v>63.4295763651176</v>
          </cell>
          <cell r="J200">
            <v>817.167330967395</v>
          </cell>
          <cell r="K200">
            <v>1627.41486440775</v>
          </cell>
          <cell r="L200">
            <v>2317.44184281372</v>
          </cell>
          <cell r="M200">
            <v>2997.15294896139</v>
          </cell>
          <cell r="N200">
            <v>3735.57114898355</v>
          </cell>
          <cell r="O200">
            <v>4502.33257366805</v>
          </cell>
        </row>
        <row r="201">
          <cell r="A201">
            <v>-879.823451028714</v>
          </cell>
          <cell r="B201">
            <v>-2324.99513635408</v>
          </cell>
          <cell r="C201">
            <v>-2678.17224683754</v>
          </cell>
          <cell r="D201">
            <v>-2116.52300461</v>
          </cell>
          <cell r="E201">
            <v>-1517.58216999059</v>
          </cell>
          <cell r="F201">
            <v>-876.882140144324</v>
          </cell>
          <cell r="G201">
            <v>-189.414493948569</v>
          </cell>
          <cell r="H201">
            <v>553.770912211906</v>
          </cell>
          <cell r="I201">
            <v>1363.0834520609</v>
          </cell>
          <cell r="J201">
            <v>2245.80871396751</v>
          </cell>
          <cell r="K201">
            <v>3197.84545318877</v>
          </cell>
          <cell r="L201">
            <v>4043.73387349817</v>
          </cell>
          <cell r="M201">
            <v>4894.77529310958</v>
          </cell>
          <cell r="N201">
            <v>5821.52792628659</v>
          </cell>
          <cell r="O201">
            <v>6795.31552161583</v>
          </cell>
        </row>
        <row r="202">
          <cell r="A202">
            <v>-857.862024469626</v>
          </cell>
          <cell r="B202">
            <v>-2239.87537866981</v>
          </cell>
          <cell r="C202">
            <v>-2576.49400638889</v>
          </cell>
          <cell r="D202">
            <v>-2004.75344444322</v>
          </cell>
          <cell r="E202">
            <v>-1394.71975100346</v>
          </cell>
          <cell r="F202">
            <v>-741.825922898368</v>
          </cell>
          <cell r="G202">
            <v>-40.9542734258324</v>
          </cell>
          <cell r="H202">
            <v>716.965450953658</v>
          </cell>
          <cell r="I202">
            <v>1542.47465450799</v>
          </cell>
          <cell r="J202">
            <v>2443.00405986285</v>
          </cell>
          <cell r="K202">
            <v>3414.61196075625</v>
          </cell>
          <cell r="L202">
            <v>4282.0139332514</v>
          </cell>
          <cell r="M202">
            <v>5156.70407312799</v>
          </cell>
          <cell r="N202">
            <v>6109.45250492312</v>
          </cell>
          <cell r="O202">
            <v>7111.81591907958</v>
          </cell>
        </row>
        <row r="203">
          <cell r="A203">
            <v>-955.276733481763</v>
          </cell>
          <cell r="B203">
            <v>-2617.44267393121</v>
          </cell>
          <cell r="C203">
            <v>-3027.51007219507</v>
          </cell>
          <cell r="D203">
            <v>-2500.53176516237</v>
          </cell>
          <cell r="E203">
            <v>-1939.70287229373</v>
          </cell>
          <cell r="F203">
            <v>-1340.89730234163</v>
          </cell>
          <cell r="G203">
            <v>-699.482039970916</v>
          </cell>
          <cell r="H203">
            <v>-6.91960547128801</v>
          </cell>
          <cell r="I203">
            <v>746.745755080519</v>
          </cell>
          <cell r="J203">
            <v>1568.30098958377</v>
          </cell>
          <cell r="K203">
            <v>2453.09672396372</v>
          </cell>
          <cell r="L203">
            <v>3225.07063215014</v>
          </cell>
          <cell r="M203">
            <v>3994.86170288182</v>
          </cell>
          <cell r="N203">
            <v>4832.30008634706</v>
          </cell>
          <cell r="O203">
            <v>5707.90920845662</v>
          </cell>
        </row>
        <row r="204">
          <cell r="A204">
            <v>-1225.07089919298</v>
          </cell>
          <cell r="B204">
            <v>-3663.13130204382</v>
          </cell>
          <cell r="C204">
            <v>-4276.61818359303</v>
          </cell>
          <cell r="D204">
            <v>-3873.61083887258</v>
          </cell>
          <cell r="E204">
            <v>-3449.05672682187</v>
          </cell>
          <cell r="F204">
            <v>-3000.05088045504</v>
          </cell>
          <cell r="G204">
            <v>-2523.30260233144</v>
          </cell>
          <cell r="H204">
            <v>-2011.74995244336</v>
          </cell>
          <cell r="I204">
            <v>-1457.05916032082</v>
          </cell>
          <cell r="J204">
            <v>-854.226239457012</v>
          </cell>
          <cell r="K204">
            <v>-209.860479929814</v>
          </cell>
          <cell r="L204">
            <v>297.821359259047</v>
          </cell>
          <cell r="M204">
            <v>777.090011653402</v>
          </cell>
          <cell r="N204">
            <v>1295.17232863996</v>
          </cell>
          <cell r="O204">
            <v>1819.73006621122</v>
          </cell>
        </row>
        <row r="205">
          <cell r="A205">
            <v>-869.628280448402</v>
          </cell>
          <cell r="B205">
            <v>-2285.47992330491</v>
          </cell>
          <cell r="C205">
            <v>-2630.97007611831</v>
          </cell>
          <cell r="D205">
            <v>-2064.63613248351</v>
          </cell>
          <cell r="E205">
            <v>-1460.54565116003</v>
          </cell>
          <cell r="F205">
            <v>-814.184884615432</v>
          </cell>
          <cell r="G205">
            <v>-120.494687279925</v>
          </cell>
          <cell r="H205">
            <v>629.530843187743</v>
          </cell>
          <cell r="I205">
            <v>1446.36237315623</v>
          </cell>
          <cell r="J205">
            <v>2337.35286678642</v>
          </cell>
          <cell r="K205">
            <v>3298.47514201171</v>
          </cell>
          <cell r="L205">
            <v>4154.35081582361</v>
          </cell>
          <cell r="M205">
            <v>5016.37069971924</v>
          </cell>
          <cell r="N205">
            <v>5955.19138323761</v>
          </cell>
          <cell r="O205">
            <v>6942.24475374915</v>
          </cell>
        </row>
        <row r="206">
          <cell r="A206">
            <v>-1268.46054226046</v>
          </cell>
          <cell r="B206">
            <v>-3831.30416157888</v>
          </cell>
          <cell r="C206">
            <v>-4477.50597878823</v>
          </cell>
          <cell r="D206">
            <v>-4094.43626241226</v>
          </cell>
          <cell r="E206">
            <v>-3691.79854015152</v>
          </cell>
          <cell r="F206">
            <v>-3266.8842323131</v>
          </cell>
          <cell r="G206">
            <v>-2816.61851971366</v>
          </cell>
          <cell r="H206">
            <v>-2334.17676599827</v>
          </cell>
          <cell r="I206">
            <v>-1811.48605616399</v>
          </cell>
          <cell r="J206">
            <v>-1243.82914844594</v>
          </cell>
          <cell r="K206">
            <v>-638.130536386829</v>
          </cell>
          <cell r="L206">
            <v>-172.953465635563</v>
          </cell>
          <cell r="M206">
            <v>259.591922741841</v>
          </cell>
          <cell r="N206">
            <v>726.313804637388</v>
          </cell>
          <cell r="O206">
            <v>1194.4137080175</v>
          </cell>
        </row>
        <row r="207">
          <cell r="A207">
            <v>-1328.25610151207</v>
          </cell>
          <cell r="B207">
            <v>-4063.06431160364</v>
          </cell>
          <cell r="C207">
            <v>-4754.35080191426</v>
          </cell>
          <cell r="D207">
            <v>-4398.75726539889</v>
          </cell>
          <cell r="E207">
            <v>-4026.32266746969</v>
          </cell>
          <cell r="F207">
            <v>-3634.6090710844</v>
          </cell>
          <cell r="G207">
            <v>-3220.83916033958</v>
          </cell>
          <cell r="H207">
            <v>-2778.51532864199</v>
          </cell>
          <cell r="I207">
            <v>-2299.92414766413</v>
          </cell>
          <cell r="J207">
            <v>-1780.74354050061</v>
          </cell>
          <cell r="K207">
            <v>-1228.33238471125</v>
          </cell>
          <cell r="L207">
            <v>-821.731421526326</v>
          </cell>
          <cell r="M207">
            <v>-453.575677876095</v>
          </cell>
          <cell r="N207">
            <v>-57.633957386728</v>
          </cell>
          <cell r="O207">
            <v>332.661024566781</v>
          </cell>
        </row>
        <row r="208">
          <cell r="A208">
            <v>-881.754417788922</v>
          </cell>
          <cell r="B208">
            <v>-2332.47932333451</v>
          </cell>
          <cell r="C208">
            <v>-2687.11234469569</v>
          </cell>
          <cell r="D208">
            <v>-2126.35038558202</v>
          </cell>
          <cell r="E208">
            <v>-1528.38489478193</v>
          </cell>
          <cell r="F208">
            <v>-888.757009272692</v>
          </cell>
          <cell r="G208">
            <v>-202.467915149206</v>
          </cell>
          <cell r="H208">
            <v>539.421970493114</v>
          </cell>
          <cell r="I208">
            <v>1347.3104125424</v>
          </cell>
          <cell r="J208">
            <v>2228.47023838318</v>
          </cell>
          <cell r="K208">
            <v>3178.78617579105</v>
          </cell>
          <cell r="L208">
            <v>4022.7830088644</v>
          </cell>
          <cell r="M208">
            <v>4871.74510577649</v>
          </cell>
          <cell r="N208">
            <v>5796.21204849976</v>
          </cell>
          <cell r="O208">
            <v>6767.48710411977</v>
          </cell>
        </row>
        <row r="209">
          <cell r="A209">
            <v>-895.076092715996</v>
          </cell>
          <cell r="B209">
            <v>-2384.11247834338</v>
          </cell>
          <cell r="C209">
            <v>-2748.78978002847</v>
          </cell>
          <cell r="D209">
            <v>-2194.14915736389</v>
          </cell>
          <cell r="E209">
            <v>-1602.91253086681</v>
          </cell>
          <cell r="F209">
            <v>-970.681333186267</v>
          </cell>
          <cell r="G209">
            <v>-292.523030288674</v>
          </cell>
          <cell r="H209">
            <v>440.429102741917</v>
          </cell>
          <cell r="I209">
            <v>1238.49274182564</v>
          </cell>
          <cell r="J209">
            <v>2108.85267674246</v>
          </cell>
          <cell r="K209">
            <v>3047.29686014383</v>
          </cell>
          <cell r="L209">
            <v>3878.24369630673</v>
          </cell>
          <cell r="M209">
            <v>4712.86061564275</v>
          </cell>
          <cell r="N209">
            <v>5621.5586565723</v>
          </cell>
          <cell r="O209">
            <v>6575.49978499195</v>
          </cell>
        </row>
        <row r="210">
          <cell r="A210">
            <v>-1112.44512095487</v>
          </cell>
          <cell r="B210">
            <v>-3226.60779448218</v>
          </cell>
          <cell r="C210">
            <v>-3755.17705910141</v>
          </cell>
          <cell r="D210">
            <v>-3300.41794253468</v>
          </cell>
          <cell r="E210">
            <v>-2818.97582031004</v>
          </cell>
          <cell r="F210">
            <v>-2307.43596619634</v>
          </cell>
          <cell r="G210">
            <v>-1761.94733113409</v>
          </cell>
          <cell r="H210">
            <v>-1174.83200995233</v>
          </cell>
          <cell r="I210">
            <v>-537.079133963512</v>
          </cell>
          <cell r="J210">
            <v>157.059581919047</v>
          </cell>
          <cell r="K210">
            <v>901.793016033197</v>
          </cell>
          <cell r="L210">
            <v>1519.8037790316</v>
          </cell>
          <cell r="M210">
            <v>2120.35123437784</v>
          </cell>
          <cell r="N210">
            <v>2771.7489825095</v>
          </cell>
          <cell r="O210">
            <v>3442.85338568773</v>
          </cell>
        </row>
        <row r="211">
          <cell r="A211">
            <v>-878.878214363962</v>
          </cell>
          <cell r="B211">
            <v>-2321.33151661419</v>
          </cell>
          <cell r="C211">
            <v>-2673.79593728311</v>
          </cell>
          <cell r="D211">
            <v>-2111.7123569051</v>
          </cell>
          <cell r="E211">
            <v>-1512.29407712312</v>
          </cell>
          <cell r="F211">
            <v>-871.069216835352</v>
          </cell>
          <cell r="G211">
            <v>-183.024652044735</v>
          </cell>
          <cell r="H211">
            <v>560.794930487356</v>
          </cell>
          <cell r="I211">
            <v>1370.80458718073</v>
          </cell>
          <cell r="J211">
            <v>2254.29615309434</v>
          </cell>
          <cell r="K211">
            <v>3207.17525014398</v>
          </cell>
          <cell r="L211">
            <v>4053.98963026115</v>
          </cell>
          <cell r="M211">
            <v>4906.0489089542</v>
          </cell>
          <cell r="N211">
            <v>5833.92042126765</v>
          </cell>
          <cell r="O211">
            <v>6808.93794178449</v>
          </cell>
        </row>
        <row r="212">
          <cell r="A212">
            <v>-1280.43225494225</v>
          </cell>
          <cell r="B212">
            <v>-3877.70503083924</v>
          </cell>
          <cell r="C212">
            <v>-4532.9332834474</v>
          </cell>
          <cell r="D212">
            <v>-4155.36459315098</v>
          </cell>
          <cell r="E212">
            <v>-3758.77386051815</v>
          </cell>
          <cell r="F212">
            <v>-3340.50669141917</v>
          </cell>
          <cell r="G212">
            <v>-2897.54783002011</v>
          </cell>
          <cell r="H212">
            <v>-2423.13811483397</v>
          </cell>
          <cell r="I212">
            <v>-1909.27660394823</v>
          </cell>
          <cell r="J212">
            <v>-1351.32517184372</v>
          </cell>
          <cell r="K212">
            <v>-756.295280405157</v>
          </cell>
          <cell r="L212">
            <v>-302.845775021261</v>
          </cell>
          <cell r="M212">
            <v>116.80811545891</v>
          </cell>
          <cell r="N212">
            <v>569.359049435737</v>
          </cell>
          <cell r="O212">
            <v>1021.88157255206</v>
          </cell>
        </row>
        <row r="213">
          <cell r="A213">
            <v>-1180.55610477914</v>
          </cell>
          <cell r="B213">
            <v>-3490.59749584155</v>
          </cell>
          <cell r="C213">
            <v>-4070.52109979228</v>
          </cell>
          <cell r="D213">
            <v>-3647.05911741847</v>
          </cell>
          <cell r="E213">
            <v>-3200.02029434404</v>
          </cell>
          <cell r="F213">
            <v>-2726.29818370564</v>
          </cell>
          <cell r="G213">
            <v>-2222.380611794</v>
          </cell>
          <cell r="H213">
            <v>-1680.96218134823</v>
          </cell>
          <cell r="I213">
            <v>-1093.44150210096</v>
          </cell>
          <cell r="J213">
            <v>-454.52040712963</v>
          </cell>
          <cell r="K213">
            <v>229.515190599149</v>
          </cell>
          <cell r="L213">
            <v>780.804003591983</v>
          </cell>
          <cell r="M213">
            <v>1308.00751658944</v>
          </cell>
          <cell r="N213">
            <v>1878.78211328722</v>
          </cell>
          <cell r="O213">
            <v>2461.26171203075</v>
          </cell>
        </row>
        <row r="214">
          <cell r="A214">
            <v>-1131.9500833306</v>
          </cell>
          <cell r="B214">
            <v>-3302.20660253757</v>
          </cell>
          <cell r="C214">
            <v>-3845.482224344</v>
          </cell>
          <cell r="D214">
            <v>-3399.68567725763</v>
          </cell>
          <cell r="E214">
            <v>-2928.09563788144</v>
          </cell>
          <cell r="F214">
            <v>-2427.38566203706</v>
          </cell>
          <cell r="G214">
            <v>-1893.80174449825</v>
          </cell>
          <cell r="H214">
            <v>-1319.77265529331</v>
          </cell>
          <cell r="I214">
            <v>-696.404788189721</v>
          </cell>
          <cell r="J214">
            <v>-18.0787585712399</v>
          </cell>
          <cell r="K214">
            <v>709.272618369292</v>
          </cell>
          <cell r="L214">
            <v>1308.17619701323</v>
          </cell>
          <cell r="M214">
            <v>1887.72012611925</v>
          </cell>
          <cell r="N214">
            <v>2516.02979877416</v>
          </cell>
          <cell r="O214">
            <v>3161.75469076349</v>
          </cell>
        </row>
        <row r="215">
          <cell r="A215">
            <v>-901.02330413743</v>
          </cell>
          <cell r="B215">
            <v>-2407.16313007256</v>
          </cell>
          <cell r="C215">
            <v>-2776.32451194948</v>
          </cell>
          <cell r="D215">
            <v>-2224.41664490638</v>
          </cell>
          <cell r="E215">
            <v>-1636.18399342409</v>
          </cell>
          <cell r="F215">
            <v>-1007.2549080212</v>
          </cell>
          <cell r="G215">
            <v>-332.726444067182</v>
          </cell>
          <cell r="H215">
            <v>396.235597274082</v>
          </cell>
          <cell r="I215">
            <v>1189.91313770806</v>
          </cell>
          <cell r="J215">
            <v>2055.45166428059</v>
          </cell>
          <cell r="K215">
            <v>2988.59592620764</v>
          </cell>
          <cell r="L215">
            <v>3813.71683649407</v>
          </cell>
          <cell r="M215">
            <v>4641.92962088535</v>
          </cell>
          <cell r="N215">
            <v>5543.58793194876</v>
          </cell>
          <cell r="O215">
            <v>6489.79065432048</v>
          </cell>
        </row>
        <row r="216">
          <cell r="A216">
            <v>-966.11053027579</v>
          </cell>
          <cell r="B216">
            <v>-2659.4331227496</v>
          </cell>
          <cell r="C216">
            <v>-3077.6689902613</v>
          </cell>
          <cell r="D216">
            <v>-2555.6688346668</v>
          </cell>
          <cell r="E216">
            <v>-2000.31216273978</v>
          </cell>
          <cell r="F216">
            <v>-1407.52191843731</v>
          </cell>
          <cell r="G216">
            <v>-772.718988254417</v>
          </cell>
          <cell r="H216">
            <v>-87.4251439373917</v>
          </cell>
          <cell r="I216">
            <v>658.250236416513</v>
          </cell>
          <cell r="J216">
            <v>1471.02250449036</v>
          </cell>
          <cell r="K216">
            <v>2346.16358424174</v>
          </cell>
          <cell r="L216">
            <v>3107.52463665255</v>
          </cell>
          <cell r="M216">
            <v>3865.6495513127</v>
          </cell>
          <cell r="N216">
            <v>4690.26394090079</v>
          </cell>
          <cell r="O216">
            <v>5551.77631872264</v>
          </cell>
        </row>
        <row r="217">
          <cell r="A217">
            <v>-963.721857288451</v>
          </cell>
          <cell r="B217">
            <v>-2650.17492336432</v>
          </cell>
          <cell r="C217">
            <v>-3066.60977852446</v>
          </cell>
          <cell r="D217">
            <v>-2543.51202288324</v>
          </cell>
          <cell r="E217">
            <v>-1986.94881675658</v>
          </cell>
          <cell r="F217">
            <v>-1392.83229265004</v>
          </cell>
          <cell r="G217">
            <v>-756.571452596703</v>
          </cell>
          <cell r="H217">
            <v>-69.6750043767875</v>
          </cell>
          <cell r="I217">
            <v>677.762034445608</v>
          </cell>
          <cell r="J217">
            <v>1492.47080133492</v>
          </cell>
          <cell r="K217">
            <v>2369.74057273077</v>
          </cell>
          <cell r="L217">
            <v>3133.44158428902</v>
          </cell>
          <cell r="M217">
            <v>3894.13869338885</v>
          </cell>
          <cell r="N217">
            <v>4721.58056150054</v>
          </cell>
          <cell r="O217">
            <v>5586.20103825849</v>
          </cell>
        </row>
        <row r="218">
          <cell r="A218">
            <v>-1070.44783797915</v>
          </cell>
          <cell r="B218">
            <v>-3063.83154947494</v>
          </cell>
          <cell r="C218">
            <v>-3560.73569049971</v>
          </cell>
          <cell r="D218">
            <v>-3086.67873785386</v>
          </cell>
          <cell r="E218">
            <v>-2584.02351594125</v>
          </cell>
          <cell r="F218">
            <v>-2049.16521324468</v>
          </cell>
          <cell r="G218">
            <v>-1478.0438299132</v>
          </cell>
          <cell r="H218">
            <v>-862.751772123129</v>
          </cell>
          <cell r="I218">
            <v>-194.025686490332</v>
          </cell>
          <cell r="J218">
            <v>534.160255264601</v>
          </cell>
          <cell r="K218">
            <v>1316.32002016362</v>
          </cell>
          <cell r="L218">
            <v>1975.4715868583</v>
          </cell>
          <cell r="M218">
            <v>2621.24297127484</v>
          </cell>
          <cell r="N218">
            <v>3322.35301417966</v>
          </cell>
          <cell r="O218">
            <v>4048.10353728642</v>
          </cell>
        </row>
        <row r="219">
          <cell r="A219">
            <v>-1193.97767401559</v>
          </cell>
          <cell r="B219">
            <v>-3542.61782876824</v>
          </cell>
          <cell r="C219">
            <v>-4132.66103138323</v>
          </cell>
          <cell r="D219">
            <v>-3715.36628709477</v>
          </cell>
          <cell r="E219">
            <v>-3275.10678558613</v>
          </cell>
          <cell r="F219">
            <v>-2808.83682780062</v>
          </cell>
          <cell r="G219">
            <v>-2313.11101690874</v>
          </cell>
          <cell r="H219">
            <v>-1780.6973599733</v>
          </cell>
          <cell r="I219">
            <v>-1203.07515625245</v>
          </cell>
          <cell r="J219">
            <v>-575.034936589631</v>
          </cell>
          <cell r="K219">
            <v>97.0398852435833</v>
          </cell>
          <cell r="L219">
            <v>635.180844229484</v>
          </cell>
          <cell r="M219">
            <v>1147.93161047397</v>
          </cell>
          <cell r="N219">
            <v>1702.81906022021</v>
          </cell>
          <cell r="O219">
            <v>2267.83475105932</v>
          </cell>
        </row>
        <row r="220">
          <cell r="A220">
            <v>-1071.89844668161</v>
          </cell>
          <cell r="B220">
            <v>-3069.45392837258</v>
          </cell>
          <cell r="C220">
            <v>-3567.45179976742</v>
          </cell>
          <cell r="D220">
            <v>-3094.06140474081</v>
          </cell>
          <cell r="E220">
            <v>-2592.13889468081</v>
          </cell>
          <cell r="F220">
            <v>-2058.08602371804</v>
          </cell>
          <cell r="G220">
            <v>-1487.85000927408</v>
          </cell>
          <cell r="H220">
            <v>-873.531191094646</v>
          </cell>
          <cell r="I220">
            <v>-205.874936752569</v>
          </cell>
          <cell r="J220">
            <v>521.134995540665</v>
          </cell>
          <cell r="K220">
            <v>1302.00203488006</v>
          </cell>
          <cell r="L220">
            <v>1959.73257612643</v>
          </cell>
          <cell r="M220">
            <v>2603.94190175201</v>
          </cell>
          <cell r="N220">
            <v>3303.33485530467</v>
          </cell>
          <cell r="O220">
            <v>4027.19787208942</v>
          </cell>
        </row>
        <row r="221">
          <cell r="A221">
            <v>-839.784162820869</v>
          </cell>
          <cell r="B221">
            <v>-2169.80783552311</v>
          </cell>
          <cell r="C221">
            <v>-2492.79611187488</v>
          </cell>
          <cell r="D221">
            <v>-1912.74873610602</v>
          </cell>
          <cell r="E221">
            <v>-1293.58379763972</v>
          </cell>
          <cell r="F221">
            <v>-630.65247049955</v>
          </cell>
          <cell r="G221">
            <v>81.252875537513</v>
          </cell>
          <cell r="H221">
            <v>851.301364209044</v>
          </cell>
          <cell r="I221">
            <v>1690.14308260928</v>
          </cell>
          <cell r="J221">
            <v>2605.32822269824</v>
          </cell>
          <cell r="K221">
            <v>3593.04640459103</v>
          </cell>
          <cell r="L221">
            <v>4478.15756455362</v>
          </cell>
          <cell r="M221">
            <v>5372.31448596983</v>
          </cell>
          <cell r="N221">
            <v>6346.46173034222</v>
          </cell>
          <cell r="O221">
            <v>7372.34773752643</v>
          </cell>
        </row>
        <row r="222">
          <cell r="A222">
            <v>-937.588297638481</v>
          </cell>
          <cell r="B222">
            <v>-2548.88449676804</v>
          </cell>
          <cell r="C222">
            <v>-2945.6151630463</v>
          </cell>
          <cell r="D222">
            <v>-2410.50898413206</v>
          </cell>
          <cell r="E222">
            <v>-1840.74554773391</v>
          </cell>
          <cell r="F222">
            <v>-1232.11870239212</v>
          </cell>
          <cell r="G222">
            <v>-579.907426776705</v>
          </cell>
          <cell r="H222">
            <v>124.522499199871</v>
          </cell>
          <cell r="I222">
            <v>891.233171086813</v>
          </cell>
          <cell r="J222">
            <v>1727.12843255879</v>
          </cell>
          <cell r="K222">
            <v>2627.68740693978</v>
          </cell>
          <cell r="L222">
            <v>3416.98901861463</v>
          </cell>
          <cell r="M222">
            <v>4205.82752554364</v>
          </cell>
          <cell r="N222">
            <v>5064.20375723172</v>
          </cell>
          <cell r="O222">
            <v>5962.82875841611</v>
          </cell>
        </row>
        <row r="223">
          <cell r="A223">
            <v>-1069.20162965269</v>
          </cell>
          <cell r="B223">
            <v>-3059.00140101042</v>
          </cell>
          <cell r="C223">
            <v>-3554.9659255199</v>
          </cell>
          <cell r="D223">
            <v>-3080.33633763908</v>
          </cell>
          <cell r="E223">
            <v>-2577.05164782788</v>
          </cell>
          <cell r="F223">
            <v>-2041.50140406453</v>
          </cell>
          <cell r="G223">
            <v>-1469.61940618706</v>
          </cell>
          <cell r="H223">
            <v>-853.491244694892</v>
          </cell>
          <cell r="I223">
            <v>-183.846074087528</v>
          </cell>
          <cell r="J223">
            <v>545.350169605265</v>
          </cell>
          <cell r="K223">
            <v>1328.62050646867</v>
          </cell>
          <cell r="L223">
            <v>1988.99286671215</v>
          </cell>
          <cell r="M223">
            <v>2636.10620548786</v>
          </cell>
          <cell r="N223">
            <v>3338.69138847996</v>
          </cell>
          <cell r="O223">
            <v>4066.06345576383</v>
          </cell>
        </row>
        <row r="224">
          <cell r="A224">
            <v>-1272.31524359049</v>
          </cell>
          <cell r="B224">
            <v>-3846.24450446936</v>
          </cell>
          <cell r="C224">
            <v>-4495.35269050513</v>
          </cell>
          <cell r="D224">
            <v>-4114.05421715086</v>
          </cell>
          <cell r="E224">
            <v>-3713.36352950254</v>
          </cell>
          <cell r="F224">
            <v>-3290.58949475794</v>
          </cell>
          <cell r="G224">
            <v>-2842.67647218615</v>
          </cell>
          <cell r="H224">
            <v>-2362.82090729975</v>
          </cell>
          <cell r="I224">
            <v>-1842.97305928772</v>
          </cell>
          <cell r="J224">
            <v>-1278.44116055965</v>
          </cell>
          <cell r="K224">
            <v>-676.177707083008</v>
          </cell>
          <cell r="L224">
            <v>-214.776726104456</v>
          </cell>
          <cell r="M224">
            <v>213.61780471302</v>
          </cell>
          <cell r="N224">
            <v>675.776866463951</v>
          </cell>
          <cell r="O224">
            <v>1138.8611008235</v>
          </cell>
        </row>
        <row r="225">
          <cell r="A225">
            <v>-953.267569471609</v>
          </cell>
          <cell r="B225">
            <v>-2609.6554041365</v>
          </cell>
          <cell r="C225">
            <v>-3018.20793233746</v>
          </cell>
          <cell r="D225">
            <v>-2490.30641039711</v>
          </cell>
          <cell r="E225">
            <v>-1928.46267577165</v>
          </cell>
          <cell r="F225">
            <v>-1328.54154347014</v>
          </cell>
          <cell r="G225">
            <v>-685.900001881939</v>
          </cell>
          <cell r="H225">
            <v>8.01041708491673</v>
          </cell>
          <cell r="I225">
            <v>763.157546305702</v>
          </cell>
          <cell r="J225">
            <v>1586.34161143849</v>
          </cell>
          <cell r="K225">
            <v>2472.92783395285</v>
          </cell>
          <cell r="L225">
            <v>3246.86993189533</v>
          </cell>
          <cell r="M225">
            <v>4018.82453046138</v>
          </cell>
          <cell r="N225">
            <v>4858.64116667164</v>
          </cell>
          <cell r="O225">
            <v>5736.8645773655</v>
          </cell>
        </row>
        <row r="226">
          <cell r="A226">
            <v>-1026.13042731291</v>
          </cell>
          <cell r="B226">
            <v>-2892.0627781269</v>
          </cell>
          <cell r="C226">
            <v>-3355.55246500844</v>
          </cell>
          <cell r="D226">
            <v>-2861.13157293862</v>
          </cell>
          <cell r="E226">
            <v>-2336.09133981185</v>
          </cell>
          <cell r="F226">
            <v>-1776.6263676185</v>
          </cell>
          <cell r="G226">
            <v>-1178.45616229039</v>
          </cell>
          <cell r="H226">
            <v>-533.430752268288</v>
          </cell>
          <cell r="I226">
            <v>167.979648972195</v>
          </cell>
          <cell r="J226">
            <v>932.093745696218</v>
          </cell>
          <cell r="K226">
            <v>1753.7474481455</v>
          </cell>
          <cell r="L226">
            <v>2456.31263027815</v>
          </cell>
          <cell r="M226">
            <v>3149.80632658109</v>
          </cell>
          <cell r="N226">
            <v>3903.37500553382</v>
          </cell>
          <cell r="O226">
            <v>4686.79055758041</v>
          </cell>
        </row>
        <row r="227">
          <cell r="A227">
            <v>-838.069013166303</v>
          </cell>
          <cell r="B227">
            <v>-2163.16012879987</v>
          </cell>
          <cell r="C227">
            <v>-2484.85521611781</v>
          </cell>
          <cell r="D227">
            <v>-1904.01972562962</v>
          </cell>
          <cell r="E227">
            <v>-1283.98845396212</v>
          </cell>
          <cell r="F227">
            <v>-620.104812143521</v>
          </cell>
          <cell r="G227">
            <v>92.8473635030897</v>
          </cell>
          <cell r="H227">
            <v>864.04657709386</v>
          </cell>
          <cell r="I227">
            <v>1704.15322708152</v>
          </cell>
          <cell r="J227">
            <v>2620.72884016197</v>
          </cell>
          <cell r="K227">
            <v>3609.97549613138</v>
          </cell>
          <cell r="L227">
            <v>4496.76682753004</v>
          </cell>
          <cell r="M227">
            <v>5392.77067333819</v>
          </cell>
          <cell r="N227">
            <v>6368.9481448864</v>
          </cell>
          <cell r="O227">
            <v>7397.06587438876</v>
          </cell>
        </row>
        <row r="228">
          <cell r="A228">
            <v>-1196.99933564794</v>
          </cell>
          <cell r="B228">
            <v>-3554.3294134077</v>
          </cell>
          <cell r="C228">
            <v>-4146.65088933633</v>
          </cell>
          <cell r="D228">
            <v>-3730.74460465136</v>
          </cell>
          <cell r="E228">
            <v>-3292.01136400744</v>
          </cell>
          <cell r="F228">
            <v>-2827.41914479015</v>
          </cell>
          <cell r="G228">
            <v>-2333.5375839661</v>
          </cell>
          <cell r="H228">
            <v>-1803.15121446218</v>
          </cell>
          <cell r="I228">
            <v>-1227.75750155266</v>
          </cell>
          <cell r="J228">
            <v>-602.166945030336</v>
          </cell>
          <cell r="K228">
            <v>67.2150905138722</v>
          </cell>
          <cell r="L228">
            <v>602.396010677137</v>
          </cell>
          <cell r="M228">
            <v>1111.89296139705</v>
          </cell>
          <cell r="N228">
            <v>1663.20366228886</v>
          </cell>
          <cell r="O228">
            <v>2224.28762059089</v>
          </cell>
        </row>
        <row r="229">
          <cell r="A229">
            <v>-1195.12802682957</v>
          </cell>
          <cell r="B229">
            <v>-3547.07645318931</v>
          </cell>
          <cell r="C229">
            <v>-4137.98699915251</v>
          </cell>
          <cell r="D229">
            <v>-3721.22084429805</v>
          </cell>
          <cell r="E229">
            <v>-3281.5423934477</v>
          </cell>
          <cell r="F229">
            <v>-2815.91115419454</v>
          </cell>
          <cell r="G229">
            <v>-2320.88745310625</v>
          </cell>
          <cell r="H229">
            <v>-1789.24558867617</v>
          </cell>
          <cell r="I229">
            <v>-1212.47177600226</v>
          </cell>
          <cell r="J229">
            <v>-585.364148148135</v>
          </cell>
          <cell r="K229">
            <v>85.6855243924357</v>
          </cell>
          <cell r="L229">
            <v>622.699590495076</v>
          </cell>
          <cell r="M229">
            <v>1134.21162246012</v>
          </cell>
          <cell r="N229">
            <v>1687.73739654236</v>
          </cell>
          <cell r="O229">
            <v>2251.25626869753</v>
          </cell>
        </row>
        <row r="230">
          <cell r="A230">
            <v>-1287.66537544837</v>
          </cell>
          <cell r="B230">
            <v>-3905.73970623366</v>
          </cell>
          <cell r="C230">
            <v>-4566.42158913816</v>
          </cell>
          <cell r="D230">
            <v>-4192.17653227651</v>
          </cell>
          <cell r="E230">
            <v>-3799.23929566722</v>
          </cell>
          <cell r="F230">
            <v>-3384.98822324558</v>
          </cell>
          <cell r="G230">
            <v>-2946.4440464165</v>
          </cell>
          <cell r="H230">
            <v>-2476.88716257841</v>
          </cell>
          <cell r="I230">
            <v>-1968.36011482796</v>
          </cell>
          <cell r="J230">
            <v>-1416.27257843729</v>
          </cell>
          <cell r="K230">
            <v>-827.688560195463</v>
          </cell>
          <cell r="L230">
            <v>-381.324665350375</v>
          </cell>
          <cell r="M230">
            <v>30.5403848632734</v>
          </cell>
          <cell r="N230">
            <v>474.529454994332</v>
          </cell>
          <cell r="O230">
            <v>917.640369962967</v>
          </cell>
        </row>
        <row r="231">
          <cell r="A231">
            <v>-1058.14275879344</v>
          </cell>
          <cell r="B231">
            <v>-3016.13859311094</v>
          </cell>
          <cell r="C231">
            <v>-3503.76494696362</v>
          </cell>
          <cell r="D231">
            <v>-3024.05378565852</v>
          </cell>
          <cell r="E231">
            <v>-2515.18318853733</v>
          </cell>
          <cell r="F231">
            <v>-1973.49264965858</v>
          </cell>
          <cell r="G231">
            <v>-1394.86094720996</v>
          </cell>
          <cell r="H231">
            <v>-771.313189274695</v>
          </cell>
          <cell r="I231">
            <v>-93.5120452024003</v>
          </cell>
          <cell r="J231">
            <v>644.649632617545</v>
          </cell>
          <cell r="K231">
            <v>1437.77520128546</v>
          </cell>
          <cell r="L231">
            <v>2108.9809012806</v>
          </cell>
          <cell r="M231">
            <v>2768.00276260586</v>
          </cell>
          <cell r="N231">
            <v>3483.67836024053</v>
          </cell>
          <cell r="O231">
            <v>4225.44003419486</v>
          </cell>
        </row>
        <row r="232">
          <cell r="A232">
            <v>-855.200747339753</v>
          </cell>
          <cell r="B232">
            <v>-2229.56059953576</v>
          </cell>
          <cell r="C232">
            <v>-2564.17267675287</v>
          </cell>
          <cell r="D232">
            <v>-1991.20925260815</v>
          </cell>
          <cell r="E232">
            <v>-1379.83133085044</v>
          </cell>
          <cell r="F232">
            <v>-725.459863014379</v>
          </cell>
          <cell r="G232">
            <v>-22.9639216374323</v>
          </cell>
          <cell r="H232">
            <v>736.741301693824</v>
          </cell>
          <cell r="I232">
            <v>1564.21321065726</v>
          </cell>
          <cell r="J232">
            <v>2466.90011519135</v>
          </cell>
          <cell r="K232">
            <v>3440.87964184517</v>
          </cell>
          <cell r="L232">
            <v>4310.88861822781</v>
          </cell>
          <cell r="M232">
            <v>5188.44450082941</v>
          </cell>
          <cell r="N232">
            <v>6144.34309339159</v>
          </cell>
          <cell r="O232">
            <v>7150.16931416071</v>
          </cell>
        </row>
        <row r="233">
          <cell r="A233">
            <v>-1098.20483676228</v>
          </cell>
          <cell r="B233">
            <v>-3171.41422422086</v>
          </cell>
          <cell r="C233">
            <v>-3689.24659523583</v>
          </cell>
          <cell r="D233">
            <v>-3227.94403941311</v>
          </cell>
          <cell r="E233">
            <v>-2739.30905739473</v>
          </cell>
          <cell r="F233">
            <v>-2219.86246953013</v>
          </cell>
          <cell r="G233">
            <v>-1665.68237649423</v>
          </cell>
          <cell r="H233">
            <v>-1069.0129911328</v>
          </cell>
          <cell r="I233">
            <v>-420.757833176315</v>
          </cell>
          <cell r="J233">
            <v>284.925490786534</v>
          </cell>
          <cell r="K233">
            <v>1042.3493074421</v>
          </cell>
          <cell r="L233">
            <v>1674.30994279022</v>
          </cell>
          <cell r="M233">
            <v>2290.19176161514</v>
          </cell>
          <cell r="N233">
            <v>2958.44577175414</v>
          </cell>
          <cell r="O233">
            <v>3648.07938022058</v>
          </cell>
        </row>
        <row r="234">
          <cell r="A234">
            <v>-961.51196404759</v>
          </cell>
          <cell r="B234">
            <v>-2641.60965203897</v>
          </cell>
          <cell r="C234">
            <v>-3056.37829125266</v>
          </cell>
          <cell r="D234">
            <v>-2532.26508521815</v>
          </cell>
          <cell r="E234">
            <v>-1974.58564769992</v>
          </cell>
          <cell r="F234">
            <v>-1379.24210893292</v>
          </cell>
          <cell r="G234">
            <v>-741.632475978444</v>
          </cell>
          <cell r="H234">
            <v>-53.2533704205242</v>
          </cell>
          <cell r="I234">
            <v>695.813475898693</v>
          </cell>
          <cell r="J234">
            <v>1512.31380474141</v>
          </cell>
          <cell r="K234">
            <v>2391.55294628626</v>
          </cell>
          <cell r="L234">
            <v>3157.41878322297</v>
          </cell>
          <cell r="M234">
            <v>3920.49557139002</v>
          </cell>
          <cell r="N234">
            <v>4750.55329596724</v>
          </cell>
          <cell r="O234">
            <v>5618.04924662524</v>
          </cell>
        </row>
        <row r="235">
          <cell r="A235">
            <v>-1154.83300763711</v>
          </cell>
          <cell r="B235">
            <v>-3390.89797087091</v>
          </cell>
          <cell r="C235">
            <v>-3951.4268665805</v>
          </cell>
          <cell r="D235">
            <v>-3516.14506928243</v>
          </cell>
          <cell r="E235">
            <v>-3056.11334320824</v>
          </cell>
          <cell r="F235">
            <v>-2568.10881533714</v>
          </cell>
          <cell r="G235">
            <v>-2048.49133078763</v>
          </cell>
          <cell r="H235">
            <v>-1489.81480930439</v>
          </cell>
          <cell r="I235">
            <v>-883.323215178337</v>
          </cell>
          <cell r="J235">
            <v>-223.548387858698</v>
          </cell>
          <cell r="K235">
            <v>483.410624773033</v>
          </cell>
          <cell r="L235">
            <v>1059.89794621683</v>
          </cell>
          <cell r="M235">
            <v>1614.80085875144</v>
          </cell>
          <cell r="N235">
            <v>2216.02395347093</v>
          </cell>
          <cell r="O235">
            <v>2831.97399010374</v>
          </cell>
        </row>
        <row r="236">
          <cell r="A236">
            <v>-1003.63329794714</v>
          </cell>
          <cell r="B236">
            <v>-2804.86670299701</v>
          </cell>
          <cell r="C236">
            <v>-3251.39399775667</v>
          </cell>
          <cell r="D236">
            <v>-2746.63562945054</v>
          </cell>
          <cell r="E236">
            <v>-2210.2319505455</v>
          </cell>
          <cell r="F236">
            <v>-1638.27573803355</v>
          </cell>
          <cell r="G236">
            <v>-1026.37456696305</v>
          </cell>
          <cell r="H236">
            <v>-366.255426021524</v>
          </cell>
          <cell r="I236">
            <v>351.746722466905</v>
          </cell>
          <cell r="J236">
            <v>1134.09925726892</v>
          </cell>
          <cell r="K236">
            <v>1975.80151871283</v>
          </cell>
          <cell r="L236">
            <v>2700.40503088465</v>
          </cell>
          <cell r="M236">
            <v>3418.12430824032</v>
          </cell>
          <cell r="N236">
            <v>4198.32289863822</v>
          </cell>
          <cell r="O236">
            <v>5011.01131650521</v>
          </cell>
        </row>
        <row r="237">
          <cell r="A237">
            <v>-887.856586793027</v>
          </cell>
          <cell r="B237">
            <v>-2356.13057137982</v>
          </cell>
          <cell r="C237">
            <v>-2715.36450789594</v>
          </cell>
          <cell r="D237">
            <v>-2157.40650772495</v>
          </cell>
          <cell r="E237">
            <v>-1562.52326201848</v>
          </cell>
          <cell r="F237">
            <v>-926.283526981936</v>
          </cell>
          <cell r="G237">
            <v>-243.718849080067</v>
          </cell>
          <cell r="H237">
            <v>494.07698102853</v>
          </cell>
          <cell r="I237">
            <v>1297.46504242328</v>
          </cell>
          <cell r="J237">
            <v>2173.67783570211</v>
          </cell>
          <cell r="K237">
            <v>3118.55575951789</v>
          </cell>
          <cell r="L237">
            <v>3956.57486928793</v>
          </cell>
          <cell r="M237">
            <v>4798.96596830057</v>
          </cell>
          <cell r="N237">
            <v>5716.20975745785</v>
          </cell>
          <cell r="O237">
            <v>6679.544778971</v>
          </cell>
        </row>
        <row r="238">
          <cell r="A238">
            <v>-944.19940729326</v>
          </cell>
          <cell r="B238">
            <v>-2574.50833547109</v>
          </cell>
          <cell r="C238">
            <v>-2976.22364812364</v>
          </cell>
          <cell r="D238">
            <v>-2444.15528740571</v>
          </cell>
          <cell r="E238">
            <v>-1877.73116532073</v>
          </cell>
          <cell r="F238">
            <v>-1272.77505317017</v>
          </cell>
          <cell r="G238">
            <v>-624.598822147029</v>
          </cell>
          <cell r="H238">
            <v>75.3955908098327</v>
          </cell>
          <cell r="I238">
            <v>837.230535725695</v>
          </cell>
          <cell r="J238">
            <v>1667.76616610408</v>
          </cell>
          <cell r="K238">
            <v>2562.43357895386</v>
          </cell>
          <cell r="L238">
            <v>3345.25890584907</v>
          </cell>
          <cell r="M238">
            <v>4126.97837238024</v>
          </cell>
          <cell r="N238">
            <v>4977.52901611002</v>
          </cell>
          <cell r="O238">
            <v>5867.55175863723</v>
          </cell>
        </row>
        <row r="239">
          <cell r="A239">
            <v>-1229.47629306655</v>
          </cell>
          <cell r="B239">
            <v>-3680.2060607355</v>
          </cell>
          <cell r="C239">
            <v>-4297.01452243477</v>
          </cell>
          <cell r="D239">
            <v>-3896.03146506846</v>
          </cell>
          <cell r="E239">
            <v>-3473.70254600127</v>
          </cell>
          <cell r="F239">
            <v>-3027.14273764569</v>
          </cell>
          <cell r="G239">
            <v>-2553.08326089653</v>
          </cell>
          <cell r="H239">
            <v>-2044.48626942338</v>
          </cell>
          <cell r="I239">
            <v>-1493.04447767282</v>
          </cell>
          <cell r="J239">
            <v>-893.78301261858</v>
          </cell>
          <cell r="K239">
            <v>-253.343167261709</v>
          </cell>
          <cell r="L239">
            <v>250.023120260112</v>
          </cell>
          <cell r="M239">
            <v>724.547912910496</v>
          </cell>
          <cell r="N239">
            <v>1237.41555353428</v>
          </cell>
          <cell r="O239">
            <v>1756.24107071199</v>
          </cell>
        </row>
        <row r="240">
          <cell r="A240">
            <v>-1082.79551275224</v>
          </cell>
          <cell r="B240">
            <v>-3111.68960103738</v>
          </cell>
          <cell r="C240">
            <v>-3617.90364546758</v>
          </cell>
          <cell r="D240">
            <v>-3149.52047423914</v>
          </cell>
          <cell r="E240">
            <v>-2653.10214284222</v>
          </cell>
          <cell r="F240">
            <v>-2125.09972697721</v>
          </cell>
          <cell r="G240">
            <v>-1561.51466068205</v>
          </cell>
          <cell r="H240">
            <v>-954.506881187019</v>
          </cell>
          <cell r="I240">
            <v>-294.887268455904</v>
          </cell>
          <cell r="J240">
            <v>423.288404962357</v>
          </cell>
          <cell r="K240">
            <v>1194.44440657629</v>
          </cell>
          <cell r="L240">
            <v>1841.50011306403</v>
          </cell>
          <cell r="M240">
            <v>2473.97515237072</v>
          </cell>
          <cell r="N240">
            <v>3160.46922003643</v>
          </cell>
          <cell r="O240">
            <v>3870.1531676726</v>
          </cell>
        </row>
        <row r="241">
          <cell r="A241">
            <v>-1298.93789387821</v>
          </cell>
          <cell r="B241">
            <v>-3949.43058554231</v>
          </cell>
          <cell r="C241">
            <v>-4618.61172516082</v>
          </cell>
          <cell r="D241">
            <v>-4249.54641321228</v>
          </cell>
          <cell r="E241">
            <v>-3862.30299868489</v>
          </cell>
          <cell r="F241">
            <v>-3454.31084643094</v>
          </cell>
          <cell r="G241">
            <v>-3022.64677247517</v>
          </cell>
          <cell r="H241">
            <v>-2560.6528250988</v>
          </cell>
          <cell r="I241">
            <v>-2060.43931698243</v>
          </cell>
          <cell r="J241">
            <v>-1517.49041894971</v>
          </cell>
          <cell r="K241">
            <v>-938.952026844631</v>
          </cell>
          <cell r="L241">
            <v>-503.63076226095</v>
          </cell>
          <cell r="M241">
            <v>-103.904296684055</v>
          </cell>
          <cell r="N241">
            <v>326.741463610891</v>
          </cell>
          <cell r="O241">
            <v>755.184777478535</v>
          </cell>
        </row>
        <row r="242">
          <cell r="A242">
            <v>-952.938478565404</v>
          </cell>
          <cell r="B242">
            <v>-2608.37988871782</v>
          </cell>
          <cell r="C242">
            <v>-3016.68428886191</v>
          </cell>
          <cell r="D242">
            <v>-2488.63154898761</v>
          </cell>
          <cell r="E242">
            <v>-1926.62158841359</v>
          </cell>
          <cell r="F242">
            <v>-1326.5177326397</v>
          </cell>
          <cell r="G242">
            <v>-683.675332715946</v>
          </cell>
          <cell r="H242">
            <v>10.4558792910141</v>
          </cell>
          <cell r="I242">
            <v>765.845714727716</v>
          </cell>
          <cell r="J242">
            <v>1589.29657408199</v>
          </cell>
          <cell r="K242">
            <v>2476.17606949977</v>
          </cell>
          <cell r="L242">
            <v>3250.4405469728</v>
          </cell>
          <cell r="M242">
            <v>4022.74952045898</v>
          </cell>
          <cell r="N242">
            <v>4862.95570244404</v>
          </cell>
          <cell r="O242">
            <v>5741.60732038975</v>
          </cell>
        </row>
        <row r="243">
          <cell r="A243">
            <v>-1256.89980816596</v>
          </cell>
          <cell r="B243">
            <v>-3786.49619420349</v>
          </cell>
          <cell r="C243">
            <v>-4423.98144576841</v>
          </cell>
          <cell r="D243">
            <v>-4035.59954880117</v>
          </cell>
          <cell r="E243">
            <v>-3627.12242485926</v>
          </cell>
          <cell r="F243">
            <v>-3195.78916883034</v>
          </cell>
          <cell r="G243">
            <v>-2738.46744294014</v>
          </cell>
          <cell r="H243">
            <v>-2248.26938366165</v>
          </cell>
          <cell r="I243">
            <v>-1717.05257367575</v>
          </cell>
          <cell r="J243">
            <v>-1140.02337096438</v>
          </cell>
          <cell r="K243">
            <v>-524.022286276575</v>
          </cell>
          <cell r="L243">
            <v>-47.5202473781552</v>
          </cell>
          <cell r="M243">
            <v>397.474084874803</v>
          </cell>
          <cell r="N243">
            <v>877.880438249912</v>
          </cell>
          <cell r="O243">
            <v>1361.02296384336</v>
          </cell>
        </row>
        <row r="244">
          <cell r="A244">
            <v>-1188.94641456372</v>
          </cell>
          <cell r="B244">
            <v>-3523.11729294295</v>
          </cell>
          <cell r="C244">
            <v>-4109.36702509769</v>
          </cell>
          <cell r="D244">
            <v>-3689.76040696182</v>
          </cell>
          <cell r="E244">
            <v>-3246.95958371172</v>
          </cell>
          <cell r="F244">
            <v>-2777.89608414153</v>
          </cell>
          <cell r="G244">
            <v>-2279.09947919181</v>
          </cell>
          <cell r="H244">
            <v>-1743.31025930708</v>
          </cell>
          <cell r="I244">
            <v>-1161.97747616932</v>
          </cell>
          <cell r="J244">
            <v>-529.858411046917</v>
          </cell>
          <cell r="K244">
            <v>146.700071803586</v>
          </cell>
          <cell r="L244">
            <v>689.769684330579</v>
          </cell>
          <cell r="M244">
            <v>1207.93826107288</v>
          </cell>
          <cell r="N244">
            <v>1768.78122591985</v>
          </cell>
          <cell r="O244">
            <v>2340.34350234541</v>
          </cell>
        </row>
        <row r="245">
          <cell r="A245">
            <v>-1092.35968772053</v>
          </cell>
          <cell r="B245">
            <v>-3148.75915358034</v>
          </cell>
          <cell r="C245">
            <v>-3662.1843974261</v>
          </cell>
          <cell r="D245">
            <v>-3198.19598385083</v>
          </cell>
          <cell r="E245">
            <v>-2706.60857918679</v>
          </cell>
          <cell r="F245">
            <v>-2183.91654786176</v>
          </cell>
          <cell r="G245">
            <v>-1626.16890894272</v>
          </cell>
          <cell r="H245">
            <v>-1025.57790738813</v>
          </cell>
          <cell r="I245">
            <v>-373.011922305635</v>
          </cell>
          <cell r="J245">
            <v>337.410067960875</v>
          </cell>
          <cell r="K245">
            <v>1100.04285210251</v>
          </cell>
          <cell r="L245">
            <v>1737.72943237525</v>
          </cell>
          <cell r="M245">
            <v>2359.90548232512</v>
          </cell>
          <cell r="N245">
            <v>3035.07841082189</v>
          </cell>
          <cell r="O245">
            <v>3732.31762357756</v>
          </cell>
        </row>
        <row r="246">
          <cell r="A246">
            <v>-842.003807617686</v>
          </cell>
          <cell r="B246">
            <v>-2178.4109026664</v>
          </cell>
          <cell r="C246">
            <v>-2503.07274744562</v>
          </cell>
          <cell r="D246">
            <v>-1924.04530292964</v>
          </cell>
          <cell r="E246">
            <v>-1306.00152142899</v>
          </cell>
          <cell r="F246">
            <v>-644.302623374691</v>
          </cell>
          <cell r="G246">
            <v>66.2479779671775</v>
          </cell>
          <cell r="H246">
            <v>834.80726680547</v>
          </cell>
          <cell r="I246">
            <v>1672.01198588681</v>
          </cell>
          <cell r="J246">
            <v>2585.39765842932</v>
          </cell>
          <cell r="K246">
            <v>3571.13777996904</v>
          </cell>
          <cell r="L246">
            <v>4454.07456186737</v>
          </cell>
          <cell r="M246">
            <v>5345.84130344955</v>
          </cell>
          <cell r="N246">
            <v>6317.36114841387</v>
          </cell>
          <cell r="O246">
            <v>7340.35899314634</v>
          </cell>
        </row>
        <row r="247">
          <cell r="A247">
            <v>-1125.67439058201</v>
          </cell>
          <cell r="B247">
            <v>-3277.88279804229</v>
          </cell>
          <cell r="C247">
            <v>-3816.42667121061</v>
          </cell>
          <cell r="D247">
            <v>-3367.74643067162</v>
          </cell>
          <cell r="E247">
            <v>-2892.98649823439</v>
          </cell>
          <cell r="F247">
            <v>-2388.79202510088</v>
          </cell>
          <cell r="G247">
            <v>-1851.37778233526</v>
          </cell>
          <cell r="H247">
            <v>-1273.13821737849</v>
          </cell>
          <cell r="I247">
            <v>-645.141994976886</v>
          </cell>
          <cell r="J247">
            <v>38.2717430212132</v>
          </cell>
          <cell r="K247">
            <v>771.215771106549</v>
          </cell>
          <cell r="L247">
            <v>1376.26705801002</v>
          </cell>
          <cell r="M247">
            <v>1962.56884056797</v>
          </cell>
          <cell r="N247">
            <v>2598.30706730348</v>
          </cell>
          <cell r="O247">
            <v>3252.19777941913</v>
          </cell>
        </row>
        <row r="248">
          <cell r="A248">
            <v>-1160.24694407071</v>
          </cell>
          <cell r="B248">
            <v>-3411.88171507835</v>
          </cell>
          <cell r="C248">
            <v>-3976.49261214983</v>
          </cell>
          <cell r="D248">
            <v>-3543.6985295427</v>
          </cell>
          <cell r="E248">
            <v>-3086.40141783242</v>
          </cell>
          <cell r="F248">
            <v>-2601.40290819423</v>
          </cell>
          <cell r="G248">
            <v>-2085.08978192496</v>
          </cell>
          <cell r="H248">
            <v>-1530.04556829821</v>
          </cell>
          <cell r="I248">
            <v>-927.546779808034</v>
          </cell>
          <cell r="J248">
            <v>-272.161034437344</v>
          </cell>
          <cell r="K248">
            <v>429.973290465673</v>
          </cell>
          <cell r="L248">
            <v>1001.15708557973</v>
          </cell>
          <cell r="M248">
            <v>1550.23010960927</v>
          </cell>
          <cell r="N248">
            <v>2145.04471347411</v>
          </cell>
          <cell r="O248">
            <v>2753.95023201732</v>
          </cell>
        </row>
        <row r="249">
          <cell r="A249">
            <v>-1089.20061666785</v>
          </cell>
          <cell r="B249">
            <v>-3136.51498711931</v>
          </cell>
          <cell r="C249">
            <v>-3647.55835365686</v>
          </cell>
          <cell r="D249">
            <v>-3182.11834057284</v>
          </cell>
          <cell r="E249">
            <v>-2688.93526865574</v>
          </cell>
          <cell r="F249">
            <v>-2164.48920395779</v>
          </cell>
          <cell r="G249">
            <v>-1604.81344809116</v>
          </cell>
          <cell r="H249">
            <v>-1002.10296864012</v>
          </cell>
          <cell r="I249">
            <v>-347.207152600435</v>
          </cell>
          <cell r="J249">
            <v>365.775898717083</v>
          </cell>
          <cell r="K249">
            <v>1131.22392303172</v>
          </cell>
          <cell r="L249">
            <v>1772.00514926324</v>
          </cell>
          <cell r="M249">
            <v>2397.5829813069</v>
          </cell>
          <cell r="N249">
            <v>3076.49531055182</v>
          </cell>
          <cell r="O249">
            <v>3777.84505054581</v>
          </cell>
        </row>
        <row r="250">
          <cell r="A250">
            <v>-1314.85396117367</v>
          </cell>
          <cell r="B250">
            <v>-4011.11928266911</v>
          </cell>
          <cell r="C250">
            <v>-4692.30082332165</v>
          </cell>
          <cell r="D250">
            <v>-4330.54897633869</v>
          </cell>
          <cell r="E250">
            <v>-3951.34487050596</v>
          </cell>
          <cell r="F250">
            <v>-3552.18990891231</v>
          </cell>
          <cell r="G250">
            <v>-3130.24009543993</v>
          </cell>
          <cell r="H250">
            <v>-2678.92452543105</v>
          </cell>
          <cell r="I250">
            <v>-2190.44919783782</v>
          </cell>
          <cell r="J250">
            <v>-1660.40346638665</v>
          </cell>
          <cell r="K250">
            <v>-1096.04884897334</v>
          </cell>
          <cell r="L250">
            <v>-676.319064452742</v>
          </cell>
          <cell r="M250">
            <v>-293.731495667433</v>
          </cell>
          <cell r="N250">
            <v>118.074373735548</v>
          </cell>
          <cell r="O250">
            <v>525.807983055849</v>
          </cell>
        </row>
        <row r="251">
          <cell r="A251">
            <v>-1253.96569033684</v>
          </cell>
          <cell r="B251">
            <v>-3775.1239184563</v>
          </cell>
          <cell r="C251">
            <v>-4410.39690300973</v>
          </cell>
          <cell r="D251">
            <v>-4020.66677299284</v>
          </cell>
          <cell r="E251">
            <v>-3610.70760712834</v>
          </cell>
          <cell r="F251">
            <v>-3177.74522009649</v>
          </cell>
          <cell r="G251">
            <v>-2718.63267588718</v>
          </cell>
          <cell r="H251">
            <v>-2226.46606389787</v>
          </cell>
          <cell r="I251">
            <v>-1693.08532710046</v>
          </cell>
          <cell r="J251">
            <v>-1113.67743306943</v>
          </cell>
          <cell r="K251">
            <v>-495.061577695196</v>
          </cell>
          <cell r="L251">
            <v>-15.6852584368007</v>
          </cell>
          <cell r="M251">
            <v>432.468619557833</v>
          </cell>
          <cell r="N251">
            <v>916.348095956272</v>
          </cell>
          <cell r="O251">
            <v>1403.30844364233</v>
          </cell>
        </row>
        <row r="252">
          <cell r="A252">
            <v>-1198.00320151359</v>
          </cell>
          <cell r="B252">
            <v>-3558.22027263771</v>
          </cell>
          <cell r="C252">
            <v>-4151.29864364278</v>
          </cell>
          <cell r="D252">
            <v>-3735.85363734413</v>
          </cell>
          <cell r="E252">
            <v>-3297.62745585195</v>
          </cell>
          <cell r="F252">
            <v>-2833.59262018221</v>
          </cell>
          <cell r="G252">
            <v>-2340.32376187621</v>
          </cell>
          <cell r="H252">
            <v>-1810.610904135</v>
          </cell>
          <cell r="I252">
            <v>-1235.95754740351</v>
          </cell>
          <cell r="J252">
            <v>-611.180825621236</v>
          </cell>
          <cell r="K252">
            <v>57.3066040511307</v>
          </cell>
          <cell r="L252">
            <v>591.504130871069</v>
          </cell>
          <cell r="M252">
            <v>1099.92008883413</v>
          </cell>
          <cell r="N252">
            <v>1650.04251104956</v>
          </cell>
          <cell r="O252">
            <v>2209.82025688736</v>
          </cell>
        </row>
        <row r="253">
          <cell r="A253">
            <v>-1173.66886118467</v>
          </cell>
          <cell r="B253">
            <v>-3463.903396335</v>
          </cell>
          <cell r="C253">
            <v>-4038.63415436353</v>
          </cell>
          <cell r="D253">
            <v>-3612.00746969218</v>
          </cell>
          <cell r="E253">
            <v>-3161.48985526286</v>
          </cell>
          <cell r="F253">
            <v>-2683.94369163207</v>
          </cell>
          <cell r="G253">
            <v>-2175.82253870715</v>
          </cell>
          <cell r="H253">
            <v>-1629.78333198805</v>
          </cell>
          <cell r="I253">
            <v>-1037.18327558573</v>
          </cell>
          <cell r="J253">
            <v>-392.678687548087</v>
          </cell>
          <cell r="K253">
            <v>297.494551444575</v>
          </cell>
          <cell r="L253">
            <v>855.53015176869</v>
          </cell>
          <cell r="M253">
            <v>1390.15005444036</v>
          </cell>
          <cell r="N253">
            <v>1969.07709957013</v>
          </cell>
          <cell r="O253">
            <v>2560.51825755687</v>
          </cell>
        </row>
        <row r="254">
          <cell r="A254">
            <v>-923.638493365959</v>
          </cell>
          <cell r="B254">
            <v>-2494.81679054571</v>
          </cell>
          <cell r="C254">
            <v>-2881.02957935406</v>
          </cell>
          <cell r="D254">
            <v>-2339.5134372919</v>
          </cell>
          <cell r="E254">
            <v>-1762.70386438936</v>
          </cell>
          <cell r="F254">
            <v>-1146.33157051801</v>
          </cell>
          <cell r="G254">
            <v>-485.606129318844</v>
          </cell>
          <cell r="H254">
            <v>228.182972606128</v>
          </cell>
          <cell r="I254">
            <v>1005.18169604334</v>
          </cell>
          <cell r="J254">
            <v>1852.38607332684</v>
          </cell>
          <cell r="K254">
            <v>2765.37656594175</v>
          </cell>
          <cell r="L254">
            <v>3568.34349400169</v>
          </cell>
          <cell r="M254">
            <v>4372.20356695271</v>
          </cell>
          <cell r="N254">
            <v>5247.09221879961</v>
          </cell>
          <cell r="O254">
            <v>6163.8684579509</v>
          </cell>
        </row>
        <row r="255">
          <cell r="A255">
            <v>-1226.19467514151</v>
          </cell>
          <cell r="B255">
            <v>-3667.48691784013</v>
          </cell>
          <cell r="C255">
            <v>-4281.82110430483</v>
          </cell>
          <cell r="D255">
            <v>-3879.33013689519</v>
          </cell>
          <cell r="E255">
            <v>-3455.34365135586</v>
          </cell>
          <cell r="F255">
            <v>-3006.96176706033</v>
          </cell>
          <cell r="G255">
            <v>-2530.89937773616</v>
          </cell>
          <cell r="H255">
            <v>-2020.10068945381</v>
          </cell>
          <cell r="I255">
            <v>-1466.23868780485</v>
          </cell>
          <cell r="J255">
            <v>-864.316812866838</v>
          </cell>
          <cell r="K255">
            <v>-220.952518372558</v>
          </cell>
          <cell r="L255">
            <v>285.628462798328</v>
          </cell>
          <cell r="M255">
            <v>763.686999676007</v>
          </cell>
          <cell r="N255">
            <v>1280.4391001044</v>
          </cell>
          <cell r="O255">
            <v>1803.53460033779</v>
          </cell>
        </row>
        <row r="256">
          <cell r="A256">
            <v>-899.581890631031</v>
          </cell>
          <cell r="B256">
            <v>-2401.5763906111</v>
          </cell>
          <cell r="C256">
            <v>-2769.65097511456</v>
          </cell>
          <cell r="D256">
            <v>-2217.08077566331</v>
          </cell>
          <cell r="E256">
            <v>-1628.12005688152</v>
          </cell>
          <cell r="F256">
            <v>-998.390645258596</v>
          </cell>
          <cell r="G256">
            <v>-322.982424640729</v>
          </cell>
          <cell r="H256">
            <v>406.94668708785</v>
          </cell>
          <cell r="I256">
            <v>1201.68727730872</v>
          </cell>
          <cell r="J256">
            <v>2068.39435879125</v>
          </cell>
          <cell r="K256">
            <v>3002.82315187998</v>
          </cell>
          <cell r="L256">
            <v>3829.35607994257</v>
          </cell>
          <cell r="M256">
            <v>4659.12102146296</v>
          </cell>
          <cell r="N256">
            <v>5562.48553750068</v>
          </cell>
          <cell r="O256">
            <v>6510.56380156834</v>
          </cell>
        </row>
        <row r="257">
          <cell r="A257">
            <v>-1033.38373399149</v>
          </cell>
          <cell r="B257">
            <v>-2920.17569261493</v>
          </cell>
          <cell r="C257">
            <v>-3389.13422976896</v>
          </cell>
          <cell r="D257">
            <v>-2898.04624672081</v>
          </cell>
          <cell r="E257">
            <v>-2376.66970578406</v>
          </cell>
          <cell r="F257">
            <v>-1821.23203837939</v>
          </cell>
          <cell r="G257">
            <v>-1227.48883811062</v>
          </cell>
          <cell r="H257">
            <v>-587.329802704703</v>
          </cell>
          <cell r="I257">
            <v>108.731247995705</v>
          </cell>
          <cell r="J257">
            <v>866.96508406215</v>
          </cell>
          <cell r="K257">
            <v>1682.15492418982</v>
          </cell>
          <cell r="L257">
            <v>2377.61472128161</v>
          </cell>
          <cell r="M257">
            <v>3063.29784024442</v>
          </cell>
          <cell r="N257">
            <v>3808.28076092572</v>
          </cell>
          <cell r="O257">
            <v>4582.25843893496</v>
          </cell>
        </row>
        <row r="258">
          <cell r="A258">
            <v>-1208.85762634555</v>
          </cell>
          <cell r="B258">
            <v>-3600.29067316532</v>
          </cell>
          <cell r="C258">
            <v>-4201.55306655225</v>
          </cell>
          <cell r="D258">
            <v>-3791.09569031674</v>
          </cell>
          <cell r="E258">
            <v>-3358.35214912178</v>
          </cell>
          <cell r="F258">
            <v>-2900.34409255313</v>
          </cell>
          <cell r="G258">
            <v>-2413.70015661379</v>
          </cell>
          <cell r="H258">
            <v>-1891.26972877886</v>
          </cell>
          <cell r="I258">
            <v>-1324.62156552808</v>
          </cell>
          <cell r="J258">
            <v>-708.64453333959</v>
          </cell>
          <cell r="K258">
            <v>-49.8301411938467</v>
          </cell>
          <cell r="L258">
            <v>473.734322494225</v>
          </cell>
          <cell r="M258">
            <v>970.461911498203</v>
          </cell>
          <cell r="N258">
            <v>1507.73592237351</v>
          </cell>
          <cell r="O258">
            <v>2053.3900830864</v>
          </cell>
        </row>
        <row r="259">
          <cell r="A259">
            <v>-857.033965157314</v>
          </cell>
          <cell r="B259">
            <v>-2236.66592377294</v>
          </cell>
          <cell r="C259">
            <v>-2572.66021109165</v>
          </cell>
          <cell r="D259">
            <v>-2000.53915422486</v>
          </cell>
          <cell r="E259">
            <v>-1390.08720266231</v>
          </cell>
          <cell r="F259">
            <v>-736.733605326225</v>
          </cell>
          <cell r="G259">
            <v>-35.3565556372805</v>
          </cell>
          <cell r="H259">
            <v>723.118728709091</v>
          </cell>
          <cell r="I259">
            <v>1549.23863021483</v>
          </cell>
          <cell r="J259">
            <v>2450.43934381738</v>
          </cell>
          <cell r="K259">
            <v>3422.78517868022</v>
          </cell>
          <cell r="L259">
            <v>4290.99832330849</v>
          </cell>
          <cell r="M259">
            <v>5166.58014219269</v>
          </cell>
          <cell r="N259">
            <v>6120.3087499827</v>
          </cell>
          <cell r="O259">
            <v>7123.74962023351</v>
          </cell>
        </row>
        <row r="260">
          <cell r="A260">
            <v>-1237.00147810532</v>
          </cell>
          <cell r="B260">
            <v>-3709.37274193018</v>
          </cell>
          <cell r="C260">
            <v>-4331.85504482679</v>
          </cell>
          <cell r="D260">
            <v>-3934.32982513601</v>
          </cell>
          <cell r="E260">
            <v>-3515.80192577979</v>
          </cell>
          <cell r="F260">
            <v>-3073.42037915854</v>
          </cell>
          <cell r="G260">
            <v>-2603.9538465265</v>
          </cell>
          <cell r="H260">
            <v>-2100.40563777791</v>
          </cell>
          <cell r="I260">
            <v>-1554.51370823987</v>
          </cell>
          <cell r="J260">
            <v>-961.352915814729</v>
          </cell>
          <cell r="K260">
            <v>-327.619220106663</v>
          </cell>
          <cell r="L260">
            <v>168.375348615223</v>
          </cell>
          <cell r="M260">
            <v>634.796797184254</v>
          </cell>
          <cell r="N260">
            <v>1138.75685640363</v>
          </cell>
          <cell r="O260">
            <v>1647.79073624254</v>
          </cell>
        </row>
        <row r="261">
          <cell r="A261">
            <v>-958.349984738912</v>
          </cell>
          <cell r="B261">
            <v>-2629.35421353942</v>
          </cell>
          <cell r="C261">
            <v>-3041.73878267718</v>
          </cell>
          <cell r="D261">
            <v>-2516.17264078443</v>
          </cell>
          <cell r="E261">
            <v>-1956.89606703419</v>
          </cell>
          <cell r="F261">
            <v>-1359.79688012271</v>
          </cell>
          <cell r="G261">
            <v>-720.257355186917</v>
          </cell>
          <cell r="H261">
            <v>-29.7568205309982</v>
          </cell>
          <cell r="I261">
            <v>721.642001598994</v>
          </cell>
          <cell r="J261">
            <v>1540.70574921783</v>
          </cell>
          <cell r="K261">
            <v>2422.76272265934</v>
          </cell>
          <cell r="L261">
            <v>3191.72605450078</v>
          </cell>
          <cell r="M261">
            <v>3958.20775645856</v>
          </cell>
          <cell r="N261">
            <v>4792.00832429426</v>
          </cell>
          <cell r="O261">
            <v>5663.61858636172</v>
          </cell>
        </row>
        <row r="262">
          <cell r="A262">
            <v>-1253.3739758329</v>
          </cell>
          <cell r="B262">
            <v>-3772.83050663909</v>
          </cell>
          <cell r="C262">
            <v>-4407.65735011928</v>
          </cell>
          <cell r="D262">
            <v>-4017.65532609655</v>
          </cell>
          <cell r="E262">
            <v>-3607.39728140301</v>
          </cell>
          <cell r="F262">
            <v>-3174.1063525404</v>
          </cell>
          <cell r="G262">
            <v>-2714.63265951735</v>
          </cell>
          <cell r="H262">
            <v>-2222.06905556706</v>
          </cell>
          <cell r="I262">
            <v>-1688.25192631563</v>
          </cell>
          <cell r="J262">
            <v>-1108.36432893381</v>
          </cell>
          <cell r="K262">
            <v>-489.221160810143</v>
          </cell>
          <cell r="L262">
            <v>-9.26519428587994</v>
          </cell>
          <cell r="M262">
            <v>439.525859565378</v>
          </cell>
          <cell r="N262">
            <v>924.105749984845</v>
          </cell>
          <cell r="O262">
            <v>1411.83602609138</v>
          </cell>
        </row>
        <row r="263">
          <cell r="A263">
            <v>-855.246920816831</v>
          </cell>
          <cell r="B263">
            <v>-2229.73956218966</v>
          </cell>
          <cell r="C263">
            <v>-2564.3864532984</v>
          </cell>
          <cell r="D263">
            <v>-1991.44424595936</v>
          </cell>
          <cell r="E263">
            <v>-1380.08964672403</v>
          </cell>
          <cell r="F263">
            <v>-725.743816114354</v>
          </cell>
          <cell r="G263">
            <v>-23.2760563965721</v>
          </cell>
          <cell r="H263">
            <v>736.398188313933</v>
          </cell>
          <cell r="I263">
            <v>1563.83604410335</v>
          </cell>
          <cell r="J263">
            <v>2466.48551576817</v>
          </cell>
          <cell r="K263">
            <v>3440.42389443087</v>
          </cell>
          <cell r="L263">
            <v>4310.38763898369</v>
          </cell>
          <cell r="M263">
            <v>5187.89380060564</v>
          </cell>
          <cell r="N263">
            <v>6143.73773750106</v>
          </cell>
          <cell r="O263">
            <v>7149.50387816053</v>
          </cell>
        </row>
        <row r="264">
          <cell r="A264">
            <v>-884.177270169083</v>
          </cell>
          <cell r="B264">
            <v>-2341.86999779499</v>
          </cell>
          <cell r="C264">
            <v>-2698.32980209622</v>
          </cell>
          <cell r="D264">
            <v>-2138.68114852909</v>
          </cell>
          <cell r="E264">
            <v>-1541.93945616137</v>
          </cell>
          <cell r="F264">
            <v>-903.65682812232</v>
          </cell>
          <cell r="G264">
            <v>-218.846505022905</v>
          </cell>
          <cell r="H264">
            <v>521.417845143797</v>
          </cell>
          <cell r="I264">
            <v>1327.51942124867</v>
          </cell>
          <cell r="J264">
            <v>2206.71503901698</v>
          </cell>
          <cell r="K264">
            <v>3154.87182544656</v>
          </cell>
          <cell r="L264">
            <v>3996.49521702335</v>
          </cell>
          <cell r="M264">
            <v>4842.84831410439</v>
          </cell>
          <cell r="N264">
            <v>5764.44732006651</v>
          </cell>
          <cell r="O264">
            <v>6732.56980313053</v>
          </cell>
        </row>
        <row r="265">
          <cell r="A265">
            <v>-1130.22815970746</v>
          </cell>
          <cell r="B265">
            <v>-3295.53264075471</v>
          </cell>
          <cell r="C265">
            <v>-3837.50996608853</v>
          </cell>
          <cell r="D265">
            <v>-3390.92219163063</v>
          </cell>
          <cell r="E265">
            <v>-2918.46239747783</v>
          </cell>
          <cell r="F265">
            <v>-2416.79634579652</v>
          </cell>
          <cell r="G265">
            <v>-1882.16146420377</v>
          </cell>
          <cell r="H265">
            <v>-1306.97710530158</v>
          </cell>
          <cell r="I265">
            <v>-682.339310774321</v>
          </cell>
          <cell r="J265">
            <v>-2.6173165034149</v>
          </cell>
          <cell r="K265">
            <v>726.268571208757</v>
          </cell>
          <cell r="L265">
            <v>1326.85895711117</v>
          </cell>
          <cell r="M265">
            <v>1908.25710502087</v>
          </cell>
          <cell r="N265">
            <v>2538.60502321609</v>
          </cell>
          <cell r="O265">
            <v>3186.57045169136</v>
          </cell>
        </row>
        <row r="266">
          <cell r="A266">
            <v>-902.441991111093</v>
          </cell>
          <cell r="B266">
            <v>-2412.66178431995</v>
          </cell>
          <cell r="C266">
            <v>-2782.8928282126</v>
          </cell>
          <cell r="D266">
            <v>-2231.6368506901</v>
          </cell>
          <cell r="E266">
            <v>-1644.12078718842</v>
          </cell>
          <cell r="F266">
            <v>-1015.97940939198</v>
          </cell>
          <cell r="G266">
            <v>-342.316831121322</v>
          </cell>
          <cell r="H266">
            <v>385.693387474417</v>
          </cell>
          <cell r="I266">
            <v>1178.3246390549</v>
          </cell>
          <cell r="J266">
            <v>2042.71303513298</v>
          </cell>
          <cell r="K266">
            <v>2974.59301889263</v>
          </cell>
          <cell r="L266">
            <v>3798.32417445794</v>
          </cell>
          <cell r="M266">
            <v>4625.00927432955</v>
          </cell>
          <cell r="N266">
            <v>5524.98828187549</v>
          </cell>
          <cell r="O266">
            <v>6469.34503391269</v>
          </cell>
        </row>
        <row r="267">
          <cell r="A267">
            <v>-1056.44790321439</v>
          </cell>
          <cell r="B267">
            <v>-3009.56954370015</v>
          </cell>
          <cell r="C267">
            <v>-3495.91800985194</v>
          </cell>
          <cell r="D267">
            <v>-3015.42805899606</v>
          </cell>
          <cell r="E267">
            <v>-2505.70137934268</v>
          </cell>
          <cell r="F267">
            <v>-1963.06979380864</v>
          </cell>
          <cell r="G267">
            <v>-1383.40364809769</v>
          </cell>
          <cell r="H267">
            <v>-758.718780905442</v>
          </cell>
          <cell r="I267">
            <v>-79.66767222957</v>
          </cell>
          <cell r="J267">
            <v>659.868026161045</v>
          </cell>
          <cell r="K267">
            <v>1454.50398362174</v>
          </cell>
          <cell r="L267">
            <v>2127.36997484838</v>
          </cell>
          <cell r="M267">
            <v>2788.21690729873</v>
          </cell>
          <cell r="N267">
            <v>3505.89870995843</v>
          </cell>
          <cell r="O267">
            <v>4249.8656999397</v>
          </cell>
        </row>
        <row r="268">
          <cell r="A268">
            <v>-1287.02108139451</v>
          </cell>
          <cell r="B268">
            <v>-3903.24250262102</v>
          </cell>
          <cell r="C268">
            <v>-4563.43860050798</v>
          </cell>
          <cell r="D268">
            <v>-4188.89748923144</v>
          </cell>
          <cell r="E268">
            <v>-3795.63481552184</v>
          </cell>
          <cell r="F268">
            <v>-3381.0260071539</v>
          </cell>
          <cell r="G268">
            <v>-2942.08858995012</v>
          </cell>
          <cell r="H268">
            <v>-2472.09943758017</v>
          </cell>
          <cell r="I268">
            <v>-1963.0972196904</v>
          </cell>
          <cell r="J268">
            <v>-1410.48735367206</v>
          </cell>
          <cell r="K268">
            <v>-821.329165848911</v>
          </cell>
          <cell r="L268">
            <v>-374.334116478709</v>
          </cell>
          <cell r="M268">
            <v>38.2247288218523</v>
          </cell>
          <cell r="N268">
            <v>482.976451526048</v>
          </cell>
          <cell r="O268">
            <v>926.925710493196</v>
          </cell>
        </row>
        <row r="269">
          <cell r="A269">
            <v>-1121.89333528757</v>
          </cell>
          <cell r="B269">
            <v>-3263.22789802531</v>
          </cell>
          <cell r="C269">
            <v>-3798.92093002647</v>
          </cell>
          <cell r="D269">
            <v>-3348.50328696741</v>
          </cell>
          <cell r="E269">
            <v>-2871.83351900742</v>
          </cell>
          <cell r="F269">
            <v>-2365.53966378951</v>
          </cell>
          <cell r="G269">
            <v>-1825.81768033956</v>
          </cell>
          <cell r="H269">
            <v>-1245.04133701086</v>
          </cell>
          <cell r="I269">
            <v>-614.256567112546</v>
          </cell>
          <cell r="J269">
            <v>72.2224749843977</v>
          </cell>
          <cell r="K269">
            <v>808.536031194862</v>
          </cell>
          <cell r="L269">
            <v>1417.29126374938</v>
          </cell>
          <cell r="M269">
            <v>2007.66459961579</v>
          </cell>
          <cell r="N269">
            <v>2647.8784714891</v>
          </cell>
          <cell r="O269">
            <v>3306.68902570967</v>
          </cell>
        </row>
        <row r="270">
          <cell r="A270">
            <v>-1283.68685804235</v>
          </cell>
          <cell r="B270">
            <v>-3890.31946763338</v>
          </cell>
          <cell r="C270">
            <v>-4548.00162683058</v>
          </cell>
          <cell r="D270">
            <v>-4171.92843321104</v>
          </cell>
          <cell r="E270">
            <v>-3776.98162168728</v>
          </cell>
          <cell r="F270">
            <v>-3360.52152889586</v>
          </cell>
          <cell r="G270">
            <v>-2919.54909176213</v>
          </cell>
          <cell r="H270">
            <v>-2447.32294865062</v>
          </cell>
          <cell r="I270">
            <v>-1935.86172409258</v>
          </cell>
          <cell r="J270">
            <v>-1380.54880093491</v>
          </cell>
          <cell r="K270">
            <v>-788.419284081721</v>
          </cell>
          <cell r="L270">
            <v>-338.158008453734</v>
          </cell>
          <cell r="M270">
            <v>77.9912281697597</v>
          </cell>
          <cell r="N270">
            <v>526.689679861594</v>
          </cell>
          <cell r="O270">
            <v>974.977371133426</v>
          </cell>
        </row>
        <row r="271">
          <cell r="A271">
            <v>-1065.15834087158</v>
          </cell>
          <cell r="B271">
            <v>-3043.33011661687</v>
          </cell>
          <cell r="C271">
            <v>-3536.24608107888</v>
          </cell>
          <cell r="D271">
            <v>-3059.75859386292</v>
          </cell>
          <cell r="E271">
            <v>-2554.43161269609</v>
          </cell>
          <cell r="F271">
            <v>-2016.63638509409</v>
          </cell>
          <cell r="G271">
            <v>-1442.28659415567</v>
          </cell>
          <cell r="H271">
            <v>-823.445717103248</v>
          </cell>
          <cell r="I271">
            <v>-150.818600469973</v>
          </cell>
          <cell r="J271">
            <v>581.655540187661</v>
          </cell>
          <cell r="K271">
            <v>1368.52909737053</v>
          </cell>
          <cell r="L271">
            <v>2032.8622888451</v>
          </cell>
          <cell r="M271">
            <v>2684.32956178253</v>
          </cell>
          <cell r="N271">
            <v>3391.70079638316</v>
          </cell>
          <cell r="O271">
            <v>4124.33391933499</v>
          </cell>
        </row>
        <row r="272">
          <cell r="A272">
            <v>-1287.35877573882</v>
          </cell>
          <cell r="B272">
            <v>-3904.55136389564</v>
          </cell>
          <cell r="C272">
            <v>-4565.00207666224</v>
          </cell>
          <cell r="D272">
            <v>-4190.61613661678</v>
          </cell>
          <cell r="E272">
            <v>-3797.52403450806</v>
          </cell>
          <cell r="F272">
            <v>-3383.1027265603</v>
          </cell>
          <cell r="G272">
            <v>-2944.37141874042</v>
          </cell>
          <cell r="H272">
            <v>-2474.60883161278</v>
          </cell>
          <cell r="I272">
            <v>-1965.85566501825</v>
          </cell>
          <cell r="J272">
            <v>-1413.51956803451</v>
          </cell>
          <cell r="K272">
            <v>-824.662320161258</v>
          </cell>
          <cell r="L272">
            <v>-377.998078303926</v>
          </cell>
          <cell r="M272">
            <v>34.1971276373175</v>
          </cell>
          <cell r="N272">
            <v>478.549120654306</v>
          </cell>
          <cell r="O272">
            <v>922.058977728506</v>
          </cell>
        </row>
        <row r="273">
          <cell r="A273">
            <v>-894.792651639667</v>
          </cell>
          <cell r="B273">
            <v>-2383.01389598717</v>
          </cell>
          <cell r="C273">
            <v>-2747.47748868735</v>
          </cell>
          <cell r="D273">
            <v>-2192.70662427756</v>
          </cell>
          <cell r="E273">
            <v>-1601.3268298567</v>
          </cell>
          <cell r="F273">
            <v>-968.938255181831</v>
          </cell>
          <cell r="G273">
            <v>-290.606956003433</v>
          </cell>
          <cell r="H273">
            <v>442.535342770888</v>
          </cell>
          <cell r="I273">
            <v>1240.80802108899</v>
          </cell>
          <cell r="J273">
            <v>2111.39774187916</v>
          </cell>
          <cell r="K273">
            <v>3050.09451684668</v>
          </cell>
          <cell r="L273">
            <v>3881.31901367842</v>
          </cell>
          <cell r="M273">
            <v>4716.24115083386</v>
          </cell>
          <cell r="N273">
            <v>5625.27470171403</v>
          </cell>
          <cell r="O273">
            <v>6579.58463863634</v>
          </cell>
        </row>
        <row r="274">
          <cell r="A274">
            <v>-966.239989535356</v>
          </cell>
          <cell r="B274">
            <v>-2659.93489073696</v>
          </cell>
          <cell r="C274">
            <v>-3078.26836797872</v>
          </cell>
          <cell r="D274">
            <v>-2556.32769917463</v>
          </cell>
          <cell r="E274">
            <v>-2001.03641795825</v>
          </cell>
          <cell r="F274">
            <v>-1408.31805423647</v>
          </cell>
          <cell r="G274">
            <v>-773.594138608244</v>
          </cell>
          <cell r="H274">
            <v>-88.3871508495432</v>
          </cell>
          <cell r="I274">
            <v>657.192752642462</v>
          </cell>
          <cell r="J274">
            <v>1469.86006800653</v>
          </cell>
          <cell r="K274">
            <v>2344.88577874524</v>
          </cell>
          <cell r="L274">
            <v>3106.1200120476</v>
          </cell>
          <cell r="M274">
            <v>3864.10552110916</v>
          </cell>
          <cell r="N274">
            <v>4688.56666942981</v>
          </cell>
          <cell r="O274">
            <v>5549.91059715863</v>
          </cell>
        </row>
        <row r="275">
          <cell r="A275">
            <v>-1181.23455625462</v>
          </cell>
          <cell r="B275">
            <v>-3493.22708937171</v>
          </cell>
          <cell r="C275">
            <v>-4073.66223236262</v>
          </cell>
          <cell r="D275">
            <v>-3650.51199980769</v>
          </cell>
          <cell r="E275">
            <v>-3203.81586696851</v>
          </cell>
          <cell r="F275">
            <v>-2730.47045774328</v>
          </cell>
          <cell r="G275">
            <v>-2226.96697395001</v>
          </cell>
          <cell r="H275">
            <v>-1686.00372886794</v>
          </cell>
          <cell r="I275">
            <v>-1098.98341103203</v>
          </cell>
          <cell r="J275">
            <v>-460.612337133308</v>
          </cell>
          <cell r="K275">
            <v>222.818651260215</v>
          </cell>
          <cell r="L275">
            <v>773.442848901957</v>
          </cell>
          <cell r="M275">
            <v>1299.91578508038</v>
          </cell>
          <cell r="N275">
            <v>1869.88729697485</v>
          </cell>
          <cell r="O275">
            <v>2451.48410668854</v>
          </cell>
        </row>
        <row r="276">
          <cell r="A276">
            <v>-943.25416379302</v>
          </cell>
          <cell r="B276">
            <v>-2570.8446892377</v>
          </cell>
          <cell r="C276">
            <v>-2971.84730692189</v>
          </cell>
          <cell r="D276">
            <v>-2439.34460491256</v>
          </cell>
          <cell r="E276">
            <v>-1872.44303421235</v>
          </cell>
          <cell r="F276">
            <v>-1266.96208782499</v>
          </cell>
          <cell r="G276">
            <v>-618.20893403499</v>
          </cell>
          <cell r="H276">
            <v>82.4196598795391</v>
          </cell>
          <cell r="I276">
            <v>844.951726680988</v>
          </cell>
          <cell r="J276">
            <v>1676.25366660791</v>
          </cell>
          <cell r="K276">
            <v>2571.76344337759</v>
          </cell>
          <cell r="L276">
            <v>3355.51473677665</v>
          </cell>
          <cell r="M276">
            <v>4138.25206975013</v>
          </cell>
          <cell r="N276">
            <v>4989.92160070753</v>
          </cell>
          <cell r="O276">
            <v>5881.17427731657</v>
          </cell>
        </row>
        <row r="277">
          <cell r="A277">
            <v>-1242.06170757581</v>
          </cell>
          <cell r="B277">
            <v>-3728.98556194422</v>
          </cell>
          <cell r="C277">
            <v>-4355.28317812412</v>
          </cell>
          <cell r="D277">
            <v>-3960.08314406263</v>
          </cell>
          <cell r="E277">
            <v>-3544.11119939194</v>
          </cell>
          <cell r="F277">
            <v>-3104.53927978378</v>
          </cell>
          <cell r="G277">
            <v>-2638.16122285806</v>
          </cell>
          <cell r="H277">
            <v>-2138.00801356812</v>
          </cell>
          <cell r="I277">
            <v>-1595.84802898297</v>
          </cell>
          <cell r="J277">
            <v>-1006.78956803121</v>
          </cell>
          <cell r="K277">
            <v>-377.565350284357</v>
          </cell>
          <cell r="L277">
            <v>113.472185683198</v>
          </cell>
          <cell r="M277">
            <v>574.444627972819</v>
          </cell>
          <cell r="N277">
            <v>1072.41488020391</v>
          </cell>
          <cell r="O277">
            <v>1574.86447918184</v>
          </cell>
        </row>
        <row r="278">
          <cell r="A278">
            <v>-963.086525291685</v>
          </cell>
          <cell r="B278">
            <v>-2647.71245557024</v>
          </cell>
          <cell r="C278">
            <v>-3063.66828292726</v>
          </cell>
          <cell r="D278">
            <v>-2540.27859095443</v>
          </cell>
          <cell r="E278">
            <v>-1983.39447452054</v>
          </cell>
          <cell r="F278">
            <v>-1388.92519053408</v>
          </cell>
          <cell r="G278">
            <v>-752.276580034978</v>
          </cell>
          <cell r="H278">
            <v>-64.9538760893758</v>
          </cell>
          <cell r="I278">
            <v>682.951723309682</v>
          </cell>
          <cell r="J278">
            <v>1498.17555428089</v>
          </cell>
          <cell r="K278">
            <v>2376.0115086244</v>
          </cell>
          <cell r="L278">
            <v>3140.33489542002</v>
          </cell>
          <cell r="M278">
            <v>3901.71614899592</v>
          </cell>
          <cell r="N278">
            <v>4729.9100612701</v>
          </cell>
          <cell r="O278">
            <v>5595.35722075678</v>
          </cell>
        </row>
        <row r="279">
          <cell r="A279">
            <v>-1300.8744781889</v>
          </cell>
          <cell r="B279">
            <v>-3956.93654544969</v>
          </cell>
          <cell r="C279">
            <v>-4627.57783146825</v>
          </cell>
          <cell r="D279">
            <v>-4259.40238390934</v>
          </cell>
          <cell r="E279">
            <v>-3873.1371506624</v>
          </cell>
          <cell r="F279">
            <v>-3466.22026181779</v>
          </cell>
          <cell r="G279">
            <v>-3035.73816856698</v>
          </cell>
          <cell r="H279">
            <v>-2575.04351062496</v>
          </cell>
          <cell r="I279">
            <v>-2076.25824328035</v>
          </cell>
          <cell r="J279">
            <v>-1534.87933546544</v>
          </cell>
          <cell r="K279">
            <v>-958.06675131434</v>
          </cell>
          <cell r="L279">
            <v>-524.642576954652</v>
          </cell>
          <cell r="M279">
            <v>-127.001483223264</v>
          </cell>
          <cell r="N279">
            <v>301.351937108597</v>
          </cell>
          <cell r="O279">
            <v>727.275401809927</v>
          </cell>
        </row>
        <row r="280">
          <cell r="A280">
            <v>-1049.3874007506</v>
          </cell>
          <cell r="B280">
            <v>-2982.20391436679</v>
          </cell>
          <cell r="C280">
            <v>-3463.22890082386</v>
          </cell>
          <cell r="D280">
            <v>-2979.49463487118</v>
          </cell>
          <cell r="E280">
            <v>-2466.20164968565</v>
          </cell>
          <cell r="F280">
            <v>-1919.64981141129</v>
          </cell>
          <cell r="G280">
            <v>-1335.67433734657</v>
          </cell>
          <cell r="H280">
            <v>-706.252451372418</v>
          </cell>
          <cell r="I280">
            <v>-21.9941862447944</v>
          </cell>
          <cell r="J280">
            <v>723.26546629534</v>
          </cell>
          <cell r="K280">
            <v>1524.19346652629</v>
          </cell>
          <cell r="L280">
            <v>2203.97597056706</v>
          </cell>
          <cell r="M280">
            <v>2872.42586301861</v>
          </cell>
          <cell r="N280">
            <v>3598.46520109148</v>
          </cell>
          <cell r="O280">
            <v>4351.61919168456</v>
          </cell>
        </row>
        <row r="281">
          <cell r="A281">
            <v>-1067.44181154902</v>
          </cell>
          <cell r="B281">
            <v>-3052.18056493451</v>
          </cell>
          <cell r="C281">
            <v>-3546.81822127995</v>
          </cell>
          <cell r="D281">
            <v>-3071.37999343752</v>
          </cell>
          <cell r="E281">
            <v>-2567.20640810211</v>
          </cell>
          <cell r="F281">
            <v>-2030.67904808128</v>
          </cell>
          <cell r="G281">
            <v>-1457.7229575184</v>
          </cell>
          <cell r="H281">
            <v>-840.41410223673</v>
          </cell>
          <cell r="I281">
            <v>-169.47105683371</v>
          </cell>
          <cell r="J281">
            <v>561.151872592646</v>
          </cell>
          <cell r="K281">
            <v>1345.99049030191</v>
          </cell>
          <cell r="L281">
            <v>2008.08677947637</v>
          </cell>
          <cell r="M281">
            <v>2657.09514296458</v>
          </cell>
          <cell r="N281">
            <v>3361.76342729367</v>
          </cell>
          <cell r="O281">
            <v>4091.42533868963</v>
          </cell>
        </row>
        <row r="282">
          <cell r="A282">
            <v>-1237.24138371467</v>
          </cell>
          <cell r="B282">
            <v>-3710.30258623153</v>
          </cell>
          <cell r="C282">
            <v>-4332.96577322904</v>
          </cell>
          <cell r="D282">
            <v>-3935.55079064876</v>
          </cell>
          <cell r="E282">
            <v>-3517.14406916992</v>
          </cell>
          <cell r="F282">
            <v>-3074.89572703763</v>
          </cell>
          <cell r="G282">
            <v>-2605.57561911827</v>
          </cell>
          <cell r="H282">
            <v>-2102.18836738134</v>
          </cell>
          <cell r="I282">
            <v>-1556.47336944951</v>
          </cell>
          <cell r="J282">
            <v>-963.507068665045</v>
          </cell>
          <cell r="K282">
            <v>-329.987167423114</v>
          </cell>
          <cell r="L282">
            <v>165.772388248383</v>
          </cell>
          <cell r="M282">
            <v>631.935499289547</v>
          </cell>
          <cell r="N282">
            <v>1135.61158160554</v>
          </cell>
          <cell r="O282">
            <v>1644.33330051947</v>
          </cell>
        </row>
        <row r="283">
          <cell r="A283">
            <v>-1043.79217179631</v>
          </cell>
          <cell r="B283">
            <v>-2960.51750289916</v>
          </cell>
          <cell r="C283">
            <v>-3437.32379700703</v>
          </cell>
          <cell r="D283">
            <v>-2951.01851208516</v>
          </cell>
          <cell r="E283">
            <v>-2434.89934050913</v>
          </cell>
          <cell r="F283">
            <v>-1885.24082367285</v>
          </cell>
          <cell r="G283">
            <v>-1297.85034070441</v>
          </cell>
          <cell r="H283">
            <v>-664.674514443233</v>
          </cell>
          <cell r="I283">
            <v>23.7102604756837</v>
          </cell>
          <cell r="J283">
            <v>773.505968934584</v>
          </cell>
          <cell r="K283">
            <v>1579.42021767549</v>
          </cell>
          <cell r="L283">
            <v>2264.68384334446</v>
          </cell>
          <cell r="M283">
            <v>2939.15884550387</v>
          </cell>
          <cell r="N283">
            <v>3671.82127086693</v>
          </cell>
          <cell r="O283">
            <v>4432.2556741629</v>
          </cell>
        </row>
        <row r="284">
          <cell r="A284">
            <v>-905.263876330939</v>
          </cell>
          <cell r="B284">
            <v>-2423.59906043359</v>
          </cell>
          <cell r="C284">
            <v>-2795.95775016246</v>
          </cell>
          <cell r="D284">
            <v>-2245.99843457968</v>
          </cell>
          <cell r="E284">
            <v>-1659.90772358262</v>
          </cell>
          <cell r="F284">
            <v>-1033.33316108335</v>
          </cell>
          <cell r="G284">
            <v>-361.392900742804</v>
          </cell>
          <cell r="H284">
            <v>364.724064029242</v>
          </cell>
          <cell r="I284">
            <v>1155.27416091798</v>
          </cell>
          <cell r="J284">
            <v>2017.37485272906</v>
          </cell>
          <cell r="K284">
            <v>2946.74008310011</v>
          </cell>
          <cell r="L284">
            <v>3767.70690207845</v>
          </cell>
          <cell r="M284">
            <v>4591.35331163524</v>
          </cell>
          <cell r="N284">
            <v>5487.99204619385</v>
          </cell>
          <cell r="O284">
            <v>6428.67701121955</v>
          </cell>
        </row>
        <row r="285">
          <cell r="A285">
            <v>-1233.85022660675</v>
          </cell>
          <cell r="B285">
            <v>-3697.15888308825</v>
          </cell>
          <cell r="C285">
            <v>-4317.26520446632</v>
          </cell>
          <cell r="D285">
            <v>-3918.29197836764</v>
          </cell>
          <cell r="E285">
            <v>-3498.17236146579</v>
          </cell>
          <cell r="F285">
            <v>-3054.04112317797</v>
          </cell>
          <cell r="G285">
            <v>-2582.65124620858</v>
          </cell>
          <cell r="H285">
            <v>-2076.98880584379</v>
          </cell>
          <cell r="I285">
            <v>-1528.77281230945</v>
          </cell>
          <cell r="J285">
            <v>-933.05729815114</v>
          </cell>
          <cell r="K285">
            <v>-296.515330749883</v>
          </cell>
          <cell r="L285">
            <v>202.566223846187</v>
          </cell>
          <cell r="M285">
            <v>672.381034179506</v>
          </cell>
          <cell r="N285">
            <v>1180.07123812019</v>
          </cell>
          <cell r="O285">
            <v>1693.20547053227</v>
          </cell>
        </row>
        <row r="286">
          <cell r="A286">
            <v>-810.700340895706</v>
          </cell>
          <cell r="B286">
            <v>-2057.08255931477</v>
          </cell>
          <cell r="C286">
            <v>-2358.14220717904</v>
          </cell>
          <cell r="D286">
            <v>-1764.73075668204</v>
          </cell>
          <cell r="E286">
            <v>-1130.87539135736</v>
          </cell>
          <cell r="F286">
            <v>-451.795647983988</v>
          </cell>
          <cell r="G286">
            <v>277.860805584151</v>
          </cell>
          <cell r="H286">
            <v>1067.42215632398</v>
          </cell>
          <cell r="I286">
            <v>1927.7133412113</v>
          </cell>
          <cell r="J286">
            <v>2866.47675551601</v>
          </cell>
          <cell r="K286">
            <v>3880.11329837726</v>
          </cell>
          <cell r="L286">
            <v>4793.71515401778</v>
          </cell>
          <cell r="M286">
            <v>5719.19040382673</v>
          </cell>
          <cell r="N286">
            <v>6727.7642450223</v>
          </cell>
          <cell r="O286">
            <v>7791.49360559253</v>
          </cell>
        </row>
        <row r="287">
          <cell r="A287">
            <v>-859.083988785027</v>
          </cell>
          <cell r="B287">
            <v>-2244.61156036301</v>
          </cell>
          <cell r="C287">
            <v>-2582.15152509091</v>
          </cell>
          <cell r="D287">
            <v>-2010.9724582083</v>
          </cell>
          <cell r="E287">
            <v>-1401.5559868601</v>
          </cell>
          <cell r="F287">
            <v>-749.340638647987</v>
          </cell>
          <cell r="G287">
            <v>-49.214806558657</v>
          </cell>
          <cell r="H287">
            <v>707.88507986418</v>
          </cell>
          <cell r="I287">
            <v>1532.49307852532</v>
          </cell>
          <cell r="J287">
            <v>2432.03183657858</v>
          </cell>
          <cell r="K287">
            <v>3402.55077081902</v>
          </cell>
          <cell r="L287">
            <v>4268.75569935176</v>
          </cell>
          <cell r="M287">
            <v>5142.12999154463</v>
          </cell>
          <cell r="N287">
            <v>6093.4319809524</v>
          </cell>
          <cell r="O287">
            <v>7094.20539680905</v>
          </cell>
        </row>
        <row r="288">
          <cell r="A288">
            <v>-832.914836016849</v>
          </cell>
          <cell r="B288">
            <v>-2143.18317926779</v>
          </cell>
          <cell r="C288">
            <v>-2460.99211860422</v>
          </cell>
          <cell r="D288">
            <v>-1877.78827333912</v>
          </cell>
          <cell r="E288">
            <v>-1255.15359340485</v>
          </cell>
          <cell r="F288">
            <v>-588.408161338626</v>
          </cell>
          <cell r="G288">
            <v>127.68983032383</v>
          </cell>
          <cell r="H288">
            <v>902.347074569982</v>
          </cell>
          <cell r="I288">
            <v>1746.25495640124</v>
          </cell>
          <cell r="J288">
            <v>2667.00906440231</v>
          </cell>
          <cell r="K288">
            <v>3660.84892081831</v>
          </cell>
          <cell r="L288">
            <v>4552.68931671108</v>
          </cell>
          <cell r="M288">
            <v>5454.24333446624</v>
          </cell>
          <cell r="N288">
            <v>6436.52181911843</v>
          </cell>
          <cell r="O288">
            <v>7471.3460725358</v>
          </cell>
        </row>
        <row r="289">
          <cell r="A289">
            <v>-1188.6860674276</v>
          </cell>
          <cell r="B289">
            <v>-3522.10821982649</v>
          </cell>
          <cell r="C289">
            <v>-4108.16165537206</v>
          </cell>
          <cell r="D289">
            <v>-3688.435407203</v>
          </cell>
          <cell r="E289">
            <v>-3245.50308092792</v>
          </cell>
          <cell r="F289">
            <v>-2776.29502697524</v>
          </cell>
          <cell r="G289">
            <v>-2277.33952096979</v>
          </cell>
          <cell r="H289">
            <v>-1741.37562948344</v>
          </cell>
          <cell r="I289">
            <v>-1159.8508390096</v>
          </cell>
          <cell r="J289">
            <v>-527.520710286871</v>
          </cell>
          <cell r="K289">
            <v>149.26978371637</v>
          </cell>
          <cell r="L289">
            <v>692.594433942492</v>
          </cell>
          <cell r="M289">
            <v>1211.04336025941</v>
          </cell>
          <cell r="N289">
            <v>1772.19449869898</v>
          </cell>
          <cell r="O289">
            <v>2344.09553420167</v>
          </cell>
        </row>
        <row r="290">
          <cell r="A290">
            <v>-1174.11027160849</v>
          </cell>
          <cell r="B290">
            <v>-3465.61424823317</v>
          </cell>
          <cell r="C290">
            <v>-4040.67782102103</v>
          </cell>
          <cell r="D290">
            <v>-3614.25396532811</v>
          </cell>
          <cell r="E290">
            <v>-3163.9593101633</v>
          </cell>
          <cell r="F290">
            <v>-2686.65823396538</v>
          </cell>
          <cell r="G290">
            <v>-2178.80649280893</v>
          </cell>
          <cell r="H290">
            <v>-1633.06343632543</v>
          </cell>
          <cell r="I290">
            <v>-1040.78892235414</v>
          </cell>
          <cell r="J290">
            <v>-396.642186047302</v>
          </cell>
          <cell r="K290">
            <v>293.137685294804</v>
          </cell>
          <cell r="L290">
            <v>850.74087717939</v>
          </cell>
          <cell r="M290">
            <v>1384.88545591857</v>
          </cell>
          <cell r="N290">
            <v>1963.29000236389</v>
          </cell>
          <cell r="O290">
            <v>2554.15680493408</v>
          </cell>
        </row>
        <row r="291">
          <cell r="A291">
            <v>-1010.72563913738</v>
          </cell>
          <cell r="B291">
            <v>-2832.35573527381</v>
          </cell>
          <cell r="C291">
            <v>-3284.2305155004</v>
          </cell>
          <cell r="D291">
            <v>-2782.73109224997</v>
          </cell>
          <cell r="E291">
            <v>-2249.90980082406</v>
          </cell>
          <cell r="F291">
            <v>-1681.89151909378</v>
          </cell>
          <cell r="G291">
            <v>-1074.31910892131</v>
          </cell>
          <cell r="H291">
            <v>-418.958347939013</v>
          </cell>
          <cell r="I291">
            <v>293.813162875095</v>
          </cell>
          <cell r="J291">
            <v>1070.41593185041</v>
          </cell>
          <cell r="K291">
            <v>1905.79777710029</v>
          </cell>
          <cell r="L291">
            <v>2623.45358704043</v>
          </cell>
          <cell r="M291">
            <v>3333.53561950302</v>
          </cell>
          <cell r="N291">
            <v>4105.33898690316</v>
          </cell>
          <cell r="O291">
            <v>4908.79897617204</v>
          </cell>
        </row>
        <row r="292">
          <cell r="A292">
            <v>-922.158512327589</v>
          </cell>
          <cell r="B292">
            <v>-2489.08056812753</v>
          </cell>
          <cell r="C292">
            <v>-2874.17748040348</v>
          </cell>
          <cell r="D292">
            <v>-2331.98128407459</v>
          </cell>
          <cell r="E292">
            <v>-1754.4241631623</v>
          </cell>
          <cell r="F292">
            <v>-1137.23012894725</v>
          </cell>
          <cell r="G292">
            <v>-475.601391660537</v>
          </cell>
          <cell r="H292">
            <v>239.180656306387</v>
          </cell>
          <cell r="I292">
            <v>1017.27087328133</v>
          </cell>
          <cell r="J292">
            <v>1865.67507219924</v>
          </cell>
          <cell r="K292">
            <v>2779.98446584709</v>
          </cell>
          <cell r="L292">
            <v>3584.40119268112</v>
          </cell>
          <cell r="M292">
            <v>4389.85495343198</v>
          </cell>
          <cell r="N292">
            <v>5266.49546274263</v>
          </cell>
          <cell r="O292">
            <v>6185.1974269786</v>
          </cell>
        </row>
        <row r="293">
          <cell r="A293">
            <v>-1100.17426827802</v>
          </cell>
          <cell r="B293">
            <v>-3179.04749580929</v>
          </cell>
          <cell r="C293">
            <v>-3698.3647793695</v>
          </cell>
          <cell r="D293">
            <v>-3237.96718129325</v>
          </cell>
          <cell r="E293">
            <v>-2750.32697189138</v>
          </cell>
          <cell r="F293">
            <v>-2231.97388542218</v>
          </cell>
          <cell r="G293">
            <v>-1678.99582115337</v>
          </cell>
          <cell r="H293">
            <v>-1083.64776301015</v>
          </cell>
          <cell r="I293">
            <v>-436.845070806076</v>
          </cell>
          <cell r="J293">
            <v>267.241633687481</v>
          </cell>
          <cell r="K293">
            <v>1022.91037024874</v>
          </cell>
          <cell r="L293">
            <v>1652.94173804331</v>
          </cell>
          <cell r="M293">
            <v>2266.70281417094</v>
          </cell>
          <cell r="N293">
            <v>2932.62560302351</v>
          </cell>
          <cell r="O293">
            <v>3619.69662212287</v>
          </cell>
        </row>
        <row r="294">
          <cell r="A294">
            <v>-886.818783462004</v>
          </cell>
          <cell r="B294">
            <v>-2352.10817475532</v>
          </cell>
          <cell r="C294">
            <v>-2710.55962801501</v>
          </cell>
          <cell r="D294">
            <v>-2152.12475512405</v>
          </cell>
          <cell r="E294">
            <v>-1556.71730823222</v>
          </cell>
          <cell r="F294">
            <v>-919.901346309103</v>
          </cell>
          <cell r="G294">
            <v>-236.703252394286</v>
          </cell>
          <cell r="H294">
            <v>501.788858736262</v>
          </cell>
          <cell r="I294">
            <v>1305.94230536223</v>
          </cell>
          <cell r="J294">
            <v>2182.99644650737</v>
          </cell>
          <cell r="K294">
            <v>3128.79921993257</v>
          </cell>
          <cell r="L294">
            <v>3967.8349684014</v>
          </cell>
          <cell r="M294">
            <v>4811.34360504756</v>
          </cell>
          <cell r="N294">
            <v>5729.81584474861</v>
          </cell>
          <cell r="O294">
            <v>6694.50123755416</v>
          </cell>
        </row>
        <row r="295">
          <cell r="A295">
            <v>-1060.12058721789</v>
          </cell>
          <cell r="B295">
            <v>-3023.80441007312</v>
          </cell>
          <cell r="C295">
            <v>-3512.92200757471</v>
          </cell>
          <cell r="D295">
            <v>-3034.11966241253</v>
          </cell>
          <cell r="E295">
            <v>-2526.24807924084</v>
          </cell>
          <cell r="F295">
            <v>-1985.65570403253</v>
          </cell>
          <cell r="G295">
            <v>-1408.23115534557</v>
          </cell>
          <cell r="H295">
            <v>-786.010358266426</v>
          </cell>
          <cell r="I295">
            <v>-109.667872709391</v>
          </cell>
          <cell r="J295">
            <v>626.890378261657</v>
          </cell>
          <cell r="K295">
            <v>1418.25338383967</v>
          </cell>
          <cell r="L295">
            <v>2087.52159061645</v>
          </cell>
          <cell r="M295">
            <v>2744.41366720224</v>
          </cell>
          <cell r="N295">
            <v>3457.74810410744</v>
          </cell>
          <cell r="O295">
            <v>4196.93626278596</v>
          </cell>
        </row>
        <row r="296">
          <cell r="A296">
            <v>-1005.07754427505</v>
          </cell>
          <cell r="B296">
            <v>-2810.46442212229</v>
          </cell>
          <cell r="C296">
            <v>-3258.080650147</v>
          </cell>
          <cell r="D296">
            <v>-2753.9859159362</v>
          </cell>
          <cell r="E296">
            <v>-2218.31173520717</v>
          </cell>
          <cell r="F296">
            <v>-1647.15742180278</v>
          </cell>
          <cell r="G296">
            <v>-1036.13773638895</v>
          </cell>
          <cell r="H296">
            <v>-376.987566425916</v>
          </cell>
          <cell r="I296">
            <v>339.949443055358</v>
          </cell>
          <cell r="J296">
            <v>1121.13112637705</v>
          </cell>
          <cell r="K296">
            <v>1961.5463321599</v>
          </cell>
          <cell r="L296">
            <v>2684.73505150571</v>
          </cell>
          <cell r="M296">
            <v>3400.89912126543</v>
          </cell>
          <cell r="N296">
            <v>4179.38815347072</v>
          </cell>
          <cell r="O296">
            <v>4990.19734362464</v>
          </cell>
        </row>
        <row r="297">
          <cell r="A297">
            <v>-1222.8599535311</v>
          </cell>
          <cell r="B297">
            <v>-3654.5619516655</v>
          </cell>
          <cell r="C297">
            <v>-4266.38182376354</v>
          </cell>
          <cell r="D297">
            <v>-3862.35854506022</v>
          </cell>
          <cell r="E297">
            <v>-3436.68767003327</v>
          </cell>
          <cell r="F297">
            <v>-2986.45422466281</v>
          </cell>
          <cell r="G297">
            <v>-2508.35651130025</v>
          </cell>
          <cell r="H297">
            <v>-1995.32049798587</v>
          </cell>
          <cell r="I297">
            <v>-1438.99912220065</v>
          </cell>
          <cell r="J297">
            <v>-834.373786185003</v>
          </cell>
          <cell r="K297">
            <v>-188.037718632477</v>
          </cell>
          <cell r="L297">
            <v>321.809976893122</v>
          </cell>
          <cell r="M297">
            <v>803.459441633101</v>
          </cell>
          <cell r="N297">
            <v>1324.15886083874</v>
          </cell>
          <cell r="O297">
            <v>1851.59344170161</v>
          </cell>
        </row>
        <row r="298">
          <cell r="A298">
            <v>-1326.84146407678</v>
          </cell>
          <cell r="B298">
            <v>-4057.58135286327</v>
          </cell>
          <cell r="C298">
            <v>-4747.80123443028</v>
          </cell>
          <cell r="D298">
            <v>-4391.55766916534</v>
          </cell>
          <cell r="E298">
            <v>-4018.4085287036</v>
          </cell>
          <cell r="F298">
            <v>-3625.9094731657</v>
          </cell>
          <cell r="G298">
            <v>-3211.27614834497</v>
          </cell>
          <cell r="H298">
            <v>-2768.00321081038</v>
          </cell>
          <cell r="I298">
            <v>-2288.36872753416</v>
          </cell>
          <cell r="J298">
            <v>-1768.0412728397</v>
          </cell>
          <cell r="K298">
            <v>-1214.36944767264</v>
          </cell>
          <cell r="L298">
            <v>-806.382696719962</v>
          </cell>
          <cell r="M298">
            <v>-436.703629213974</v>
          </cell>
          <cell r="N298">
            <v>-39.0873986563952</v>
          </cell>
          <cell r="O298">
            <v>353.048284444116</v>
          </cell>
        </row>
        <row r="299">
          <cell r="A299">
            <v>-1152.44890588235</v>
          </cell>
          <cell r="B299">
            <v>-3381.6574890145</v>
          </cell>
          <cell r="C299">
            <v>-3940.3888189918</v>
          </cell>
          <cell r="D299">
            <v>-3504.01152213759</v>
          </cell>
          <cell r="E299">
            <v>-3042.77557082293</v>
          </cell>
          <cell r="F299">
            <v>-2553.44730126557</v>
          </cell>
          <cell r="G299">
            <v>-2032.37469686549</v>
          </cell>
          <cell r="H299">
            <v>-1472.09863840196</v>
          </cell>
          <cell r="I299">
            <v>-863.848757114674</v>
          </cell>
          <cell r="J299">
            <v>-202.141136880929</v>
          </cell>
          <cell r="K299">
            <v>506.942493692161</v>
          </cell>
          <cell r="L299">
            <v>1085.76529627509</v>
          </cell>
          <cell r="M299">
            <v>1643.23548080956</v>
          </cell>
          <cell r="N299">
            <v>2247.28064307258</v>
          </cell>
          <cell r="O299">
            <v>2866.33283063472</v>
          </cell>
        </row>
        <row r="300">
          <cell r="A300">
            <v>-1055.46213235013</v>
          </cell>
          <cell r="B300">
            <v>-3005.74881844479</v>
          </cell>
          <cell r="C300">
            <v>-3491.35403279454</v>
          </cell>
          <cell r="D300">
            <v>-3010.41111824191</v>
          </cell>
          <cell r="E300">
            <v>-2500.18651933921</v>
          </cell>
          <cell r="F300">
            <v>-1957.00759727328</v>
          </cell>
          <cell r="G300">
            <v>-1376.73979320197</v>
          </cell>
          <cell r="H300">
            <v>-751.393554510654</v>
          </cell>
          <cell r="I300">
            <v>-71.6154348122522</v>
          </cell>
          <cell r="J300">
            <v>668.719428688479</v>
          </cell>
          <cell r="K300">
            <v>1464.23386646575</v>
          </cell>
          <cell r="L300">
            <v>2138.06552505805</v>
          </cell>
          <cell r="M300">
            <v>2799.97396502713</v>
          </cell>
          <cell r="N300">
            <v>3518.82262726227</v>
          </cell>
          <cell r="O300">
            <v>4264.07228481281</v>
          </cell>
        </row>
        <row r="301">
          <cell r="A301">
            <v>-824.003848316393</v>
          </cell>
          <cell r="B301">
            <v>-2108.64529932863</v>
          </cell>
          <cell r="C301">
            <v>-2419.73552957508</v>
          </cell>
          <cell r="D301">
            <v>-1832.43706752141</v>
          </cell>
          <cell r="E301">
            <v>-1205.30138997457</v>
          </cell>
          <cell r="F301">
            <v>-533.608247156781</v>
          </cell>
          <cell r="G301">
            <v>187.92850359607</v>
          </cell>
          <cell r="H301">
            <v>968.564290632737</v>
          </cell>
          <cell r="I301">
            <v>1819.0440711828</v>
          </cell>
          <cell r="J301">
            <v>2747.02232297333</v>
          </cell>
          <cell r="K301">
            <v>3748.80330199695</v>
          </cell>
          <cell r="L301">
            <v>4649.37295773104</v>
          </cell>
          <cell r="M301">
            <v>5560.52259327759</v>
          </cell>
          <cell r="N301">
            <v>6553.34903760473</v>
          </cell>
          <cell r="O301">
            <v>7599.76811021177</v>
          </cell>
        </row>
        <row r="302">
          <cell r="A302">
            <v>-1155.72802690128</v>
          </cell>
          <cell r="B302">
            <v>-3394.36695421239</v>
          </cell>
          <cell r="C302">
            <v>-3955.57067680627</v>
          </cell>
          <cell r="D302">
            <v>-3520.70014266201</v>
          </cell>
          <cell r="E302">
            <v>-3061.12049661605</v>
          </cell>
          <cell r="F302">
            <v>-2573.6129166238</v>
          </cell>
          <cell r="G302">
            <v>-2054.54170082952</v>
          </cell>
          <cell r="H302">
            <v>-1496.46566395574</v>
          </cell>
          <cell r="I302">
            <v>-890.634151085906</v>
          </cell>
          <cell r="J302">
            <v>-231.584916492465</v>
          </cell>
          <cell r="K302">
            <v>474.576490087967</v>
          </cell>
          <cell r="L302">
            <v>1050.18704500682</v>
          </cell>
          <cell r="M302">
            <v>1604.12617405709</v>
          </cell>
          <cell r="N302">
            <v>2204.28983210984</v>
          </cell>
          <cell r="O302">
            <v>2819.07528554625</v>
          </cell>
        </row>
        <row r="303">
          <cell r="A303">
            <v>-1187.05214705014</v>
          </cell>
          <cell r="B303">
            <v>-3515.77534767766</v>
          </cell>
          <cell r="C303">
            <v>-4100.5968394633</v>
          </cell>
          <cell r="D303">
            <v>-3680.11980159128</v>
          </cell>
          <cell r="E303">
            <v>-3236.36217154907</v>
          </cell>
          <cell r="F303">
            <v>-2766.24690442423</v>
          </cell>
          <cell r="G303">
            <v>-2266.29414653104</v>
          </cell>
          <cell r="H303">
            <v>-1729.23402831638</v>
          </cell>
          <cell r="I303">
            <v>-1146.50421325983</v>
          </cell>
          <cell r="J303">
            <v>-512.849464175804</v>
          </cell>
          <cell r="K303">
            <v>165.397115559419</v>
          </cell>
          <cell r="L303">
            <v>710.322364508636</v>
          </cell>
          <cell r="M303">
            <v>1230.530745105</v>
          </cell>
          <cell r="N303">
            <v>1793.61595941055</v>
          </cell>
          <cell r="O303">
            <v>2367.64302313636</v>
          </cell>
        </row>
        <row r="304">
          <cell r="A304">
            <v>-1293.24721978485</v>
          </cell>
          <cell r="B304">
            <v>-3927.3742405875</v>
          </cell>
          <cell r="C304">
            <v>-4592.26472410318</v>
          </cell>
          <cell r="D304">
            <v>-4220.58453595188</v>
          </cell>
          <cell r="E304">
            <v>-3830.46672507595</v>
          </cell>
          <cell r="F304">
            <v>-3419.31489958018</v>
          </cell>
          <cell r="G304">
            <v>-2984.17756244684</v>
          </cell>
          <cell r="H304">
            <v>-2518.36563891364</v>
          </cell>
          <cell r="I304">
            <v>-2013.95522973082</v>
          </cell>
          <cell r="J304">
            <v>-1466.39289834016</v>
          </cell>
          <cell r="K304">
            <v>-882.783200762061</v>
          </cell>
          <cell r="L304">
            <v>-441.88731588902</v>
          </cell>
          <cell r="M304">
            <v>-36.0329624268742</v>
          </cell>
          <cell r="N304">
            <v>401.348863821452</v>
          </cell>
          <cell r="O304">
            <v>837.196781914558</v>
          </cell>
        </row>
        <row r="305">
          <cell r="A305">
            <v>-908.237558452646</v>
          </cell>
          <cell r="B305">
            <v>-2435.12468245768</v>
          </cell>
          <cell r="C305">
            <v>-2809.72546989484</v>
          </cell>
          <cell r="D305">
            <v>-2261.13256723381</v>
          </cell>
          <cell r="E305">
            <v>-1676.54388233983</v>
          </cell>
          <cell r="F305">
            <v>-1051.6204184056</v>
          </cell>
          <cell r="G305">
            <v>-381.495124173755</v>
          </cell>
          <cell r="H305">
            <v>342.626743488113</v>
          </cell>
          <cell r="I305">
            <v>1130.98373469848</v>
          </cell>
          <cell r="J305">
            <v>1990.67366039098</v>
          </cell>
          <cell r="K305">
            <v>2917.38886193039</v>
          </cell>
          <cell r="L305">
            <v>3735.4426431178</v>
          </cell>
          <cell r="M305">
            <v>4555.88690292059</v>
          </cell>
          <cell r="N305">
            <v>5449.00568209825</v>
          </cell>
          <cell r="O305">
            <v>6385.82134467536</v>
          </cell>
        </row>
        <row r="306">
          <cell r="A306">
            <v>-869.167263159726</v>
          </cell>
          <cell r="B306">
            <v>-2283.69307763736</v>
          </cell>
          <cell r="C306">
            <v>-2628.83563250178</v>
          </cell>
          <cell r="D306">
            <v>-2062.28985049467</v>
          </cell>
          <cell r="E306">
            <v>-1457.96650635223</v>
          </cell>
          <cell r="F306">
            <v>-811.349765916466</v>
          </cell>
          <cell r="G306">
            <v>-117.378189899504</v>
          </cell>
          <cell r="H306">
            <v>632.956645403966</v>
          </cell>
          <cell r="I306">
            <v>1450.12817796596</v>
          </cell>
          <cell r="J306">
            <v>2341.49241862563</v>
          </cell>
          <cell r="K306">
            <v>3303.02553437014</v>
          </cell>
          <cell r="L306">
            <v>4159.35282363023</v>
          </cell>
          <cell r="M306">
            <v>5021.86914471623</v>
          </cell>
          <cell r="N306">
            <v>5961.23553561675</v>
          </cell>
          <cell r="O306">
            <v>6948.88877364974</v>
          </cell>
        </row>
        <row r="307">
          <cell r="A307">
            <v>-823.126851792743</v>
          </cell>
          <cell r="B307">
            <v>-2105.24616988765</v>
          </cell>
          <cell r="C307">
            <v>-2415.67516204092</v>
          </cell>
          <cell r="D307">
            <v>-1827.97371831901</v>
          </cell>
          <cell r="E307">
            <v>-1200.39506414692</v>
          </cell>
          <cell r="F307">
            <v>-528.214980344018</v>
          </cell>
          <cell r="G307">
            <v>193.857039110304</v>
          </cell>
          <cell r="H307">
            <v>975.081218973897</v>
          </cell>
          <cell r="I307">
            <v>1826.20778891745</v>
          </cell>
          <cell r="J307">
            <v>2754.89702238618</v>
          </cell>
          <cell r="K307">
            <v>3757.45954630189</v>
          </cell>
          <cell r="L307">
            <v>4658.88831337046</v>
          </cell>
          <cell r="M307">
            <v>5570.98232497589</v>
          </cell>
          <cell r="N307">
            <v>6564.84687240422</v>
          </cell>
          <cell r="O307">
            <v>7612.40707733728</v>
          </cell>
        </row>
        <row r="308">
          <cell r="A308">
            <v>-1093.76254345994</v>
          </cell>
          <cell r="B308">
            <v>-3154.19644793293</v>
          </cell>
          <cell r="C308">
            <v>-3668.67941735583</v>
          </cell>
          <cell r="D308">
            <v>-3205.33561881715</v>
          </cell>
          <cell r="E308">
            <v>-2714.45680567474</v>
          </cell>
          <cell r="F308">
            <v>-2192.54369186796</v>
          </cell>
          <cell r="G308">
            <v>-1635.65227614904</v>
          </cell>
          <cell r="H308">
            <v>-1036.00247587864</v>
          </cell>
          <cell r="I308">
            <v>-384.471104033914</v>
          </cell>
          <cell r="J308">
            <v>324.81359013052</v>
          </cell>
          <cell r="K308">
            <v>1086.19620427956</v>
          </cell>
          <cell r="L308">
            <v>1722.50853820825</v>
          </cell>
          <cell r="M308">
            <v>2343.1739511845</v>
          </cell>
          <cell r="N308">
            <v>3016.68631563759</v>
          </cell>
          <cell r="O308">
            <v>3712.10015738003</v>
          </cell>
        </row>
        <row r="309">
          <cell r="A309">
            <v>-845.596416809168</v>
          </cell>
          <cell r="B309">
            <v>-2192.33540902806</v>
          </cell>
          <cell r="C309">
            <v>-2519.7060103271</v>
          </cell>
          <cell r="D309">
            <v>-1942.32937696749</v>
          </cell>
          <cell r="E309">
            <v>-1326.10024564226</v>
          </cell>
          <cell r="F309">
            <v>-666.396097409231</v>
          </cell>
          <cell r="G309">
            <v>41.9617800107538</v>
          </cell>
          <cell r="H309">
            <v>808.110722375357</v>
          </cell>
          <cell r="I309">
            <v>1642.6658739187</v>
          </cell>
          <cell r="J309">
            <v>2553.13901574621</v>
          </cell>
          <cell r="K309">
            <v>3535.67754493389</v>
          </cell>
          <cell r="L309">
            <v>4415.09498417403</v>
          </cell>
          <cell r="M309">
            <v>5302.99309684166</v>
          </cell>
          <cell r="N309">
            <v>6270.26036081793</v>
          </cell>
          <cell r="O309">
            <v>7288.5835661732</v>
          </cell>
        </row>
        <row r="310">
          <cell r="A310">
            <v>-878.594580185098</v>
          </cell>
          <cell r="B310">
            <v>-2320.23218581658</v>
          </cell>
          <cell r="C310">
            <v>-2672.48275190508</v>
          </cell>
          <cell r="D310">
            <v>-2110.26884105085</v>
          </cell>
          <cell r="E310">
            <v>-1510.70729580775</v>
          </cell>
          <cell r="F310">
            <v>-869.324951307976</v>
          </cell>
          <cell r="G310">
            <v>-181.10727237777</v>
          </cell>
          <cell r="H310">
            <v>562.902605454033</v>
          </cell>
          <cell r="I310">
            <v>1373.12144379588</v>
          </cell>
          <cell r="J310">
            <v>2256.8429521312</v>
          </cell>
          <cell r="K310">
            <v>3209.97481283239</v>
          </cell>
          <cell r="L310">
            <v>4057.06704278287</v>
          </cell>
          <cell r="M310">
            <v>4909.43174723392</v>
          </cell>
          <cell r="N310">
            <v>5837.63899807397</v>
          </cell>
          <cell r="O310">
            <v>6813.02557835506</v>
          </cell>
        </row>
        <row r="311">
          <cell r="A311">
            <v>-1250.89092965747</v>
          </cell>
          <cell r="B311">
            <v>-3763.20652851532</v>
          </cell>
          <cell r="C311">
            <v>-4396.16120412025</v>
          </cell>
          <cell r="D311">
            <v>-4005.01821538087</v>
          </cell>
          <cell r="E311">
            <v>-3593.50596797903</v>
          </cell>
          <cell r="F311">
            <v>-3158.83635981938</v>
          </cell>
          <cell r="G311">
            <v>-2697.84715690984</v>
          </cell>
          <cell r="H311">
            <v>-2203.61763237816</v>
          </cell>
          <cell r="I311">
            <v>-1667.96924395238</v>
          </cell>
          <cell r="J311">
            <v>-1086.06863934732</v>
          </cell>
          <cell r="K311">
            <v>-464.712677896779</v>
          </cell>
          <cell r="L311">
            <v>17.6756963461259</v>
          </cell>
          <cell r="M311">
            <v>469.140568505601</v>
          </cell>
          <cell r="N311">
            <v>956.659647240647</v>
          </cell>
          <cell r="O311">
            <v>1447.62081900224</v>
          </cell>
        </row>
        <row r="312">
          <cell r="A312">
            <v>-884.382223731353</v>
          </cell>
          <cell r="B312">
            <v>-2342.66437230932</v>
          </cell>
          <cell r="C312">
            <v>-2699.27870755686</v>
          </cell>
          <cell r="D312">
            <v>-2139.72423056421</v>
          </cell>
          <cell r="E312">
            <v>-1543.08606156848</v>
          </cell>
          <cell r="F312">
            <v>-904.917231345978</v>
          </cell>
          <cell r="G312">
            <v>-220.232000221478</v>
          </cell>
          <cell r="H312">
            <v>519.894842894009</v>
          </cell>
          <cell r="I312">
            <v>1325.84526470504</v>
          </cell>
          <cell r="J312">
            <v>2204.87472648102</v>
          </cell>
          <cell r="K312">
            <v>3152.84886633745</v>
          </cell>
          <cell r="L312">
            <v>3994.27148410997</v>
          </cell>
          <cell r="M312">
            <v>4840.40388107172</v>
          </cell>
          <cell r="N312">
            <v>5761.7602829609</v>
          </cell>
          <cell r="O312">
            <v>6729.61608408385</v>
          </cell>
        </row>
        <row r="313">
          <cell r="A313">
            <v>-833.438434394967</v>
          </cell>
          <cell r="B313">
            <v>-2145.2125814539</v>
          </cell>
          <cell r="C313">
            <v>-2463.41630364727</v>
          </cell>
          <cell r="D313">
            <v>-1880.45305289106</v>
          </cell>
          <cell r="E313">
            <v>-1258.08284588943</v>
          </cell>
          <cell r="F313">
            <v>-591.628135055465</v>
          </cell>
          <cell r="G313">
            <v>124.15028199479</v>
          </cell>
          <cell r="H313">
            <v>898.456234620547</v>
          </cell>
          <cell r="I313">
            <v>1741.97795998678</v>
          </cell>
          <cell r="J313">
            <v>2662.30758642659</v>
          </cell>
          <cell r="K313">
            <v>3655.68083251189</v>
          </cell>
          <cell r="L313">
            <v>4547.00830812592</v>
          </cell>
          <cell r="M313">
            <v>5447.99849950387</v>
          </cell>
          <cell r="N313">
            <v>6429.65719937306</v>
          </cell>
          <cell r="O313">
            <v>7463.80015586507</v>
          </cell>
        </row>
        <row r="314">
          <cell r="A314">
            <v>-884.191073948779</v>
          </cell>
          <cell r="B314">
            <v>-2341.92349952812</v>
          </cell>
          <cell r="C314">
            <v>-2698.39371160717</v>
          </cell>
          <cell r="D314">
            <v>-2138.75140090459</v>
          </cell>
          <cell r="E314">
            <v>-1542.01668091542</v>
          </cell>
          <cell r="F314">
            <v>-903.74171724664</v>
          </cell>
          <cell r="G314">
            <v>-218.939819187728</v>
          </cell>
          <cell r="H314">
            <v>521.315269773554</v>
          </cell>
          <cell r="I314">
            <v>1327.40666552074</v>
          </cell>
          <cell r="J314">
            <v>2206.59109255546</v>
          </cell>
          <cell r="K314">
            <v>3154.73557759818</v>
          </cell>
          <cell r="L314">
            <v>3996.34544690518</v>
          </cell>
          <cell r="M314">
            <v>4842.68367966383</v>
          </cell>
          <cell r="N314">
            <v>5764.26634605547</v>
          </cell>
          <cell r="O314">
            <v>6732.37086788612</v>
          </cell>
        </row>
        <row r="315">
          <cell r="A315">
            <v>-852.547522658826</v>
          </cell>
          <cell r="B315">
            <v>-2219.27703069224</v>
          </cell>
          <cell r="C315">
            <v>-2551.88862879516</v>
          </cell>
          <cell r="D315">
            <v>-1977.70604256791</v>
          </cell>
          <cell r="E315">
            <v>-1364.98795983636</v>
          </cell>
          <cell r="F315">
            <v>-709.143323287533</v>
          </cell>
          <cell r="G315">
            <v>-5.02800476213525</v>
          </cell>
          <cell r="H315">
            <v>756.457314987273</v>
          </cell>
          <cell r="I315">
            <v>1585.88599063779</v>
          </cell>
          <cell r="J315">
            <v>2490.72386622527</v>
          </cell>
          <cell r="K315">
            <v>3467.06784261295</v>
          </cell>
          <cell r="L315">
            <v>4339.67593465322</v>
          </cell>
          <cell r="M315">
            <v>5220.08888886222</v>
          </cell>
          <cell r="N315">
            <v>6179.12811048638</v>
          </cell>
          <cell r="O315">
            <v>7188.40666016438</v>
          </cell>
        </row>
        <row r="316">
          <cell r="A316">
            <v>-1144.87126360006</v>
          </cell>
          <cell r="B316">
            <v>-3352.28749006881</v>
          </cell>
          <cell r="C316">
            <v>-3905.3054271211</v>
          </cell>
          <cell r="D316">
            <v>-3465.44618838235</v>
          </cell>
          <cell r="E316">
            <v>-3000.38272086322</v>
          </cell>
          <cell r="F316">
            <v>-2506.84706336504</v>
          </cell>
          <cell r="G316">
            <v>-1981.14949793573</v>
          </cell>
          <cell r="H316">
            <v>-1415.78946223436</v>
          </cell>
          <cell r="I316">
            <v>-801.951031250844</v>
          </cell>
          <cell r="J316">
            <v>-134.100211265006</v>
          </cell>
          <cell r="K316">
            <v>581.7363167941</v>
          </cell>
          <cell r="L316">
            <v>1167.98222562408</v>
          </cell>
          <cell r="M316">
            <v>1733.612241767</v>
          </cell>
          <cell r="N316">
            <v>2346.62707921211</v>
          </cell>
          <cell r="O316">
            <v>2975.53916054815</v>
          </cell>
        </row>
        <row r="317">
          <cell r="A317">
            <v>-1062.19840784566</v>
          </cell>
          <cell r="B317">
            <v>-3031.8577843779</v>
          </cell>
          <cell r="C317">
            <v>-3522.54201767885</v>
          </cell>
          <cell r="D317">
            <v>-3044.69443527835</v>
          </cell>
          <cell r="E317">
            <v>-2537.87237276579</v>
          </cell>
          <cell r="F317">
            <v>-1998.43368060648</v>
          </cell>
          <cell r="G317">
            <v>-1422.27731522393</v>
          </cell>
          <cell r="H317">
            <v>-801.450565578328</v>
          </cell>
          <cell r="I317">
            <v>-126.64048329471</v>
          </cell>
          <cell r="J317">
            <v>608.233277080197</v>
          </cell>
          <cell r="K317">
            <v>1397.74461043999</v>
          </cell>
          <cell r="L317">
            <v>2064.97737100439</v>
          </cell>
          <cell r="M317">
            <v>2719.6319882587</v>
          </cell>
          <cell r="N317">
            <v>3430.50690339928</v>
          </cell>
          <cell r="O317">
            <v>4166.99143872005</v>
          </cell>
        </row>
        <row r="318">
          <cell r="A318">
            <v>-1007.80626252631</v>
          </cell>
          <cell r="B318">
            <v>-2821.04059465419</v>
          </cell>
          <cell r="C318">
            <v>-3270.71422245714</v>
          </cell>
          <cell r="D318">
            <v>-2767.87333977643</v>
          </cell>
          <cell r="E318">
            <v>-2233.57745231265</v>
          </cell>
          <cell r="F318">
            <v>-1663.93822445024</v>
          </cell>
          <cell r="G318">
            <v>-1054.58399315811</v>
          </cell>
          <cell r="H318">
            <v>-397.264569614759</v>
          </cell>
          <cell r="I318">
            <v>317.65999628762</v>
          </cell>
          <cell r="J318">
            <v>1096.62950586711</v>
          </cell>
          <cell r="K318">
            <v>1934.61298500828</v>
          </cell>
          <cell r="L318">
            <v>2655.12863471808</v>
          </cell>
          <cell r="M318">
            <v>3368.35433913832</v>
          </cell>
          <cell r="N318">
            <v>4143.61338034306</v>
          </cell>
          <cell r="O318">
            <v>4950.87201069302</v>
          </cell>
        </row>
        <row r="319">
          <cell r="A319">
            <v>-1269.41361703279</v>
          </cell>
          <cell r="B319">
            <v>-3834.99816084879</v>
          </cell>
          <cell r="C319">
            <v>-4481.9185776513</v>
          </cell>
          <cell r="D319">
            <v>-4099.28680105202</v>
          </cell>
          <cell r="E319">
            <v>-3697.13048303277</v>
          </cell>
          <cell r="F319">
            <v>-3272.74535764377</v>
          </cell>
          <cell r="G319">
            <v>-2823.06134757339</v>
          </cell>
          <cell r="H319">
            <v>-2341.25902895773</v>
          </cell>
          <cell r="I319">
            <v>-1819.271216612</v>
          </cell>
          <cell r="J319">
            <v>-1252.3869672601</v>
          </cell>
          <cell r="K319">
            <v>-647.537698043298</v>
          </cell>
          <cell r="L319">
            <v>-183.294265359497</v>
          </cell>
          <cell r="M319">
            <v>248.224823627842</v>
          </cell>
          <cell r="N319">
            <v>713.818548398315</v>
          </cell>
          <cell r="O319">
            <v>1180.67832778423</v>
          </cell>
        </row>
        <row r="320">
          <cell r="A320">
            <v>-1231.75578939598</v>
          </cell>
          <cell r="B320">
            <v>-3689.04110497463</v>
          </cell>
          <cell r="C320">
            <v>-4307.56826197727</v>
          </cell>
          <cell r="D320">
            <v>-3907.63263776358</v>
          </cell>
          <cell r="E320">
            <v>-3486.45510705889</v>
          </cell>
          <cell r="F320">
            <v>-3041.16095957912</v>
          </cell>
          <cell r="G320">
            <v>-2568.49275748997</v>
          </cell>
          <cell r="H320">
            <v>-2061.42512132562</v>
          </cell>
          <cell r="I320">
            <v>-1511.66446970346</v>
          </cell>
          <cell r="J320">
            <v>-914.250993873869</v>
          </cell>
          <cell r="K320">
            <v>-275.842546207601</v>
          </cell>
          <cell r="L320">
            <v>225.290732310517</v>
          </cell>
          <cell r="M320">
            <v>697.36089520835</v>
          </cell>
          <cell r="N320">
            <v>1207.53029000682</v>
          </cell>
          <cell r="O320">
            <v>1723.38976697981</v>
          </cell>
        </row>
        <row r="321">
          <cell r="A321">
            <v>-821.750284363547</v>
          </cell>
          <cell r="B321">
            <v>-2099.91076575559</v>
          </cell>
          <cell r="C321">
            <v>-2409.30185319948</v>
          </cell>
          <cell r="D321">
            <v>-1820.96787397246</v>
          </cell>
          <cell r="E321">
            <v>-1192.69390667453</v>
          </cell>
          <cell r="F321">
            <v>-519.749501597863</v>
          </cell>
          <cell r="G321">
            <v>203.162696170104</v>
          </cell>
          <cell r="H321">
            <v>985.310440015168</v>
          </cell>
          <cell r="I321">
            <v>1837.4522354341</v>
          </cell>
          <cell r="J321">
            <v>2767.25745305394</v>
          </cell>
          <cell r="K321">
            <v>3771.04671985162</v>
          </cell>
          <cell r="L321">
            <v>4673.82398106949</v>
          </cell>
          <cell r="M321">
            <v>5587.40032161069</v>
          </cell>
          <cell r="N321">
            <v>6582.89431554047</v>
          </cell>
          <cell r="O321">
            <v>7632.24568560364</v>
          </cell>
        </row>
        <row r="322">
          <cell r="A322">
            <v>-1306.84977028314</v>
          </cell>
          <cell r="B322">
            <v>-3980.09603437388</v>
          </cell>
          <cell r="C322">
            <v>-4655.2425728581</v>
          </cell>
          <cell r="D322">
            <v>-4289.81278404635</v>
          </cell>
          <cell r="E322">
            <v>-3906.56570954395</v>
          </cell>
          <cell r="F322">
            <v>-3502.96652440765</v>
          </cell>
          <cell r="G322">
            <v>-3076.13140894289</v>
          </cell>
          <cell r="H322">
            <v>-2619.44568252139</v>
          </cell>
          <cell r="I322">
            <v>-2125.06722346544</v>
          </cell>
          <cell r="J322">
            <v>-1588.53248901536</v>
          </cell>
          <cell r="K322">
            <v>-1017.04485073242</v>
          </cell>
          <cell r="L322">
            <v>-589.474110253662</v>
          </cell>
          <cell r="M322">
            <v>-198.267389574467</v>
          </cell>
          <cell r="N322">
            <v>223.013061724693</v>
          </cell>
          <cell r="O322">
            <v>641.161582304548</v>
          </cell>
        </row>
        <row r="323">
          <cell r="A323">
            <v>-907.70606191231</v>
          </cell>
          <cell r="B323">
            <v>-2433.06466797721</v>
          </cell>
          <cell r="C323">
            <v>-2807.2647174988</v>
          </cell>
          <cell r="D323">
            <v>-2258.42759110743</v>
          </cell>
          <cell r="E323">
            <v>-1673.57044386791</v>
          </cell>
          <cell r="F323">
            <v>-1048.35187334893</v>
          </cell>
          <cell r="G323">
            <v>-377.902183916754</v>
          </cell>
          <cell r="H323">
            <v>346.576274385369</v>
          </cell>
          <cell r="I323">
            <v>1135.32524699554</v>
          </cell>
          <cell r="J323">
            <v>1995.44605729478</v>
          </cell>
          <cell r="K323">
            <v>2922.63490769717</v>
          </cell>
          <cell r="L323">
            <v>3741.20934625292</v>
          </cell>
          <cell r="M323">
            <v>4562.22593740998</v>
          </cell>
          <cell r="N323">
            <v>5455.97385044611</v>
          </cell>
          <cell r="O323">
            <v>6393.48108689721</v>
          </cell>
        </row>
        <row r="324">
          <cell r="A324">
            <v>-899.93527412909</v>
          </cell>
          <cell r="B324">
            <v>-2402.94606109419</v>
          </cell>
          <cell r="C324">
            <v>-2771.28708978996</v>
          </cell>
          <cell r="D324">
            <v>-2218.87927076753</v>
          </cell>
          <cell r="E324">
            <v>-1630.09704827982</v>
          </cell>
          <cell r="F324">
            <v>-1000.56384827692</v>
          </cell>
          <cell r="G324">
            <v>-325.37131280834</v>
          </cell>
          <cell r="H324">
            <v>404.320707540964</v>
          </cell>
          <cell r="I324">
            <v>1198.80067563596</v>
          </cell>
          <cell r="J324">
            <v>2065.22126887626</v>
          </cell>
          <cell r="K324">
            <v>2999.33514045686</v>
          </cell>
          <cell r="L324">
            <v>3825.52189181245</v>
          </cell>
          <cell r="M324">
            <v>4654.90629942402</v>
          </cell>
          <cell r="N324">
            <v>5557.8525144818</v>
          </cell>
          <cell r="O324">
            <v>6505.47096220785</v>
          </cell>
        </row>
        <row r="325">
          <cell r="A325">
            <v>-1302.18708131884</v>
          </cell>
          <cell r="B325">
            <v>-3962.02403191399</v>
          </cell>
          <cell r="C325">
            <v>-4633.65499482104</v>
          </cell>
          <cell r="D325">
            <v>-4266.08269104295</v>
          </cell>
          <cell r="E325">
            <v>-3880.48046213995</v>
          </cell>
          <cell r="F325">
            <v>-3474.29237921864</v>
          </cell>
          <cell r="G325">
            <v>-3044.61142411828</v>
          </cell>
          <cell r="H325">
            <v>-2584.79741535267</v>
          </cell>
          <cell r="I325">
            <v>-2086.98019948763</v>
          </cell>
          <cell r="J325">
            <v>-1546.66541992292</v>
          </cell>
          <cell r="K325">
            <v>-971.022576179995</v>
          </cell>
          <cell r="L325">
            <v>-538.884236138</v>
          </cell>
          <cell r="M325">
            <v>-142.656592673864</v>
          </cell>
          <cell r="N325">
            <v>284.143095866501</v>
          </cell>
          <cell r="O325">
            <v>708.35862464972</v>
          </cell>
        </row>
        <row r="326">
          <cell r="A326">
            <v>-840.444169708566</v>
          </cell>
          <cell r="B326">
            <v>-2172.36594012526</v>
          </cell>
          <cell r="C326">
            <v>-2495.85184866158</v>
          </cell>
          <cell r="D326">
            <v>-1916.10774738639</v>
          </cell>
          <cell r="E326">
            <v>-1297.27618267457</v>
          </cell>
          <cell r="F326">
            <v>-634.711315828601</v>
          </cell>
          <cell r="G326">
            <v>76.7911996153956</v>
          </cell>
          <cell r="H326">
            <v>846.396877730704</v>
          </cell>
          <cell r="I326">
            <v>1684.75183769681</v>
          </cell>
          <cell r="J326">
            <v>2599.40190975302</v>
          </cell>
          <cell r="K326">
            <v>3586.53191940348</v>
          </cell>
          <cell r="L326">
            <v>4470.99653244968</v>
          </cell>
          <cell r="M326">
            <v>5364.44273873005</v>
          </cell>
          <cell r="N326">
            <v>6337.80873120638</v>
          </cell>
          <cell r="O326">
            <v>7362.83594913131</v>
          </cell>
        </row>
        <row r="327">
          <cell r="A327">
            <v>-1198.54560968984</v>
          </cell>
          <cell r="B327">
            <v>-3560.32257926174</v>
          </cell>
          <cell r="C327">
            <v>-4153.8099153408</v>
          </cell>
          <cell r="D327">
            <v>-3738.61414669115</v>
          </cell>
          <cell r="E327">
            <v>-3300.6619390825</v>
          </cell>
          <cell r="F327">
            <v>-2836.92826854232</v>
          </cell>
          <cell r="G327">
            <v>-2343.9904652774</v>
          </cell>
          <cell r="H327">
            <v>-1814.64151899031</v>
          </cell>
          <cell r="I327">
            <v>-1240.38819104556</v>
          </cell>
          <cell r="J327">
            <v>-616.051199940688</v>
          </cell>
          <cell r="K327">
            <v>51.9528568469036</v>
          </cell>
          <cell r="L327">
            <v>585.619037191042</v>
          </cell>
          <cell r="M327">
            <v>1093.45091382427</v>
          </cell>
          <cell r="N327">
            <v>1642.93128604898</v>
          </cell>
          <cell r="O327">
            <v>2202.00325998561</v>
          </cell>
        </row>
        <row r="328">
          <cell r="A328">
            <v>-943.401221992849</v>
          </cell>
          <cell r="B328">
            <v>-2571.41466852849</v>
          </cell>
          <cell r="C328">
            <v>-2972.52816519682</v>
          </cell>
          <cell r="D328">
            <v>-2440.09303672639</v>
          </cell>
          <cell r="E328">
            <v>-1873.26574607555</v>
          </cell>
          <cell r="F328">
            <v>-1267.86645185301</v>
          </cell>
          <cell r="G328">
            <v>-619.203054007916</v>
          </cell>
          <cell r="H328">
            <v>81.3268759010137</v>
          </cell>
          <cell r="I328">
            <v>843.750486532671</v>
          </cell>
          <cell r="J328">
            <v>1674.93320627697</v>
          </cell>
          <cell r="K328">
            <v>2570.31193054893</v>
          </cell>
          <cell r="L328">
            <v>3353.91916480649</v>
          </cell>
          <cell r="M328">
            <v>4136.4981411167</v>
          </cell>
          <cell r="N328">
            <v>4987.99359889458</v>
          </cell>
          <cell r="O328">
            <v>5879.05492598158</v>
          </cell>
        </row>
        <row r="329">
          <cell r="A329">
            <v>-1328.08152290532</v>
          </cell>
          <cell r="B329">
            <v>-4062.38766663873</v>
          </cell>
          <cell r="C329">
            <v>-4753.54252812082</v>
          </cell>
          <cell r="D329">
            <v>-4397.86877238417</v>
          </cell>
          <cell r="E329">
            <v>-4025.34599366978</v>
          </cell>
          <cell r="F329">
            <v>-3633.53546476942</v>
          </cell>
          <cell r="G329">
            <v>-3219.65900119159</v>
          </cell>
          <cell r="H329">
            <v>-2777.21804154973</v>
          </cell>
          <cell r="I329">
            <v>-2298.4981079621</v>
          </cell>
          <cell r="J329">
            <v>-1779.17596980335</v>
          </cell>
          <cell r="K329">
            <v>-1226.60923640941</v>
          </cell>
          <cell r="L329">
            <v>-819.837254918516</v>
          </cell>
          <cell r="M329">
            <v>-451.493519808613</v>
          </cell>
          <cell r="N329">
            <v>-55.3451501613739</v>
          </cell>
          <cell r="O329">
            <v>335.176990379679</v>
          </cell>
        </row>
        <row r="330">
          <cell r="A330">
            <v>-1294.93802411665</v>
          </cell>
          <cell r="B330">
            <v>-3933.9275878679</v>
          </cell>
          <cell r="C330">
            <v>-4600.09290452389</v>
          </cell>
          <cell r="D330">
            <v>-4229.18964436711</v>
          </cell>
          <cell r="E330">
            <v>-3839.92586971214</v>
          </cell>
          <cell r="F330">
            <v>-3429.71284146898</v>
          </cell>
          <cell r="G330">
            <v>-2995.60747494752</v>
          </cell>
          <cell r="H330">
            <v>-2530.92994261628</v>
          </cell>
          <cell r="I330">
            <v>-2027.7665102216</v>
          </cell>
          <cell r="J330">
            <v>-1481.57491505272</v>
          </cell>
          <cell r="K330">
            <v>-899.471995954813</v>
          </cell>
          <cell r="L330">
            <v>-460.232433685874</v>
          </cell>
          <cell r="M330">
            <v>-56.198788844748</v>
          </cell>
          <cell r="N330">
            <v>379.181627850607</v>
          </cell>
          <cell r="O330">
            <v>812.829501327853</v>
          </cell>
        </row>
        <row r="331">
          <cell r="A331">
            <v>-1103.50003930519</v>
          </cell>
          <cell r="B331">
            <v>-3191.93777063659</v>
          </cell>
          <cell r="C331">
            <v>-3713.76262000012</v>
          </cell>
          <cell r="D331">
            <v>-3254.89322040652</v>
          </cell>
          <cell r="E331">
            <v>-2768.9328794947</v>
          </cell>
          <cell r="F331">
            <v>-2252.42638440477</v>
          </cell>
          <cell r="G331">
            <v>-1701.4781812484</v>
          </cell>
          <cell r="H331">
            <v>-1108.36144302905</v>
          </cell>
          <cell r="I331">
            <v>-464.011523860601</v>
          </cell>
          <cell r="J331">
            <v>237.378975799245</v>
          </cell>
          <cell r="K331">
            <v>990.083915710856</v>
          </cell>
          <cell r="L331">
            <v>1616.8573371986</v>
          </cell>
          <cell r="M331">
            <v>2227.03712371939</v>
          </cell>
          <cell r="N331">
            <v>2889.02318862373</v>
          </cell>
          <cell r="O331">
            <v>3571.76677343381</v>
          </cell>
        </row>
        <row r="332">
          <cell r="A332">
            <v>-1281.85743343236</v>
          </cell>
          <cell r="B332">
            <v>-3883.22884539694</v>
          </cell>
          <cell r="C332">
            <v>-4539.53165449628</v>
          </cell>
          <cell r="D332">
            <v>-4162.61783658533</v>
          </cell>
          <cell r="E332">
            <v>-3766.74697084011</v>
          </cell>
          <cell r="F332">
            <v>-3349.27111367819</v>
          </cell>
          <cell r="G332">
            <v>-2907.1821000142</v>
          </cell>
          <cell r="H332">
            <v>-2433.72856284936</v>
          </cell>
          <cell r="I332">
            <v>-1920.91812834348</v>
          </cell>
          <cell r="J332">
            <v>-1364.12208941023</v>
          </cell>
          <cell r="K332">
            <v>-770.362261123819</v>
          </cell>
          <cell r="L332">
            <v>-318.308869591565</v>
          </cell>
          <cell r="M332">
            <v>99.8103461100874</v>
          </cell>
          <cell r="N332">
            <v>550.674292544278</v>
          </cell>
          <cell r="O332">
            <v>1001.34239867999</v>
          </cell>
        </row>
        <row r="333">
          <cell r="A333">
            <v>-1323.07017376514</v>
          </cell>
          <cell r="B333">
            <v>-4042.96430070504</v>
          </cell>
          <cell r="C333">
            <v>-4730.34070370946</v>
          </cell>
          <cell r="D333">
            <v>-4372.36422295371</v>
          </cell>
          <cell r="E333">
            <v>-3997.31017932528</v>
          </cell>
          <cell r="F333">
            <v>-3602.71716358348</v>
          </cell>
          <cell r="G333">
            <v>-3185.78205806746</v>
          </cell>
          <cell r="H333">
            <v>-2739.97889366448</v>
          </cell>
          <cell r="I333">
            <v>-2257.56306461601</v>
          </cell>
          <cell r="J333">
            <v>-1734.17822230091</v>
          </cell>
          <cell r="K333">
            <v>-1177.14557117826</v>
          </cell>
          <cell r="L333">
            <v>-765.464440413385</v>
          </cell>
          <cell r="M333">
            <v>-391.724334824162</v>
          </cell>
          <cell r="N333">
            <v>10.3559820352744</v>
          </cell>
          <cell r="O333">
            <v>407.398801218231</v>
          </cell>
        </row>
        <row r="334">
          <cell r="A334">
            <v>-1140.74148783098</v>
          </cell>
          <cell r="B334">
            <v>-3336.2809928675</v>
          </cell>
          <cell r="C334">
            <v>-3886.18516038805</v>
          </cell>
          <cell r="D334">
            <v>-3444.42828136906</v>
          </cell>
          <cell r="E334">
            <v>-2977.27883735642</v>
          </cell>
          <cell r="F334">
            <v>-2481.45017523731</v>
          </cell>
          <cell r="G334">
            <v>-1953.23203001814</v>
          </cell>
          <cell r="H334">
            <v>-1385.10125307229</v>
          </cell>
          <cell r="I334">
            <v>-768.217091469666</v>
          </cell>
          <cell r="J334">
            <v>-97.0182594590119</v>
          </cell>
          <cell r="K334">
            <v>622.498562729848</v>
          </cell>
          <cell r="L334">
            <v>1212.79002599066</v>
          </cell>
          <cell r="M334">
            <v>1782.86710806795</v>
          </cell>
          <cell r="N334">
            <v>2400.77037199766</v>
          </cell>
          <cell r="O334">
            <v>3035.05604433687</v>
          </cell>
        </row>
        <row r="335">
          <cell r="A335">
            <v>-1052.79029414723</v>
          </cell>
          <cell r="B335">
            <v>-2995.39310590531</v>
          </cell>
          <cell r="C335">
            <v>-3478.98380691218</v>
          </cell>
          <cell r="D335">
            <v>-2996.81317732619</v>
          </cell>
          <cell r="E335">
            <v>-2485.23901563912</v>
          </cell>
          <cell r="F335">
            <v>-1940.57658994292</v>
          </cell>
          <cell r="G335">
            <v>-1358.67804809005</v>
          </cell>
          <cell r="H335">
            <v>-731.539224832095</v>
          </cell>
          <cell r="I335">
            <v>-49.7906108795485</v>
          </cell>
          <cell r="J335">
            <v>692.710313669496</v>
          </cell>
          <cell r="K335">
            <v>1490.6057888211</v>
          </cell>
          <cell r="L335">
            <v>2167.05479699474</v>
          </cell>
          <cell r="M335">
            <v>2831.8403521678</v>
          </cell>
          <cell r="N335">
            <v>3553.85167634004</v>
          </cell>
          <cell r="O335">
            <v>4302.5778823842</v>
          </cell>
        </row>
        <row r="336">
          <cell r="A336">
            <v>-1170.46648414212</v>
          </cell>
          <cell r="B336">
            <v>-3451.4913812438</v>
          </cell>
          <cell r="C336">
            <v>-4023.80761010131</v>
          </cell>
          <cell r="D336">
            <v>-3595.70942673167</v>
          </cell>
          <cell r="E336">
            <v>-3143.57427091327</v>
          </cell>
          <cell r="F336">
            <v>-2664.25002881838</v>
          </cell>
          <cell r="G336">
            <v>-2154.1743274375</v>
          </cell>
          <cell r="H336">
            <v>-1605.9865880502</v>
          </cell>
          <cell r="I336">
            <v>-1011.02476230306</v>
          </cell>
          <cell r="J336">
            <v>-363.924005018959</v>
          </cell>
          <cell r="K336">
            <v>329.103066745735</v>
          </cell>
          <cell r="L336">
            <v>890.275735849878</v>
          </cell>
          <cell r="M336">
            <v>1428.34405379909</v>
          </cell>
          <cell r="N336">
            <v>2011.0617610916</v>
          </cell>
          <cell r="O336">
            <v>2606.66979530281</v>
          </cell>
        </row>
        <row r="337">
          <cell r="A337">
            <v>-1049.53034423079</v>
          </cell>
          <cell r="B337">
            <v>-2982.75794551611</v>
          </cell>
          <cell r="C337">
            <v>-3463.89070853981</v>
          </cell>
          <cell r="D337">
            <v>-2980.22212540407</v>
          </cell>
          <cell r="E337">
            <v>-2467.00134189637</v>
          </cell>
          <cell r="F337">
            <v>-1920.52887114194</v>
          </cell>
          <cell r="G337">
            <v>-1336.64064163174</v>
          </cell>
          <cell r="H337">
            <v>-707.314659023386</v>
          </cell>
          <cell r="I337">
            <v>-23.1618154389135</v>
          </cell>
          <cell r="J337">
            <v>721.981952724602</v>
          </cell>
          <cell r="K337">
            <v>1522.78256733452</v>
          </cell>
          <cell r="L337">
            <v>2202.42504303912</v>
          </cell>
          <cell r="M337">
            <v>2870.72100968044</v>
          </cell>
          <cell r="N337">
            <v>3596.59114517829</v>
          </cell>
          <cell r="O337">
            <v>4349.55914024955</v>
          </cell>
        </row>
        <row r="338">
          <cell r="A338">
            <v>-1163.72891820411</v>
          </cell>
          <cell r="B338">
            <v>-3425.37741371615</v>
          </cell>
          <cell r="C338">
            <v>-3992.61365065427</v>
          </cell>
          <cell r="D338">
            <v>-3561.4195421716</v>
          </cell>
          <cell r="E338">
            <v>-3105.8811981522</v>
          </cell>
          <cell r="F338">
            <v>-2622.81600964918</v>
          </cell>
          <cell r="G338">
            <v>-2108.62808196699</v>
          </cell>
          <cell r="H338">
            <v>-1555.91998775279</v>
          </cell>
          <cell r="I338">
            <v>-955.989172882976</v>
          </cell>
          <cell r="J338">
            <v>-303.426266310456</v>
          </cell>
          <cell r="K338">
            <v>395.605059863422</v>
          </cell>
          <cell r="L338">
            <v>963.377891121067</v>
          </cell>
          <cell r="M338">
            <v>1508.70142137206</v>
          </cell>
          <cell r="N338">
            <v>2099.3944032593</v>
          </cell>
          <cell r="O338">
            <v>2703.76923880114</v>
          </cell>
        </row>
        <row r="339">
          <cell r="A339">
            <v>-1267.78164891952</v>
          </cell>
          <cell r="B339">
            <v>-3828.67285543312</v>
          </cell>
          <cell r="C339">
            <v>-4474.36280044443</v>
          </cell>
          <cell r="D339">
            <v>-4090.9811312115</v>
          </cell>
          <cell r="E339">
            <v>-3688.00049552641</v>
          </cell>
          <cell r="F339">
            <v>-3262.70924093472</v>
          </cell>
          <cell r="G339">
            <v>-2812.0291705274</v>
          </cell>
          <cell r="H339">
            <v>-2329.13193499278</v>
          </cell>
          <cell r="I339">
            <v>-1805.94053786911</v>
          </cell>
          <cell r="J339">
            <v>-1237.73325085782</v>
          </cell>
          <cell r="K339">
            <v>-631.429635690277</v>
          </cell>
          <cell r="L339">
            <v>-165.587516733711</v>
          </cell>
          <cell r="M339">
            <v>267.688924276666</v>
          </cell>
          <cell r="N339">
            <v>735.214414012844</v>
          </cell>
          <cell r="O339">
            <v>1204.19768137032</v>
          </cell>
        </row>
        <row r="340">
          <cell r="A340">
            <v>-1100.78567557866</v>
          </cell>
          <cell r="B340">
            <v>-3181.41723445705</v>
          </cell>
          <cell r="C340">
            <v>-3701.19550707106</v>
          </cell>
          <cell r="D340">
            <v>-3241.07885188038</v>
          </cell>
          <cell r="E340">
            <v>-2753.74746826673</v>
          </cell>
          <cell r="F340">
            <v>-2235.73385779915</v>
          </cell>
          <cell r="G340">
            <v>-1683.12896170497</v>
          </cell>
          <cell r="H340">
            <v>-1088.19110777617</v>
          </cell>
          <cell r="I340">
            <v>-441.83933156376</v>
          </cell>
          <cell r="J340">
            <v>261.751704615327</v>
          </cell>
          <cell r="K340">
            <v>1016.87557897939</v>
          </cell>
          <cell r="L340">
            <v>1646.30800832005</v>
          </cell>
          <cell r="M340">
            <v>2259.41070279921</v>
          </cell>
          <cell r="N340">
            <v>2924.60976721528</v>
          </cell>
          <cell r="O340">
            <v>3610.88523397629</v>
          </cell>
        </row>
        <row r="341">
          <cell r="A341">
            <v>-1167.65321603135</v>
          </cell>
          <cell r="B341">
            <v>-3440.58750397312</v>
          </cell>
          <cell r="C341">
            <v>-4010.7825841248</v>
          </cell>
          <cell r="D341">
            <v>-3581.3916983944</v>
          </cell>
          <cell r="E341">
            <v>-3127.835542629</v>
          </cell>
          <cell r="F341">
            <v>-2646.94926977539</v>
          </cell>
          <cell r="G341">
            <v>-2135.15650985673</v>
          </cell>
          <cell r="H341">
            <v>-1585.08129802005</v>
          </cell>
          <cell r="I341">
            <v>-988.044672742903</v>
          </cell>
          <cell r="J341">
            <v>-338.66319708799</v>
          </cell>
          <cell r="K341">
            <v>356.870948835788</v>
          </cell>
          <cell r="L341">
            <v>920.799513152415</v>
          </cell>
          <cell r="M341">
            <v>1461.89724225593</v>
          </cell>
          <cell r="N341">
            <v>2047.945022441</v>
          </cell>
          <cell r="O341">
            <v>2647.21363123416</v>
          </cell>
        </row>
        <row r="342">
          <cell r="A342">
            <v>-1185.71009248793</v>
          </cell>
          <cell r="B342">
            <v>-3510.57371112517</v>
          </cell>
          <cell r="C342">
            <v>-4094.38332022288</v>
          </cell>
          <cell r="D342">
            <v>-3673.28960557761</v>
          </cell>
          <cell r="E342">
            <v>-3228.85409508225</v>
          </cell>
          <cell r="F342">
            <v>-2757.99366950698</v>
          </cell>
          <cell r="G342">
            <v>-2257.2217979874</v>
          </cell>
          <cell r="H342">
            <v>-1719.26127109784</v>
          </cell>
          <cell r="I342">
            <v>-1135.54168398072</v>
          </cell>
          <cell r="J342">
            <v>-500.79893035033</v>
          </cell>
          <cell r="K342">
            <v>178.643635753958</v>
          </cell>
          <cell r="L342">
            <v>724.883569829962</v>
          </cell>
          <cell r="M342">
            <v>1246.53711487578</v>
          </cell>
          <cell r="N342">
            <v>1811.21092271098</v>
          </cell>
          <cell r="O342">
            <v>2386.98424403635</v>
          </cell>
        </row>
        <row r="343">
          <cell r="A343">
            <v>-1078.11888451911</v>
          </cell>
          <cell r="B343">
            <v>-3093.56357170533</v>
          </cell>
          <cell r="C343">
            <v>-3596.25153062439</v>
          </cell>
          <cell r="D343">
            <v>-3125.71943930752</v>
          </cell>
          <cell r="E343">
            <v>-2626.93891269502</v>
          </cell>
          <cell r="F343">
            <v>-2096.33985944614</v>
          </cell>
          <cell r="G343">
            <v>-1529.90044578003</v>
          </cell>
          <cell r="H343">
            <v>-919.755031833353</v>
          </cell>
          <cell r="I343">
            <v>-256.686382011539</v>
          </cell>
          <cell r="J343">
            <v>465.280637096078</v>
          </cell>
          <cell r="K343">
            <v>1240.60426629945</v>
          </cell>
          <cell r="L343">
            <v>1892.24122734624</v>
          </cell>
          <cell r="M343">
            <v>2529.75219965901</v>
          </cell>
          <cell r="N343">
            <v>3221.78200451525</v>
          </cell>
          <cell r="O343">
            <v>3937.55109788423</v>
          </cell>
        </row>
        <row r="344">
          <cell r="A344">
            <v>-1266.94934403681</v>
          </cell>
          <cell r="B344">
            <v>-3825.44694523346</v>
          </cell>
          <cell r="C344">
            <v>-4470.509348768</v>
          </cell>
          <cell r="D344">
            <v>-4086.74523376581</v>
          </cell>
          <cell r="E344">
            <v>-3683.34419549282</v>
          </cell>
          <cell r="F344">
            <v>-3257.59081437203</v>
          </cell>
          <cell r="G344">
            <v>-2806.40275249408</v>
          </cell>
          <cell r="H344">
            <v>-2322.94710856261</v>
          </cell>
          <cell r="I344">
            <v>-1799.14188235779</v>
          </cell>
          <cell r="J344">
            <v>-1230.259845212</v>
          </cell>
          <cell r="K344">
            <v>-623.214512589258</v>
          </cell>
          <cell r="L344">
            <v>-156.557062511988</v>
          </cell>
          <cell r="M344">
            <v>277.615629263049</v>
          </cell>
          <cell r="N344">
            <v>746.126320487011</v>
          </cell>
          <cell r="O344">
            <v>1216.19256819977</v>
          </cell>
        </row>
        <row r="345">
          <cell r="A345">
            <v>-915.601269491594</v>
          </cell>
          <cell r="B345">
            <v>-2463.6655105139</v>
          </cell>
          <cell r="C345">
            <v>-2843.81839093519</v>
          </cell>
          <cell r="D345">
            <v>-2298.60912832168</v>
          </cell>
          <cell r="E345">
            <v>-1717.73990157534</v>
          </cell>
          <cell r="F345">
            <v>-1096.90504302399</v>
          </cell>
          <cell r="G345">
            <v>-431.274138381531</v>
          </cell>
          <cell r="H345">
            <v>287.907282382281</v>
          </cell>
          <cell r="I345">
            <v>1070.83349927568</v>
          </cell>
          <cell r="J345">
            <v>1924.55365942056</v>
          </cell>
          <cell r="K345">
            <v>2844.70661060423</v>
          </cell>
          <cell r="L345">
            <v>3655.54685394195</v>
          </cell>
          <cell r="M345">
            <v>4468.06164969079</v>
          </cell>
          <cell r="N345">
            <v>5352.46398466408</v>
          </cell>
          <cell r="O345">
            <v>6279.69811700777</v>
          </cell>
        </row>
        <row r="346">
          <cell r="A346">
            <v>-1145.95475508852</v>
          </cell>
          <cell r="B346">
            <v>-3356.48696830863</v>
          </cell>
          <cell r="C346">
            <v>-3910.32183658753</v>
          </cell>
          <cell r="D346">
            <v>-3470.96046436908</v>
          </cell>
          <cell r="E346">
            <v>-3006.44427541959</v>
          </cell>
          <cell r="F346">
            <v>-2513.51021256691</v>
          </cell>
          <cell r="G346">
            <v>-1988.47394859825</v>
          </cell>
          <cell r="H346">
            <v>-1423.84084692986</v>
          </cell>
          <cell r="I346">
            <v>-810.801496425877</v>
          </cell>
          <cell r="J346">
            <v>-143.829063726654</v>
          </cell>
          <cell r="K346">
            <v>571.041899229754</v>
          </cell>
          <cell r="L346">
            <v>1156.22641295332</v>
          </cell>
          <cell r="M346">
            <v>1720.68969308975</v>
          </cell>
          <cell r="N346">
            <v>2332.42199879848</v>
          </cell>
          <cell r="O346">
            <v>2959.92426022179</v>
          </cell>
        </row>
        <row r="347">
          <cell r="A347">
            <v>-1261.56997661884</v>
          </cell>
          <cell r="B347">
            <v>-3804.59718623078</v>
          </cell>
          <cell r="C347">
            <v>-4445.60365275985</v>
          </cell>
          <cell r="D347">
            <v>-4059.367707599</v>
          </cell>
          <cell r="E347">
            <v>-3653.24951599584</v>
          </cell>
          <cell r="F347">
            <v>-3224.50931064129</v>
          </cell>
          <cell r="G347">
            <v>-2770.03798944029</v>
          </cell>
          <cell r="H347">
            <v>-2282.97323063006</v>
          </cell>
          <cell r="I347">
            <v>-1755.20069361408</v>
          </cell>
          <cell r="J347">
            <v>-1181.95759964383</v>
          </cell>
          <cell r="K347">
            <v>-570.118385842759</v>
          </cell>
          <cell r="L347">
            <v>-98.1912734618408</v>
          </cell>
          <cell r="M347">
            <v>341.774081869406</v>
          </cell>
          <cell r="N347">
            <v>816.652344512924</v>
          </cell>
          <cell r="O347">
            <v>1293.71812972509</v>
          </cell>
        </row>
        <row r="348">
          <cell r="A348">
            <v>-1082.20202810105</v>
          </cell>
          <cell r="B348">
            <v>-3109.38932834957</v>
          </cell>
          <cell r="C348">
            <v>-3615.15589705039</v>
          </cell>
          <cell r="D348">
            <v>-3146.50001842989</v>
          </cell>
          <cell r="E348">
            <v>-2649.78191409108</v>
          </cell>
          <cell r="F348">
            <v>-2121.44997354392</v>
          </cell>
          <cell r="G348">
            <v>-1557.50267803801</v>
          </cell>
          <cell r="H348">
            <v>-950.096718958187</v>
          </cell>
          <cell r="I348">
            <v>-290.039408280455</v>
          </cell>
          <cell r="J348">
            <v>428.617403548182</v>
          </cell>
          <cell r="K348">
            <v>1200.30229539733</v>
          </cell>
          <cell r="L348">
            <v>1847.93938319838</v>
          </cell>
          <cell r="M348">
            <v>2481.05350450914</v>
          </cell>
          <cell r="N348">
            <v>3168.25008152386</v>
          </cell>
          <cell r="O348">
            <v>3878.70626086473</v>
          </cell>
        </row>
        <row r="349">
          <cell r="A349">
            <v>-818.93535132321</v>
          </cell>
          <cell r="B349">
            <v>-2089.00043542499</v>
          </cell>
          <cell r="C349">
            <v>-2396.26911883899</v>
          </cell>
          <cell r="D349">
            <v>-1806.64167221271</v>
          </cell>
          <cell r="E349">
            <v>-1176.94586400107</v>
          </cell>
          <cell r="F349">
            <v>-502.438503735057</v>
          </cell>
          <cell r="G349">
            <v>222.191768748824</v>
          </cell>
          <cell r="H349">
            <v>1006.22810207463</v>
          </cell>
          <cell r="I349">
            <v>1860.44592491758</v>
          </cell>
          <cell r="J349">
            <v>2792.53321066777</v>
          </cell>
          <cell r="K349">
            <v>3798.83103534444</v>
          </cell>
          <cell r="L349">
            <v>4704.36582275031</v>
          </cell>
          <cell r="M349">
            <v>5620.97336729172</v>
          </cell>
          <cell r="N349">
            <v>6619.79940489559</v>
          </cell>
          <cell r="O349">
            <v>7672.81351591754</v>
          </cell>
        </row>
        <row r="350">
          <cell r="A350">
            <v>-1038.33398827261</v>
          </cell>
          <cell r="B350">
            <v>-2939.36226247416</v>
          </cell>
          <cell r="C350">
            <v>-3412.05319378632</v>
          </cell>
          <cell r="D350">
            <v>-2923.23986254653</v>
          </cell>
          <cell r="E350">
            <v>-2404.36372711474</v>
          </cell>
          <cell r="F350">
            <v>-1851.67462442064</v>
          </cell>
          <cell r="G350">
            <v>-1260.95277726964</v>
          </cell>
          <cell r="H350">
            <v>-624.114956979088</v>
          </cell>
          <cell r="I350">
            <v>68.2952560295403</v>
          </cell>
          <cell r="J350">
            <v>822.515917583424</v>
          </cell>
          <cell r="K350">
            <v>1633.29428532366</v>
          </cell>
          <cell r="L350">
            <v>2323.90478205133</v>
          </cell>
          <cell r="M350">
            <v>3004.2573193044</v>
          </cell>
          <cell r="N350">
            <v>3743.38061091953</v>
          </cell>
          <cell r="O350">
            <v>4510.91710583415</v>
          </cell>
        </row>
        <row r="351">
          <cell r="A351">
            <v>-1329.77272271893</v>
          </cell>
          <cell r="B351">
            <v>-4068.94254675741</v>
          </cell>
          <cell r="C351">
            <v>-4761.3725395653</v>
          </cell>
          <cell r="D351">
            <v>-4406.47589354784</v>
          </cell>
          <cell r="E351">
            <v>-4034.80735081484</v>
          </cell>
          <cell r="F351">
            <v>-3643.93583875326</v>
          </cell>
          <cell r="G351">
            <v>-3231.09158716686</v>
          </cell>
          <cell r="H351">
            <v>-2789.78528406284</v>
          </cell>
          <cell r="I351">
            <v>-2312.3126189332</v>
          </cell>
          <cell r="J351">
            <v>-1794.3615376136</v>
          </cell>
          <cell r="K351">
            <v>-1243.30193513772</v>
          </cell>
          <cell r="L351">
            <v>-838.186663667403</v>
          </cell>
          <cell r="M351">
            <v>-471.664063045141</v>
          </cell>
          <cell r="N351">
            <v>-77.517571083729</v>
          </cell>
          <cell r="O351">
            <v>310.804010247553</v>
          </cell>
        </row>
        <row r="352">
          <cell r="A352">
            <v>-920.949088935483</v>
          </cell>
          <cell r="B352">
            <v>-2484.39299349312</v>
          </cell>
          <cell r="C352">
            <v>-2868.57802436924</v>
          </cell>
          <cell r="D352">
            <v>-2325.82609555678</v>
          </cell>
          <cell r="E352">
            <v>-1747.65808705453</v>
          </cell>
          <cell r="F352">
            <v>-1129.79253613208</v>
          </cell>
          <cell r="G352">
            <v>-467.425635727087</v>
          </cell>
          <cell r="H352">
            <v>248.167836264268</v>
          </cell>
          <cell r="I352">
            <v>1027.15000913773</v>
          </cell>
          <cell r="J352">
            <v>1876.5346884222</v>
          </cell>
          <cell r="K352">
            <v>2791.92187274422</v>
          </cell>
          <cell r="L352">
            <v>3597.52335837299</v>
          </cell>
          <cell r="M352">
            <v>4404.27946236668</v>
          </cell>
          <cell r="N352">
            <v>5282.35156934065</v>
          </cell>
          <cell r="O352">
            <v>6202.6272138494</v>
          </cell>
        </row>
        <row r="353">
          <cell r="A353">
            <v>-1098.56338495975</v>
          </cell>
          <cell r="B353">
            <v>-3172.80391243643</v>
          </cell>
          <cell r="C353">
            <v>-3690.90662172529</v>
          </cell>
          <cell r="D353">
            <v>-3229.76881952115</v>
          </cell>
          <cell r="E353">
            <v>-2741.31494251997</v>
          </cell>
          <cell r="F353">
            <v>-2222.067433908</v>
          </cell>
          <cell r="G353">
            <v>-1668.10617825959</v>
          </cell>
          <cell r="H353">
            <v>-1071.67734936766</v>
          </cell>
          <cell r="I353">
            <v>-423.686622529113</v>
          </cell>
          <cell r="J353">
            <v>281.706026166188</v>
          </cell>
          <cell r="K353">
            <v>1038.81031873615</v>
          </cell>
          <cell r="L353">
            <v>1670.41971800512</v>
          </cell>
          <cell r="M353">
            <v>2285.91544141858</v>
          </cell>
          <cell r="N353">
            <v>2953.74503710932</v>
          </cell>
          <cell r="O353">
            <v>3642.91210901885</v>
          </cell>
        </row>
        <row r="354">
          <cell r="A354">
            <v>-1086.62628230653</v>
          </cell>
          <cell r="B354">
            <v>-3126.53718734184</v>
          </cell>
          <cell r="C354">
            <v>-3635.63955651124</v>
          </cell>
          <cell r="D354">
            <v>-3169.01663160537</v>
          </cell>
          <cell r="E354">
            <v>-2674.53324672591</v>
          </cell>
          <cell r="F354">
            <v>-2148.65781614554</v>
          </cell>
          <cell r="G354">
            <v>-1587.4108332859</v>
          </cell>
          <cell r="H354">
            <v>-982.973186358749</v>
          </cell>
          <cell r="I354">
            <v>-326.17878564364</v>
          </cell>
          <cell r="J354">
            <v>388.891280291509</v>
          </cell>
          <cell r="K354">
            <v>1156.63345038252</v>
          </cell>
          <cell r="L354">
            <v>1799.93651081625</v>
          </cell>
          <cell r="M354">
            <v>2428.28646301413</v>
          </cell>
          <cell r="N354">
            <v>3110.24603864138</v>
          </cell>
          <cell r="O354">
            <v>3814.94545685923</v>
          </cell>
        </row>
        <row r="355">
          <cell r="A355">
            <v>-1014.56436544378</v>
          </cell>
          <cell r="B355">
            <v>-2847.23416095977</v>
          </cell>
          <cell r="C355">
            <v>-3302.00326515984</v>
          </cell>
          <cell r="D355">
            <v>-2802.26774437558</v>
          </cell>
          <cell r="E355">
            <v>-2271.38541847417</v>
          </cell>
          <cell r="F355">
            <v>-1705.49853991231</v>
          </cell>
          <cell r="G355">
            <v>-1100.26906952343</v>
          </cell>
          <cell r="H355">
            <v>-447.483779437892</v>
          </cell>
          <cell r="I355">
            <v>262.456651215084</v>
          </cell>
          <cell r="J355">
            <v>1035.94736216293</v>
          </cell>
          <cell r="K355">
            <v>1867.90828514461</v>
          </cell>
          <cell r="L355">
            <v>2581.80365454609</v>
          </cell>
          <cell r="M355">
            <v>3287.75203183148</v>
          </cell>
          <cell r="N355">
            <v>4055.01148876465</v>
          </cell>
          <cell r="O355">
            <v>4853.47659543045</v>
          </cell>
        </row>
        <row r="356">
          <cell r="A356">
            <v>-1318.92370915219</v>
          </cell>
          <cell r="B356">
            <v>-4026.89311962073</v>
          </cell>
          <cell r="C356">
            <v>-4711.14317003408</v>
          </cell>
          <cell r="D356">
            <v>-4351.26138044073</v>
          </cell>
          <cell r="E356">
            <v>-3974.11293067564</v>
          </cell>
          <cell r="F356">
            <v>-3577.21764404804</v>
          </cell>
          <cell r="G356">
            <v>-3157.75177282291</v>
          </cell>
          <cell r="H356">
            <v>-2709.1666703283</v>
          </cell>
          <cell r="I356">
            <v>-2223.69280255355</v>
          </cell>
          <cell r="J356">
            <v>-1696.94641855656</v>
          </cell>
          <cell r="K356">
            <v>-1136.21860086131</v>
          </cell>
          <cell r="L356">
            <v>-720.475567168721</v>
          </cell>
          <cell r="M356">
            <v>-342.270424599439</v>
          </cell>
          <cell r="N356">
            <v>64.7180733731603</v>
          </cell>
          <cell r="O356">
            <v>467.156198786994</v>
          </cell>
        </row>
        <row r="357">
          <cell r="A357">
            <v>-1260.79542160032</v>
          </cell>
          <cell r="B357">
            <v>-3801.59510732157</v>
          </cell>
          <cell r="C357">
            <v>-4442.01757463321</v>
          </cell>
          <cell r="D357">
            <v>-4055.42571988197</v>
          </cell>
          <cell r="E357">
            <v>-3648.91629552141</v>
          </cell>
          <cell r="F357">
            <v>-3219.74602850349</v>
          </cell>
          <cell r="G357">
            <v>-2764.80196305802</v>
          </cell>
          <cell r="H357">
            <v>-2277.21754127916</v>
          </cell>
          <cell r="I357">
            <v>-1748.87376600038</v>
          </cell>
          <cell r="J357">
            <v>-1175.00273974982</v>
          </cell>
          <cell r="K357">
            <v>-562.473272906641</v>
          </cell>
          <cell r="L357">
            <v>-89.7874015367863</v>
          </cell>
          <cell r="M357">
            <v>351.012017779948</v>
          </cell>
          <cell r="N357">
            <v>826.807123244484</v>
          </cell>
          <cell r="O357">
            <v>1304.88074571264</v>
          </cell>
        </row>
        <row r="358">
          <cell r="A358">
            <v>-1248.5639418224</v>
          </cell>
          <cell r="B358">
            <v>-3754.18741310756</v>
          </cell>
          <cell r="C358">
            <v>-4385.38758574992</v>
          </cell>
          <cell r="D358">
            <v>-3993.17534141548</v>
          </cell>
          <cell r="E358">
            <v>-3580.487717384</v>
          </cell>
          <cell r="F358">
            <v>-3144.52607930383</v>
          </cell>
          <cell r="G358">
            <v>-2682.1166156256</v>
          </cell>
          <cell r="H358">
            <v>-2186.32587287518</v>
          </cell>
          <cell r="I358">
            <v>-1648.96131909421</v>
          </cell>
          <cell r="J358">
            <v>-1065.17422386859</v>
          </cell>
          <cell r="K358">
            <v>-441.744542161</v>
          </cell>
          <cell r="L358">
            <v>42.9233640645263</v>
          </cell>
          <cell r="M358">
            <v>496.894006248732</v>
          </cell>
          <cell r="N358">
            <v>987.167546629728</v>
          </cell>
          <cell r="O358">
            <v>1481.15655370107</v>
          </cell>
        </row>
        <row r="359">
          <cell r="A359">
            <v>-1192.34570028745</v>
          </cell>
          <cell r="B359">
            <v>-3536.29250159005</v>
          </cell>
          <cell r="C359">
            <v>-4125.10522818034</v>
          </cell>
          <cell r="D359">
            <v>-3707.0605886782</v>
          </cell>
          <cell r="E359">
            <v>-3265.97676666761</v>
          </cell>
          <cell r="F359">
            <v>-2798.80067656182</v>
          </cell>
          <cell r="G359">
            <v>-2302.07880190601</v>
          </cell>
          <cell r="H359">
            <v>-1768.57022428449</v>
          </cell>
          <cell r="I359">
            <v>-1189.74443164471</v>
          </cell>
          <cell r="J359">
            <v>-560.38116977052</v>
          </cell>
          <cell r="K359">
            <v>113.148003017177</v>
          </cell>
          <cell r="L359">
            <v>652.887653776199</v>
          </cell>
          <cell r="M359">
            <v>1167.39577808998</v>
          </cell>
          <cell r="N359">
            <v>1724.21499944825</v>
          </cell>
          <cell r="O359">
            <v>2291.3541855649</v>
          </cell>
        </row>
        <row r="360">
          <cell r="A360">
            <v>-1009.56396016396</v>
          </cell>
          <cell r="B360">
            <v>-2827.85321206758</v>
          </cell>
          <cell r="C360">
            <v>-3278.85210924497</v>
          </cell>
          <cell r="D360">
            <v>-2776.81889216748</v>
          </cell>
          <cell r="E360">
            <v>-2243.41082916678</v>
          </cell>
          <cell r="F360">
            <v>-1674.74754020051</v>
          </cell>
          <cell r="G360">
            <v>-1066.46610738216</v>
          </cell>
          <cell r="H360">
            <v>-410.325954969318</v>
          </cell>
          <cell r="I360">
            <v>303.302299991869</v>
          </cell>
          <cell r="J360">
            <v>1080.84684290103</v>
          </cell>
          <cell r="K360">
            <v>1917.26393087246</v>
          </cell>
          <cell r="L360">
            <v>2636.05772887318</v>
          </cell>
          <cell r="M360">
            <v>3347.39069196209</v>
          </cell>
          <cell r="N360">
            <v>4120.56914183106</v>
          </cell>
          <cell r="O360">
            <v>4925.54068718171</v>
          </cell>
        </row>
        <row r="361">
          <cell r="A361">
            <v>-814.969590890723</v>
          </cell>
          <cell r="B361">
            <v>-2073.62964126738</v>
          </cell>
          <cell r="C361">
            <v>-2377.90821948068</v>
          </cell>
          <cell r="D361">
            <v>-1786.45849795154</v>
          </cell>
          <cell r="E361">
            <v>-1154.75955845539</v>
          </cell>
          <cell r="F361">
            <v>-478.050260964294</v>
          </cell>
          <cell r="G361">
            <v>249.000485694568</v>
          </cell>
          <cell r="H361">
            <v>1035.69751940955</v>
          </cell>
          <cell r="I361">
            <v>1892.84011072727</v>
          </cell>
          <cell r="J361">
            <v>2828.14244115734</v>
          </cell>
          <cell r="K361">
            <v>3837.97439593108</v>
          </cell>
          <cell r="L361">
            <v>4747.39406730799</v>
          </cell>
          <cell r="M361">
            <v>5668.27206116899</v>
          </cell>
          <cell r="N361">
            <v>6671.79237987037</v>
          </cell>
          <cell r="O361">
            <v>7729.96666804776</v>
          </cell>
        </row>
        <row r="362">
          <cell r="A362">
            <v>-1226.68679731817</v>
          </cell>
          <cell r="B362">
            <v>-3669.39432218454</v>
          </cell>
          <cell r="C362">
            <v>-4284.09955907069</v>
          </cell>
          <cell r="D362">
            <v>-3881.834722792</v>
          </cell>
          <cell r="E362">
            <v>-3458.09681135205</v>
          </cell>
          <cell r="F362">
            <v>-3009.98817153473</v>
          </cell>
          <cell r="G362">
            <v>-2534.2261455431</v>
          </cell>
          <cell r="H362">
            <v>-2023.75763092838</v>
          </cell>
          <cell r="I362">
            <v>-1470.2585718859</v>
          </cell>
          <cell r="J362">
            <v>-868.735660731216</v>
          </cell>
          <cell r="K362">
            <v>-225.809926211897</v>
          </cell>
          <cell r="L362">
            <v>280.288968966038</v>
          </cell>
          <cell r="M362">
            <v>757.817573980646</v>
          </cell>
          <cell r="N362">
            <v>1273.98714808883</v>
          </cell>
          <cell r="O362">
            <v>1796.44230767207</v>
          </cell>
        </row>
        <row r="363">
          <cell r="A363">
            <v>-1167.48838385394</v>
          </cell>
          <cell r="B363">
            <v>-3439.94863495603</v>
          </cell>
          <cell r="C363">
            <v>-4010.0194348948</v>
          </cell>
          <cell r="D363">
            <v>-3580.55280844703</v>
          </cell>
          <cell r="E363">
            <v>-3126.91339488105</v>
          </cell>
          <cell r="F363">
            <v>-2645.93560109128</v>
          </cell>
          <cell r="G363">
            <v>-2134.04223700466</v>
          </cell>
          <cell r="H363">
            <v>-1583.85643627941</v>
          </cell>
          <cell r="I363">
            <v>-986.698246433672</v>
          </cell>
          <cell r="J363">
            <v>-337.183141220424</v>
          </cell>
          <cell r="K363">
            <v>358.497896672514</v>
          </cell>
          <cell r="L363">
            <v>922.587931631362</v>
          </cell>
          <cell r="M363">
            <v>1463.86315694824</v>
          </cell>
          <cell r="N363">
            <v>2050.10604941703</v>
          </cell>
          <cell r="O363">
            <v>2649.5891349167</v>
          </cell>
        </row>
        <row r="364">
          <cell r="A364">
            <v>-1328.16910820974</v>
          </cell>
          <cell r="B364">
            <v>-4062.7271363844</v>
          </cell>
          <cell r="C364">
            <v>-4753.94803545971</v>
          </cell>
          <cell r="D364">
            <v>-4398.31452534677</v>
          </cell>
          <cell r="E364">
            <v>-4025.83598653702</v>
          </cell>
          <cell r="F364">
            <v>-3634.07408824495</v>
          </cell>
          <cell r="G364">
            <v>-3220.25108174579</v>
          </cell>
          <cell r="H364">
            <v>-2777.86888466852</v>
          </cell>
          <cell r="I364">
            <v>-2299.21354568805</v>
          </cell>
          <cell r="J364">
            <v>-1779.96241299516</v>
          </cell>
          <cell r="K364">
            <v>-1227.47373218803</v>
          </cell>
          <cell r="L364">
            <v>-820.78754981461</v>
          </cell>
          <cell r="M364">
            <v>-452.538129177308</v>
          </cell>
          <cell r="N364">
            <v>-56.4934344862205</v>
          </cell>
          <cell r="O364">
            <v>333.914741609753</v>
          </cell>
        </row>
        <row r="365">
          <cell r="A365">
            <v>-1011.13401413612</v>
          </cell>
          <cell r="B365">
            <v>-2833.93854597344</v>
          </cell>
          <cell r="C365">
            <v>-3286.12123289997</v>
          </cell>
          <cell r="D365">
            <v>-2784.80945878363</v>
          </cell>
          <cell r="E365">
            <v>-2252.19444021502</v>
          </cell>
          <cell r="F365">
            <v>-1684.40290342479</v>
          </cell>
          <cell r="G365">
            <v>-1077.07974207988</v>
          </cell>
          <cell r="H365">
            <v>-421.992967269101</v>
          </cell>
          <cell r="I365">
            <v>290.47736490789</v>
          </cell>
          <cell r="J365">
            <v>1066.74906399397</v>
          </cell>
          <cell r="K365">
            <v>1901.76698146796</v>
          </cell>
          <cell r="L365">
            <v>2619.02274467967</v>
          </cell>
          <cell r="M365">
            <v>3328.66502674251</v>
          </cell>
          <cell r="N365">
            <v>4099.98499957813</v>
          </cell>
          <cell r="O365">
            <v>4902.9136185398</v>
          </cell>
        </row>
        <row r="366">
          <cell r="A366">
            <v>-1219.72164991149</v>
          </cell>
          <cell r="B366">
            <v>-3642.39827719188</v>
          </cell>
          <cell r="C366">
            <v>-4251.8519302169</v>
          </cell>
          <cell r="D366">
            <v>-3846.38659468213</v>
          </cell>
          <cell r="E366">
            <v>-3419.13054216708</v>
          </cell>
          <cell r="F366">
            <v>-2967.1545942725</v>
          </cell>
          <cell r="G366">
            <v>-2487.14143922005</v>
          </cell>
          <cell r="H366">
            <v>-1971.9998812556</v>
          </cell>
          <cell r="I366">
            <v>-1413.36399060063</v>
          </cell>
          <cell r="J366">
            <v>-806.194429706081</v>
          </cell>
          <cell r="K366">
            <v>-157.061629102065</v>
          </cell>
          <cell r="L366">
            <v>355.860368473704</v>
          </cell>
          <cell r="M366">
            <v>840.889252315069</v>
          </cell>
          <cell r="N366">
            <v>1365.3034898035</v>
          </cell>
          <cell r="O366">
            <v>1896.82157568904</v>
          </cell>
        </row>
        <row r="367">
          <cell r="A367">
            <v>-1157.45994889031</v>
          </cell>
          <cell r="B367">
            <v>-3401.07966841782</v>
          </cell>
          <cell r="C367">
            <v>-3963.58922605514</v>
          </cell>
          <cell r="D367">
            <v>-3529.51451355166</v>
          </cell>
          <cell r="E367">
            <v>-3070.80967252169</v>
          </cell>
          <cell r="F367">
            <v>-2584.26371982981</v>
          </cell>
          <cell r="G367">
            <v>-2066.24957052226</v>
          </cell>
          <cell r="H367">
            <v>-1509.33551143021</v>
          </cell>
          <cell r="I367">
            <v>-904.781299829711</v>
          </cell>
          <cell r="J367">
            <v>-247.136135570727</v>
          </cell>
          <cell r="K367">
            <v>457.481850086674</v>
          </cell>
          <cell r="L367">
            <v>1031.39580328466</v>
          </cell>
          <cell r="M367">
            <v>1583.46994699213</v>
          </cell>
          <cell r="N367">
            <v>2181.58352441245</v>
          </cell>
          <cell r="O367">
            <v>2794.11543166649</v>
          </cell>
        </row>
        <row r="368">
          <cell r="A368">
            <v>-871.732414042971</v>
          </cell>
          <cell r="B368">
            <v>-2293.63528339608</v>
          </cell>
          <cell r="C368">
            <v>-2640.71191146717</v>
          </cell>
          <cell r="D368">
            <v>-2075.34482145525</v>
          </cell>
          <cell r="E368">
            <v>-1472.31715164089</v>
          </cell>
          <cell r="F368">
            <v>-827.124678080033</v>
          </cell>
          <cell r="G368">
            <v>-134.718723984396</v>
          </cell>
          <cell r="H368">
            <v>613.895105204474</v>
          </cell>
          <cell r="I368">
            <v>1429.1748259528</v>
          </cell>
          <cell r="J368">
            <v>2318.45949704677</v>
          </cell>
          <cell r="K368">
            <v>3277.70665097025</v>
          </cell>
          <cell r="L368">
            <v>4131.52110222128</v>
          </cell>
          <cell r="M368">
            <v>4991.27519219662</v>
          </cell>
          <cell r="N368">
            <v>5927.60520722208</v>
          </cell>
          <cell r="O368">
            <v>6911.92071641005</v>
          </cell>
        </row>
        <row r="369">
          <cell r="A369">
            <v>-1004.76900157805</v>
          </cell>
          <cell r="B369">
            <v>-2809.26854900658</v>
          </cell>
          <cell r="C369">
            <v>-3256.65214191914</v>
          </cell>
          <cell r="D369">
            <v>-2752.41563171789</v>
          </cell>
          <cell r="E369">
            <v>-2216.58560407387</v>
          </cell>
          <cell r="F369">
            <v>-1645.25997632469</v>
          </cell>
          <cell r="G369">
            <v>-1034.05197403123</v>
          </cell>
          <cell r="H369">
            <v>-374.694797193235</v>
          </cell>
          <cell r="I369">
            <v>342.469764095239</v>
          </cell>
          <cell r="J369">
            <v>1123.90158319124</v>
          </cell>
          <cell r="K369">
            <v>1964.5917501197</v>
          </cell>
          <cell r="L369">
            <v>2688.08271984054</v>
          </cell>
          <cell r="M369">
            <v>3404.5790375948</v>
          </cell>
          <cell r="N369">
            <v>4183.4332926054</v>
          </cell>
          <cell r="O369">
            <v>4994.64395304572</v>
          </cell>
        </row>
        <row r="370">
          <cell r="A370">
            <v>-865.841121795583</v>
          </cell>
          <cell r="B370">
            <v>-2270.80136743002</v>
          </cell>
          <cell r="C370">
            <v>-2613.43607726434</v>
          </cell>
          <cell r="D370">
            <v>-2045.361926604</v>
          </cell>
          <cell r="E370">
            <v>-1439.3585269119</v>
          </cell>
          <cell r="F370">
            <v>-790.894989472056</v>
          </cell>
          <cell r="G370">
            <v>-94.8933263100692</v>
          </cell>
          <cell r="H370">
            <v>657.673077383043</v>
          </cell>
          <cell r="I370">
            <v>1477.29765610606</v>
          </cell>
          <cell r="J370">
            <v>2371.35840183188</v>
          </cell>
          <cell r="K370">
            <v>3335.85564425581</v>
          </cell>
          <cell r="L370">
            <v>4195.44124260717</v>
          </cell>
          <cell r="M370">
            <v>5061.53925208993</v>
          </cell>
          <cell r="N370">
            <v>6004.84280530753</v>
          </cell>
          <cell r="O370">
            <v>6996.8239595057</v>
          </cell>
        </row>
        <row r="371">
          <cell r="A371">
            <v>-1002.89898491103</v>
          </cell>
          <cell r="B371">
            <v>-2802.0205970061</v>
          </cell>
          <cell r="C371">
            <v>-3247.99423420988</v>
          </cell>
          <cell r="D371">
            <v>-2742.89844758528</v>
          </cell>
          <cell r="E371">
            <v>-2206.12386240885</v>
          </cell>
          <cell r="F371">
            <v>-1633.75993207414</v>
          </cell>
          <cell r="G371">
            <v>-1021.41057817199</v>
          </cell>
          <cell r="H371">
            <v>-360.798773335548</v>
          </cell>
          <cell r="I371">
            <v>357.744934749133</v>
          </cell>
          <cell r="J371">
            <v>1140.69277762896</v>
          </cell>
          <cell r="K371">
            <v>1983.0494300392</v>
          </cell>
          <cell r="L371">
            <v>2708.37227989979</v>
          </cell>
          <cell r="M371">
            <v>3426.88228747199</v>
          </cell>
          <cell r="N371">
            <v>4207.95008615006</v>
          </cell>
          <cell r="O371">
            <v>5021.59397911909</v>
          </cell>
        </row>
        <row r="372">
          <cell r="A372">
            <v>-1172.38520341677</v>
          </cell>
          <cell r="B372">
            <v>-3458.9280984936</v>
          </cell>
          <cell r="C372">
            <v>-4032.6910038661</v>
          </cell>
          <cell r="D372">
            <v>-3605.47447586606</v>
          </cell>
          <cell r="E372">
            <v>-3154.30847758268</v>
          </cell>
          <cell r="F372">
            <v>-2676.04957956676</v>
          </cell>
          <cell r="G372">
            <v>-2167.14495509089</v>
          </cell>
          <cell r="H372">
            <v>-1620.24451916221</v>
          </cell>
          <cell r="I372">
            <v>-1026.69775863193</v>
          </cell>
          <cell r="J372">
            <v>-381.152508368781</v>
          </cell>
          <cell r="K372">
            <v>310.164676061113</v>
          </cell>
          <cell r="L372">
            <v>869.457755643423</v>
          </cell>
          <cell r="M372">
            <v>1405.4599393517</v>
          </cell>
          <cell r="N372">
            <v>1985.90645357147</v>
          </cell>
          <cell r="O372">
            <v>2579.01788428449</v>
          </cell>
        </row>
        <row r="373">
          <cell r="A373">
            <v>-1050.67917492809</v>
          </cell>
          <cell r="B373">
            <v>-2987.21067040219</v>
          </cell>
          <cell r="C373">
            <v>-3469.20962912813</v>
          </cell>
          <cell r="D373">
            <v>-2986.0689360107</v>
          </cell>
          <cell r="E373">
            <v>-2473.42843433028</v>
          </cell>
          <cell r="F373">
            <v>-1927.59383697258</v>
          </cell>
          <cell r="G373">
            <v>-1344.40678825269</v>
          </cell>
          <cell r="H373">
            <v>-715.85157693408</v>
          </cell>
          <cell r="I373">
            <v>-32.5460018277421</v>
          </cell>
          <cell r="J373">
            <v>711.666408508116</v>
          </cell>
          <cell r="K373">
            <v>1511.44323027607</v>
          </cell>
          <cell r="L373">
            <v>2189.96030417254</v>
          </cell>
          <cell r="M373">
            <v>2857.01917559515</v>
          </cell>
          <cell r="N373">
            <v>3581.52943716255</v>
          </cell>
          <cell r="O373">
            <v>4333.00259410112</v>
          </cell>
        </row>
        <row r="374">
          <cell r="A374">
            <v>-1044.21146404583</v>
          </cell>
          <cell r="B374">
            <v>-2962.14262750487</v>
          </cell>
          <cell r="C374">
            <v>-3439.26505970459</v>
          </cell>
          <cell r="D374">
            <v>-2953.15244041553</v>
          </cell>
          <cell r="E374">
            <v>-2437.24505607088</v>
          </cell>
          <cell r="F374">
            <v>-1887.81934583705</v>
          </cell>
          <cell r="G374">
            <v>-1300.6847749639</v>
          </cell>
          <cell r="H374">
            <v>-667.790259455224</v>
          </cell>
          <cell r="I374">
            <v>20.2852852986409</v>
          </cell>
          <cell r="J374">
            <v>769.741073245683</v>
          </cell>
          <cell r="K374">
            <v>1575.28166518515</v>
          </cell>
          <cell r="L374">
            <v>2260.13454951786</v>
          </cell>
          <cell r="M374">
            <v>2934.1580452557</v>
          </cell>
          <cell r="N374">
            <v>3666.32415327566</v>
          </cell>
          <cell r="O374">
            <v>4426.21298093129</v>
          </cell>
        </row>
        <row r="375">
          <cell r="A375">
            <v>-1198.31724873141</v>
          </cell>
          <cell r="B375">
            <v>-3559.4374805914</v>
          </cell>
          <cell r="C375">
            <v>-4152.75263700881</v>
          </cell>
          <cell r="D375">
            <v>-3737.451936039</v>
          </cell>
          <cell r="E375">
            <v>-3299.38438183094</v>
          </cell>
          <cell r="F375">
            <v>-2835.52391682002</v>
          </cell>
          <cell r="G375">
            <v>-2342.44673503946</v>
          </cell>
          <cell r="H375">
            <v>-1812.94457725578</v>
          </cell>
          <cell r="I375">
            <v>-1238.52283194355</v>
          </cell>
          <cell r="J375">
            <v>-614.000708454362</v>
          </cell>
          <cell r="K375">
            <v>54.2068546594264</v>
          </cell>
          <cell r="L375">
            <v>588.096738840982</v>
          </cell>
          <cell r="M375">
            <v>1096.17452137704</v>
          </cell>
          <cell r="N375">
            <v>1645.92520507134</v>
          </cell>
          <cell r="O375">
            <v>2205.29431823788</v>
          </cell>
        </row>
        <row r="376">
          <cell r="A376">
            <v>-1191.1511553114</v>
          </cell>
          <cell r="B376">
            <v>-3531.66259384563</v>
          </cell>
          <cell r="C376">
            <v>-4119.57465706853</v>
          </cell>
          <cell r="D376">
            <v>-3700.98112174496</v>
          </cell>
          <cell r="E376">
            <v>-3259.29392732874</v>
          </cell>
          <cell r="F376">
            <v>-2791.45458156377</v>
          </cell>
          <cell r="G376">
            <v>-2294.00362472697</v>
          </cell>
          <cell r="H376">
            <v>-1759.6936052794</v>
          </cell>
          <cell r="I376">
            <v>-1179.98682964856</v>
          </cell>
          <cell r="J376">
            <v>-549.65514934983</v>
          </cell>
          <cell r="K376">
            <v>124.938555051425</v>
          </cell>
          <cell r="L376">
            <v>665.848389614828</v>
          </cell>
          <cell r="M376">
            <v>1181.6428356485</v>
          </cell>
          <cell r="N376">
            <v>1739.87604304972</v>
          </cell>
          <cell r="O376">
            <v>2308.569549908</v>
          </cell>
        </row>
        <row r="377">
          <cell r="A377">
            <v>-1267.6118646752</v>
          </cell>
          <cell r="B377">
            <v>-3828.01479282066</v>
          </cell>
          <cell r="C377">
            <v>-4473.57672385821</v>
          </cell>
          <cell r="D377">
            <v>-4090.1170384232</v>
          </cell>
          <cell r="E377">
            <v>-3687.05064361645</v>
          </cell>
          <cell r="F377">
            <v>-3261.66511851746</v>
          </cell>
          <cell r="G377">
            <v>-2810.88142148275</v>
          </cell>
          <cell r="H377">
            <v>-2327.87027462831</v>
          </cell>
          <cell r="I377">
            <v>-1804.55366076154</v>
          </cell>
          <cell r="J377">
            <v>-1236.2087295479</v>
          </cell>
          <cell r="K377">
            <v>-629.753809323473</v>
          </cell>
          <cell r="L377">
            <v>-163.745368648663</v>
          </cell>
          <cell r="M377">
            <v>269.713901108675</v>
          </cell>
          <cell r="N377">
            <v>737.44036490325</v>
          </cell>
          <cell r="O377">
            <v>1206.64455250888</v>
          </cell>
        </row>
        <row r="378">
          <cell r="A378">
            <v>-1259.79243482725</v>
          </cell>
          <cell r="B378">
            <v>-3797.70765534504</v>
          </cell>
          <cell r="C378">
            <v>-4437.37389039872</v>
          </cell>
          <cell r="D378">
            <v>-4050.32116120597</v>
          </cell>
          <cell r="E378">
            <v>-3643.30512172902</v>
          </cell>
          <cell r="F378">
            <v>-3213.57795926834</v>
          </cell>
          <cell r="G378">
            <v>-2758.02172785284</v>
          </cell>
          <cell r="H378">
            <v>-2269.76438411036</v>
          </cell>
          <cell r="I378">
            <v>-1740.68090098881</v>
          </cell>
          <cell r="J378">
            <v>-1165.99675267915</v>
          </cell>
          <cell r="K378">
            <v>-552.573463376942</v>
          </cell>
          <cell r="L378">
            <v>-78.9050598284027</v>
          </cell>
          <cell r="M378">
            <v>362.974405612033</v>
          </cell>
          <cell r="N378">
            <v>839.956749168742</v>
          </cell>
          <cell r="O378">
            <v>1319.33544024145</v>
          </cell>
        </row>
        <row r="379">
          <cell r="A379">
            <v>-983.342773220152</v>
          </cell>
          <cell r="B379">
            <v>-2726.22315297983</v>
          </cell>
          <cell r="C379">
            <v>-3157.45179202293</v>
          </cell>
          <cell r="D379">
            <v>-2643.36988675448</v>
          </cell>
          <cell r="E379">
            <v>-2096.71733236853</v>
          </cell>
          <cell r="F379">
            <v>-1513.49506824463</v>
          </cell>
          <cell r="G379">
            <v>-889.209717157571</v>
          </cell>
          <cell r="H379">
            <v>-215.477296252019</v>
          </cell>
          <cell r="I379">
            <v>517.489217348286</v>
          </cell>
          <cell r="J379">
            <v>1316.29129434683</v>
          </cell>
          <cell r="K379">
            <v>2176.07567530953</v>
          </cell>
          <cell r="L379">
            <v>2920.55591367743</v>
          </cell>
          <cell r="M379">
            <v>3660.12463428359</v>
          </cell>
          <cell r="N379">
            <v>4464.34117238809</v>
          </cell>
          <cell r="O379">
            <v>5303.43126124616</v>
          </cell>
        </row>
        <row r="380">
          <cell r="A380">
            <v>-1098.5957175502</v>
          </cell>
          <cell r="B380">
            <v>-3172.92922953534</v>
          </cell>
          <cell r="C380">
            <v>-3691.05631696011</v>
          </cell>
          <cell r="D380">
            <v>-3229.93337164638</v>
          </cell>
          <cell r="E380">
            <v>-2741.49582604609</v>
          </cell>
          <cell r="F380">
            <v>-2222.26626968708</v>
          </cell>
          <cell r="G380">
            <v>-1668.32474800937</v>
          </cell>
          <cell r="H380">
            <v>-1071.91761163706</v>
          </cell>
          <cell r="I380">
            <v>-423.950730248303</v>
          </cell>
          <cell r="J380">
            <v>281.415706393932</v>
          </cell>
          <cell r="K380">
            <v>1038.49118542789</v>
          </cell>
          <cell r="L380">
            <v>1670.06891148701</v>
          </cell>
          <cell r="M380">
            <v>2285.52981820107</v>
          </cell>
          <cell r="N380">
            <v>2953.3211417191</v>
          </cell>
          <cell r="O380">
            <v>3642.44614303526</v>
          </cell>
        </row>
        <row r="381">
          <cell r="A381">
            <v>-1177.39141397886</v>
          </cell>
          <cell r="B381">
            <v>-3478.33154793782</v>
          </cell>
          <cell r="C381">
            <v>-4055.86903740141</v>
          </cell>
          <cell r="D381">
            <v>-3630.95287323349</v>
          </cell>
          <cell r="E381">
            <v>-3182.31554433509</v>
          </cell>
          <cell r="F381">
            <v>-2706.83628003154</v>
          </cell>
          <cell r="G381">
            <v>-2200.98716119863</v>
          </cell>
          <cell r="H381">
            <v>-1657.44548246611</v>
          </cell>
          <cell r="I381">
            <v>-1067.59082766923</v>
          </cell>
          <cell r="J381">
            <v>-426.104115713686</v>
          </cell>
          <cell r="K381">
            <v>260.751730286668</v>
          </cell>
          <cell r="L381">
            <v>815.14069437854</v>
          </cell>
          <cell r="M381">
            <v>1345.7520409819</v>
          </cell>
          <cell r="N381">
            <v>1920.27269053791</v>
          </cell>
          <cell r="O381">
            <v>2506.87012883571</v>
          </cell>
        </row>
        <row r="382">
          <cell r="A382">
            <v>-939.090328984527</v>
          </cell>
          <cell r="B382">
            <v>-2554.70618343605</v>
          </cell>
          <cell r="C382">
            <v>-2952.5693517441</v>
          </cell>
          <cell r="D382">
            <v>-2418.15335925736</v>
          </cell>
          <cell r="E382">
            <v>-1849.1486086222</v>
          </cell>
          <cell r="F382">
            <v>-1241.35574677246</v>
          </cell>
          <cell r="G382">
            <v>-590.061225495841</v>
          </cell>
          <cell r="H382">
            <v>113.360960488615</v>
          </cell>
          <cell r="I382">
            <v>878.963876623839</v>
          </cell>
          <cell r="J382">
            <v>1713.64144026199</v>
          </cell>
          <cell r="K382">
            <v>2612.861863241</v>
          </cell>
          <cell r="L382">
            <v>3400.69207552106</v>
          </cell>
          <cell r="M382">
            <v>4187.91315022012</v>
          </cell>
          <cell r="N382">
            <v>5044.51142343703</v>
          </cell>
          <cell r="O382">
            <v>5941.18200806738</v>
          </cell>
        </row>
        <row r="383">
          <cell r="A383">
            <v>-1286.07226317819</v>
          </cell>
          <cell r="B383">
            <v>-3899.56500123274</v>
          </cell>
          <cell r="C383">
            <v>-4559.04570888586</v>
          </cell>
          <cell r="D383">
            <v>-4184.0686137287</v>
          </cell>
          <cell r="E383">
            <v>-3790.32668579163</v>
          </cell>
          <cell r="F383">
            <v>-3375.19105837197</v>
          </cell>
          <cell r="G383">
            <v>-2935.67453659834</v>
          </cell>
          <cell r="H383">
            <v>-2465.04880492907</v>
          </cell>
          <cell r="I383">
            <v>-1955.34682878243</v>
          </cell>
          <cell r="J383">
            <v>-1401.96775519079</v>
          </cell>
          <cell r="K383">
            <v>-811.964017801036</v>
          </cell>
          <cell r="L383">
            <v>-364.039500112522</v>
          </cell>
          <cell r="M383">
            <v>49.5410609914244</v>
          </cell>
          <cell r="N383">
            <v>495.415902324108</v>
          </cell>
          <cell r="O383">
            <v>940.599746730258</v>
          </cell>
        </row>
        <row r="384">
          <cell r="A384">
            <v>-1098.25675131688</v>
          </cell>
          <cell r="B384">
            <v>-3171.61543857711</v>
          </cell>
          <cell r="C384">
            <v>-3689.48695214301</v>
          </cell>
          <cell r="D384">
            <v>-3228.20825116263</v>
          </cell>
          <cell r="E384">
            <v>-2739.59949152208</v>
          </cell>
          <cell r="F384">
            <v>-2220.18172854296</v>
          </cell>
          <cell r="G384">
            <v>-1666.03332119278</v>
          </cell>
          <cell r="H384">
            <v>-1069.39876624483</v>
          </cell>
          <cell r="I384">
            <v>-421.18189553621</v>
          </cell>
          <cell r="J384">
            <v>284.459341261919</v>
          </cell>
          <cell r="K384">
            <v>1041.83689370335</v>
          </cell>
          <cell r="L384">
            <v>1673.74667322585</v>
          </cell>
          <cell r="M384">
            <v>2289.57258890731</v>
          </cell>
          <cell r="N384">
            <v>2957.76514765094</v>
          </cell>
          <cell r="O384">
            <v>3647.33120581947</v>
          </cell>
        </row>
        <row r="385">
          <cell r="A385">
            <v>-996.586644914337</v>
          </cell>
          <cell r="B385">
            <v>-2777.55475233552</v>
          </cell>
          <cell r="C385">
            <v>-3218.76900959845</v>
          </cell>
          <cell r="D385">
            <v>-2710.77269003694</v>
          </cell>
          <cell r="E385">
            <v>-2170.80970103706</v>
          </cell>
          <cell r="F385">
            <v>-1594.94092550236</v>
          </cell>
          <cell r="G385">
            <v>-978.738878981531</v>
          </cell>
          <cell r="H385">
            <v>-313.892011091805</v>
          </cell>
          <cell r="I385">
            <v>409.30707982263</v>
          </cell>
          <cell r="J385">
            <v>1197.37234103104</v>
          </cell>
          <cell r="K385">
            <v>2045.3543031757</v>
          </cell>
          <cell r="L385">
            <v>2776.86076117156</v>
          </cell>
          <cell r="M385">
            <v>3502.16808504736</v>
          </cell>
          <cell r="N385">
            <v>4290.7078172504</v>
          </cell>
          <cell r="O385">
            <v>5112.56521509517</v>
          </cell>
        </row>
        <row r="386">
          <cell r="A386">
            <v>-1192.8512893519</v>
          </cell>
          <cell r="B386">
            <v>-3538.25210191647</v>
          </cell>
          <cell r="C386">
            <v>-4127.44603269616</v>
          </cell>
          <cell r="D386">
            <v>-3709.63371238703</v>
          </cell>
          <cell r="E386">
            <v>-3268.80526668807</v>
          </cell>
          <cell r="F386">
            <v>-2801.90989837589</v>
          </cell>
          <cell r="G386">
            <v>-2305.4966064735</v>
          </cell>
          <cell r="H386">
            <v>-1772.32723769816</v>
          </cell>
          <cell r="I386">
            <v>-1193.87431956305</v>
          </cell>
          <cell r="J386">
            <v>-564.920939087281</v>
          </cell>
          <cell r="K386">
            <v>108.157672563443</v>
          </cell>
          <cell r="L386">
            <v>647.402045081167</v>
          </cell>
          <cell r="M386">
            <v>1161.36573598475</v>
          </cell>
          <cell r="N386">
            <v>1717.58649023217</v>
          </cell>
          <cell r="O386">
            <v>2284.06781282306</v>
          </cell>
        </row>
        <row r="387">
          <cell r="A387">
            <v>-1075.20166377212</v>
          </cell>
          <cell r="B387">
            <v>-3082.25678694672</v>
          </cell>
          <cell r="C387">
            <v>-3582.74521892117</v>
          </cell>
          <cell r="D387">
            <v>-3110.87265879791</v>
          </cell>
          <cell r="E387">
            <v>-2610.61862508844</v>
          </cell>
          <cell r="F387">
            <v>-2078.39982272311</v>
          </cell>
          <cell r="G387">
            <v>-1510.17990375391</v>
          </cell>
          <cell r="H387">
            <v>-898.077273654378</v>
          </cell>
          <cell r="I387">
            <v>-232.857158705008</v>
          </cell>
          <cell r="J387">
            <v>491.47485324631</v>
          </cell>
          <cell r="K387">
            <v>1269.39819511949</v>
          </cell>
          <cell r="L387">
            <v>1923.89288403786</v>
          </cell>
          <cell r="M387">
            <v>2564.54520680944</v>
          </cell>
          <cell r="N387">
            <v>3260.02813356828</v>
          </cell>
          <cell r="O387">
            <v>3979.59306284622</v>
          </cell>
        </row>
        <row r="388">
          <cell r="A388">
            <v>-1032.68816035104</v>
          </cell>
          <cell r="B388">
            <v>-2917.47973570304</v>
          </cell>
          <cell r="C388">
            <v>-3385.91382404198</v>
          </cell>
          <cell r="D388">
            <v>-2894.50622350566</v>
          </cell>
          <cell r="E388">
            <v>-2372.77834381722</v>
          </cell>
          <cell r="F388">
            <v>-1816.95446813856</v>
          </cell>
          <cell r="G388">
            <v>-1222.78672935765</v>
          </cell>
          <cell r="H388">
            <v>-582.161021017916</v>
          </cell>
          <cell r="I388">
            <v>114.413018777548</v>
          </cell>
          <cell r="J388">
            <v>873.210756867393</v>
          </cell>
          <cell r="K388">
            <v>1689.02046493194</v>
          </cell>
          <cell r="L388">
            <v>2385.1616503558</v>
          </cell>
          <cell r="M388">
            <v>3071.59378379645</v>
          </cell>
          <cell r="N388">
            <v>3817.40005683297</v>
          </cell>
          <cell r="O388">
            <v>4592.28280292952</v>
          </cell>
        </row>
        <row r="389">
          <cell r="A389">
            <v>-1293.55387759605</v>
          </cell>
          <cell r="B389">
            <v>-3928.56280812027</v>
          </cell>
          <cell r="C389">
            <v>-4593.68450558135</v>
          </cell>
          <cell r="D389">
            <v>-4222.14522731169</v>
          </cell>
          <cell r="E389">
            <v>-3832.18231128271</v>
          </cell>
          <cell r="F389">
            <v>-3421.20075357324</v>
          </cell>
          <cell r="G389">
            <v>-2986.25058289265</v>
          </cell>
          <cell r="H389">
            <v>-2520.64440163045</v>
          </cell>
          <cell r="I389">
            <v>-2016.46015414197</v>
          </cell>
          <cell r="J389">
            <v>-1469.14643044742</v>
          </cell>
          <cell r="K389">
            <v>-885.810014278651</v>
          </cell>
          <cell r="L389">
            <v>-445.214533334595</v>
          </cell>
          <cell r="M389">
            <v>-39.690398165635</v>
          </cell>
          <cell r="N389">
            <v>397.328436421687</v>
          </cell>
          <cell r="O389">
            <v>832.777336808394</v>
          </cell>
        </row>
        <row r="390">
          <cell r="A390">
            <v>-1124.88434415065</v>
          </cell>
          <cell r="B390">
            <v>-3274.82067634377</v>
          </cell>
          <cell r="C390">
            <v>-3812.7688700747</v>
          </cell>
          <cell r="D390">
            <v>-3363.72560160993</v>
          </cell>
          <cell r="E390">
            <v>-2888.56661160232</v>
          </cell>
          <cell r="F390">
            <v>-2383.93347539867</v>
          </cell>
          <cell r="G390">
            <v>-1846.03703331297</v>
          </cell>
          <cell r="H390">
            <v>-1267.26741191856</v>
          </cell>
          <cell r="I390">
            <v>-638.688526258439</v>
          </cell>
          <cell r="J390">
            <v>45.3657029189084</v>
          </cell>
          <cell r="K390">
            <v>779.013789385658</v>
          </cell>
          <cell r="L390">
            <v>1384.83901076395</v>
          </cell>
          <cell r="M390">
            <v>1971.99153892358</v>
          </cell>
          <cell r="N390">
            <v>2608.66494570641</v>
          </cell>
          <cell r="O390">
            <v>3263.58365222976</v>
          </cell>
        </row>
        <row r="391">
          <cell r="A391">
            <v>-1158.98928361654</v>
          </cell>
          <cell r="B391">
            <v>-3407.00717959129</v>
          </cell>
          <cell r="C391">
            <v>-3970.66982546889</v>
          </cell>
          <cell r="D391">
            <v>-3537.29784535107</v>
          </cell>
          <cell r="E391">
            <v>-3079.36548119829</v>
          </cell>
          <cell r="F391">
            <v>-2593.66867184743</v>
          </cell>
          <cell r="G391">
            <v>-2076.58794130602</v>
          </cell>
          <cell r="H391">
            <v>-1520.6999405376</v>
          </cell>
          <cell r="I391">
            <v>-917.273621070466</v>
          </cell>
          <cell r="J391">
            <v>-260.868289514191</v>
          </cell>
          <cell r="K391">
            <v>442.386813040092</v>
          </cell>
          <cell r="L391">
            <v>1014.8026202796</v>
          </cell>
          <cell r="M391">
            <v>1565.2299306616</v>
          </cell>
          <cell r="N391">
            <v>2161.53323052752</v>
          </cell>
          <cell r="O391">
            <v>2772.07519455336</v>
          </cell>
        </row>
        <row r="392">
          <cell r="A392">
            <v>-886.147212149293</v>
          </cell>
          <cell r="B392">
            <v>-2349.50524788024</v>
          </cell>
          <cell r="C392">
            <v>-2707.45034960687</v>
          </cell>
          <cell r="D392">
            <v>-2148.70688834566</v>
          </cell>
          <cell r="E392">
            <v>-1552.96022643337</v>
          </cell>
          <cell r="F392">
            <v>-915.771383218522</v>
          </cell>
          <cell r="G392">
            <v>-232.163400444621</v>
          </cell>
          <cell r="H392">
            <v>506.779280024016</v>
          </cell>
          <cell r="I392">
            <v>1311.42801390634</v>
          </cell>
          <cell r="J392">
            <v>2189.02659837146</v>
          </cell>
          <cell r="K392">
            <v>3135.42784980081</v>
          </cell>
          <cell r="L392">
            <v>3975.12147376983</v>
          </cell>
          <cell r="M392">
            <v>4819.35327847019</v>
          </cell>
          <cell r="N392">
            <v>5738.62045890772</v>
          </cell>
          <cell r="O392">
            <v>6704.17968839733</v>
          </cell>
        </row>
        <row r="393">
          <cell r="A393">
            <v>-1093.17540995356</v>
          </cell>
          <cell r="B393">
            <v>-3151.92079149246</v>
          </cell>
          <cell r="C393">
            <v>-3665.96107382399</v>
          </cell>
          <cell r="D393">
            <v>-3202.34748625707</v>
          </cell>
          <cell r="E393">
            <v>-2711.17210817715</v>
          </cell>
          <cell r="F393">
            <v>-2188.9329960793</v>
          </cell>
          <cell r="G393">
            <v>-1631.68322752651</v>
          </cell>
          <cell r="H393">
            <v>-1031.63950876922</v>
          </cell>
          <cell r="I393">
            <v>-379.675122979462</v>
          </cell>
          <cell r="J393">
            <v>330.085560717924</v>
          </cell>
          <cell r="K393">
            <v>1091.99140521112</v>
          </cell>
          <cell r="L393">
            <v>1728.87889883152</v>
          </cell>
          <cell r="M393">
            <v>2350.17655470936</v>
          </cell>
          <cell r="N393">
            <v>3024.38391064456</v>
          </cell>
          <cell r="O393">
            <v>3720.56172009468</v>
          </cell>
        </row>
        <row r="394">
          <cell r="A394">
            <v>-1122.03229319004</v>
          </cell>
          <cell r="B394">
            <v>-3263.76648157108</v>
          </cell>
          <cell r="C394">
            <v>-3799.56428509183</v>
          </cell>
          <cell r="D394">
            <v>-3349.21049346871</v>
          </cell>
          <cell r="E394">
            <v>-2872.61091404541</v>
          </cell>
          <cell r="F394">
            <v>-2366.39421340691</v>
          </cell>
          <cell r="G394">
            <v>-1826.75704194196</v>
          </cell>
          <cell r="H394">
            <v>-1246.07392798287</v>
          </cell>
          <cell r="I394">
            <v>-615.391640243881</v>
          </cell>
          <cell r="J394">
            <v>70.9747485870228</v>
          </cell>
          <cell r="K394">
            <v>807.164470966953</v>
          </cell>
          <cell r="L394">
            <v>1415.78357948243</v>
          </cell>
          <cell r="M394">
            <v>2006.00728132779</v>
          </cell>
          <cell r="N394">
            <v>2646.05666836496</v>
          </cell>
          <cell r="O394">
            <v>3304.6864130268</v>
          </cell>
        </row>
        <row r="395">
          <cell r="A395">
            <v>-930.689046288774</v>
          </cell>
          <cell r="B395">
            <v>-2522.14385669578</v>
          </cell>
          <cell r="C395">
            <v>-2913.67262344107</v>
          </cell>
          <cell r="D395">
            <v>-2375.39622464159</v>
          </cell>
          <cell r="E395">
            <v>-1802.1479316936</v>
          </cell>
          <cell r="F395">
            <v>-1189.69036620852</v>
          </cell>
          <cell r="G395">
            <v>-533.268180730306</v>
          </cell>
          <cell r="H395">
            <v>175.790577739734</v>
          </cell>
          <cell r="I395">
            <v>947.589482562234</v>
          </cell>
          <cell r="J395">
            <v>1789.07797179587</v>
          </cell>
          <cell r="K395">
            <v>2695.78528828107</v>
          </cell>
          <cell r="L395">
            <v>3491.84545016007</v>
          </cell>
          <cell r="M395">
            <v>4288.11327707289</v>
          </cell>
          <cell r="N395">
            <v>5154.65617080454</v>
          </cell>
          <cell r="O395">
            <v>6062.25835551032</v>
          </cell>
        </row>
        <row r="396">
          <cell r="A396">
            <v>-1031.12874410703</v>
          </cell>
          <cell r="B396">
            <v>-2911.43563230831</v>
          </cell>
          <cell r="C396">
            <v>-3378.69395153545</v>
          </cell>
          <cell r="D396">
            <v>-2886.56979609549</v>
          </cell>
          <cell r="E396">
            <v>-2364.05424516036</v>
          </cell>
          <cell r="F396">
            <v>-1807.36452376672</v>
          </cell>
          <cell r="G396">
            <v>-1212.24500617543</v>
          </cell>
          <cell r="H396">
            <v>-570.573057277813</v>
          </cell>
          <cell r="I396">
            <v>127.151059923275</v>
          </cell>
          <cell r="J396">
            <v>887.213017822757</v>
          </cell>
          <cell r="K396">
            <v>1704.4124164588</v>
          </cell>
          <cell r="L396">
            <v>2402.08121588599</v>
          </cell>
          <cell r="M396">
            <v>3090.19257532921</v>
          </cell>
          <cell r="N396">
            <v>3837.84473349218</v>
          </cell>
          <cell r="O396">
            <v>4614.75656435447</v>
          </cell>
        </row>
        <row r="397">
          <cell r="A397">
            <v>-968.269846276451</v>
          </cell>
          <cell r="B397">
            <v>-2667.80236298295</v>
          </cell>
          <cell r="C397">
            <v>-3087.66631219888</v>
          </cell>
          <cell r="D397">
            <v>-2566.65836665397</v>
          </cell>
          <cell r="E397">
            <v>-2012.39237922686</v>
          </cell>
          <cell r="F397">
            <v>-1420.8010672259</v>
          </cell>
          <cell r="G397">
            <v>-787.316060478931</v>
          </cell>
          <cell r="H397">
            <v>-103.470940314844</v>
          </cell>
          <cell r="I397">
            <v>640.611933513942</v>
          </cell>
          <cell r="J397">
            <v>1451.63364263742</v>
          </cell>
          <cell r="K397">
            <v>2324.85042469181</v>
          </cell>
          <cell r="L397">
            <v>3084.09619750816</v>
          </cell>
          <cell r="M397">
            <v>3839.89589618444</v>
          </cell>
          <cell r="N397">
            <v>4661.9542977198</v>
          </cell>
          <cell r="O397">
            <v>5520.65701184974</v>
          </cell>
        </row>
        <row r="398">
          <cell r="A398">
            <v>-876.668495916293</v>
          </cell>
          <cell r="B398">
            <v>-2312.76692276552</v>
          </cell>
          <cell r="C398">
            <v>-2663.56525927859</v>
          </cell>
          <cell r="D398">
            <v>-2100.46630882512</v>
          </cell>
          <cell r="E398">
            <v>-1499.93188594074</v>
          </cell>
          <cell r="F398">
            <v>-857.480108044182</v>
          </cell>
          <cell r="G398">
            <v>-168.086857036226</v>
          </cell>
          <cell r="H398">
            <v>577.215265561956</v>
          </cell>
          <cell r="I398">
            <v>1388.85460084128</v>
          </cell>
          <cell r="J398">
            <v>2274.13758700333</v>
          </cell>
          <cell r="K398">
            <v>3228.98589843314</v>
          </cell>
          <cell r="L398">
            <v>4077.96493270026</v>
          </cell>
          <cell r="M398">
            <v>4932.403702238</v>
          </cell>
          <cell r="N398">
            <v>5862.89086411382</v>
          </cell>
          <cell r="O398">
            <v>6840.7836310929</v>
          </cell>
        </row>
        <row r="399">
          <cell r="A399">
            <v>-1126.36431591228</v>
          </cell>
          <cell r="B399">
            <v>-3280.55686280647</v>
          </cell>
          <cell r="C399">
            <v>-3819.62092607534</v>
          </cell>
          <cell r="D399">
            <v>-3371.25770761462</v>
          </cell>
          <cell r="E399">
            <v>-2896.84626093102</v>
          </cell>
          <cell r="F399">
            <v>-2393.03485992028</v>
          </cell>
          <cell r="G399">
            <v>-1856.04170826014</v>
          </cell>
          <cell r="H399">
            <v>-1278.26502668375</v>
          </cell>
          <cell r="I399">
            <v>-650.777627719731</v>
          </cell>
          <cell r="J399">
            <v>32.0767873438739</v>
          </cell>
          <cell r="K399">
            <v>764.405981044745</v>
          </cell>
          <cell r="L399">
            <v>1368.78141273649</v>
          </cell>
          <cell r="M399">
            <v>1954.34026308574</v>
          </cell>
          <cell r="N399">
            <v>2589.26182338572</v>
          </cell>
          <cell r="O399">
            <v>3242.25481689511</v>
          </cell>
        </row>
        <row r="400">
          <cell r="A400">
            <v>-1330.05084651799</v>
          </cell>
          <cell r="B400">
            <v>-4070.02052000833</v>
          </cell>
          <cell r="C400">
            <v>-4762.66021267888</v>
          </cell>
          <cell r="D400">
            <v>-4407.89136510703</v>
          </cell>
          <cell r="E400">
            <v>-4036.36330450661</v>
          </cell>
          <cell r="F400">
            <v>-3645.64621708988</v>
          </cell>
          <cell r="G400">
            <v>-3232.97171642125</v>
          </cell>
          <cell r="H400">
            <v>-2791.8520116035</v>
          </cell>
          <cell r="I400">
            <v>-2314.58446418922</v>
          </cell>
          <cell r="J400">
            <v>-1796.85885802268</v>
          </cell>
          <cell r="K400">
            <v>-1246.04710856408</v>
          </cell>
          <cell r="L400">
            <v>-841.204288924216</v>
          </cell>
          <cell r="M400">
            <v>-474.981180318355</v>
          </cell>
          <cell r="N400">
            <v>-81.1639042324231</v>
          </cell>
          <cell r="O400">
            <v>306.795787343096</v>
          </cell>
        </row>
        <row r="401">
          <cell r="A401">
            <v>-907.552269292088</v>
          </cell>
          <cell r="B401">
            <v>-2432.46858691063</v>
          </cell>
          <cell r="C401">
            <v>-2806.55267982783</v>
          </cell>
          <cell r="D401">
            <v>-2257.64488541785</v>
          </cell>
          <cell r="E401">
            <v>-1672.71005652959</v>
          </cell>
          <cell r="F401">
            <v>-1047.40609464591</v>
          </cell>
          <cell r="G401">
            <v>-376.86253896238</v>
          </cell>
          <cell r="H401">
            <v>347.719101589766</v>
          </cell>
          <cell r="I401">
            <v>1136.581497039</v>
          </cell>
          <cell r="J401">
            <v>1996.82698712005</v>
          </cell>
          <cell r="K401">
            <v>2924.15289147139</v>
          </cell>
          <cell r="L401">
            <v>3742.8779862494</v>
          </cell>
          <cell r="M401">
            <v>4564.06018589481</v>
          </cell>
          <cell r="N401">
            <v>5457.99014366167</v>
          </cell>
          <cell r="O401">
            <v>6395.69749234321</v>
          </cell>
        </row>
        <row r="402">
          <cell r="A402">
            <v>-1193.65187586159</v>
          </cell>
          <cell r="B402">
            <v>-3541.35507564753</v>
          </cell>
          <cell r="C402">
            <v>-4131.15263287591</v>
          </cell>
          <cell r="D402">
            <v>-3713.70818367977</v>
          </cell>
          <cell r="E402">
            <v>-3273.28411941303</v>
          </cell>
          <cell r="F402">
            <v>-2806.83326641325</v>
          </cell>
          <cell r="G402">
            <v>-2310.90860689411</v>
          </cell>
          <cell r="H402">
            <v>-1778.27636608557</v>
          </cell>
          <cell r="I402">
            <v>-1200.41388457029</v>
          </cell>
          <cell r="J402">
            <v>-572.109540122431</v>
          </cell>
          <cell r="K402">
            <v>100.255620242632</v>
          </cell>
          <cell r="L402">
            <v>638.715733158234</v>
          </cell>
          <cell r="M402">
            <v>1151.81732858889</v>
          </cell>
          <cell r="N402">
            <v>1707.09042647045</v>
          </cell>
          <cell r="O402">
            <v>2272.53004009064</v>
          </cell>
        </row>
        <row r="403">
          <cell r="A403">
            <v>-990.908774666433</v>
          </cell>
          <cell r="B403">
            <v>-2755.5480334931</v>
          </cell>
          <cell r="C403">
            <v>-3192.48128850031</v>
          </cell>
          <cell r="D403">
            <v>-2681.87597612882</v>
          </cell>
          <cell r="E403">
            <v>-2139.04505808567</v>
          </cell>
          <cell r="F403">
            <v>-1560.02371847885</v>
          </cell>
          <cell r="G403">
            <v>-940.35622351808</v>
          </cell>
          <cell r="H403">
            <v>-271.699969802993</v>
          </cell>
          <cell r="I403">
            <v>455.686579276803</v>
          </cell>
          <cell r="J403">
            <v>1248.35489375692</v>
          </cell>
          <cell r="K403">
            <v>2101.39675108991</v>
          </cell>
          <cell r="L403">
            <v>2838.46528664724</v>
          </cell>
          <cell r="M403">
            <v>3569.88671084496</v>
          </cell>
          <cell r="N403">
            <v>4365.1473530557</v>
          </cell>
          <cell r="O403">
            <v>5194.39269498925</v>
          </cell>
        </row>
        <row r="404">
          <cell r="A404">
            <v>-1225.21717082345</v>
          </cell>
          <cell r="B404">
            <v>-3663.69823268959</v>
          </cell>
          <cell r="C404">
            <v>-4277.29540016515</v>
          </cell>
          <cell r="D404">
            <v>-3874.35526755338</v>
          </cell>
          <cell r="E404">
            <v>-3449.87503825076</v>
          </cell>
          <cell r="F404">
            <v>-3000.95040731627</v>
          </cell>
          <cell r="G404">
            <v>-2524.29140506046</v>
          </cell>
          <cell r="H404">
            <v>-2012.83689145437</v>
          </cell>
          <cell r="I404">
            <v>-1458.25397540272</v>
          </cell>
          <cell r="J404">
            <v>-855.539637049211</v>
          </cell>
          <cell r="K404">
            <v>-211.304229059977</v>
          </cell>
          <cell r="L404">
            <v>296.234321515697</v>
          </cell>
          <cell r="M404">
            <v>775.345464248179</v>
          </cell>
          <cell r="N404">
            <v>1293.25463911945</v>
          </cell>
          <cell r="O404">
            <v>1817.62205063879</v>
          </cell>
        </row>
        <row r="405">
          <cell r="A405">
            <v>-982.443837709629</v>
          </cell>
          <cell r="B405">
            <v>-2722.73899075459</v>
          </cell>
          <cell r="C405">
            <v>-3153.28985014084</v>
          </cell>
          <cell r="D405">
            <v>-2638.79488219551</v>
          </cell>
          <cell r="E405">
            <v>-2091.68826965992</v>
          </cell>
          <cell r="F405">
            <v>-1507.966883212</v>
          </cell>
          <cell r="G405">
            <v>-883.132873116094</v>
          </cell>
          <cell r="H405">
            <v>-208.797340120589</v>
          </cell>
          <cell r="I405">
            <v>524.832142987527</v>
          </cell>
          <cell r="J405">
            <v>1324.36298761586</v>
          </cell>
          <cell r="K405">
            <v>2184.94846463495</v>
          </cell>
          <cell r="L405">
            <v>2930.30930590745</v>
          </cell>
          <cell r="M405">
            <v>3670.84602712904</v>
          </cell>
          <cell r="N405">
            <v>4476.12663757143</v>
          </cell>
          <cell r="O405">
            <v>5316.38640537622</v>
          </cell>
        </row>
        <row r="406">
          <cell r="A406">
            <v>-821.905418204157</v>
          </cell>
          <cell r="B406">
            <v>-2100.51204522557</v>
          </cell>
          <cell r="C406">
            <v>-2410.02010052758</v>
          </cell>
          <cell r="D406">
            <v>-1821.75740561264</v>
          </cell>
          <cell r="E406">
            <v>-1193.56179742256</v>
          </cell>
          <cell r="F406">
            <v>-520.70352840588</v>
          </cell>
          <cell r="G406">
            <v>202.113984506242</v>
          </cell>
          <cell r="H406">
            <v>984.157646252271</v>
          </cell>
          <cell r="I406">
            <v>1836.18502967529</v>
          </cell>
          <cell r="J406">
            <v>2765.86448018503</v>
          </cell>
          <cell r="K406">
            <v>3769.51549779079</v>
          </cell>
          <cell r="L406">
            <v>4672.14078891842</v>
          </cell>
          <cell r="M406">
            <v>5585.55007670508</v>
          </cell>
          <cell r="N406">
            <v>6580.86043829803</v>
          </cell>
          <cell r="O406">
            <v>7630.00995095857</v>
          </cell>
        </row>
        <row r="407">
          <cell r="A407">
            <v>-910.647633108679</v>
          </cell>
          <cell r="B407">
            <v>-2444.46583204878</v>
          </cell>
          <cell r="C407">
            <v>-2820.88376827387</v>
          </cell>
          <cell r="D407">
            <v>-2273.39829976941</v>
          </cell>
          <cell r="E407">
            <v>-1690.02695919657</v>
          </cell>
          <cell r="F407">
            <v>-1066.44165806635</v>
          </cell>
          <cell r="G407">
            <v>-397.787336063918</v>
          </cell>
          <cell r="H407">
            <v>324.717568928516</v>
          </cell>
          <cell r="I407">
            <v>1111.29711783096</v>
          </cell>
          <cell r="J407">
            <v>1969.03319436062</v>
          </cell>
          <cell r="K407">
            <v>2893.60063192814</v>
          </cell>
          <cell r="L407">
            <v>3709.29348875827</v>
          </cell>
          <cell r="M407">
            <v>4527.14250816511</v>
          </cell>
          <cell r="N407">
            <v>5417.40847560741</v>
          </cell>
          <cell r="O407">
            <v>6351.0881917766</v>
          </cell>
        </row>
        <row r="408">
          <cell r="A408">
            <v>-819.323310184143</v>
          </cell>
          <cell r="B408">
            <v>-2090.50411571394</v>
          </cell>
          <cell r="C408">
            <v>-2398.06531246238</v>
          </cell>
          <cell r="D408">
            <v>-1808.61613371377</v>
          </cell>
          <cell r="E408">
            <v>-1179.11628603597</v>
          </cell>
          <cell r="F408">
            <v>-504.824334913359</v>
          </cell>
          <cell r="G408">
            <v>219.569149590052</v>
          </cell>
          <cell r="H408">
            <v>1003.34519430038</v>
          </cell>
          <cell r="I408">
            <v>1857.27689551161</v>
          </cell>
          <cell r="J408">
            <v>2789.04966274938</v>
          </cell>
          <cell r="K408">
            <v>3795.00175371112</v>
          </cell>
          <cell r="L408">
            <v>4700.15649416612</v>
          </cell>
          <cell r="M408">
            <v>5616.34627301494</v>
          </cell>
          <cell r="N408">
            <v>6614.71308269052</v>
          </cell>
          <cell r="O408">
            <v>7667.22238852177</v>
          </cell>
        </row>
        <row r="409">
          <cell r="A409">
            <v>-912.804978291685</v>
          </cell>
          <cell r="B409">
            <v>-2452.82743363804</v>
          </cell>
          <cell r="C409">
            <v>-2830.87196560969</v>
          </cell>
          <cell r="D409">
            <v>-2284.37780156014</v>
          </cell>
          <cell r="E409">
            <v>-1702.09615001444</v>
          </cell>
          <cell r="F409">
            <v>-1079.70868691471</v>
          </cell>
          <cell r="G409">
            <v>-412.371085473409</v>
          </cell>
          <cell r="H409">
            <v>308.686417623289</v>
          </cell>
          <cell r="I409">
            <v>1093.67491348865</v>
          </cell>
          <cell r="J409">
            <v>1949.66202881116</v>
          </cell>
          <cell r="K409">
            <v>2872.30692499706</v>
          </cell>
          <cell r="L409">
            <v>3685.88643285815</v>
          </cell>
          <cell r="M409">
            <v>4501.41235851646</v>
          </cell>
          <cell r="N409">
            <v>5389.12467076808</v>
          </cell>
          <cell r="O409">
            <v>6319.99728763835</v>
          </cell>
        </row>
        <row r="410">
          <cell r="A410">
            <v>-1119.85111192812</v>
          </cell>
          <cell r="B410">
            <v>-3255.31249430481</v>
          </cell>
          <cell r="C410">
            <v>-3789.46573014531</v>
          </cell>
          <cell r="D410">
            <v>-3338.10968134104</v>
          </cell>
          <cell r="E410">
            <v>-2860.40837313274</v>
          </cell>
          <cell r="F410">
            <v>-2352.980599789</v>
          </cell>
          <cell r="G410">
            <v>-1812.01215957868</v>
          </cell>
          <cell r="H410">
            <v>-1229.86565166747</v>
          </cell>
          <cell r="I410">
            <v>-597.574731662061</v>
          </cell>
          <cell r="J410">
            <v>90.5599423013798</v>
          </cell>
          <cell r="K410">
            <v>828.693447841219</v>
          </cell>
          <cell r="L410">
            <v>1439.4492552992</v>
          </cell>
          <cell r="M410">
            <v>2032.02171829502</v>
          </cell>
          <cell r="N410">
            <v>2674.65297535242</v>
          </cell>
          <cell r="O410">
            <v>3336.12083439639</v>
          </cell>
        </row>
        <row r="411">
          <cell r="A411">
            <v>-1073.61454549251</v>
          </cell>
          <cell r="B411">
            <v>-3076.10531390769</v>
          </cell>
          <cell r="C411">
            <v>-3575.39708998152</v>
          </cell>
          <cell r="D411">
            <v>-3102.79524581349</v>
          </cell>
          <cell r="E411">
            <v>-2601.73954837969</v>
          </cell>
          <cell r="F411">
            <v>-2068.63951910214</v>
          </cell>
          <cell r="G411">
            <v>-1499.45091357867</v>
          </cell>
          <cell r="H411">
            <v>-886.283457124613</v>
          </cell>
          <cell r="I411">
            <v>-219.892834377569</v>
          </cell>
          <cell r="J411">
            <v>505.72585544249</v>
          </cell>
          <cell r="K411">
            <v>1285.06357485437</v>
          </cell>
          <cell r="L411">
            <v>1941.11301486515</v>
          </cell>
          <cell r="M411">
            <v>2583.47439401889</v>
          </cell>
          <cell r="N411">
            <v>3280.83599687688</v>
          </cell>
          <cell r="O411">
            <v>4002.46605631809</v>
          </cell>
        </row>
        <row r="412">
          <cell r="A412">
            <v>-1053.19422461404</v>
          </cell>
          <cell r="B412">
            <v>-2996.95869015203</v>
          </cell>
          <cell r="C412">
            <v>-3480.85394676937</v>
          </cell>
          <cell r="D412">
            <v>-2998.86892404611</v>
          </cell>
          <cell r="E412">
            <v>-2487.49879025447</v>
          </cell>
          <cell r="F412">
            <v>-1943.06064172941</v>
          </cell>
          <cell r="G412">
            <v>-1361.40863601509</v>
          </cell>
          <cell r="H412">
            <v>-734.540817011808</v>
          </cell>
          <cell r="I412">
            <v>-53.0901038314942</v>
          </cell>
          <cell r="J412">
            <v>689.083354013378</v>
          </cell>
          <cell r="K412">
            <v>1486.61886218156</v>
          </cell>
          <cell r="L412">
            <v>2162.67217751831</v>
          </cell>
          <cell r="M412">
            <v>2827.02276829639</v>
          </cell>
          <cell r="N412">
            <v>3548.55595890829</v>
          </cell>
          <cell r="O412">
            <v>4296.75657779137</v>
          </cell>
        </row>
        <row r="413">
          <cell r="A413">
            <v>-1086.57241353475</v>
          </cell>
          <cell r="B413">
            <v>-3126.32839868285</v>
          </cell>
          <cell r="C413">
            <v>-3635.3901518601</v>
          </cell>
          <cell r="D413">
            <v>-3168.74247414513</v>
          </cell>
          <cell r="E413">
            <v>-2674.23187980009</v>
          </cell>
          <cell r="F413">
            <v>-2148.32653928041</v>
          </cell>
          <cell r="G413">
            <v>-1587.04667799225</v>
          </cell>
          <cell r="H413">
            <v>-982.572889531971</v>
          </cell>
          <cell r="I413">
            <v>-325.738760323889</v>
          </cell>
          <cell r="J413">
            <v>389.37497706118</v>
          </cell>
          <cell r="K413">
            <v>1157.16515288801</v>
          </cell>
          <cell r="L413">
            <v>1800.52098351086</v>
          </cell>
          <cell r="M413">
            <v>2428.92894321164</v>
          </cell>
          <cell r="N413">
            <v>3110.95228344631</v>
          </cell>
          <cell r="O413">
            <v>3815.72179475482</v>
          </cell>
        </row>
        <row r="414">
          <cell r="A414">
            <v>-825.149532980347</v>
          </cell>
          <cell r="B414">
            <v>-2113.08583058083</v>
          </cell>
          <cell r="C414">
            <v>-2425.03988448237</v>
          </cell>
          <cell r="D414">
            <v>-1838.26786683836</v>
          </cell>
          <cell r="E414">
            <v>-1211.71088203699</v>
          </cell>
          <cell r="F414">
            <v>-540.653865821583</v>
          </cell>
          <cell r="G414">
            <v>180.18362430043</v>
          </cell>
          <cell r="H414">
            <v>960.050750778006</v>
          </cell>
          <cell r="I414">
            <v>1809.68558306551</v>
          </cell>
          <cell r="J414">
            <v>2736.73502751975</v>
          </cell>
          <cell r="K414">
            <v>3737.49501732287</v>
          </cell>
          <cell r="L414">
            <v>4636.94235312296</v>
          </cell>
          <cell r="M414">
            <v>5546.85828119349</v>
          </cell>
          <cell r="N414">
            <v>6538.32857555816</v>
          </cell>
          <cell r="O414">
            <v>7583.25690359529</v>
          </cell>
        </row>
        <row r="415">
          <cell r="A415">
            <v>-1041.27762451872</v>
          </cell>
          <cell r="B415">
            <v>-2950.77143042166</v>
          </cell>
          <cell r="C415">
            <v>-3425.68180544412</v>
          </cell>
          <cell r="D415">
            <v>-2938.22108098574</v>
          </cell>
          <cell r="E415">
            <v>-2420.83179529064</v>
          </cell>
          <cell r="F415">
            <v>-1869.77710857748</v>
          </cell>
          <cell r="G415">
            <v>-1280.8518892449</v>
          </cell>
          <cell r="H415">
            <v>-645.989007743259</v>
          </cell>
          <cell r="I415">
            <v>44.2502585729605</v>
          </cell>
          <cell r="J415">
            <v>796.084512220044</v>
          </cell>
          <cell r="K415">
            <v>1604.2396268341</v>
          </cell>
          <cell r="L415">
            <v>2291.96651890039</v>
          </cell>
          <cell r="M415">
            <v>2969.14926069598</v>
          </cell>
          <cell r="N415">
            <v>3704.78816231244</v>
          </cell>
          <cell r="O415">
            <v>4468.49444993904</v>
          </cell>
        </row>
        <row r="416">
          <cell r="A416">
            <v>-1120.199703505</v>
          </cell>
          <cell r="B416">
            <v>-3256.66359189741</v>
          </cell>
          <cell r="C416">
            <v>-3791.0796589161</v>
          </cell>
          <cell r="D416">
            <v>-3339.88378864321</v>
          </cell>
          <cell r="E416">
            <v>-2862.35855629855</v>
          </cell>
          <cell r="F416">
            <v>-2355.12433392254</v>
          </cell>
          <cell r="G416">
            <v>-1814.36865414588</v>
          </cell>
          <cell r="H416">
            <v>-1232.45602262737</v>
          </cell>
          <cell r="I416">
            <v>-600.422190681603</v>
          </cell>
          <cell r="J416">
            <v>87.429879853379</v>
          </cell>
          <cell r="K416">
            <v>825.252734257231</v>
          </cell>
          <cell r="L416">
            <v>1435.66705920449</v>
          </cell>
          <cell r="M416">
            <v>2027.86414837539</v>
          </cell>
          <cell r="N416">
            <v>2670.08277666261</v>
          </cell>
          <cell r="O416">
            <v>3331.09705452786</v>
          </cell>
        </row>
        <row r="417">
          <cell r="A417">
            <v>-842.535990392188</v>
          </cell>
          <cell r="B417">
            <v>-2180.47357690514</v>
          </cell>
          <cell r="C417">
            <v>-2505.53667700698</v>
          </cell>
          <cell r="D417">
            <v>-1926.75377154731</v>
          </cell>
          <cell r="E417">
            <v>-1308.97879901352</v>
          </cell>
          <cell r="F417">
            <v>-647.575388566625</v>
          </cell>
          <cell r="G417">
            <v>62.6503987366803</v>
          </cell>
          <cell r="H417">
            <v>830.852636527805</v>
          </cell>
          <cell r="I417">
            <v>1667.66486810815</v>
          </cell>
          <cell r="J417">
            <v>2580.61909971342</v>
          </cell>
          <cell r="K417">
            <v>3565.8849608452</v>
          </cell>
          <cell r="L417">
            <v>4448.30041313587</v>
          </cell>
          <cell r="M417">
            <v>5339.49408440633</v>
          </cell>
          <cell r="N417">
            <v>6310.38398321496</v>
          </cell>
          <cell r="O417">
            <v>7332.68936115771</v>
          </cell>
        </row>
        <row r="418">
          <cell r="A418">
            <v>-900.734493785304</v>
          </cell>
          <cell r="B418">
            <v>-2406.04373707122</v>
          </cell>
          <cell r="C418">
            <v>-2774.98736163511</v>
          </cell>
          <cell r="D418">
            <v>-2222.94678565375</v>
          </cell>
          <cell r="E418">
            <v>-1634.56825419171</v>
          </cell>
          <cell r="F418">
            <v>-1005.4788105735</v>
          </cell>
          <cell r="G418">
            <v>-330.774073238702</v>
          </cell>
          <cell r="H418">
            <v>398.38173619052</v>
          </cell>
          <cell r="I418">
            <v>1192.27227572705</v>
          </cell>
          <cell r="J418">
            <v>2058.04494104849</v>
          </cell>
          <cell r="K418">
            <v>2991.4465794296</v>
          </cell>
          <cell r="L418">
            <v>3816.85041016137</v>
          </cell>
          <cell r="M418">
            <v>4645.37419416866</v>
          </cell>
          <cell r="N418">
            <v>5547.37437080864</v>
          </cell>
          <cell r="O418">
            <v>6493.95288808947</v>
          </cell>
        </row>
        <row r="419">
          <cell r="A419">
            <v>-1267.09272254699</v>
          </cell>
          <cell r="B419">
            <v>-3826.00266250488</v>
          </cell>
          <cell r="C419">
            <v>-4471.17317061009</v>
          </cell>
          <cell r="D419">
            <v>-4087.474938322</v>
          </cell>
          <cell r="E419">
            <v>-3684.1463214633</v>
          </cell>
          <cell r="F419">
            <v>-3258.47254940721</v>
          </cell>
          <cell r="G419">
            <v>-2807.3719976013</v>
          </cell>
          <cell r="H419">
            <v>-2324.01254890511</v>
          </cell>
          <cell r="I419">
            <v>-1800.31306508026</v>
          </cell>
          <cell r="J419">
            <v>-1231.5472649902</v>
          </cell>
          <cell r="K419">
            <v>-624.629705670135</v>
          </cell>
          <cell r="L419">
            <v>-158.112710087151</v>
          </cell>
          <cell r="M419">
            <v>275.905587424371</v>
          </cell>
          <cell r="N419">
            <v>744.246561127166</v>
          </cell>
          <cell r="O419">
            <v>1214.12624726481</v>
          </cell>
        </row>
        <row r="420">
          <cell r="A420">
            <v>-1233.51206989051</v>
          </cell>
          <cell r="B420">
            <v>-3695.84822971751</v>
          </cell>
          <cell r="C420">
            <v>-4315.69958759662</v>
          </cell>
          <cell r="D420">
            <v>-3916.57097780602</v>
          </cell>
          <cell r="E420">
            <v>-3496.28055575624</v>
          </cell>
          <cell r="F420">
            <v>-3051.9615603222</v>
          </cell>
          <cell r="G420">
            <v>-2580.36529176342</v>
          </cell>
          <cell r="H420">
            <v>-2074.47597594263</v>
          </cell>
          <cell r="I420">
            <v>-1526.0105901114</v>
          </cell>
          <cell r="J420">
            <v>-930.020932073234</v>
          </cell>
          <cell r="K420">
            <v>-293.177612674359</v>
          </cell>
          <cell r="L420">
            <v>206.23520237705</v>
          </cell>
          <cell r="M420">
            <v>676.414149965602</v>
          </cell>
          <cell r="N420">
            <v>1184.50463090437</v>
          </cell>
          <cell r="O420">
            <v>1698.07886683957</v>
          </cell>
        </row>
        <row r="421">
          <cell r="A421">
            <v>-1194.06631613527</v>
          </cell>
          <cell r="B421">
            <v>-3542.96139459843</v>
          </cell>
          <cell r="C421">
            <v>-4133.07143162451</v>
          </cell>
          <cell r="D421">
            <v>-3715.81741856851</v>
          </cell>
          <cell r="E421">
            <v>-3275.60269076874</v>
          </cell>
          <cell r="F421">
            <v>-2809.38195037454</v>
          </cell>
          <cell r="G421">
            <v>-2313.71024158114</v>
          </cell>
          <cell r="H421">
            <v>-1781.35605624676</v>
          </cell>
          <cell r="I421">
            <v>-1203.79922653969</v>
          </cell>
          <cell r="J421">
            <v>-575.830869103588</v>
          </cell>
          <cell r="K421">
            <v>96.1649583505251</v>
          </cell>
          <cell r="L421">
            <v>634.219082956042</v>
          </cell>
          <cell r="M421">
            <v>1146.87439671767</v>
          </cell>
          <cell r="N421">
            <v>1701.65692055274</v>
          </cell>
          <cell r="O421">
            <v>2266.5572718375</v>
          </cell>
        </row>
        <row r="422">
          <cell r="A422">
            <v>-922.360362822448</v>
          </cell>
          <cell r="B422">
            <v>-2489.86291553855</v>
          </cell>
          <cell r="C422">
            <v>-2875.11201910913</v>
          </cell>
          <cell r="D422">
            <v>-2333.00857348901</v>
          </cell>
          <cell r="E422">
            <v>-1755.55340856925</v>
          </cell>
          <cell r="F422">
            <v>-1138.47144923268</v>
          </cell>
          <cell r="G422">
            <v>-476.965909985369</v>
          </cell>
          <cell r="H422">
            <v>237.680712834381</v>
          </cell>
          <cell r="I422">
            <v>1015.62206404347</v>
          </cell>
          <cell r="J422">
            <v>1863.86262262791</v>
          </cell>
          <cell r="K422">
            <v>2777.99213503454</v>
          </cell>
          <cell r="L422">
            <v>3582.21112784874</v>
          </cell>
          <cell r="M422">
            <v>4387.447529956</v>
          </cell>
          <cell r="N422">
            <v>5263.8491083028</v>
          </cell>
          <cell r="O422">
            <v>6182.28842825399</v>
          </cell>
        </row>
        <row r="423">
          <cell r="A423">
            <v>-1166.11631368758</v>
          </cell>
          <cell r="B423">
            <v>-3434.63066165532</v>
          </cell>
          <cell r="C423">
            <v>-4003.66694773224</v>
          </cell>
          <cell r="D423">
            <v>-3573.56985228068</v>
          </cell>
          <cell r="E423">
            <v>-3119.23739718544</v>
          </cell>
          <cell r="F423">
            <v>-2637.49777916898</v>
          </cell>
          <cell r="G423">
            <v>-2124.76698164167</v>
          </cell>
          <cell r="H423">
            <v>-1573.6606342299</v>
          </cell>
          <cell r="I423">
            <v>-975.490535662984</v>
          </cell>
          <cell r="J423">
            <v>-324.863092232666</v>
          </cell>
          <cell r="K423">
            <v>372.040680758067</v>
          </cell>
          <cell r="L423">
            <v>937.474804319137</v>
          </cell>
          <cell r="M423">
            <v>1480.2275157848</v>
          </cell>
          <cell r="N423">
            <v>2068.09453133315</v>
          </cell>
          <cell r="O423">
            <v>2669.36293020428</v>
          </cell>
        </row>
        <row r="424">
          <cell r="A424">
            <v>-1317.40565761948</v>
          </cell>
          <cell r="B424">
            <v>-4021.00934070185</v>
          </cell>
          <cell r="C424">
            <v>-4704.11481018043</v>
          </cell>
          <cell r="D424">
            <v>-4343.53547285155</v>
          </cell>
          <cell r="E424">
            <v>-3965.62024542341</v>
          </cell>
          <cell r="F424">
            <v>-3567.88208030216</v>
          </cell>
          <cell r="G424">
            <v>-3147.48967692921</v>
          </cell>
          <cell r="H424">
            <v>-2697.88608620955</v>
          </cell>
          <cell r="I424">
            <v>-2211.29264771399</v>
          </cell>
          <cell r="J424">
            <v>-1683.31557830694</v>
          </cell>
          <cell r="K424">
            <v>-1121.23493264792</v>
          </cell>
          <cell r="L424">
            <v>-704.004806084486</v>
          </cell>
          <cell r="M424">
            <v>-324.164980269618</v>
          </cell>
          <cell r="N424">
            <v>84.6204393114294</v>
          </cell>
          <cell r="O424">
            <v>489.033826462132</v>
          </cell>
        </row>
        <row r="425">
          <cell r="A425">
            <v>-859.233763847198</v>
          </cell>
          <cell r="B425">
            <v>-2245.19206987431</v>
          </cell>
          <cell r="C425">
            <v>-2582.84496204701</v>
          </cell>
          <cell r="D425">
            <v>-2011.734717107</v>
          </cell>
          <cell r="E425">
            <v>-1402.39389811294</v>
          </cell>
          <cell r="F425">
            <v>-750.261710568345</v>
          </cell>
          <cell r="G425">
            <v>-50.2272926418756</v>
          </cell>
          <cell r="H425">
            <v>706.772106983286</v>
          </cell>
          <cell r="I425">
            <v>1531.26964577485</v>
          </cell>
          <cell r="J425">
            <v>2430.68698108334</v>
          </cell>
          <cell r="K425">
            <v>3401.07244166494</v>
          </cell>
          <cell r="L425">
            <v>4267.13064960066</v>
          </cell>
          <cell r="M425">
            <v>5140.34365953172</v>
          </cell>
          <cell r="N425">
            <v>6091.46835980285</v>
          </cell>
          <cell r="O425">
            <v>7092.04689100436</v>
          </cell>
        </row>
        <row r="426">
          <cell r="A426">
            <v>-1007.87223035591</v>
          </cell>
          <cell r="B426">
            <v>-2821.29627775636</v>
          </cell>
          <cell r="C426">
            <v>-3271.0196440026</v>
          </cell>
          <cell r="D426">
            <v>-2768.2090736724</v>
          </cell>
          <cell r="E426">
            <v>-2233.94650698669</v>
          </cell>
          <cell r="F426">
            <v>-1664.34390690908</v>
          </cell>
          <cell r="G426">
            <v>-1055.02993862089</v>
          </cell>
          <cell r="H426">
            <v>-397.754774087351</v>
          </cell>
          <cell r="I426">
            <v>317.121140205418</v>
          </cell>
          <cell r="J426">
            <v>1096.03716962058</v>
          </cell>
          <cell r="K426">
            <v>1933.96186082032</v>
          </cell>
          <cell r="L426">
            <v>2654.41288802753</v>
          </cell>
          <cell r="M426">
            <v>3367.56755631792</v>
          </cell>
          <cell r="N426">
            <v>4142.74851122853</v>
          </cell>
          <cell r="O426">
            <v>4949.92130540833</v>
          </cell>
        </row>
        <row r="427">
          <cell r="A427">
            <v>-844.724539089505</v>
          </cell>
          <cell r="B427">
            <v>-2188.95611943463</v>
          </cell>
          <cell r="C427">
            <v>-2515.66934211781</v>
          </cell>
          <cell r="D427">
            <v>-1937.89207919069</v>
          </cell>
          <cell r="E427">
            <v>-1321.22255678127</v>
          </cell>
          <cell r="F427">
            <v>-661.034309712888</v>
          </cell>
          <cell r="G427">
            <v>47.8557121823141</v>
          </cell>
          <cell r="H427">
            <v>814.589613075683</v>
          </cell>
          <cell r="I427">
            <v>1649.78777886855</v>
          </cell>
          <cell r="J427">
            <v>2560.96775255639</v>
          </cell>
          <cell r="K427">
            <v>3544.2832649589</v>
          </cell>
          <cell r="L427">
            <v>4424.55480112079</v>
          </cell>
          <cell r="M427">
            <v>5313.39177776623</v>
          </cell>
          <cell r="N427">
            <v>6281.6910857019</v>
          </cell>
          <cell r="O427">
            <v>7301.14876288619</v>
          </cell>
        </row>
        <row r="428">
          <cell r="A428">
            <v>-881.709358740506</v>
          </cell>
          <cell r="B428">
            <v>-2332.30468006749</v>
          </cell>
          <cell r="C428">
            <v>-2686.90372779428</v>
          </cell>
          <cell r="D428">
            <v>-2126.12106395715</v>
          </cell>
          <cell r="E428">
            <v>-1528.13281353981</v>
          </cell>
          <cell r="F428">
            <v>-888.479909576304</v>
          </cell>
          <cell r="G428">
            <v>-202.163313977401</v>
          </cell>
          <cell r="H428">
            <v>539.756802595329</v>
          </cell>
          <cell r="I428">
            <v>1347.67847592183</v>
          </cell>
          <cell r="J428">
            <v>2228.87483116381</v>
          </cell>
          <cell r="K428">
            <v>3179.2309234277</v>
          </cell>
          <cell r="L428">
            <v>4023.27189662951</v>
          </cell>
          <cell r="M428">
            <v>4872.28251447117</v>
          </cell>
          <cell r="N428">
            <v>5796.80279370905</v>
          </cell>
          <cell r="O428">
            <v>6768.13647936389</v>
          </cell>
        </row>
        <row r="429">
          <cell r="A429">
            <v>-904.945358459868</v>
          </cell>
          <cell r="B429">
            <v>-2422.36452478398</v>
          </cell>
          <cell r="C429">
            <v>-2794.48305831607</v>
          </cell>
          <cell r="D429">
            <v>-2244.37738313027</v>
          </cell>
          <cell r="E429">
            <v>-1658.12578669318</v>
          </cell>
          <cell r="F429">
            <v>-1031.37437126265</v>
          </cell>
          <cell r="G429">
            <v>-359.239705764676</v>
          </cell>
          <cell r="H429">
            <v>367.090958407005</v>
          </cell>
          <cell r="I429">
            <v>1157.87596384451</v>
          </cell>
          <cell r="J429">
            <v>2020.2348783103</v>
          </cell>
          <cell r="K429">
            <v>2949.8839593107</v>
          </cell>
          <cell r="L429">
            <v>3771.16280040759</v>
          </cell>
          <cell r="M429">
            <v>4595.15219952438</v>
          </cell>
          <cell r="N429">
            <v>5492.16796452819</v>
          </cell>
          <cell r="O429">
            <v>6433.26737935989</v>
          </cell>
        </row>
        <row r="430">
          <cell r="A430">
            <v>-823.141411137984</v>
          </cell>
          <cell r="B430">
            <v>-2105.30260009885</v>
          </cell>
          <cell r="C430">
            <v>-2415.74256971146</v>
          </cell>
          <cell r="D430">
            <v>-1828.047816038</v>
          </cell>
          <cell r="E430">
            <v>-1200.47651588551</v>
          </cell>
          <cell r="F430">
            <v>-528.304515970885</v>
          </cell>
          <cell r="G430">
            <v>193.758617288781</v>
          </cell>
          <cell r="H430">
            <v>974.973029024368</v>
          </cell>
          <cell r="I430">
            <v>1826.08886137681</v>
          </cell>
          <cell r="J430">
            <v>2754.76629157445</v>
          </cell>
          <cell r="K430">
            <v>3757.31584077293</v>
          </cell>
          <cell r="L430">
            <v>4658.73034541493</v>
          </cell>
          <cell r="M430">
            <v>5570.80867908241</v>
          </cell>
          <cell r="N430">
            <v>6564.65599257533</v>
          </cell>
          <cell r="O430">
            <v>7612.19725314652</v>
          </cell>
        </row>
        <row r="431">
          <cell r="A431">
            <v>-1173.7381517938</v>
          </cell>
          <cell r="B431">
            <v>-3464.17195811731</v>
          </cell>
          <cell r="C431">
            <v>-4038.95495989939</v>
          </cell>
          <cell r="D431">
            <v>-3612.36011440244</v>
          </cell>
          <cell r="E431">
            <v>-3161.87749910866</v>
          </cell>
          <cell r="F431">
            <v>-2684.36980819304</v>
          </cell>
          <cell r="G431">
            <v>-2176.29094630734</v>
          </cell>
          <cell r="H431">
            <v>-1630.29822791091</v>
          </cell>
          <cell r="I431">
            <v>-1037.749273685</v>
          </cell>
          <cell r="J431">
            <v>-393.300859591296</v>
          </cell>
          <cell r="K431">
            <v>296.810630329195</v>
          </cell>
          <cell r="L431">
            <v>854.778353134906</v>
          </cell>
          <cell r="M431">
            <v>1389.32364160846</v>
          </cell>
          <cell r="N431">
            <v>1968.1686672612</v>
          </cell>
          <cell r="O431">
            <v>2559.51966553599</v>
          </cell>
        </row>
        <row r="432">
          <cell r="A432">
            <v>-1297.24463267673</v>
          </cell>
          <cell r="B432">
            <v>-3942.86771574065</v>
          </cell>
          <cell r="C432">
            <v>-4610.77216978753</v>
          </cell>
          <cell r="D432">
            <v>-4240.92880090792</v>
          </cell>
          <cell r="E432">
            <v>-3852.83010917878</v>
          </cell>
          <cell r="F432">
            <v>-3443.89779552709</v>
          </cell>
          <cell r="G432">
            <v>-3011.2002514262</v>
          </cell>
          <cell r="H432">
            <v>-2548.07026448958</v>
          </cell>
          <cell r="I432">
            <v>-2046.6079676312</v>
          </cell>
          <cell r="J432">
            <v>-1502.28634159078</v>
          </cell>
          <cell r="K432">
            <v>-922.238981539651</v>
          </cell>
          <cell r="L432">
            <v>-485.258987586815</v>
          </cell>
          <cell r="M432">
            <v>-83.70916775823</v>
          </cell>
          <cell r="N432">
            <v>348.940910292809</v>
          </cell>
          <cell r="O432">
            <v>779.587465611568</v>
          </cell>
        </row>
        <row r="433">
          <cell r="A433">
            <v>-915.749937937088</v>
          </cell>
          <cell r="B433">
            <v>-2464.2417309166</v>
          </cell>
          <cell r="C433">
            <v>-2844.50670441553</v>
          </cell>
          <cell r="D433">
            <v>-2299.36575525203</v>
          </cell>
          <cell r="E433">
            <v>-1718.57162190058</v>
          </cell>
          <cell r="F433">
            <v>-1097.81930958214</v>
          </cell>
          <cell r="G433">
            <v>-432.279143686784</v>
          </cell>
          <cell r="H433">
            <v>286.802532728493</v>
          </cell>
          <cell r="I433">
            <v>1069.61910588774</v>
          </cell>
          <cell r="J433">
            <v>1923.21874042274</v>
          </cell>
          <cell r="K433">
            <v>2843.23920412093</v>
          </cell>
          <cell r="L433">
            <v>3653.93381091032</v>
          </cell>
          <cell r="M433">
            <v>4466.28851603525</v>
          </cell>
          <cell r="N433">
            <v>5350.51487177698</v>
          </cell>
          <cell r="O433">
            <v>6277.55555937553</v>
          </cell>
        </row>
        <row r="434">
          <cell r="A434">
            <v>-1149.12656919963</v>
          </cell>
          <cell r="B434">
            <v>-3368.78052527913</v>
          </cell>
          <cell r="C434">
            <v>-3925.00687888114</v>
          </cell>
          <cell r="D434">
            <v>-3487.10296163246</v>
          </cell>
          <cell r="E434">
            <v>-3024.18887653738</v>
          </cell>
          <cell r="F434">
            <v>-2533.01592247613</v>
          </cell>
          <cell r="G434">
            <v>-2009.91555309175</v>
          </cell>
          <cell r="H434">
            <v>-1447.41047886815</v>
          </cell>
          <cell r="I434">
            <v>-836.710357391728</v>
          </cell>
          <cell r="J434">
            <v>-172.309316549657</v>
          </cell>
          <cell r="K434">
            <v>539.735050120052</v>
          </cell>
          <cell r="L434">
            <v>1121.81243470429</v>
          </cell>
          <cell r="M434">
            <v>1682.86021064089</v>
          </cell>
          <cell r="N434">
            <v>2290.83803160953</v>
          </cell>
          <cell r="O434">
            <v>2914.21318475284</v>
          </cell>
        </row>
        <row r="435">
          <cell r="A435">
            <v>-837.211926954348</v>
          </cell>
          <cell r="B435">
            <v>-2159.83816925048</v>
          </cell>
          <cell r="C435">
            <v>-2480.88703045783</v>
          </cell>
          <cell r="D435">
            <v>-1899.65770712971</v>
          </cell>
          <cell r="E435">
            <v>-1279.19351566437</v>
          </cell>
          <cell r="F435">
            <v>-614.833987803902</v>
          </cell>
          <cell r="G435">
            <v>98.6413044245314</v>
          </cell>
          <cell r="H435">
            <v>870.415552654063</v>
          </cell>
          <cell r="I435">
            <v>1711.15430807914</v>
          </cell>
          <cell r="J435">
            <v>2628.42476153457</v>
          </cell>
          <cell r="K435">
            <v>3618.43521910749</v>
          </cell>
          <cell r="L435">
            <v>4506.06615757352</v>
          </cell>
          <cell r="M435">
            <v>5402.99293942205</v>
          </cell>
          <cell r="N435">
            <v>6380.18494618291</v>
          </cell>
          <cell r="O435">
            <v>7409.41790106676</v>
          </cell>
        </row>
        <row r="436">
          <cell r="A436">
            <v>-1006.73378886796</v>
          </cell>
          <cell r="B436">
            <v>-2816.8838201534</v>
          </cell>
          <cell r="C436">
            <v>-3265.74882395647</v>
          </cell>
          <cell r="D436">
            <v>-2762.41513747057</v>
          </cell>
          <cell r="E436">
            <v>-2227.57753661451</v>
          </cell>
          <cell r="F436">
            <v>-1657.34283161437</v>
          </cell>
          <cell r="G436">
            <v>-1047.33402351721</v>
          </cell>
          <cell r="H436">
            <v>-389.295058002338</v>
          </cell>
          <cell r="I436">
            <v>326.420462673879</v>
          </cell>
          <cell r="J436">
            <v>1106.25942737762</v>
          </cell>
          <cell r="K436">
            <v>1945.1986529636</v>
          </cell>
          <cell r="L436">
            <v>2666.76490464385</v>
          </cell>
          <cell r="M436">
            <v>3381.14548074195</v>
          </cell>
          <cell r="N436">
            <v>4157.67401184848</v>
          </cell>
          <cell r="O436">
            <v>4966.32812590601</v>
          </cell>
        </row>
        <row r="437">
          <cell r="A437">
            <v>-965.137265180887</v>
          </cell>
          <cell r="B437">
            <v>-2655.66086830074</v>
          </cell>
          <cell r="C437">
            <v>-3073.16291311401</v>
          </cell>
          <cell r="D437">
            <v>-2550.71554024895</v>
          </cell>
          <cell r="E437">
            <v>-1994.86726581772</v>
          </cell>
          <cell r="F437">
            <v>-1401.53662865017</v>
          </cell>
          <cell r="G437">
            <v>-766.139672915879</v>
          </cell>
          <cell r="H437">
            <v>-80.1928474465962</v>
          </cell>
          <cell r="I437">
            <v>666.200320861378</v>
          </cell>
          <cell r="J437">
            <v>1479.76161560962</v>
          </cell>
          <cell r="K437">
            <v>2355.7700310266</v>
          </cell>
          <cell r="L437">
            <v>3118.08450007241</v>
          </cell>
          <cell r="M437">
            <v>3877.2574556652</v>
          </cell>
          <cell r="N437">
            <v>4703.02390171653</v>
          </cell>
          <cell r="O437">
            <v>5565.8026748223</v>
          </cell>
        </row>
        <row r="438">
          <cell r="A438">
            <v>-866.227143283927</v>
          </cell>
          <cell r="B438">
            <v>-2272.2975387038</v>
          </cell>
          <cell r="C438">
            <v>-2615.22330113182</v>
          </cell>
          <cell r="D438">
            <v>-2047.32652812254</v>
          </cell>
          <cell r="E438">
            <v>-1441.51811038483</v>
          </cell>
          <cell r="F438">
            <v>-793.268906387296</v>
          </cell>
          <cell r="G438">
            <v>-97.5028487439556</v>
          </cell>
          <cell r="H438">
            <v>654.804566151988</v>
          </cell>
          <cell r="I438">
            <v>1474.14445206541</v>
          </cell>
          <cell r="J438">
            <v>2367.89224990809</v>
          </cell>
          <cell r="K438">
            <v>3332.04548512752</v>
          </cell>
          <cell r="L438">
            <v>4191.25293439044</v>
          </cell>
          <cell r="M438">
            <v>5056.9352644013</v>
          </cell>
          <cell r="N438">
            <v>5999.78188296366</v>
          </cell>
          <cell r="O438">
            <v>6991.26075284598</v>
          </cell>
        </row>
        <row r="439">
          <cell r="A439">
            <v>-910.190541343091</v>
          </cell>
          <cell r="B439">
            <v>-2442.69420122045</v>
          </cell>
          <cell r="C439">
            <v>-2818.76749926359</v>
          </cell>
          <cell r="D439">
            <v>-2271.07199617259</v>
          </cell>
          <cell r="E439">
            <v>-1687.46977558793</v>
          </cell>
          <cell r="F439">
            <v>-1063.6306801625</v>
          </cell>
          <cell r="G439">
            <v>-394.697375394205</v>
          </cell>
          <cell r="H439">
            <v>328.114200729602</v>
          </cell>
          <cell r="I439">
            <v>1115.03085713231</v>
          </cell>
          <cell r="J439">
            <v>1973.13749826723</v>
          </cell>
          <cell r="K439">
            <v>2898.11227808181</v>
          </cell>
          <cell r="L439">
            <v>3714.25290489292</v>
          </cell>
          <cell r="M439">
            <v>4532.59413436958</v>
          </cell>
          <cell r="N439">
            <v>5423.40116254198</v>
          </cell>
          <cell r="O439">
            <v>6357.67563841158</v>
          </cell>
        </row>
        <row r="440">
          <cell r="A440">
            <v>-957.98498506143</v>
          </cell>
          <cell r="B440">
            <v>-2627.93952018976</v>
          </cell>
          <cell r="C440">
            <v>-3040.04888676487</v>
          </cell>
          <cell r="D440">
            <v>-2514.31502678547</v>
          </cell>
          <cell r="E440">
            <v>-1954.85408933368</v>
          </cell>
          <cell r="F440">
            <v>-1357.55224106868</v>
          </cell>
          <cell r="G440">
            <v>-717.789941129643</v>
          </cell>
          <cell r="H440">
            <v>-27.0445215896123</v>
          </cell>
          <cell r="I440">
            <v>724.623489657618</v>
          </cell>
          <cell r="J440">
            <v>1543.98314276324</v>
          </cell>
          <cell r="K440">
            <v>2426.36538959621</v>
          </cell>
          <cell r="L440">
            <v>3195.68627742739</v>
          </cell>
          <cell r="M440">
            <v>3962.56102194306</v>
          </cell>
          <cell r="N440">
            <v>4796.79364086096</v>
          </cell>
          <cell r="O440">
            <v>5668.87883403672</v>
          </cell>
        </row>
        <row r="441">
          <cell r="A441">
            <v>-1151.40877702067</v>
          </cell>
          <cell r="B441">
            <v>-3377.62607892244</v>
          </cell>
          <cell r="C441">
            <v>-3935.57317223904</v>
          </cell>
          <cell r="D441">
            <v>-3498.71793407883</v>
          </cell>
          <cell r="E441">
            <v>-3036.95660693822</v>
          </cell>
          <cell r="F441">
            <v>-2547.05081927345</v>
          </cell>
          <cell r="G441">
            <v>-2025.34337948903</v>
          </cell>
          <cell r="H441">
            <v>-1464.36947976298</v>
          </cell>
          <cell r="I441">
            <v>-855.352498153795</v>
          </cell>
          <cell r="J441">
            <v>-192.801644744457</v>
          </cell>
          <cell r="K441">
            <v>517.208907859722</v>
          </cell>
          <cell r="L441">
            <v>1097.05062724595</v>
          </cell>
          <cell r="M441">
            <v>1655.64085361484</v>
          </cell>
          <cell r="N441">
            <v>2260.91721915841</v>
          </cell>
          <cell r="O441">
            <v>2881.3228039522</v>
          </cell>
        </row>
        <row r="442">
          <cell r="A442">
            <v>-1122.26374793915</v>
          </cell>
          <cell r="B442">
            <v>-3264.66357138927</v>
          </cell>
          <cell r="C442">
            <v>-3800.63588722886</v>
          </cell>
          <cell r="D442">
            <v>-3350.38844952894</v>
          </cell>
          <cell r="E442">
            <v>-2873.90577939878</v>
          </cell>
          <cell r="F442">
            <v>-2367.8175910183</v>
          </cell>
          <cell r="G442">
            <v>-1828.32168634252</v>
          </cell>
          <cell r="H442">
            <v>-1247.79385956013</v>
          </cell>
          <cell r="I442">
            <v>-617.282270874968</v>
          </cell>
          <cell r="J442">
            <v>68.8964774334103</v>
          </cell>
          <cell r="K442">
            <v>804.87993642228</v>
          </cell>
          <cell r="L442">
            <v>1413.27231040344</v>
          </cell>
          <cell r="M442">
            <v>2003.24677485974</v>
          </cell>
          <cell r="N442">
            <v>2643.02218829912</v>
          </cell>
          <cell r="O442">
            <v>3301.35076814547</v>
          </cell>
        </row>
        <row r="443">
          <cell r="A443">
            <v>-1046.56880852708</v>
          </cell>
          <cell r="B443">
            <v>-2971.27940149732</v>
          </cell>
          <cell r="C443">
            <v>-3450.17922497249</v>
          </cell>
          <cell r="D443">
            <v>-2965.14981021853</v>
          </cell>
          <cell r="E443">
            <v>-2450.43313584215</v>
          </cell>
          <cell r="F443">
            <v>-1902.31631066429</v>
          </cell>
          <cell r="G443">
            <v>-1316.62052852675</v>
          </cell>
          <cell r="H443">
            <v>-685.307598059694</v>
          </cell>
          <cell r="I443">
            <v>1.02939315814816</v>
          </cell>
          <cell r="J443">
            <v>748.574080330922</v>
          </cell>
          <cell r="K443">
            <v>1552.01389936134</v>
          </cell>
          <cell r="L443">
            <v>2234.55751414908</v>
          </cell>
          <cell r="M443">
            <v>2906.04255091861</v>
          </cell>
          <cell r="N443">
            <v>3635.41826405036</v>
          </cell>
          <cell r="O443">
            <v>4392.23975686651</v>
          </cell>
        </row>
        <row r="444">
          <cell r="A444">
            <v>-1260.14048908594</v>
          </cell>
          <cell r="B444">
            <v>-3799.05667035921</v>
          </cell>
          <cell r="C444">
            <v>-4438.98533146377</v>
          </cell>
          <cell r="D444">
            <v>-4052.09253390362</v>
          </cell>
          <cell r="E444">
            <v>-3645.25229888742</v>
          </cell>
          <cell r="F444">
            <v>-3215.71838905548</v>
          </cell>
          <cell r="G444">
            <v>-2760.37459012525</v>
          </cell>
          <cell r="H444">
            <v>-2272.35076227899</v>
          </cell>
          <cell r="I444">
            <v>-1743.52397094219</v>
          </cell>
          <cell r="J444">
            <v>-1169.12199045677</v>
          </cell>
          <cell r="K444">
            <v>-556.008873453677</v>
          </cell>
          <cell r="L444">
            <v>-82.6814260555812</v>
          </cell>
          <cell r="M444">
            <v>358.823244160202</v>
          </cell>
          <cell r="N444">
            <v>835.393594971687</v>
          </cell>
          <cell r="O444">
            <v>1314.31940401455</v>
          </cell>
        </row>
        <row r="445">
          <cell r="A445">
            <v>-922.512967044262</v>
          </cell>
          <cell r="B445">
            <v>-2490.45439052072</v>
          </cell>
          <cell r="C445">
            <v>-2875.81855466671</v>
          </cell>
          <cell r="D445">
            <v>-2333.78523099375</v>
          </cell>
          <cell r="E445">
            <v>-1756.40714745499</v>
          </cell>
          <cell r="F445">
            <v>-1139.40991964027</v>
          </cell>
          <cell r="G445">
            <v>-477.997521313637</v>
          </cell>
          <cell r="H445">
            <v>236.546716574071</v>
          </cell>
          <cell r="I445">
            <v>1014.37552139397</v>
          </cell>
          <cell r="J445">
            <v>1862.49236363199</v>
          </cell>
          <cell r="K445">
            <v>2776.48588114371</v>
          </cell>
          <cell r="L445">
            <v>3580.55538189823</v>
          </cell>
          <cell r="M445">
            <v>4385.62745522005</v>
          </cell>
          <cell r="N445">
            <v>5261.84839554646</v>
          </cell>
          <cell r="O445">
            <v>6180.08914959015</v>
          </cell>
        </row>
        <row r="446">
          <cell r="A446">
            <v>-1164.52184457303</v>
          </cell>
          <cell r="B446">
            <v>-3428.45069769442</v>
          </cell>
          <cell r="C446">
            <v>-3996.28478548607</v>
          </cell>
          <cell r="D446">
            <v>-3565.45502826629</v>
          </cell>
          <cell r="E446">
            <v>-3110.31719649238</v>
          </cell>
          <cell r="F446">
            <v>-2627.69227010761</v>
          </cell>
          <cell r="G446">
            <v>-2113.98829949527</v>
          </cell>
          <cell r="H446">
            <v>-1561.8121939209</v>
          </cell>
          <cell r="I446">
            <v>-962.46616627818</v>
          </cell>
          <cell r="J446">
            <v>-310.546085652242</v>
          </cell>
          <cell r="K446">
            <v>387.77861565287</v>
          </cell>
          <cell r="L446">
            <v>954.774691230672</v>
          </cell>
          <cell r="M446">
            <v>1499.24437467718</v>
          </cell>
          <cell r="N446">
            <v>2088.99876752741</v>
          </cell>
          <cell r="O446">
            <v>2692.34186133788</v>
          </cell>
        </row>
        <row r="447">
          <cell r="A447">
            <v>-1219.18446038617</v>
          </cell>
          <cell r="B447">
            <v>-3640.31619740976</v>
          </cell>
          <cell r="C447">
            <v>-4249.36482012074</v>
          </cell>
          <cell r="D447">
            <v>-3843.65264491758</v>
          </cell>
          <cell r="E447">
            <v>-3416.1252544934</v>
          </cell>
          <cell r="F447">
            <v>-2963.85103905774</v>
          </cell>
          <cell r="G447">
            <v>-2483.51001413134</v>
          </cell>
          <cell r="H447">
            <v>-1968.00804600007</v>
          </cell>
          <cell r="I447">
            <v>-1408.97597533994</v>
          </cell>
          <cell r="J447">
            <v>-801.370914531854</v>
          </cell>
          <cell r="K447">
            <v>-151.759391700018</v>
          </cell>
          <cell r="L447">
            <v>361.688840128128</v>
          </cell>
          <cell r="M447">
            <v>847.296185700079</v>
          </cell>
          <cell r="N447">
            <v>1372.34629584834</v>
          </cell>
          <cell r="O447">
            <v>1904.56336321898</v>
          </cell>
        </row>
        <row r="448">
          <cell r="A448">
            <v>-845.29539314892</v>
          </cell>
          <cell r="B448">
            <v>-2191.16867876359</v>
          </cell>
          <cell r="C448">
            <v>-2518.312314156</v>
          </cell>
          <cell r="D448">
            <v>-1940.79735981846</v>
          </cell>
          <cell r="E448">
            <v>-1324.41617949242</v>
          </cell>
          <cell r="F448">
            <v>-664.544891762587</v>
          </cell>
          <cell r="G448">
            <v>43.9967133454636</v>
          </cell>
          <cell r="H448">
            <v>810.347617927303</v>
          </cell>
          <cell r="I448">
            <v>1645.12477595001</v>
          </cell>
          <cell r="J448">
            <v>2555.84195786362</v>
          </cell>
          <cell r="K448">
            <v>3538.64874752638</v>
          </cell>
          <cell r="L448">
            <v>4418.36107144564</v>
          </cell>
          <cell r="M448">
            <v>5306.58333538437</v>
          </cell>
          <cell r="N448">
            <v>6274.20692186228</v>
          </cell>
          <cell r="O448">
            <v>7292.92181386662</v>
          </cell>
        </row>
        <row r="449">
          <cell r="A449">
            <v>-1101.43256638557</v>
          </cell>
          <cell r="B449">
            <v>-3183.92450276153</v>
          </cell>
          <cell r="C449">
            <v>-3704.19051829369</v>
          </cell>
          <cell r="D449">
            <v>-3244.37111073115</v>
          </cell>
          <cell r="E449">
            <v>-2757.36647585462</v>
          </cell>
          <cell r="F449">
            <v>-2239.7120431469</v>
          </cell>
          <cell r="G449">
            <v>-1687.50197233751</v>
          </cell>
          <cell r="H449">
            <v>-1092.99812914915</v>
          </cell>
          <cell r="I449">
            <v>-447.123438194636</v>
          </cell>
          <cell r="J449">
            <v>255.94316316731</v>
          </cell>
          <cell r="K449">
            <v>1010.49055382563</v>
          </cell>
          <cell r="L449">
            <v>1639.28928484548</v>
          </cell>
          <cell r="M449">
            <v>2251.69538797645</v>
          </cell>
          <cell r="N449">
            <v>2916.12872603594</v>
          </cell>
          <cell r="O449">
            <v>3601.5624699494</v>
          </cell>
        </row>
        <row r="450">
          <cell r="A450">
            <v>-1066.35389432623</v>
          </cell>
          <cell r="B450">
            <v>-3047.96393309891</v>
          </cell>
          <cell r="C450">
            <v>-3541.78132130128</v>
          </cell>
          <cell r="D450">
            <v>-3065.84319330471</v>
          </cell>
          <cell r="E450">
            <v>-2561.12009393258</v>
          </cell>
          <cell r="F450">
            <v>-2023.98868193447</v>
          </cell>
          <cell r="G450">
            <v>-1450.36858869491</v>
          </cell>
          <cell r="H450">
            <v>-832.32983007506</v>
          </cell>
          <cell r="I450">
            <v>-160.58444019094</v>
          </cell>
          <cell r="J450">
            <v>570.920464467865</v>
          </cell>
          <cell r="K450">
            <v>1356.72859132062</v>
          </cell>
          <cell r="L450">
            <v>2019.8906110788</v>
          </cell>
          <cell r="M450">
            <v>2670.07047633645</v>
          </cell>
          <cell r="N450">
            <v>3376.02653115535</v>
          </cell>
          <cell r="O450">
            <v>4107.10402115107</v>
          </cell>
        </row>
        <row r="451">
          <cell r="A451">
            <v>-848.28458767819</v>
          </cell>
          <cell r="B451">
            <v>-2202.75442494989</v>
          </cell>
          <cell r="C451">
            <v>-2532.15185410014</v>
          </cell>
          <cell r="D451">
            <v>-1956.01044066685</v>
          </cell>
          <cell r="E451">
            <v>-1341.13912186144</v>
          </cell>
          <cell r="F451">
            <v>-682.927545760466</v>
          </cell>
          <cell r="G451">
            <v>23.7896253492987</v>
          </cell>
          <cell r="H451">
            <v>788.135025266206</v>
          </cell>
          <cell r="I451">
            <v>1620.70763713113</v>
          </cell>
          <cell r="J451">
            <v>2529.00147700679</v>
          </cell>
          <cell r="K451">
            <v>3509.14441378893</v>
          </cell>
          <cell r="L451">
            <v>4385.92850386483</v>
          </cell>
          <cell r="M451">
            <v>5270.93191382562</v>
          </cell>
          <cell r="N451">
            <v>6235.01718284478</v>
          </cell>
          <cell r="O451">
            <v>7249.84258793086</v>
          </cell>
        </row>
        <row r="452">
          <cell r="A452">
            <v>-846.795240800686</v>
          </cell>
          <cell r="B452">
            <v>-2196.98190170419</v>
          </cell>
          <cell r="C452">
            <v>-2525.25639266393</v>
          </cell>
          <cell r="D452">
            <v>-1948.43062134198</v>
          </cell>
          <cell r="E452">
            <v>-1332.8070237808</v>
          </cell>
          <cell r="F452">
            <v>-673.768507074996</v>
          </cell>
          <cell r="G452">
            <v>33.8576764968063</v>
          </cell>
          <cell r="H452">
            <v>799.202306166508</v>
          </cell>
          <cell r="I452">
            <v>1632.87331892313</v>
          </cell>
          <cell r="J452">
            <v>2542.37457332535</v>
          </cell>
          <cell r="K452">
            <v>3523.84475760879</v>
          </cell>
          <cell r="L452">
            <v>4402.08782129397</v>
          </cell>
          <cell r="M452">
            <v>5288.69500447</v>
          </cell>
          <cell r="N452">
            <v>6254.54321732142</v>
          </cell>
          <cell r="O452">
            <v>7271.306534156</v>
          </cell>
        </row>
        <row r="453">
          <cell r="A453">
            <v>-860.413802697166</v>
          </cell>
          <cell r="B453">
            <v>-2249.76575367836</v>
          </cell>
          <cell r="C453">
            <v>-2588.30837188529</v>
          </cell>
          <cell r="D453">
            <v>-2017.74035717258</v>
          </cell>
          <cell r="E453">
            <v>-1408.99558344589</v>
          </cell>
          <cell r="F453">
            <v>-757.518597221455</v>
          </cell>
          <cell r="G453">
            <v>-58.2044077632562</v>
          </cell>
          <cell r="H453">
            <v>698.003282458172</v>
          </cell>
          <cell r="I453">
            <v>1521.63053660039</v>
          </cell>
          <cell r="J453">
            <v>2420.09121361062</v>
          </cell>
          <cell r="K453">
            <v>3389.42506986907</v>
          </cell>
          <cell r="L453">
            <v>4254.32730429315</v>
          </cell>
          <cell r="M453">
            <v>5126.26961313429</v>
          </cell>
          <cell r="N453">
            <v>6075.99749830223</v>
          </cell>
          <cell r="O453">
            <v>7075.04058387615</v>
          </cell>
        </row>
        <row r="454">
          <cell r="A454">
            <v>-899.594576808445</v>
          </cell>
          <cell r="B454">
            <v>-2401.6255606568</v>
          </cell>
          <cell r="C454">
            <v>-2769.70971028797</v>
          </cell>
          <cell r="D454">
            <v>-2217.14534016079</v>
          </cell>
          <cell r="E454">
            <v>-1628.19102924939</v>
          </cell>
          <cell r="F454">
            <v>-998.468661462516</v>
          </cell>
          <cell r="G454">
            <v>-323.068183764406</v>
          </cell>
          <cell r="H454">
            <v>406.852416578335</v>
          </cell>
          <cell r="I454">
            <v>1201.58365067888</v>
          </cell>
          <cell r="J454">
            <v>2068.28044746876</v>
          </cell>
          <cell r="K454">
            <v>3002.69793513393</v>
          </cell>
          <cell r="L454">
            <v>3829.21843573699</v>
          </cell>
          <cell r="M454">
            <v>4658.96971640251</v>
          </cell>
          <cell r="N454">
            <v>5562.31921577852</v>
          </cell>
          <cell r="O454">
            <v>6510.38097281707</v>
          </cell>
        </row>
        <row r="455">
          <cell r="A455">
            <v>-1221.421991702</v>
          </cell>
          <cell r="B455">
            <v>-3648.98859047592</v>
          </cell>
          <cell r="C455">
            <v>-4259.72426769714</v>
          </cell>
          <cell r="D455">
            <v>-3855.04024263835</v>
          </cell>
          <cell r="E455">
            <v>-3428.64304377644</v>
          </cell>
          <cell r="F455">
            <v>-2977.61118868516</v>
          </cell>
          <cell r="G455">
            <v>-2498.63582536588</v>
          </cell>
          <cell r="H455">
            <v>-1984.6350574569</v>
          </cell>
          <cell r="I455">
            <v>-1427.25317751435</v>
          </cell>
          <cell r="J455">
            <v>-821.46208486583</v>
          </cell>
          <cell r="K455">
            <v>-173.844562151001</v>
          </cell>
          <cell r="L455">
            <v>337.411769865868</v>
          </cell>
          <cell r="M455">
            <v>820.609674865725</v>
          </cell>
          <cell r="N455">
            <v>1343.01121328613</v>
          </cell>
          <cell r="O455">
            <v>1872.31684458365</v>
          </cell>
        </row>
        <row r="456">
          <cell r="A456">
            <v>-1083.59593374547</v>
          </cell>
          <cell r="B456">
            <v>-3114.79193324723</v>
          </cell>
          <cell r="C456">
            <v>-3621.60947932997</v>
          </cell>
          <cell r="D456">
            <v>-3153.59410315938</v>
          </cell>
          <cell r="E456">
            <v>-2657.58006959124</v>
          </cell>
          <cell r="F456">
            <v>-2130.02207713776</v>
          </cell>
          <cell r="G456">
            <v>-1566.92554220404</v>
          </cell>
          <cell r="H456">
            <v>-960.454779627813</v>
          </cell>
          <cell r="I456">
            <v>-301.425481447305</v>
          </cell>
          <cell r="J456">
            <v>416.101290127353</v>
          </cell>
          <cell r="K456">
            <v>1186.54398795739</v>
          </cell>
          <cell r="L456">
            <v>1832.81559698399</v>
          </cell>
          <cell r="M456">
            <v>2464.42871905081</v>
          </cell>
          <cell r="N456">
            <v>3149.97532627293</v>
          </cell>
          <cell r="O456">
            <v>3858.61778030548</v>
          </cell>
        </row>
        <row r="457">
          <cell r="A457">
            <v>-1251.88068365822</v>
          </cell>
          <cell r="B457">
            <v>-3767.04269191226</v>
          </cell>
          <cell r="C457">
            <v>-4400.74362252563</v>
          </cell>
          <cell r="D457">
            <v>-4010.05542774224</v>
          </cell>
          <cell r="E457">
            <v>-3599.04311149777</v>
          </cell>
          <cell r="F457">
            <v>-3164.92305145506</v>
          </cell>
          <cell r="G457">
            <v>-2704.53793798541</v>
          </cell>
          <cell r="H457">
            <v>-2210.9724573111</v>
          </cell>
          <cell r="I457">
            <v>-1676.05401749125</v>
          </cell>
          <cell r="J457">
            <v>-1094.95580712777</v>
          </cell>
          <cell r="K457">
            <v>-474.481875608756</v>
          </cell>
          <cell r="L457">
            <v>6.93692936282594</v>
          </cell>
          <cell r="M457">
            <v>457.336004843199</v>
          </cell>
          <cell r="N457">
            <v>943.683509153623</v>
          </cell>
          <cell r="O457">
            <v>1433.35683055938</v>
          </cell>
        </row>
        <row r="458">
          <cell r="A458">
            <v>-1099.11084016736</v>
          </cell>
          <cell r="B458">
            <v>-3174.92578072625</v>
          </cell>
          <cell r="C458">
            <v>-3693.44126045127</v>
          </cell>
          <cell r="D458">
            <v>-3232.55501501721</v>
          </cell>
          <cell r="E458">
            <v>-2744.37766118779</v>
          </cell>
          <cell r="F458">
            <v>-2225.43412000432</v>
          </cell>
          <cell r="G458">
            <v>-1671.80699981733</v>
          </cell>
          <cell r="H458">
            <v>-1075.74546852412</v>
          </cell>
          <cell r="I458">
            <v>-428.158492683602</v>
          </cell>
          <cell r="J458">
            <v>276.790333702542</v>
          </cell>
          <cell r="K458">
            <v>1033.40675567141</v>
          </cell>
          <cell r="L458">
            <v>1664.47986436077</v>
          </cell>
          <cell r="M458">
            <v>2279.38607165023</v>
          </cell>
          <cell r="N458">
            <v>2946.56764316589</v>
          </cell>
          <cell r="O458">
            <v>3635.02237606654</v>
          </cell>
        </row>
        <row r="459">
          <cell r="A459">
            <v>-1252.10088304402</v>
          </cell>
          <cell r="B459">
            <v>-3767.89615734226</v>
          </cell>
          <cell r="C459">
            <v>-4401.76311395238</v>
          </cell>
          <cell r="D459">
            <v>-4011.17610123009</v>
          </cell>
          <cell r="E459">
            <v>-3600.27500912182</v>
          </cell>
          <cell r="F459">
            <v>-3166.27721194214</v>
          </cell>
          <cell r="G459">
            <v>-2706.02649562929</v>
          </cell>
          <cell r="H459">
            <v>-2212.6087507049</v>
          </cell>
          <cell r="I459">
            <v>-1677.85270905123</v>
          </cell>
          <cell r="J459">
            <v>-1096.93301447958</v>
          </cell>
          <cell r="K459">
            <v>-476.655316013468</v>
          </cell>
          <cell r="L459">
            <v>4.54778024880232</v>
          </cell>
          <cell r="M459">
            <v>454.709738451599</v>
          </cell>
          <cell r="N459">
            <v>940.796592167503</v>
          </cell>
          <cell r="O459">
            <v>1430.18339403694</v>
          </cell>
        </row>
        <row r="460">
          <cell r="A460">
            <v>-827.203137671381</v>
          </cell>
          <cell r="B460">
            <v>-2121.0453469269</v>
          </cell>
          <cell r="C460">
            <v>-2434.5477782888</v>
          </cell>
          <cell r="D460">
            <v>-1848.71939613477</v>
          </cell>
          <cell r="E460">
            <v>-1223.19970036602</v>
          </cell>
          <cell r="F460">
            <v>-553.282921613713</v>
          </cell>
          <cell r="G460">
            <v>166.301165231707</v>
          </cell>
          <cell r="H460">
            <v>944.790491185609</v>
          </cell>
          <cell r="I460">
            <v>1792.91077957612</v>
          </cell>
          <cell r="J460">
            <v>2718.2953653106</v>
          </cell>
          <cell r="K460">
            <v>3717.2252631882</v>
          </cell>
          <cell r="L460">
            <v>4614.6608748605</v>
          </cell>
          <cell r="M460">
            <v>5522.36542004373</v>
          </cell>
          <cell r="N460">
            <v>6511.40485711204</v>
          </cell>
          <cell r="O460">
            <v>7553.66107113893</v>
          </cell>
        </row>
        <row r="461">
          <cell r="A461">
            <v>-1158.85781057339</v>
          </cell>
          <cell r="B461">
            <v>-3406.49760642926</v>
          </cell>
          <cell r="C461">
            <v>-3970.06112422367</v>
          </cell>
          <cell r="D461">
            <v>-3536.62873197783</v>
          </cell>
          <cell r="E461">
            <v>-3078.62995993929</v>
          </cell>
          <cell r="F461">
            <v>-2592.86015188042</v>
          </cell>
          <cell r="G461">
            <v>-2075.69917768561</v>
          </cell>
          <cell r="H461">
            <v>-1519.72296927504</v>
          </cell>
          <cell r="I461">
            <v>-916.199687770382</v>
          </cell>
          <cell r="J461">
            <v>-259.687770928609</v>
          </cell>
          <cell r="K461">
            <v>443.684495243255</v>
          </cell>
          <cell r="L461">
            <v>1016.22909430633</v>
          </cell>
          <cell r="M461">
            <v>1566.79797878923</v>
          </cell>
          <cell r="N461">
            <v>2163.25690364355</v>
          </cell>
          <cell r="O461">
            <v>2773.9699380619</v>
          </cell>
        </row>
        <row r="462">
          <cell r="A462">
            <v>-1027.4894658656</v>
          </cell>
          <cell r="B462">
            <v>-2897.33024251391</v>
          </cell>
          <cell r="C462">
            <v>-3361.84461767743</v>
          </cell>
          <cell r="D462">
            <v>-2868.04820655869</v>
          </cell>
          <cell r="E462">
            <v>-2343.69443260869</v>
          </cell>
          <cell r="F462">
            <v>-1784.98404900696</v>
          </cell>
          <cell r="G462">
            <v>-1187.64332336517</v>
          </cell>
          <cell r="H462">
            <v>-543.529716884308</v>
          </cell>
          <cell r="I462">
            <v>156.878386516315</v>
          </cell>
          <cell r="J462">
            <v>919.890709761344</v>
          </cell>
          <cell r="K462">
            <v>1740.33329037563</v>
          </cell>
          <cell r="L462">
            <v>2441.56714975715</v>
          </cell>
          <cell r="M462">
            <v>3133.59739274227</v>
          </cell>
          <cell r="N462">
            <v>3885.55737417096</v>
          </cell>
          <cell r="O462">
            <v>4667.20456935074</v>
          </cell>
        </row>
        <row r="463">
          <cell r="A463">
            <v>-1187.58746780187</v>
          </cell>
          <cell r="B463">
            <v>-3517.85018432581</v>
          </cell>
          <cell r="C463">
            <v>-4103.07529740704</v>
          </cell>
          <cell r="D463">
            <v>-3682.84424049819</v>
          </cell>
          <cell r="E463">
            <v>-3239.35700443547</v>
          </cell>
          <cell r="F463">
            <v>-2769.53896723933</v>
          </cell>
          <cell r="G463">
            <v>-2269.91293862718</v>
          </cell>
          <cell r="H463">
            <v>-1733.21197678536</v>
          </cell>
          <cell r="I463">
            <v>-1150.87696350395</v>
          </cell>
          <cell r="J463">
            <v>-517.656199317441</v>
          </cell>
          <cell r="K463">
            <v>160.113323567657</v>
          </cell>
          <cell r="L463">
            <v>704.514168926904</v>
          </cell>
          <cell r="M463">
            <v>1224.14610014391</v>
          </cell>
          <cell r="N463">
            <v>1786.59765386186</v>
          </cell>
          <cell r="O463">
            <v>2359.92816771762</v>
          </cell>
        </row>
        <row r="464">
          <cell r="A464">
            <v>-1242.59308010086</v>
          </cell>
          <cell r="B464">
            <v>-3731.04509575688</v>
          </cell>
          <cell r="C464">
            <v>-4357.74335634728</v>
          </cell>
          <cell r="D464">
            <v>-3962.78748903085</v>
          </cell>
          <cell r="E464">
            <v>-3547.08394406478</v>
          </cell>
          <cell r="F464">
            <v>-3107.80706218349</v>
          </cell>
          <cell r="G464">
            <v>-2641.75332476624</v>
          </cell>
          <cell r="H464">
            <v>-2141.95662291246</v>
          </cell>
          <cell r="I464">
            <v>-1600.18852826522</v>
          </cell>
          <cell r="J464">
            <v>-1011.56085138093</v>
          </cell>
          <cell r="K464">
            <v>-382.8101719795</v>
          </cell>
          <cell r="L464">
            <v>107.706828105876</v>
          </cell>
          <cell r="M464">
            <v>568.107072584585</v>
          </cell>
          <cell r="N464">
            <v>1065.44833775441</v>
          </cell>
          <cell r="O464">
            <v>1567.20652422484</v>
          </cell>
        </row>
        <row r="465">
          <cell r="A465">
            <v>-897.124017360656</v>
          </cell>
          <cell r="B465">
            <v>-2392.04997953621</v>
          </cell>
          <cell r="C465">
            <v>-2758.27137603864</v>
          </cell>
          <cell r="D465">
            <v>-2204.5717788713</v>
          </cell>
          <cell r="E465">
            <v>-1614.36957237863</v>
          </cell>
          <cell r="F465">
            <v>-983.275458388847</v>
          </cell>
          <cell r="G465">
            <v>-306.367091991224</v>
          </cell>
          <cell r="H465">
            <v>425.21105136152</v>
          </cell>
          <cell r="I465">
            <v>1221.76433561132</v>
          </cell>
          <cell r="J465">
            <v>2090.46401662584</v>
          </cell>
          <cell r="K465">
            <v>3027.08316993615</v>
          </cell>
          <cell r="L465">
            <v>3856.02384618058</v>
          </cell>
          <cell r="M465">
            <v>4688.43549907293</v>
          </cell>
          <cell r="N465">
            <v>5594.70940619203</v>
          </cell>
          <cell r="O465">
            <v>6545.98581137705</v>
          </cell>
        </row>
        <row r="466">
          <cell r="A466">
            <v>-814.485654455025</v>
          </cell>
          <cell r="B466">
            <v>-2071.75396383676</v>
          </cell>
          <cell r="C466">
            <v>-2375.66766351596</v>
          </cell>
          <cell r="D466">
            <v>-1783.99557222032</v>
          </cell>
          <cell r="E466">
            <v>-1152.05219329558</v>
          </cell>
          <cell r="F466">
            <v>-475.074196353141</v>
          </cell>
          <cell r="G466">
            <v>252.271917528446</v>
          </cell>
          <cell r="H466">
            <v>1039.29363294943</v>
          </cell>
          <cell r="I466">
            <v>1896.79312984806</v>
          </cell>
          <cell r="J466">
            <v>2832.48778787569</v>
          </cell>
          <cell r="K466">
            <v>3842.75100781323</v>
          </cell>
          <cell r="L466">
            <v>4752.64474637953</v>
          </cell>
          <cell r="M466">
            <v>5674.04385745317</v>
          </cell>
          <cell r="N466">
            <v>6678.13701299156</v>
          </cell>
          <cell r="O466">
            <v>7736.94099067811</v>
          </cell>
        </row>
        <row r="467">
          <cell r="A467">
            <v>-1189.57727883672</v>
          </cell>
          <cell r="B467">
            <v>-3525.56244439546</v>
          </cell>
          <cell r="C467">
            <v>-4112.28783577766</v>
          </cell>
          <cell r="D467">
            <v>-3692.97110104535</v>
          </cell>
          <cell r="E467">
            <v>-3250.48893142625</v>
          </cell>
          <cell r="F467">
            <v>-2781.77571109012</v>
          </cell>
          <cell r="G467">
            <v>-2283.36414974218</v>
          </cell>
          <cell r="H467">
            <v>-1747.99818810648</v>
          </cell>
          <cell r="I467">
            <v>-1167.1306705764</v>
          </cell>
          <cell r="J467">
            <v>-535.523047549199</v>
          </cell>
          <cell r="K467">
            <v>140.473233813756</v>
          </cell>
          <cell r="L467">
            <v>682.924847713794</v>
          </cell>
          <cell r="M467">
            <v>1200.41409095845</v>
          </cell>
          <cell r="N467">
            <v>1760.51030009935</v>
          </cell>
          <cell r="O467">
            <v>2331.25170711911</v>
          </cell>
        </row>
        <row r="468">
          <cell r="A468">
            <v>-1253.18651648146</v>
          </cell>
          <cell r="B468">
            <v>-3772.1039375099</v>
          </cell>
          <cell r="C468">
            <v>-4406.78944033394</v>
          </cell>
          <cell r="D468">
            <v>-4016.70127836181</v>
          </cell>
          <cell r="E468">
            <v>-3606.3485467355</v>
          </cell>
          <cell r="F468">
            <v>-3172.9535334908</v>
          </cell>
          <cell r="G468">
            <v>-2713.3654259622</v>
          </cell>
          <cell r="H468">
            <v>-2220.67605214308</v>
          </cell>
          <cell r="I468">
            <v>-1686.72067066721</v>
          </cell>
          <cell r="J468">
            <v>-1106.68109986167</v>
          </cell>
          <cell r="K468">
            <v>-487.370875319147</v>
          </cell>
          <cell r="L468">
            <v>-7.23127243004178</v>
          </cell>
          <cell r="M468">
            <v>441.761643251617</v>
          </cell>
          <cell r="N468">
            <v>926.563429800472</v>
          </cell>
          <cell r="O468">
            <v>1414.53762469115</v>
          </cell>
        </row>
        <row r="469">
          <cell r="A469">
            <v>-1132.73475535955</v>
          </cell>
          <cell r="B469">
            <v>-3305.24789372083</v>
          </cell>
          <cell r="C469">
            <v>-3849.11514277116</v>
          </cell>
          <cell r="D469">
            <v>-3403.67915406185</v>
          </cell>
          <cell r="E469">
            <v>-2932.48545761056</v>
          </cell>
          <cell r="F469">
            <v>-2432.21116076885</v>
          </cell>
          <cell r="G469">
            <v>-1899.10616232116</v>
          </cell>
          <cell r="H469">
            <v>-1325.60352377009</v>
          </cell>
          <cell r="I469">
            <v>-702.814356275921</v>
          </cell>
          <cell r="J469">
            <v>-25.124460804998</v>
          </cell>
          <cell r="K469">
            <v>701.527647210679</v>
          </cell>
          <cell r="L469">
            <v>1299.66255617835</v>
          </cell>
          <cell r="M469">
            <v>1878.36152699977</v>
          </cell>
          <cell r="N469">
            <v>2505.74238130169</v>
          </cell>
          <cell r="O469">
            <v>3150.44627196044</v>
          </cell>
        </row>
        <row r="470">
          <cell r="A470">
            <v>-1288.08116182494</v>
          </cell>
          <cell r="B470">
            <v>-3907.35124251188</v>
          </cell>
          <cell r="C470">
            <v>-4568.34662014913</v>
          </cell>
          <cell r="D470">
            <v>-4194.2926179646</v>
          </cell>
          <cell r="E470">
            <v>-3801.56539774757</v>
          </cell>
          <cell r="F470">
            <v>-3387.54518533772</v>
          </cell>
          <cell r="G470">
            <v>-2949.25478081888</v>
          </cell>
          <cell r="H470">
            <v>-2479.97685557972</v>
          </cell>
          <cell r="I470">
            <v>-1971.7564523952</v>
          </cell>
          <cell r="J470">
            <v>-1420.0059943028</v>
          </cell>
          <cell r="K470">
            <v>-831.792508565998</v>
          </cell>
          <cell r="L470">
            <v>-385.835920681878</v>
          </cell>
          <cell r="M470">
            <v>25.5813983389457</v>
          </cell>
          <cell r="N470">
            <v>469.078301037975</v>
          </cell>
          <cell r="O470">
            <v>911.648202145988</v>
          </cell>
        </row>
        <row r="471">
          <cell r="A471">
            <v>-1269.88454089652</v>
          </cell>
          <cell r="B471">
            <v>-3836.82340316904</v>
          </cell>
          <cell r="C471">
            <v>-4484.09888728287</v>
          </cell>
          <cell r="D471">
            <v>-4101.68350114707</v>
          </cell>
          <cell r="E471">
            <v>-3699.76504982202</v>
          </cell>
          <cell r="F471">
            <v>-3275.64139882195</v>
          </cell>
          <cell r="G471">
            <v>-2826.2448138419</v>
          </cell>
          <cell r="H471">
            <v>-2344.7584465624</v>
          </cell>
          <cell r="I471">
            <v>-1823.11794295963</v>
          </cell>
          <cell r="J471">
            <v>-1256.61547190435</v>
          </cell>
          <cell r="K471">
            <v>-652.185871557765</v>
          </cell>
          <cell r="L471">
            <v>-188.403758865663</v>
          </cell>
          <cell r="M471">
            <v>242.608225235311</v>
          </cell>
          <cell r="N471">
            <v>707.644516184572</v>
          </cell>
          <cell r="O471">
            <v>1173.89153778923</v>
          </cell>
        </row>
        <row r="472">
          <cell r="A472">
            <v>-934.320674154432</v>
          </cell>
          <cell r="B472">
            <v>-2536.21959458523</v>
          </cell>
          <cell r="C472">
            <v>-2930.4865371616</v>
          </cell>
          <cell r="D472">
            <v>-2393.87887867784</v>
          </cell>
          <cell r="E472">
            <v>-1822.46494449034</v>
          </cell>
          <cell r="F472">
            <v>-1212.02379344109</v>
          </cell>
          <cell r="G472">
            <v>-557.818146659956</v>
          </cell>
          <cell r="H472">
            <v>148.804087002295</v>
          </cell>
          <cell r="I472">
            <v>917.924647816279</v>
          </cell>
          <cell r="J472">
            <v>1756.46897386921</v>
          </cell>
          <cell r="K472">
            <v>2659.93992609089</v>
          </cell>
          <cell r="L472">
            <v>3452.44252237201</v>
          </cell>
          <cell r="M472">
            <v>4244.79970389615</v>
          </cell>
          <cell r="N472">
            <v>5107.0438301321</v>
          </cell>
          <cell r="O472">
            <v>6009.9206050537</v>
          </cell>
        </row>
        <row r="473">
          <cell r="A473">
            <v>-1077.8388526424</v>
          </cell>
          <cell r="B473">
            <v>-3092.4782029828</v>
          </cell>
          <cell r="C473">
            <v>-3594.95502338628</v>
          </cell>
          <cell r="D473">
            <v>-3124.29425685829</v>
          </cell>
          <cell r="E473">
            <v>-2625.37228433082</v>
          </cell>
          <cell r="F473">
            <v>-2094.61774700164</v>
          </cell>
          <cell r="G473">
            <v>-1528.0074178359</v>
          </cell>
          <cell r="H473">
            <v>-917.674125439176</v>
          </cell>
          <cell r="I473">
            <v>-254.398950685041</v>
          </cell>
          <cell r="J473">
            <v>467.795090455483</v>
          </cell>
          <cell r="K473">
            <v>1243.36827308006</v>
          </cell>
          <cell r="L473">
            <v>1895.27955512221</v>
          </cell>
          <cell r="M473">
            <v>2533.09207412639</v>
          </cell>
          <cell r="N473">
            <v>3225.45335345466</v>
          </cell>
          <cell r="O473">
            <v>3941.58681933619</v>
          </cell>
        </row>
        <row r="474">
          <cell r="A474">
            <v>-999.771859999605</v>
          </cell>
          <cell r="B474">
            <v>-2789.90024981497</v>
          </cell>
          <cell r="C474">
            <v>-3233.51609647139</v>
          </cell>
          <cell r="D474">
            <v>-2726.98338965425</v>
          </cell>
          <cell r="E474">
            <v>-2188.62927342765</v>
          </cell>
          <cell r="F474">
            <v>-1614.52904740207</v>
          </cell>
          <cell r="G474">
            <v>-1000.27107465647</v>
          </cell>
          <cell r="H474">
            <v>-337.561225167447</v>
          </cell>
          <cell r="I474">
            <v>383.288753432884</v>
          </cell>
          <cell r="J474">
            <v>1168.77175860528</v>
          </cell>
          <cell r="K474">
            <v>2013.91518204087</v>
          </cell>
          <cell r="L474">
            <v>2742.30138321847</v>
          </cell>
          <cell r="M474">
            <v>3464.17877232509</v>
          </cell>
          <cell r="N474">
            <v>4248.94815701954</v>
          </cell>
          <cell r="O474">
            <v>5066.66100947435</v>
          </cell>
        </row>
        <row r="475">
          <cell r="A475">
            <v>-1204.33373953224</v>
          </cell>
          <cell r="B475">
            <v>-3582.75665057785</v>
          </cell>
          <cell r="C475">
            <v>-4180.60812247365</v>
          </cell>
          <cell r="D475">
            <v>-3768.07201113964</v>
          </cell>
          <cell r="E475">
            <v>-3333.04342540969</v>
          </cell>
          <cell r="F475">
            <v>-2872.52353915644</v>
          </cell>
          <cell r="G475">
            <v>-2383.11848050468</v>
          </cell>
          <cell r="H475">
            <v>-1857.65289519878</v>
          </cell>
          <cell r="I475">
            <v>-1287.66834243072</v>
          </cell>
          <cell r="J475">
            <v>-668.023792125808</v>
          </cell>
          <cell r="K475">
            <v>-5.17788955101694</v>
          </cell>
          <cell r="L475">
            <v>522.818202236383</v>
          </cell>
          <cell r="M475">
            <v>1024.41724772209</v>
          </cell>
          <cell r="N475">
            <v>1567.0461953659</v>
          </cell>
          <cell r="O475">
            <v>2118.58675738447</v>
          </cell>
        </row>
        <row r="476">
          <cell r="A476">
            <v>-1031.44043625512</v>
          </cell>
          <cell r="B476">
            <v>-2912.64371230466</v>
          </cell>
          <cell r="C476">
            <v>-3380.137041268</v>
          </cell>
          <cell r="D476">
            <v>-2888.1561089976</v>
          </cell>
          <cell r="E476">
            <v>-2365.79799578559</v>
          </cell>
          <cell r="F476">
            <v>-1809.28133742876</v>
          </cell>
          <cell r="G476">
            <v>-1214.35205896255</v>
          </cell>
          <cell r="H476">
            <v>-572.889229963589</v>
          </cell>
          <cell r="I476">
            <v>124.605012694121</v>
          </cell>
          <cell r="J476">
            <v>884.414281557154</v>
          </cell>
          <cell r="K476">
            <v>1701.33591238035</v>
          </cell>
          <cell r="L476">
            <v>2398.69937621034</v>
          </cell>
          <cell r="M476">
            <v>3086.47509623601</v>
          </cell>
          <cell r="N476">
            <v>3833.75830358011</v>
          </cell>
          <cell r="O476">
            <v>4610.26456614611</v>
          </cell>
        </row>
        <row r="477">
          <cell r="A477">
            <v>-1139.91095236315</v>
          </cell>
          <cell r="B477">
            <v>-3333.06194069985</v>
          </cell>
          <cell r="C477">
            <v>-3882.33990084757</v>
          </cell>
          <cell r="D477">
            <v>-3440.20138910903</v>
          </cell>
          <cell r="E477">
            <v>-2972.6324362514</v>
          </cell>
          <cell r="F477">
            <v>-2476.34263004795</v>
          </cell>
          <cell r="G477">
            <v>-1947.61757330815</v>
          </cell>
          <cell r="H477">
            <v>-1378.92957509791</v>
          </cell>
          <cell r="I477">
            <v>-761.432889366599</v>
          </cell>
          <cell r="J477">
            <v>-89.5607416872982</v>
          </cell>
          <cell r="K477">
            <v>630.696221123646</v>
          </cell>
          <cell r="L477">
            <v>1221.80128217517</v>
          </cell>
          <cell r="M477">
            <v>1792.7727096583</v>
          </cell>
          <cell r="N477">
            <v>2411.65908061473</v>
          </cell>
          <cell r="O477">
            <v>3047.02543097793</v>
          </cell>
        </row>
        <row r="478">
          <cell r="A478">
            <v>-1159.62499132102</v>
          </cell>
          <cell r="B478">
            <v>-3409.47110358174</v>
          </cell>
          <cell r="C478">
            <v>-3973.61306053867</v>
          </cell>
          <cell r="D478">
            <v>-3540.53318939091</v>
          </cell>
          <cell r="E478">
            <v>-3082.92192531776</v>
          </cell>
          <cell r="F478">
            <v>-2597.57808445367</v>
          </cell>
          <cell r="G478">
            <v>-2080.88535366861</v>
          </cell>
          <cell r="H478">
            <v>-1525.42386069497</v>
          </cell>
          <cell r="I478">
            <v>-922.466378890848</v>
          </cell>
          <cell r="J478">
            <v>-266.576416002964</v>
          </cell>
          <cell r="K478">
            <v>436.11216878768</v>
          </cell>
          <cell r="L478">
            <v>1007.90523274416</v>
          </cell>
          <cell r="M478">
            <v>1557.6479940768</v>
          </cell>
          <cell r="N478">
            <v>2153.19880505403</v>
          </cell>
          <cell r="O478">
            <v>2762.91359748692</v>
          </cell>
        </row>
        <row r="479">
          <cell r="A479">
            <v>-1228.00913784484</v>
          </cell>
          <cell r="B479">
            <v>-3674.5195495874</v>
          </cell>
          <cell r="C479">
            <v>-4290.22180516724</v>
          </cell>
          <cell r="D479">
            <v>-3888.56458702278</v>
          </cell>
          <cell r="E479">
            <v>-3465.49459834893</v>
          </cell>
          <cell r="F479">
            <v>-3018.12017101859</v>
          </cell>
          <cell r="G479">
            <v>-2543.16522632948</v>
          </cell>
          <cell r="H479">
            <v>-2033.58389388672</v>
          </cell>
          <cell r="I479">
            <v>-1481.0600677034</v>
          </cell>
          <cell r="J479">
            <v>-880.609178913061</v>
          </cell>
          <cell r="K479">
            <v>-238.861862387832</v>
          </cell>
          <cell r="L479">
            <v>265.941659657062</v>
          </cell>
          <cell r="M479">
            <v>742.046328884692</v>
          </cell>
          <cell r="N479">
            <v>1256.65064501915</v>
          </cell>
          <cell r="O479">
            <v>1777.38519855632</v>
          </cell>
        </row>
        <row r="480">
          <cell r="A480">
            <v>-1227.46389342934</v>
          </cell>
          <cell r="B480">
            <v>-3672.40625005279</v>
          </cell>
          <cell r="C480">
            <v>-4287.69740209014</v>
          </cell>
          <cell r="D480">
            <v>-3885.78964303904</v>
          </cell>
          <cell r="E480">
            <v>-3462.44424787884</v>
          </cell>
          <cell r="F480">
            <v>-3014.76708063375</v>
          </cell>
          <cell r="G480">
            <v>-2539.47934982474</v>
          </cell>
          <cell r="H480">
            <v>-2029.53220304366</v>
          </cell>
          <cell r="I480">
            <v>-1476.60625633272</v>
          </cell>
          <cell r="J480">
            <v>-875.713337523891</v>
          </cell>
          <cell r="K480">
            <v>-233.480120568743</v>
          </cell>
          <cell r="L480">
            <v>271.857526349844</v>
          </cell>
          <cell r="M480">
            <v>748.549331054477</v>
          </cell>
          <cell r="N480">
            <v>1263.79905444356</v>
          </cell>
          <cell r="O480">
            <v>1785.24307034612</v>
          </cell>
        </row>
        <row r="481">
          <cell r="A481">
            <v>-1215.98525818366</v>
          </cell>
          <cell r="B481">
            <v>-3627.91648760364</v>
          </cell>
          <cell r="C481">
            <v>-4234.55297491041</v>
          </cell>
          <cell r="D481">
            <v>-3827.37075985434</v>
          </cell>
          <cell r="E481">
            <v>-3398.22743167335</v>
          </cell>
          <cell r="F481">
            <v>-2944.17690056249</v>
          </cell>
          <cell r="G481">
            <v>-2461.88326492157</v>
          </cell>
          <cell r="H481">
            <v>-1944.2348941797</v>
          </cell>
          <cell r="I481">
            <v>-1382.84339563541</v>
          </cell>
          <cell r="J481">
            <v>-772.644739425843</v>
          </cell>
          <cell r="K481">
            <v>-120.182213114847</v>
          </cell>
          <cell r="L481">
            <v>396.399977399972</v>
          </cell>
          <cell r="M481">
            <v>885.452319486858</v>
          </cell>
          <cell r="N481">
            <v>1414.28933373133</v>
          </cell>
          <cell r="O481">
            <v>1950.66914628087</v>
          </cell>
        </row>
        <row r="482">
          <cell r="A482">
            <v>-1199.35973193044</v>
          </cell>
          <cell r="B482">
            <v>-3563.47801580221</v>
          </cell>
          <cell r="C482">
            <v>-4157.57918400428</v>
          </cell>
          <cell r="D482">
            <v>-3742.75750616322</v>
          </cell>
          <cell r="E482">
            <v>-3305.21651697216</v>
          </cell>
          <cell r="F482">
            <v>-2841.93487728404</v>
          </cell>
          <cell r="G482">
            <v>-2349.49396784118</v>
          </cell>
          <cell r="H482">
            <v>-1820.69123088752</v>
          </cell>
          <cell r="I482">
            <v>-1247.03832223296</v>
          </cell>
          <cell r="J482">
            <v>-623.361340582258</v>
          </cell>
          <cell r="K482">
            <v>43.9172024073648</v>
          </cell>
          <cell r="L482">
            <v>576.785863461869</v>
          </cell>
          <cell r="M482">
            <v>1083.74106894271</v>
          </cell>
          <cell r="N482">
            <v>1632.25776252112</v>
          </cell>
          <cell r="O482">
            <v>2190.27041503398</v>
          </cell>
        </row>
        <row r="483">
          <cell r="A483">
            <v>-1152.95909913619</v>
          </cell>
          <cell r="B483">
            <v>-3383.63493460632</v>
          </cell>
          <cell r="C483">
            <v>-3942.75094024108</v>
          </cell>
          <cell r="D483">
            <v>-3506.60807821416</v>
          </cell>
          <cell r="E483">
            <v>-3045.62982881704</v>
          </cell>
          <cell r="F483">
            <v>-2556.58483746993</v>
          </cell>
          <cell r="G483">
            <v>-2035.8236259581</v>
          </cell>
          <cell r="H483">
            <v>-1475.88986537468</v>
          </cell>
          <cell r="I483">
            <v>-868.016254205137</v>
          </cell>
          <cell r="J483">
            <v>-206.722247989285</v>
          </cell>
          <cell r="K483">
            <v>501.906718373894</v>
          </cell>
          <cell r="L483">
            <v>1080.22973242251</v>
          </cell>
          <cell r="M483">
            <v>1637.15052561809</v>
          </cell>
          <cell r="N483">
            <v>2240.59177077911</v>
          </cell>
          <cell r="O483">
            <v>2858.9801039259</v>
          </cell>
        </row>
        <row r="484">
          <cell r="A484">
            <v>-811.850940763757</v>
          </cell>
          <cell r="B484">
            <v>-2061.54214128667</v>
          </cell>
          <cell r="C484">
            <v>-2363.46931877304</v>
          </cell>
          <cell r="D484">
            <v>-1770.58657123188</v>
          </cell>
          <cell r="E484">
            <v>-1137.31238135409</v>
          </cell>
          <cell r="F484">
            <v>-458.871493686654</v>
          </cell>
          <cell r="G484">
            <v>270.082699290165</v>
          </cell>
          <cell r="H484">
            <v>1058.87209177159</v>
          </cell>
          <cell r="I484">
            <v>1918.31470340835</v>
          </cell>
          <cell r="J484">
            <v>2856.14532561746</v>
          </cell>
          <cell r="K484">
            <v>3868.75649902118</v>
          </cell>
          <cell r="L484">
            <v>4781.23121976271</v>
          </cell>
          <cell r="M484">
            <v>5705.46746925703</v>
          </cell>
          <cell r="N484">
            <v>6712.67934235005</v>
          </cell>
          <cell r="O484">
            <v>7774.91156277395</v>
          </cell>
        </row>
        <row r="485">
          <cell r="A485">
            <v>-1141.39520973162</v>
          </cell>
          <cell r="B485">
            <v>-3338.81473764157</v>
          </cell>
          <cell r="C485">
            <v>-3889.2117985903</v>
          </cell>
          <cell r="D485">
            <v>-3447.75530610077</v>
          </cell>
          <cell r="E485">
            <v>-2980.93606125493</v>
          </cell>
          <cell r="F485">
            <v>-2485.47036977219</v>
          </cell>
          <cell r="G485">
            <v>-1957.65121914815</v>
          </cell>
          <cell r="H485">
            <v>-1389.95903604704</v>
          </cell>
          <cell r="I485">
            <v>-773.556997668653</v>
          </cell>
          <cell r="J485">
            <v>-102.888138447468</v>
          </cell>
          <cell r="K485">
            <v>616.04611243294</v>
          </cell>
          <cell r="L485">
            <v>1205.69718559038</v>
          </cell>
          <cell r="M485">
            <v>1775.07032039367</v>
          </cell>
          <cell r="N485">
            <v>2392.19977198312</v>
          </cell>
          <cell r="O485">
            <v>3025.63483297675</v>
          </cell>
        </row>
        <row r="486">
          <cell r="A486">
            <v>-1296.49914142067</v>
          </cell>
          <cell r="B486">
            <v>-3939.97828435963</v>
          </cell>
          <cell r="C486">
            <v>-4607.32065269312</v>
          </cell>
          <cell r="D486">
            <v>-4237.13472908048</v>
          </cell>
          <cell r="E486">
            <v>-3848.65948488863</v>
          </cell>
          <cell r="F486">
            <v>-3439.31324685203</v>
          </cell>
          <cell r="G486">
            <v>-3006.16069737104</v>
          </cell>
          <cell r="H486">
            <v>-2542.5305468696</v>
          </cell>
          <cell r="I486">
            <v>-2040.51844642095</v>
          </cell>
          <cell r="J486">
            <v>-1495.59245011221</v>
          </cell>
          <cell r="K486">
            <v>-914.880737503729</v>
          </cell>
          <cell r="L486">
            <v>-477.170455607249</v>
          </cell>
          <cell r="M486">
            <v>-74.8178685209304</v>
          </cell>
          <cell r="N486">
            <v>358.714649498752</v>
          </cell>
          <cell r="O486">
            <v>790.331224821138</v>
          </cell>
        </row>
        <row r="487">
          <cell r="A487">
            <v>-1082.51118867734</v>
          </cell>
          <cell r="B487">
            <v>-3110.58759628855</v>
          </cell>
          <cell r="C487">
            <v>-3616.58726597032</v>
          </cell>
          <cell r="D487">
            <v>-3148.07344725704</v>
          </cell>
          <cell r="E487">
            <v>-2651.51150192805</v>
          </cell>
          <cell r="F487">
            <v>-2123.35121879517</v>
          </cell>
          <cell r="G487">
            <v>-1559.59261728719</v>
          </cell>
          <cell r="H487">
            <v>-952.394079628721</v>
          </cell>
          <cell r="I487">
            <v>-292.564776447302</v>
          </cell>
          <cell r="J487">
            <v>425.84139869186</v>
          </cell>
          <cell r="K487">
            <v>1197.25077876562</v>
          </cell>
          <cell r="L487">
            <v>1844.58501091319</v>
          </cell>
          <cell r="M487">
            <v>2477.36621887853</v>
          </cell>
          <cell r="N487">
            <v>3164.1968417026</v>
          </cell>
          <cell r="O487">
            <v>3874.25074678351</v>
          </cell>
        </row>
        <row r="488">
          <cell r="A488">
            <v>-905.684500768234</v>
          </cell>
          <cell r="B488">
            <v>-2425.22934843343</v>
          </cell>
          <cell r="C488">
            <v>-2797.90518069749</v>
          </cell>
          <cell r="D488">
            <v>-2248.13914289048</v>
          </cell>
          <cell r="E488">
            <v>-1662.26089202148</v>
          </cell>
          <cell r="F488">
            <v>-1035.9198758047</v>
          </cell>
          <cell r="G488">
            <v>-364.236340650957</v>
          </cell>
          <cell r="H488">
            <v>361.598419579726</v>
          </cell>
          <cell r="I488">
            <v>1151.83830380815</v>
          </cell>
          <cell r="J488">
            <v>2013.59799510184</v>
          </cell>
          <cell r="K488">
            <v>2942.58838147797</v>
          </cell>
          <cell r="L488">
            <v>3763.14315410048</v>
          </cell>
          <cell r="M488">
            <v>4586.33662269611</v>
          </cell>
          <cell r="N488">
            <v>5482.47746299742</v>
          </cell>
          <cell r="O488">
            <v>6422.61511896367</v>
          </cell>
        </row>
        <row r="489">
          <cell r="A489">
            <v>-1038.26673341828</v>
          </cell>
          <cell r="B489">
            <v>-2939.10159102421</v>
          </cell>
          <cell r="C489">
            <v>-3411.74181350179</v>
          </cell>
          <cell r="D489">
            <v>-2922.89757852103</v>
          </cell>
          <cell r="E489">
            <v>-2403.98747222665</v>
          </cell>
          <cell r="F489">
            <v>-1851.2610271439</v>
          </cell>
          <cell r="G489">
            <v>-1260.4981314624</v>
          </cell>
          <cell r="H489">
            <v>-623.61518867387</v>
          </cell>
          <cell r="I489">
            <v>68.8446251316519</v>
          </cell>
          <cell r="J489">
            <v>823.119810241689</v>
          </cell>
          <cell r="K489">
            <v>1633.95811286931</v>
          </cell>
          <cell r="L489">
            <v>2324.63449287713</v>
          </cell>
          <cell r="M489">
            <v>3005.05945216673</v>
          </cell>
          <cell r="N489">
            <v>3744.26235353055</v>
          </cell>
          <cell r="O489">
            <v>4511.8863592691</v>
          </cell>
        </row>
        <row r="490">
          <cell r="A490">
            <v>-1276.47897879616</v>
          </cell>
          <cell r="B490">
            <v>-3862.38262422285</v>
          </cell>
          <cell r="C490">
            <v>-4514.63018453619</v>
          </cell>
          <cell r="D490">
            <v>-4135.24495589164</v>
          </cell>
          <cell r="E490">
            <v>-3736.65739786824</v>
          </cell>
          <cell r="F490">
            <v>-3316.19522328283</v>
          </cell>
          <cell r="G490">
            <v>-2870.82350740577</v>
          </cell>
          <cell r="H490">
            <v>-2393.76146776396</v>
          </cell>
          <cell r="I490">
            <v>-1876.98439562812</v>
          </cell>
          <cell r="J490">
            <v>-1315.82803986321</v>
          </cell>
          <cell r="K490">
            <v>-717.275143833768</v>
          </cell>
          <cell r="L490">
            <v>-259.952984164651</v>
          </cell>
          <cell r="M490">
            <v>163.957912182531</v>
          </cell>
          <cell r="N490">
            <v>621.188349574088</v>
          </cell>
          <cell r="O490">
            <v>1078.85480551376</v>
          </cell>
        </row>
        <row r="491">
          <cell r="A491">
            <v>-940.27788443001</v>
          </cell>
          <cell r="B491">
            <v>-2559.30900062938</v>
          </cell>
          <cell r="C491">
            <v>-2958.06756233653</v>
          </cell>
          <cell r="D491">
            <v>-2424.19725396785</v>
          </cell>
          <cell r="E491">
            <v>-1855.79234528115</v>
          </cell>
          <cell r="F491">
            <v>-1248.65885824408</v>
          </cell>
          <cell r="G491">
            <v>-598.089153137297</v>
          </cell>
          <cell r="H491">
            <v>104.536280423567</v>
          </cell>
          <cell r="I491">
            <v>869.263368382047</v>
          </cell>
          <cell r="J491">
            <v>1702.97818001284</v>
          </cell>
          <cell r="K491">
            <v>2601.1403001737</v>
          </cell>
          <cell r="L491">
            <v>3387.80717563767</v>
          </cell>
          <cell r="M491">
            <v>4173.74945515219</v>
          </cell>
          <cell r="N491">
            <v>5028.94201585194</v>
          </cell>
          <cell r="O491">
            <v>5924.06737439389</v>
          </cell>
        </row>
        <row r="492">
          <cell r="A492">
            <v>-1003.97086070831</v>
          </cell>
          <cell r="B492">
            <v>-2806.17505427174</v>
          </cell>
          <cell r="C492">
            <v>-3252.95686469993</v>
          </cell>
          <cell r="D492">
            <v>-2748.35360716216</v>
          </cell>
          <cell r="E492">
            <v>-2212.12043339451</v>
          </cell>
          <cell r="F492">
            <v>-1640.35164824289</v>
          </cell>
          <cell r="G492">
            <v>-1028.65650624544</v>
          </cell>
          <cell r="H492">
            <v>-368.763842264712</v>
          </cell>
          <cell r="I492">
            <v>348.98935197171</v>
          </cell>
          <cell r="J492">
            <v>1131.06822441366</v>
          </cell>
          <cell r="K492">
            <v>1972.46966316942</v>
          </cell>
          <cell r="L492">
            <v>2696.74249672804</v>
          </cell>
          <cell r="M492">
            <v>3414.09827641706</v>
          </cell>
          <cell r="N492">
            <v>4193.89729288306</v>
          </cell>
          <cell r="O492">
            <v>5006.14648007076</v>
          </cell>
        </row>
        <row r="493">
          <cell r="A493">
            <v>-973.350870766078</v>
          </cell>
          <cell r="B493">
            <v>-2687.49578190458</v>
          </cell>
          <cell r="C493">
            <v>-3111.19072343836</v>
          </cell>
          <cell r="D493">
            <v>-2592.51751887589</v>
          </cell>
          <cell r="E493">
            <v>-2040.81798983319</v>
          </cell>
          <cell r="F493">
            <v>-1452.04785101095</v>
          </cell>
          <cell r="G493">
            <v>-821.664012064942</v>
          </cell>
          <cell r="H493">
            <v>-141.227843113898</v>
          </cell>
          <cell r="I493">
            <v>599.107749329701</v>
          </cell>
          <cell r="J493">
            <v>1406.01026844364</v>
          </cell>
          <cell r="K493">
            <v>2274.69904083168</v>
          </cell>
          <cell r="L493">
            <v>3028.96740996158</v>
          </cell>
          <cell r="M493">
            <v>3779.29570966055</v>
          </cell>
          <cell r="N493">
            <v>4595.33968908856</v>
          </cell>
          <cell r="O493">
            <v>5447.43106424734</v>
          </cell>
        </row>
        <row r="494">
          <cell r="A494">
            <v>-1305.75216619741</v>
          </cell>
          <cell r="B494">
            <v>-3975.8418574624</v>
          </cell>
          <cell r="C494">
            <v>-4650.16082409982</v>
          </cell>
          <cell r="D494">
            <v>-4284.22668400091</v>
          </cell>
          <cell r="E494">
            <v>-3900.42520256456</v>
          </cell>
          <cell r="F494">
            <v>-3496.21658694552</v>
          </cell>
          <cell r="G494">
            <v>-3068.71155649495</v>
          </cell>
          <cell r="H494">
            <v>-2611.28942764375</v>
          </cell>
          <cell r="I494">
            <v>-2116.10147999605</v>
          </cell>
          <cell r="J494">
            <v>-1578.67691716714</v>
          </cell>
          <cell r="K494">
            <v>-1006.21113718852</v>
          </cell>
          <cell r="L494">
            <v>-577.565176813912</v>
          </cell>
          <cell r="M494">
            <v>-185.176523261841</v>
          </cell>
          <cell r="N494">
            <v>237.403164892376</v>
          </cell>
          <cell r="O494">
            <v>656.979868446299</v>
          </cell>
        </row>
        <row r="495">
          <cell r="A495">
            <v>-1069.63004923163</v>
          </cell>
          <cell r="B495">
            <v>-3060.6619020097</v>
          </cell>
          <cell r="C495">
            <v>-3556.94944643752</v>
          </cell>
          <cell r="D495">
            <v>-3082.51671821576</v>
          </cell>
          <cell r="E495">
            <v>-2579.44842590917</v>
          </cell>
          <cell r="F495">
            <v>-2044.13605657996</v>
          </cell>
          <cell r="G495">
            <v>-1472.51554159954</v>
          </cell>
          <cell r="H495">
            <v>-856.674814550235</v>
          </cell>
          <cell r="I495">
            <v>-187.345605559766</v>
          </cell>
          <cell r="J495">
            <v>541.503318088992</v>
          </cell>
          <cell r="K495">
            <v>1324.39186423309</v>
          </cell>
          <cell r="L495">
            <v>1984.34454195074</v>
          </cell>
          <cell r="M495">
            <v>2630.99654572386</v>
          </cell>
          <cell r="N495">
            <v>3333.0746073289</v>
          </cell>
          <cell r="O495">
            <v>4059.88922265322</v>
          </cell>
        </row>
        <row r="496">
          <cell r="A496">
            <v>-1304.67125071142</v>
          </cell>
          <cell r="B496">
            <v>-3971.65236348771</v>
          </cell>
          <cell r="C496">
            <v>-4645.15634115362</v>
          </cell>
          <cell r="D496">
            <v>-4278.72551821272</v>
          </cell>
          <cell r="E496">
            <v>-3894.37805936227</v>
          </cell>
          <cell r="F496">
            <v>-3489.56927938981</v>
          </cell>
          <cell r="G496">
            <v>-3061.40451972368</v>
          </cell>
          <cell r="H496">
            <v>-2603.25718512614</v>
          </cell>
          <cell r="I496">
            <v>-2107.27205681381</v>
          </cell>
          <cell r="J496">
            <v>-1568.97119506525</v>
          </cell>
          <cell r="K496">
            <v>-995.542145616253</v>
          </cell>
          <cell r="L496">
            <v>-565.837313603513</v>
          </cell>
          <cell r="M496">
            <v>-172.284697961378</v>
          </cell>
          <cell r="N496">
            <v>251.574472708304</v>
          </cell>
          <cell r="O496">
            <v>672.557644326226</v>
          </cell>
        </row>
        <row r="497">
          <cell r="A497">
            <v>-1299.15644786441</v>
          </cell>
          <cell r="B497">
            <v>-3950.27767360811</v>
          </cell>
          <cell r="C497">
            <v>-4619.6235986245</v>
          </cell>
          <cell r="D497">
            <v>-4250.65871267262</v>
          </cell>
          <cell r="E497">
            <v>-3863.52569117945</v>
          </cell>
          <cell r="F497">
            <v>-3455.65488820166</v>
          </cell>
          <cell r="G497">
            <v>-3024.12420714454</v>
          </cell>
          <cell r="H497">
            <v>-2562.27689158974</v>
          </cell>
          <cell r="I497">
            <v>-2062.22456814899</v>
          </cell>
          <cell r="J497">
            <v>-1519.45285198152</v>
          </cell>
          <cell r="K497">
            <v>-941.109226613775</v>
          </cell>
          <cell r="L497">
            <v>-506.002058895562</v>
          </cell>
          <cell r="M497">
            <v>-106.51093878079</v>
          </cell>
          <cell r="N497">
            <v>323.876118583491</v>
          </cell>
          <cell r="O497">
            <v>752.035053879606</v>
          </cell>
        </row>
        <row r="498">
          <cell r="A498">
            <v>-1100.55619970331</v>
          </cell>
          <cell r="B498">
            <v>-3180.52781450743</v>
          </cell>
          <cell r="C498">
            <v>-3700.13306683442</v>
          </cell>
          <cell r="D498">
            <v>-3239.91096701702</v>
          </cell>
          <cell r="E498">
            <v>-2752.4636736522</v>
          </cell>
          <cell r="F498">
            <v>-2234.32264967067</v>
          </cell>
          <cell r="G498">
            <v>-1681.5776945791</v>
          </cell>
          <cell r="H498">
            <v>-1086.48588113579</v>
          </cell>
          <cell r="I498">
            <v>-439.964865299016</v>
          </cell>
          <cell r="J498">
            <v>263.812207128288</v>
          </cell>
          <cell r="K498">
            <v>1019.14058138876</v>
          </cell>
          <cell r="L498">
            <v>1648.79780674649</v>
          </cell>
          <cell r="M498">
            <v>2262.14760770431</v>
          </cell>
          <cell r="N498">
            <v>2927.61830332007</v>
          </cell>
          <cell r="O498">
            <v>3614.1923600211</v>
          </cell>
        </row>
        <row r="499">
          <cell r="A499">
            <v>-1219.90098504136</v>
          </cell>
          <cell r="B499">
            <v>-3643.09335784878</v>
          </cell>
          <cell r="C499">
            <v>-4252.68222602702</v>
          </cell>
          <cell r="D499">
            <v>-3847.29929534548</v>
          </cell>
          <cell r="E499">
            <v>-3420.13382616626</v>
          </cell>
          <cell r="F499">
            <v>-2968.25745178475</v>
          </cell>
          <cell r="G499">
            <v>-2488.35375267597</v>
          </cell>
          <cell r="H499">
            <v>-1973.33251389317</v>
          </cell>
          <cell r="I499">
            <v>-1414.82888380795</v>
          </cell>
          <cell r="J499">
            <v>-807.804710025162</v>
          </cell>
          <cell r="K499">
            <v>-158.831725852508</v>
          </cell>
          <cell r="L499">
            <v>353.914593897191</v>
          </cell>
          <cell r="M499">
            <v>838.750364312671</v>
          </cell>
          <cell r="N499">
            <v>1362.95232233424</v>
          </cell>
          <cell r="O499">
            <v>1894.23706052869</v>
          </cell>
        </row>
        <row r="500">
          <cell r="A500">
            <v>-881.633859799435</v>
          </cell>
          <cell r="B500">
            <v>-2332.01205556279</v>
          </cell>
          <cell r="C500">
            <v>-2686.5541785761</v>
          </cell>
          <cell r="D500">
            <v>-2125.73682282354</v>
          </cell>
          <cell r="E500">
            <v>-1527.710437402</v>
          </cell>
          <cell r="F500">
            <v>-888.015613627233</v>
          </cell>
          <cell r="G500">
            <v>-201.652937777088</v>
          </cell>
          <cell r="H500">
            <v>540.317832400495</v>
          </cell>
          <cell r="I500">
            <v>1348.29518657976</v>
          </cell>
          <cell r="J500">
            <v>2229.55274886461</v>
          </cell>
          <cell r="K500">
            <v>3179.97612282251</v>
          </cell>
          <cell r="L500">
            <v>4024.09105526391</v>
          </cell>
          <cell r="M500">
            <v>4873.18297262103</v>
          </cell>
          <cell r="N500">
            <v>5797.79262015485</v>
          </cell>
          <cell r="O500">
            <v>6769.22454369309</v>
          </cell>
        </row>
        <row r="501">
          <cell r="A501">
            <v>-961.699964379084</v>
          </cell>
          <cell r="B501">
            <v>-2642.33831793953</v>
          </cell>
          <cell r="C501">
            <v>-3057.24870569766</v>
          </cell>
          <cell r="D501">
            <v>-2533.22188619398</v>
          </cell>
          <cell r="E501">
            <v>-1975.63740886104</v>
          </cell>
          <cell r="F501">
            <v>-1380.39825484831</v>
          </cell>
          <cell r="G501">
            <v>-742.903366582785</v>
          </cell>
          <cell r="H501">
            <v>-54.6503938469765</v>
          </cell>
          <cell r="I501">
            <v>694.277801272261</v>
          </cell>
          <cell r="J501">
            <v>1510.62571811837</v>
          </cell>
          <cell r="K501">
            <v>2389.69732114416</v>
          </cell>
          <cell r="L501">
            <v>3155.37899176856</v>
          </cell>
          <cell r="M501">
            <v>3918.25333556173</v>
          </cell>
          <cell r="N501">
            <v>4748.08852365006</v>
          </cell>
          <cell r="O501">
            <v>5615.33985161026</v>
          </cell>
        </row>
        <row r="502">
          <cell r="A502">
            <v>-1289.43185742043</v>
          </cell>
          <cell r="B502">
            <v>-3912.58637063458</v>
          </cell>
          <cell r="C502">
            <v>-4574.60014612853</v>
          </cell>
          <cell r="D502">
            <v>-4201.16679128945</v>
          </cell>
          <cell r="E502">
            <v>-3809.12181616746</v>
          </cell>
          <cell r="F502">
            <v>-3395.85156003009</v>
          </cell>
          <cell r="G502">
            <v>-2958.38554313194</v>
          </cell>
          <cell r="H502">
            <v>-2490.01382399317</v>
          </cell>
          <cell r="I502">
            <v>-1982.78956567518</v>
          </cell>
          <cell r="J502">
            <v>-1432.13411742072</v>
          </cell>
          <cell r="K502">
            <v>-845.1243186028</v>
          </cell>
          <cell r="L502">
            <v>-400.49088065626</v>
          </cell>
          <cell r="M502">
            <v>9.47196899230261</v>
          </cell>
          <cell r="N502">
            <v>451.370049747754</v>
          </cell>
          <cell r="O502">
            <v>892.182449696913</v>
          </cell>
        </row>
        <row r="503">
          <cell r="A503">
            <v>-976.238072247049</v>
          </cell>
          <cell r="B503">
            <v>-2698.68621572201</v>
          </cell>
          <cell r="C503">
            <v>-3124.55805026552</v>
          </cell>
          <cell r="D503">
            <v>-2607.21152059627</v>
          </cell>
          <cell r="E503">
            <v>-2056.97033572479</v>
          </cell>
          <cell r="F503">
            <v>-1469.80327820953</v>
          </cell>
          <cell r="G503">
            <v>-841.181622517311</v>
          </cell>
          <cell r="H503">
            <v>-162.6825292507</v>
          </cell>
          <cell r="I503">
            <v>575.523737426606</v>
          </cell>
          <cell r="J503">
            <v>1380.08560033623</v>
          </cell>
          <cell r="K503">
            <v>2246.2014120465</v>
          </cell>
          <cell r="L503">
            <v>2997.64146036744</v>
          </cell>
          <cell r="M503">
            <v>3744.86073525015</v>
          </cell>
          <cell r="N503">
            <v>4557.48712666003</v>
          </cell>
          <cell r="O503">
            <v>5405.8217264465</v>
          </cell>
        </row>
        <row r="504">
          <cell r="A504">
            <v>-945.62792711636</v>
          </cell>
          <cell r="B504">
            <v>-2580.04510061985</v>
          </cell>
          <cell r="C504">
            <v>-2982.83748906281</v>
          </cell>
          <cell r="D504">
            <v>-2451.42553607958</v>
          </cell>
          <cell r="E504">
            <v>-1885.72296861114</v>
          </cell>
          <cell r="F504">
            <v>-1281.56002362962</v>
          </cell>
          <cell r="G504">
            <v>-634.255679700795</v>
          </cell>
          <cell r="H504">
            <v>64.7803134740402</v>
          </cell>
          <cell r="I504">
            <v>825.561717759975</v>
          </cell>
          <cell r="J504">
            <v>1654.93924614618</v>
          </cell>
          <cell r="K504">
            <v>2548.33361817894</v>
          </cell>
          <cell r="L504">
            <v>3329.7595580316</v>
          </cell>
          <cell r="M504">
            <v>4109.94075173705</v>
          </cell>
          <cell r="N504">
            <v>4958.80045277951</v>
          </cell>
          <cell r="O504">
            <v>5846.96443064286</v>
          </cell>
        </row>
        <row r="505">
          <cell r="A505">
            <v>-822.45477929229</v>
          </cell>
          <cell r="B505">
            <v>-2102.64130047122</v>
          </cell>
          <cell r="C505">
            <v>-2412.56356320575</v>
          </cell>
          <cell r="D505">
            <v>-1824.55330081681</v>
          </cell>
          <cell r="E505">
            <v>-1196.63517847109</v>
          </cell>
          <cell r="F505">
            <v>-524.081935098435</v>
          </cell>
          <cell r="G505">
            <v>198.400279111408</v>
          </cell>
          <cell r="H505">
            <v>980.075364569011</v>
          </cell>
          <cell r="I505">
            <v>1831.69759139742</v>
          </cell>
          <cell r="J505">
            <v>2760.93167449938</v>
          </cell>
          <cell r="K505">
            <v>3764.09312305809</v>
          </cell>
          <cell r="L505">
            <v>4666.18025659353</v>
          </cell>
          <cell r="M505">
            <v>5578.99797594711</v>
          </cell>
          <cell r="N505">
            <v>6573.65805736917</v>
          </cell>
          <cell r="O505">
            <v>7622.09275112289</v>
          </cell>
        </row>
        <row r="506">
          <cell r="A506">
            <v>-964.319727881674</v>
          </cell>
          <cell r="B506">
            <v>-2652.49219541788</v>
          </cell>
          <cell r="C506">
            <v>-3069.37783322125</v>
          </cell>
          <cell r="D506">
            <v>-2546.55480032129</v>
          </cell>
          <cell r="E506">
            <v>-1990.29358250424</v>
          </cell>
          <cell r="F506">
            <v>-1396.50901831748</v>
          </cell>
          <cell r="G506">
            <v>-760.613084403963</v>
          </cell>
          <cell r="H506">
            <v>-74.1177583766637</v>
          </cell>
          <cell r="I506">
            <v>672.878347844578</v>
          </cell>
          <cell r="J506">
            <v>1487.10242063733</v>
          </cell>
          <cell r="K506">
            <v>2363.83939321852</v>
          </cell>
          <cell r="L506">
            <v>3126.95472696695</v>
          </cell>
          <cell r="M506">
            <v>3887.00803114928</v>
          </cell>
          <cell r="N506">
            <v>4713.7421982608</v>
          </cell>
          <cell r="O506">
            <v>5577.58473640406</v>
          </cell>
        </row>
        <row r="507">
          <cell r="A507">
            <v>-1292.72366144316</v>
          </cell>
          <cell r="B507">
            <v>-3925.34499357761</v>
          </cell>
          <cell r="C507">
            <v>-4589.84072442302</v>
          </cell>
          <cell r="D507">
            <v>-4217.91996015966</v>
          </cell>
          <cell r="E507">
            <v>-3827.53769657375</v>
          </cell>
          <cell r="F507">
            <v>-3416.09517207543</v>
          </cell>
          <cell r="G507">
            <v>-2980.63828476584</v>
          </cell>
          <cell r="H507">
            <v>-2514.47509647342</v>
          </cell>
          <cell r="I507">
            <v>-2009.67856035264</v>
          </cell>
          <cell r="J507">
            <v>-1461.69177985828</v>
          </cell>
          <cell r="K507">
            <v>-877.615507628375</v>
          </cell>
          <cell r="L507">
            <v>-436.206741696543</v>
          </cell>
          <cell r="M507">
            <v>-29.7886049696015</v>
          </cell>
          <cell r="N507">
            <v>408.212958670497</v>
          </cell>
          <cell r="O507">
            <v>844.742121594274</v>
          </cell>
        </row>
        <row r="508">
          <cell r="A508">
            <v>-1070.32259304204</v>
          </cell>
          <cell r="B508">
            <v>-3063.34611567721</v>
          </cell>
          <cell r="C508">
            <v>-3560.15582448799</v>
          </cell>
          <cell r="D508">
            <v>-3086.04132154139</v>
          </cell>
          <cell r="E508">
            <v>-2583.32283759971</v>
          </cell>
          <cell r="F508">
            <v>-2048.39499427053</v>
          </cell>
          <cell r="G508">
            <v>-1477.19716856665</v>
          </cell>
          <cell r="H508">
            <v>-861.821081683394</v>
          </cell>
          <cell r="I508">
            <v>-193.002627272927</v>
          </cell>
          <cell r="J508">
            <v>535.284850637706</v>
          </cell>
          <cell r="K508">
            <v>1317.55622891057</v>
          </cell>
          <cell r="L508">
            <v>1976.83048633681</v>
          </cell>
          <cell r="M508">
            <v>2622.7367382436</v>
          </cell>
          <cell r="N508">
            <v>3323.99503391125</v>
          </cell>
          <cell r="O508">
            <v>4049.90852350938</v>
          </cell>
        </row>
        <row r="509">
          <cell r="A509">
            <v>-859.699375072036</v>
          </cell>
          <cell r="B509">
            <v>-2246.99672106701</v>
          </cell>
          <cell r="C509">
            <v>-2585.00067492601</v>
          </cell>
          <cell r="D509">
            <v>-2014.10437928122</v>
          </cell>
          <cell r="E509">
            <v>-1404.99874353303</v>
          </cell>
          <cell r="F509">
            <v>-753.125080603287</v>
          </cell>
          <cell r="G509">
            <v>-53.374845235115</v>
          </cell>
          <cell r="H509">
            <v>703.3121673994</v>
          </cell>
          <cell r="I509">
            <v>1527.46631554619</v>
          </cell>
          <cell r="J509">
            <v>2426.50617951803</v>
          </cell>
          <cell r="K509">
            <v>3396.47670564475</v>
          </cell>
          <cell r="L509">
            <v>4262.07879788339</v>
          </cell>
          <cell r="M509">
            <v>5134.79042373638</v>
          </cell>
          <cell r="N509">
            <v>6085.36397877099</v>
          </cell>
          <cell r="O509">
            <v>7085.33666490277</v>
          </cell>
        </row>
        <row r="510">
          <cell r="A510">
            <v>-1031.73214168053</v>
          </cell>
          <cell r="B510">
            <v>-2913.77432624992</v>
          </cell>
          <cell r="C510">
            <v>-3381.48759535448</v>
          </cell>
          <cell r="D510">
            <v>-2889.64070231434</v>
          </cell>
          <cell r="E510">
            <v>-2367.42993140236</v>
          </cell>
          <cell r="F510">
            <v>-1811.07523871286</v>
          </cell>
          <cell r="G510">
            <v>-1216.32400061519</v>
          </cell>
          <cell r="H510">
            <v>-575.056882061192</v>
          </cell>
          <cell r="I510">
            <v>122.222226362703</v>
          </cell>
          <cell r="J510">
            <v>881.795009438961</v>
          </cell>
          <cell r="K510">
            <v>1698.45668383238</v>
          </cell>
          <cell r="L510">
            <v>2395.53439118496</v>
          </cell>
          <cell r="M510">
            <v>3082.99599409321</v>
          </cell>
          <cell r="N510">
            <v>3829.93390895486</v>
          </cell>
          <cell r="O510">
            <v>4606.06060959374</v>
          </cell>
        </row>
        <row r="511">
          <cell r="A511">
            <v>-1101.1181698255</v>
          </cell>
          <cell r="B511">
            <v>-3182.7059408007</v>
          </cell>
          <cell r="C511">
            <v>-3702.73490752334</v>
          </cell>
          <cell r="D511">
            <v>-3242.77103410848</v>
          </cell>
          <cell r="E511">
            <v>-2755.6075954928</v>
          </cell>
          <cell r="F511">
            <v>-2237.77859815849</v>
          </cell>
          <cell r="G511">
            <v>-1685.37663760504</v>
          </cell>
          <cell r="H511">
            <v>-1090.66186007911</v>
          </cell>
          <cell r="I511">
            <v>-444.55530006364</v>
          </cell>
          <cell r="J511">
            <v>258.766182803393</v>
          </cell>
          <cell r="K511">
            <v>1013.59375134041</v>
          </cell>
          <cell r="L511">
            <v>1642.70046721653</v>
          </cell>
          <cell r="M511">
            <v>2255.44512195668</v>
          </cell>
          <cell r="N511">
            <v>2920.25061205465</v>
          </cell>
          <cell r="O511">
            <v>3606.09344319733</v>
          </cell>
        </row>
        <row r="512">
          <cell r="A512">
            <v>-965.826867534351</v>
          </cell>
          <cell r="B512">
            <v>-2658.333681247</v>
          </cell>
          <cell r="C512">
            <v>-3076.35567264267</v>
          </cell>
          <cell r="D512">
            <v>-2554.22517344738</v>
          </cell>
          <cell r="E512">
            <v>-1998.72522163211</v>
          </cell>
          <cell r="F512">
            <v>-1405.77747725862</v>
          </cell>
          <cell r="G512">
            <v>-770.80141550317</v>
          </cell>
          <cell r="H512">
            <v>-85.3172567232843</v>
          </cell>
          <cell r="I512">
            <v>660.567326344136</v>
          </cell>
          <cell r="J512">
            <v>1473.5695599954</v>
          </cell>
          <cell r="K512">
            <v>2348.96342885217</v>
          </cell>
          <cell r="L512">
            <v>3110.60235907637</v>
          </cell>
          <cell r="M512">
            <v>3869.03273025156</v>
          </cell>
          <cell r="N512">
            <v>4693.98289217585</v>
          </cell>
          <cell r="O512">
            <v>5555.86436692705</v>
          </cell>
        </row>
        <row r="513">
          <cell r="A513">
            <v>-985.196685233403</v>
          </cell>
          <cell r="B513">
            <v>-2733.40868534547</v>
          </cell>
          <cell r="C513">
            <v>-3166.03513750583</v>
          </cell>
          <cell r="D513">
            <v>-2652.80510853989</v>
          </cell>
          <cell r="E513">
            <v>-2107.08897712141</v>
          </cell>
          <cell r="F513">
            <v>-1524.89607368218</v>
          </cell>
          <cell r="G513">
            <v>-901.742244840891</v>
          </cell>
          <cell r="H513">
            <v>-229.253647030338</v>
          </cell>
          <cell r="I513">
            <v>502.345597037767</v>
          </cell>
          <cell r="J513">
            <v>1299.64470630625</v>
          </cell>
          <cell r="K513">
            <v>2157.77695362273</v>
          </cell>
          <cell r="L513">
            <v>2900.44108807145</v>
          </cell>
          <cell r="M513">
            <v>3638.013460832</v>
          </cell>
          <cell r="N513">
            <v>4440.03551839024</v>
          </cell>
          <cell r="O513">
            <v>5276.71332980951</v>
          </cell>
        </row>
        <row r="514">
          <cell r="A514">
            <v>-1150.05518781664</v>
          </cell>
          <cell r="B514">
            <v>-3372.379735533</v>
          </cell>
          <cell r="C514">
            <v>-3929.30624926909</v>
          </cell>
          <cell r="D514">
            <v>-3491.82903414449</v>
          </cell>
          <cell r="E514">
            <v>-3029.38400032843</v>
          </cell>
          <cell r="F514">
            <v>-2538.72664975244</v>
          </cell>
          <cell r="G514">
            <v>-2016.19305625358</v>
          </cell>
          <cell r="H514">
            <v>-1454.31100905285</v>
          </cell>
          <cell r="I514">
            <v>-844.295748526133</v>
          </cell>
          <cell r="J514">
            <v>-180.647539428461</v>
          </cell>
          <cell r="K514">
            <v>530.569278764997</v>
          </cell>
          <cell r="L514">
            <v>1111.736982686</v>
          </cell>
          <cell r="M514">
            <v>1671.78479435127</v>
          </cell>
          <cell r="N514">
            <v>2278.66340701047</v>
          </cell>
          <cell r="O514">
            <v>2900.83025807523</v>
          </cell>
        </row>
        <row r="515">
          <cell r="A515">
            <v>-971.316299735407</v>
          </cell>
          <cell r="B515">
            <v>-2679.61003765859</v>
          </cell>
          <cell r="C515">
            <v>-3101.77095273678</v>
          </cell>
          <cell r="D515">
            <v>-2582.16285868958</v>
          </cell>
          <cell r="E515">
            <v>-2029.43565463941</v>
          </cell>
          <cell r="F515">
            <v>-1439.53584654798</v>
          </cell>
          <cell r="G515">
            <v>-807.91022138701</v>
          </cell>
          <cell r="H515">
            <v>-126.109021939226</v>
          </cell>
          <cell r="I515">
            <v>615.727076980112</v>
          </cell>
          <cell r="J515">
            <v>1424.27902421241</v>
          </cell>
          <cell r="K515">
            <v>2294.78092647466</v>
          </cell>
          <cell r="L515">
            <v>3051.04237423842</v>
          </cell>
          <cell r="M515">
            <v>3803.56156081054</v>
          </cell>
          <cell r="N515">
            <v>4622.01386734085</v>
          </cell>
          <cell r="O515">
            <v>5476.75259024852</v>
          </cell>
        </row>
        <row r="516">
          <cell r="A516">
            <v>-1094.01955951629</v>
          </cell>
          <cell r="B516">
            <v>-3155.19261019858</v>
          </cell>
          <cell r="C516">
            <v>-3669.86936466217</v>
          </cell>
          <cell r="D516">
            <v>-3206.64366551882</v>
          </cell>
          <cell r="E516">
            <v>-2715.89467285141</v>
          </cell>
          <cell r="F516">
            <v>-2194.12426388815</v>
          </cell>
          <cell r="G516">
            <v>-1637.3897161237</v>
          </cell>
          <cell r="H516">
            <v>-1037.91235257327</v>
          </cell>
          <cell r="I516">
            <v>-386.57053137638</v>
          </cell>
          <cell r="J516">
            <v>322.50579969636</v>
          </cell>
          <cell r="K516">
            <v>1083.65937122025</v>
          </cell>
          <cell r="L516">
            <v>1719.71993059658</v>
          </cell>
          <cell r="M516">
            <v>2340.10858100442</v>
          </cell>
          <cell r="N516">
            <v>3013.31671487282</v>
          </cell>
          <cell r="O516">
            <v>3708.39613188004</v>
          </cell>
        </row>
        <row r="517">
          <cell r="A517">
            <v>-1327.32736815651</v>
          </cell>
          <cell r="B517">
            <v>-4059.46465663743</v>
          </cell>
          <cell r="C517">
            <v>-4750.05090030336</v>
          </cell>
          <cell r="D517">
            <v>-4394.03060894131</v>
          </cell>
          <cell r="E517">
            <v>-4021.12690177792</v>
          </cell>
          <cell r="F517">
            <v>-3628.89763820027</v>
          </cell>
          <cell r="G517">
            <v>-3214.56088154006</v>
          </cell>
          <cell r="H517">
            <v>-2771.61394583943</v>
          </cell>
          <cell r="I517">
            <v>-2292.3378192916</v>
          </cell>
          <cell r="J517">
            <v>-1772.40428736506</v>
          </cell>
          <cell r="K517">
            <v>-1219.16548084896</v>
          </cell>
          <cell r="L517">
            <v>-811.654724602201</v>
          </cell>
          <cell r="M517">
            <v>-442.498893126733</v>
          </cell>
          <cell r="N517">
            <v>-45.4578285116071</v>
          </cell>
          <cell r="O517">
            <v>346.045604816217</v>
          </cell>
        </row>
        <row r="518">
          <cell r="A518">
            <v>-1315.72678097005</v>
          </cell>
          <cell r="B518">
            <v>-4014.50222363472</v>
          </cell>
          <cell r="C518">
            <v>-4696.34185321039</v>
          </cell>
          <cell r="D518">
            <v>-4334.99106868108</v>
          </cell>
          <cell r="E518">
            <v>-3956.2278297816</v>
          </cell>
          <cell r="F518">
            <v>-3557.55749009922</v>
          </cell>
          <cell r="G518">
            <v>-3136.140396092</v>
          </cell>
          <cell r="H518">
            <v>-2685.41041666819</v>
          </cell>
          <cell r="I518">
            <v>-2197.57879811086</v>
          </cell>
          <cell r="J518">
            <v>-1668.24066226225</v>
          </cell>
          <cell r="K518">
            <v>-1104.66386760557</v>
          </cell>
          <cell r="L518">
            <v>-685.78910287103</v>
          </cell>
          <cell r="M518">
            <v>-304.14141251989</v>
          </cell>
          <cell r="N518">
            <v>106.631297785001</v>
          </cell>
          <cell r="O518">
            <v>513.229209462754</v>
          </cell>
        </row>
        <row r="519">
          <cell r="A519">
            <v>-1023.04608059405</v>
          </cell>
          <cell r="B519">
            <v>-2880.10823388918</v>
          </cell>
          <cell r="C519">
            <v>-3341.27238413738</v>
          </cell>
          <cell r="D519">
            <v>-2845.43422854063</v>
          </cell>
          <cell r="E519">
            <v>-2318.83607190587</v>
          </cell>
          <cell r="F519">
            <v>-1757.65855606018</v>
          </cell>
          <cell r="G519">
            <v>-1157.6058412596</v>
          </cell>
          <cell r="H519">
            <v>-510.511087247882</v>
          </cell>
          <cell r="I519">
            <v>193.174035373822</v>
          </cell>
          <cell r="J519">
            <v>959.788614080611</v>
          </cell>
          <cell r="K519">
            <v>1784.19096530848</v>
          </cell>
          <cell r="L519">
            <v>2489.77759297049</v>
          </cell>
          <cell r="M519">
            <v>3186.59260597201</v>
          </cell>
          <cell r="N519">
            <v>3943.81223428161</v>
          </cell>
          <cell r="O519">
            <v>4731.24108358836</v>
          </cell>
        </row>
        <row r="520">
          <cell r="A520">
            <v>-1222.67993997904</v>
          </cell>
          <cell r="B520">
            <v>-3653.86424152861</v>
          </cell>
          <cell r="C520">
            <v>-4265.54838695648</v>
          </cell>
          <cell r="D520">
            <v>-3861.44239166358</v>
          </cell>
          <cell r="E520">
            <v>-3435.68059062535</v>
          </cell>
          <cell r="F520">
            <v>-2985.34719505668</v>
          </cell>
          <cell r="G520">
            <v>-2507.13961168021</v>
          </cell>
          <cell r="H520">
            <v>-1993.98282401847</v>
          </cell>
          <cell r="I520">
            <v>-1437.52868732371</v>
          </cell>
          <cell r="J520">
            <v>-832.757414198969</v>
          </cell>
          <cell r="K520">
            <v>-186.260925631854</v>
          </cell>
          <cell r="L520">
            <v>323.763112306469</v>
          </cell>
          <cell r="M520">
            <v>805.606421017607</v>
          </cell>
          <cell r="N520">
            <v>1326.51892274023</v>
          </cell>
          <cell r="O520">
            <v>1854.18773404511</v>
          </cell>
        </row>
        <row r="521">
          <cell r="A521">
            <v>-824.484001065378</v>
          </cell>
          <cell r="B521">
            <v>-2110.50631166019</v>
          </cell>
          <cell r="C521">
            <v>-2421.95856761553</v>
          </cell>
          <cell r="D521">
            <v>-1834.8807367167</v>
          </cell>
          <cell r="E521">
            <v>-1207.98758743378</v>
          </cell>
          <cell r="F521">
            <v>-536.561043224182</v>
          </cell>
          <cell r="G521">
            <v>184.682649652695</v>
          </cell>
          <cell r="H521">
            <v>964.996293527202</v>
          </cell>
          <cell r="I521">
            <v>1815.12195898453</v>
          </cell>
          <cell r="J521">
            <v>2742.71095061489</v>
          </cell>
          <cell r="K521">
            <v>3744.06403634786</v>
          </cell>
          <cell r="L521">
            <v>4644.16333141596</v>
          </cell>
          <cell r="M521">
            <v>5554.79592413677</v>
          </cell>
          <cell r="N521">
            <v>6547.05401038685</v>
          </cell>
          <cell r="O521">
            <v>7592.8483167508</v>
          </cell>
        </row>
        <row r="522">
          <cell r="A522">
            <v>-1010.43212987553</v>
          </cell>
          <cell r="B522">
            <v>-2831.21812988284</v>
          </cell>
          <cell r="C522">
            <v>-3282.87160991108</v>
          </cell>
          <cell r="D522">
            <v>-2781.23731856391</v>
          </cell>
          <cell r="E522">
            <v>-2248.2677737085</v>
          </cell>
          <cell r="F522">
            <v>-1680.086524754</v>
          </cell>
          <cell r="G522">
            <v>-1072.33497325403</v>
          </cell>
          <cell r="H522">
            <v>-416.77729160027</v>
          </cell>
          <cell r="I522">
            <v>296.210683786202</v>
          </cell>
          <cell r="J522">
            <v>1073.05140091972</v>
          </cell>
          <cell r="K522">
            <v>1908.69481010766</v>
          </cell>
          <cell r="L522">
            <v>2626.63814357478</v>
          </cell>
          <cell r="M522">
            <v>3337.03623557978</v>
          </cell>
          <cell r="N522">
            <v>4109.18703066833</v>
          </cell>
          <cell r="O522">
            <v>4913.02892898434</v>
          </cell>
        </row>
        <row r="523">
          <cell r="A523">
            <v>-1246.33609199878</v>
          </cell>
          <cell r="B523">
            <v>-3745.55254430096</v>
          </cell>
          <cell r="C523">
            <v>-4375.07296208738</v>
          </cell>
          <cell r="D523">
            <v>-3981.83701627373</v>
          </cell>
          <cell r="E523">
            <v>-3568.0240908644</v>
          </cell>
          <cell r="F523">
            <v>-3130.82546796327</v>
          </cell>
          <cell r="G523">
            <v>-2667.05625170906</v>
          </cell>
          <cell r="H523">
            <v>-2169.77080422454</v>
          </cell>
          <cell r="I523">
            <v>-1630.7631998757</v>
          </cell>
          <cell r="J523">
            <v>-1045.16998528283</v>
          </cell>
          <cell r="K523">
            <v>-419.754931224218</v>
          </cell>
          <cell r="L523">
            <v>67.0953907616646</v>
          </cell>
          <cell r="M523">
            <v>523.465048197903</v>
          </cell>
          <cell r="N523">
            <v>1016.37570029887</v>
          </cell>
          <cell r="O523">
            <v>1513.26354605734</v>
          </cell>
        </row>
        <row r="524">
          <cell r="A524">
            <v>-1120.3010418112</v>
          </cell>
          <cell r="B524">
            <v>-3257.05636656735</v>
          </cell>
          <cell r="C524">
            <v>-3791.54884067153</v>
          </cell>
          <cell r="D524">
            <v>-3340.39953555436</v>
          </cell>
          <cell r="E524">
            <v>-2862.92548984463</v>
          </cell>
          <cell r="F524">
            <v>-2355.74753425339</v>
          </cell>
          <cell r="G524">
            <v>-1815.05370560397</v>
          </cell>
          <cell r="H524">
            <v>-1233.20906378765</v>
          </cell>
          <cell r="I524">
            <v>-601.249969357755</v>
          </cell>
          <cell r="J524">
            <v>86.5199461434647</v>
          </cell>
          <cell r="K524">
            <v>824.252491824934</v>
          </cell>
          <cell r="L524">
            <v>1434.56754512729</v>
          </cell>
          <cell r="M524">
            <v>2026.65551018237</v>
          </cell>
          <cell r="N524">
            <v>2668.7541840489</v>
          </cell>
          <cell r="O524">
            <v>3329.63660230701</v>
          </cell>
        </row>
        <row r="525">
          <cell r="A525">
            <v>-866.006464681593</v>
          </cell>
          <cell r="B525">
            <v>-2271.44221589013</v>
          </cell>
          <cell r="C525">
            <v>-2614.20159100158</v>
          </cell>
          <cell r="D525">
            <v>-2046.20341573024</v>
          </cell>
          <cell r="E525">
            <v>-1440.28353180095</v>
          </cell>
          <cell r="F525">
            <v>-791.911798861602</v>
          </cell>
          <cell r="G525">
            <v>-96.0110515749991</v>
          </cell>
          <cell r="H525">
            <v>656.444420585903</v>
          </cell>
          <cell r="I525">
            <v>1475.94705809014</v>
          </cell>
          <cell r="J525">
            <v>2369.87376022581</v>
          </cell>
          <cell r="K525">
            <v>3334.22365555712</v>
          </cell>
          <cell r="L525">
            <v>4193.64728297289</v>
          </cell>
          <cell r="M525">
            <v>5059.567246296</v>
          </cell>
          <cell r="N525">
            <v>6002.67508270276</v>
          </cell>
          <cell r="O525">
            <v>6994.44109566945</v>
          </cell>
        </row>
        <row r="526">
          <cell r="A526">
            <v>-1164.23528309645</v>
          </cell>
          <cell r="B526">
            <v>-3427.34002105495</v>
          </cell>
          <cell r="C526">
            <v>-3994.9580471414</v>
          </cell>
          <cell r="D526">
            <v>-3563.9966143462</v>
          </cell>
          <cell r="E526">
            <v>-3108.71403851413</v>
          </cell>
          <cell r="F526">
            <v>-2625.93000257313</v>
          </cell>
          <cell r="G526">
            <v>-2112.05113116548</v>
          </cell>
          <cell r="H526">
            <v>-1559.68276631442</v>
          </cell>
          <cell r="I526">
            <v>-960.125398126284</v>
          </cell>
          <cell r="J526">
            <v>-307.973001916377</v>
          </cell>
          <cell r="K526">
            <v>390.607071733158</v>
          </cell>
          <cell r="L526">
            <v>957.883864743609</v>
          </cell>
          <cell r="M526">
            <v>1502.66212614976</v>
          </cell>
          <cell r="N526">
            <v>2092.75572257663</v>
          </cell>
          <cell r="O526">
            <v>2696.47168509924</v>
          </cell>
        </row>
        <row r="527">
          <cell r="A527">
            <v>-1143.10350168288</v>
          </cell>
          <cell r="B527">
            <v>-3345.43586475981</v>
          </cell>
          <cell r="C527">
            <v>-3897.12094416925</v>
          </cell>
          <cell r="D527">
            <v>-3456.44941527058</v>
          </cell>
          <cell r="E527">
            <v>-2990.49303975557</v>
          </cell>
          <cell r="F527">
            <v>-2495.97585530013</v>
          </cell>
          <cell r="G527">
            <v>-1969.19934873434</v>
          </cell>
          <cell r="H527">
            <v>-1402.65328959532</v>
          </cell>
          <cell r="I527">
            <v>-787.511125213306</v>
          </cell>
          <cell r="J527">
            <v>-118.227179438886</v>
          </cell>
          <cell r="K527">
            <v>599.184708681004</v>
          </cell>
          <cell r="L527">
            <v>1187.16232825185</v>
          </cell>
          <cell r="M527">
            <v>1754.69592324301</v>
          </cell>
          <cell r="N527">
            <v>2369.80326513815</v>
          </cell>
          <cell r="O527">
            <v>3001.01552693556</v>
          </cell>
        </row>
        <row r="528">
          <cell r="A528">
            <v>-1235.228677457</v>
          </cell>
          <cell r="B528">
            <v>-3702.50158712607</v>
          </cell>
          <cell r="C528">
            <v>-4323.64723327587</v>
          </cell>
          <cell r="D528">
            <v>-3925.30740811806</v>
          </cell>
          <cell r="E528">
            <v>-3505.88405567024</v>
          </cell>
          <cell r="F528">
            <v>-3062.51818440139</v>
          </cell>
          <cell r="G528">
            <v>-2591.96963527852</v>
          </cell>
          <cell r="H528">
            <v>-2087.23202251645</v>
          </cell>
          <cell r="I528">
            <v>-1540.0326434901</v>
          </cell>
          <cell r="J528">
            <v>-945.434640373623</v>
          </cell>
          <cell r="K528">
            <v>-310.121094285291</v>
          </cell>
          <cell r="L528">
            <v>187.610121150311</v>
          </cell>
          <cell r="M528">
            <v>655.940574423797</v>
          </cell>
          <cell r="N528">
            <v>1161.99910245254</v>
          </cell>
          <cell r="O528">
            <v>1673.33971906043</v>
          </cell>
        </row>
        <row r="529">
          <cell r="A529">
            <v>-1177.53258535881</v>
          </cell>
          <cell r="B529">
            <v>-3478.87871064697</v>
          </cell>
          <cell r="C529">
            <v>-4056.52264054853</v>
          </cell>
          <cell r="D529">
            <v>-3631.67134491392</v>
          </cell>
          <cell r="E529">
            <v>-3183.10532259403</v>
          </cell>
          <cell r="F529">
            <v>-2707.70444187464</v>
          </cell>
          <cell r="G529">
            <v>-2201.94148600725</v>
          </cell>
          <cell r="H529">
            <v>-1658.49452170641</v>
          </cell>
          <cell r="I529">
            <v>-1068.74398151974</v>
          </cell>
          <cell r="J529">
            <v>-427.371717297933</v>
          </cell>
          <cell r="K529">
            <v>259.358322307606</v>
          </cell>
          <cell r="L529">
            <v>813.608994023917</v>
          </cell>
          <cell r="M529">
            <v>1344.06832306754</v>
          </cell>
          <cell r="N529">
            <v>1918.42186768828</v>
          </cell>
          <cell r="O529">
            <v>2504.83561628969</v>
          </cell>
        </row>
        <row r="530">
          <cell r="A530">
            <v>-932.553502042211</v>
          </cell>
          <cell r="B530">
            <v>-2529.3702552869</v>
          </cell>
          <cell r="C530">
            <v>-2922.30478492173</v>
          </cell>
          <cell r="D530">
            <v>-2384.88510729461</v>
          </cell>
          <cell r="E530">
            <v>-1812.57856302556</v>
          </cell>
          <cell r="F530">
            <v>-1201.15621250062</v>
          </cell>
          <cell r="G530">
            <v>-545.871984566335</v>
          </cell>
          <cell r="H530">
            <v>161.935876822748</v>
          </cell>
          <cell r="I530">
            <v>932.359736051072</v>
          </cell>
          <cell r="J530">
            <v>1772.33670973731</v>
          </cell>
          <cell r="K530">
            <v>2677.38249640873</v>
          </cell>
          <cell r="L530">
            <v>3471.61622565405</v>
          </cell>
          <cell r="M530">
            <v>4265.87635090682</v>
          </cell>
          <cell r="N530">
            <v>5130.21228343911</v>
          </cell>
          <cell r="O530">
            <v>6035.38847137832</v>
          </cell>
        </row>
        <row r="531">
          <cell r="A531">
            <v>-1331.32286930888</v>
          </cell>
          <cell r="B531">
            <v>-4074.95072212604</v>
          </cell>
          <cell r="C531">
            <v>-4768.54949490926</v>
          </cell>
          <cell r="D531">
            <v>-4414.36514437075</v>
          </cell>
          <cell r="E531">
            <v>-4043.47959072213</v>
          </cell>
          <cell r="F531">
            <v>-3653.46877751991</v>
          </cell>
          <cell r="G531">
            <v>-3241.57064707529</v>
          </cell>
          <cell r="H531">
            <v>-2801.30436535063</v>
          </cell>
          <cell r="I531">
            <v>-2324.97494120964</v>
          </cell>
          <cell r="J531">
            <v>-1808.28056478482</v>
          </cell>
          <cell r="K531">
            <v>-1258.60239212845</v>
          </cell>
          <cell r="L531">
            <v>-855.005654049795</v>
          </cell>
          <cell r="M531">
            <v>-490.152297589668</v>
          </cell>
          <cell r="N531">
            <v>-97.8407182407235</v>
          </cell>
          <cell r="O531">
            <v>288.463839834304</v>
          </cell>
        </row>
        <row r="532">
          <cell r="A532">
            <v>-978.242424806049</v>
          </cell>
          <cell r="B532">
            <v>-2706.45483693052</v>
          </cell>
          <cell r="C532">
            <v>-3133.83791379759</v>
          </cell>
          <cell r="D532">
            <v>-2617.41238816449</v>
          </cell>
          <cell r="E532">
            <v>-2068.1836147547</v>
          </cell>
          <cell r="F532">
            <v>-1482.12944809278</v>
          </cell>
          <cell r="G532">
            <v>-854.731134982444</v>
          </cell>
          <cell r="H532">
            <v>-177.576798093473</v>
          </cell>
          <cell r="I532">
            <v>559.151248384535</v>
          </cell>
          <cell r="J532">
            <v>1362.08818131134</v>
          </cell>
          <cell r="K532">
            <v>2226.41779266369</v>
          </cell>
          <cell r="L532">
            <v>2975.89436455652</v>
          </cell>
          <cell r="M532">
            <v>3720.95529271921</v>
          </cell>
          <cell r="N532">
            <v>4531.20912671151</v>
          </cell>
          <cell r="O532">
            <v>5376.93569848861</v>
          </cell>
        </row>
        <row r="533">
          <cell r="A533">
            <v>-1083.9310281631</v>
          </cell>
          <cell r="B533">
            <v>-3116.09071752947</v>
          </cell>
          <cell r="C533">
            <v>-3623.16091819838</v>
          </cell>
          <cell r="D533">
            <v>-3155.29951858732</v>
          </cell>
          <cell r="E533">
            <v>-2659.45474338026</v>
          </cell>
          <cell r="F533">
            <v>-2132.08280777128</v>
          </cell>
          <cell r="G533">
            <v>-1569.19079537437</v>
          </cell>
          <cell r="H533">
            <v>-962.944853702636</v>
          </cell>
          <cell r="I533">
            <v>-304.162689358237</v>
          </cell>
          <cell r="J533">
            <v>413.092420944134</v>
          </cell>
          <cell r="K533">
            <v>1183.23649577693</v>
          </cell>
          <cell r="L533">
            <v>1829.17984419524</v>
          </cell>
          <cell r="M533">
            <v>2460.43212658147</v>
          </cell>
          <cell r="N533">
            <v>3145.58208165645</v>
          </cell>
          <cell r="O533">
            <v>3853.78851677453</v>
          </cell>
        </row>
        <row r="534">
          <cell r="A534">
            <v>-1257.55792089111</v>
          </cell>
          <cell r="B534">
            <v>-3789.04695726724</v>
          </cell>
          <cell r="C534">
            <v>-4427.02841285549</v>
          </cell>
          <cell r="D534">
            <v>-4038.94892001041</v>
          </cell>
          <cell r="E534">
            <v>-3630.80421306921</v>
          </cell>
          <cell r="F534">
            <v>-3199.83636562523</v>
          </cell>
          <cell r="G534">
            <v>-2742.91631423922</v>
          </cell>
          <cell r="H534">
            <v>-2253.15979468905</v>
          </cell>
          <cell r="I534">
            <v>-1722.42834618278</v>
          </cell>
          <cell r="J534">
            <v>-1145.93267590531</v>
          </cell>
          <cell r="K534">
            <v>-530.518075456485</v>
          </cell>
          <cell r="L534">
            <v>-54.6607279408706</v>
          </cell>
          <cell r="M534">
            <v>389.624928867061</v>
          </cell>
          <cell r="N534">
            <v>869.252272471327</v>
          </cell>
          <cell r="O534">
            <v>1351.5384734562</v>
          </cell>
        </row>
        <row r="535">
          <cell r="A535">
            <v>-855.676495349118</v>
          </cell>
          <cell r="B535">
            <v>-2231.40453964444</v>
          </cell>
          <cell r="C535">
            <v>-2566.37532148358</v>
          </cell>
          <cell r="D535">
            <v>-1993.63050450698</v>
          </cell>
          <cell r="E535">
            <v>-1382.49288615067</v>
          </cell>
          <cell r="F535">
            <v>-728.385571248054</v>
          </cell>
          <cell r="G535">
            <v>-26.179999345026</v>
          </cell>
          <cell r="H535">
            <v>733.206036043535</v>
          </cell>
          <cell r="I535">
            <v>1560.3270784321</v>
          </cell>
          <cell r="J535">
            <v>2462.62829373142</v>
          </cell>
          <cell r="K535">
            <v>3436.18385242571</v>
          </cell>
          <cell r="L535">
            <v>4305.72678305312</v>
          </cell>
          <cell r="M535">
            <v>5182.7703659842</v>
          </cell>
          <cell r="N535">
            <v>6138.10581437125</v>
          </cell>
          <cell r="O535">
            <v>7143.31300026636</v>
          </cell>
        </row>
        <row r="536">
          <cell r="A536">
            <v>-976.121890678731</v>
          </cell>
          <cell r="B536">
            <v>-2698.23591041439</v>
          </cell>
          <cell r="C536">
            <v>-3124.02014634533</v>
          </cell>
          <cell r="D536">
            <v>-2606.62023101153</v>
          </cell>
          <cell r="E536">
            <v>-2056.32036207728</v>
          </cell>
          <cell r="F536">
            <v>-1469.08879624778</v>
          </cell>
          <cell r="G536">
            <v>-840.396229946989</v>
          </cell>
          <cell r="H536">
            <v>-161.819188365218</v>
          </cell>
          <cell r="I536">
            <v>576.47276280921</v>
          </cell>
          <cell r="J536">
            <v>1381.12881419529</v>
          </cell>
          <cell r="K536">
            <v>2247.34816236075</v>
          </cell>
          <cell r="L536">
            <v>2998.90202287992</v>
          </cell>
          <cell r="M536">
            <v>3746.24640554658</v>
          </cell>
          <cell r="N536">
            <v>4559.01032138571</v>
          </cell>
          <cell r="O536">
            <v>5407.4960945688</v>
          </cell>
        </row>
        <row r="537">
          <cell r="A537">
            <v>-926.684300627177</v>
          </cell>
          <cell r="B537">
            <v>-2506.6219606393</v>
          </cell>
          <cell r="C537">
            <v>-2895.13122808954</v>
          </cell>
          <cell r="D537">
            <v>-2355.01464059594</v>
          </cell>
          <cell r="E537">
            <v>-1779.74352467167</v>
          </cell>
          <cell r="F537">
            <v>-1165.0623759169</v>
          </cell>
          <cell r="G537">
            <v>-506.195921901472</v>
          </cell>
          <cell r="H537">
            <v>205.549692852946</v>
          </cell>
          <cell r="I537">
            <v>980.30211795482</v>
          </cell>
          <cell r="J537">
            <v>1825.03725722009</v>
          </cell>
          <cell r="K537">
            <v>2735.31344590893</v>
          </cell>
          <cell r="L537">
            <v>3535.29668193566</v>
          </cell>
          <cell r="M537">
            <v>4335.87693862756</v>
          </cell>
          <cell r="N537">
            <v>5207.16026037537</v>
          </cell>
          <cell r="O537">
            <v>6119.97334912544</v>
          </cell>
        </row>
        <row r="538">
          <cell r="A538">
            <v>-1316.28544979567</v>
          </cell>
          <cell r="B538">
            <v>-4016.66755451313</v>
          </cell>
          <cell r="C538">
            <v>-4698.92840937193</v>
          </cell>
          <cell r="D538">
            <v>-4337.83433429274</v>
          </cell>
          <cell r="E538">
            <v>-3959.35328263612</v>
          </cell>
          <cell r="F538">
            <v>-3560.99313659871</v>
          </cell>
          <cell r="G538">
            <v>-3139.91702220632</v>
          </cell>
          <cell r="H538">
            <v>-2689.56186380033</v>
          </cell>
          <cell r="I538">
            <v>-2202.14226634131</v>
          </cell>
          <cell r="J538">
            <v>-1673.2570436896</v>
          </cell>
          <cell r="K538">
            <v>-1110.17811277041</v>
          </cell>
          <cell r="L538">
            <v>-691.85062354651</v>
          </cell>
          <cell r="M538">
            <v>-310.804524478269</v>
          </cell>
          <cell r="N538">
            <v>99.3068880622913</v>
          </cell>
          <cell r="O538">
            <v>505.177869770247</v>
          </cell>
        </row>
        <row r="539">
          <cell r="A539">
            <v>-1298.08704626964</v>
          </cell>
          <cell r="B539">
            <v>-3946.13280604368</v>
          </cell>
          <cell r="C539">
            <v>-4614.67242333559</v>
          </cell>
          <cell r="D539">
            <v>-4245.21614519793</v>
          </cell>
          <cell r="E539">
            <v>-3857.54296203169</v>
          </cell>
          <cell r="F539">
            <v>-3449.07838763978</v>
          </cell>
          <cell r="G539">
            <v>-3016.89500479019</v>
          </cell>
          <cell r="H539">
            <v>-2554.33020836688</v>
          </cell>
          <cell r="I539">
            <v>-2053.48919581481</v>
          </cell>
          <cell r="J539">
            <v>-1509.85051504712</v>
          </cell>
          <cell r="K539">
            <v>-930.553880937105</v>
          </cell>
          <cell r="L539">
            <v>-494.399120661343</v>
          </cell>
          <cell r="M539">
            <v>-93.7564369585845</v>
          </cell>
          <cell r="N539">
            <v>337.896473897707</v>
          </cell>
          <cell r="O539">
            <v>767.446895586716</v>
          </cell>
        </row>
        <row r="540">
          <cell r="A540">
            <v>-1111.91783458687</v>
          </cell>
          <cell r="B540">
            <v>-3224.56409810601</v>
          </cell>
          <cell r="C540">
            <v>-3752.73579919662</v>
          </cell>
          <cell r="D540">
            <v>-3297.73439348223</v>
          </cell>
          <cell r="E540">
            <v>-2816.02593549737</v>
          </cell>
          <cell r="F540">
            <v>-2304.19331244269</v>
          </cell>
          <cell r="G540">
            <v>-1758.38285182938</v>
          </cell>
          <cell r="H540">
            <v>-1170.91376468813</v>
          </cell>
          <cell r="I540">
            <v>-532.772012322998</v>
          </cell>
          <cell r="J540">
            <v>161.794174976725</v>
          </cell>
          <cell r="K540">
            <v>906.997506013457</v>
          </cell>
          <cell r="L540">
            <v>1525.52480206877</v>
          </cell>
          <cell r="M540">
            <v>2126.64005512993</v>
          </cell>
          <cell r="N540">
            <v>2778.66195352795</v>
          </cell>
          <cell r="O540">
            <v>3450.45245237858</v>
          </cell>
        </row>
        <row r="541">
          <cell r="A541">
            <v>-1055.49371914002</v>
          </cell>
          <cell r="B541">
            <v>-3005.87124491348</v>
          </cell>
          <cell r="C541">
            <v>-3491.50027508023</v>
          </cell>
          <cell r="D541">
            <v>-3010.57187472115</v>
          </cell>
          <cell r="E541">
            <v>-2500.36323051064</v>
          </cell>
          <cell r="F541">
            <v>-1957.20184660155</v>
          </cell>
          <cell r="G541">
            <v>-1376.95332130678</v>
          </cell>
          <cell r="H541">
            <v>-751.628274764002</v>
          </cell>
          <cell r="I541">
            <v>-71.8734504836798</v>
          </cell>
          <cell r="J541">
            <v>668.435805585007</v>
          </cell>
          <cell r="K541">
            <v>1463.92209445447</v>
          </cell>
          <cell r="L541">
            <v>2137.72281042787</v>
          </cell>
          <cell r="M541">
            <v>2799.59723679787</v>
          </cell>
          <cell r="N541">
            <v>3518.4085096664</v>
          </cell>
          <cell r="O541">
            <v>4263.61706704602</v>
          </cell>
        </row>
        <row r="542">
          <cell r="A542">
            <v>-1102.68396943877</v>
          </cell>
          <cell r="B542">
            <v>-3188.7747853407</v>
          </cell>
          <cell r="C542">
            <v>-3709.98433410974</v>
          </cell>
          <cell r="D542">
            <v>-3250.73994876955</v>
          </cell>
          <cell r="E542">
            <v>-2764.36740568172</v>
          </cell>
          <cell r="F542">
            <v>-2247.40779834567</v>
          </cell>
          <cell r="G542">
            <v>-1695.96151264743</v>
          </cell>
          <cell r="H542">
            <v>-1102.29725839727</v>
          </cell>
          <cell r="I542">
            <v>-457.34548355469</v>
          </cell>
          <cell r="J542">
            <v>244.706604500904</v>
          </cell>
          <cell r="K542">
            <v>998.138793858197</v>
          </cell>
          <cell r="L542">
            <v>1625.71164254213</v>
          </cell>
          <cell r="M542">
            <v>2236.77019747698</v>
          </cell>
          <cell r="N542">
            <v>2899.72224643744</v>
          </cell>
          <cell r="O542">
            <v>3583.52768688748</v>
          </cell>
        </row>
        <row r="543">
          <cell r="A543">
            <v>-949.023062966527</v>
          </cell>
          <cell r="B543">
            <v>-2593.20422487318</v>
          </cell>
          <cell r="C543">
            <v>-2998.55647882881</v>
          </cell>
          <cell r="D543">
            <v>-2468.70459760405</v>
          </cell>
          <cell r="E543">
            <v>-1904.7169352471</v>
          </cell>
          <cell r="F543">
            <v>-1302.43909556631</v>
          </cell>
          <cell r="G543">
            <v>-657.206949085061</v>
          </cell>
          <cell r="H543">
            <v>39.5511860517942</v>
          </cell>
          <cell r="I543">
            <v>797.828660392599</v>
          </cell>
          <cell r="J543">
            <v>1624.45374983591</v>
          </cell>
          <cell r="K543">
            <v>2514.82251001037</v>
          </cell>
          <cell r="L543">
            <v>3292.92255333742</v>
          </cell>
          <cell r="M543">
            <v>4069.44776332219</v>
          </cell>
          <cell r="N543">
            <v>4914.28863309226</v>
          </cell>
          <cell r="O543">
            <v>5798.0349203886</v>
          </cell>
        </row>
        <row r="544">
          <cell r="A544">
            <v>-957.352769314802</v>
          </cell>
          <cell r="B544">
            <v>-2625.48913059361</v>
          </cell>
          <cell r="C544">
            <v>-3037.12181895677</v>
          </cell>
          <cell r="D544">
            <v>-2511.09745456898</v>
          </cell>
          <cell r="E544">
            <v>-1951.31718084809</v>
          </cell>
          <cell r="F544">
            <v>-1353.66430296078</v>
          </cell>
          <cell r="G544">
            <v>-713.516134557479</v>
          </cell>
          <cell r="H544">
            <v>-22.3465500403317</v>
          </cell>
          <cell r="I544">
            <v>729.787723533246</v>
          </cell>
          <cell r="J544">
            <v>1549.65991437466</v>
          </cell>
          <cell r="K544">
            <v>2432.60556707544</v>
          </cell>
          <cell r="L544">
            <v>3202.54577744566</v>
          </cell>
          <cell r="M544">
            <v>3970.10131076615</v>
          </cell>
          <cell r="N544">
            <v>4805.08228513301</v>
          </cell>
          <cell r="O544">
            <v>5677.99010622809</v>
          </cell>
        </row>
        <row r="545">
          <cell r="A545">
            <v>-1270.80109463315</v>
          </cell>
          <cell r="B545">
            <v>-3840.37585144723</v>
          </cell>
          <cell r="C545">
            <v>-4488.34239901314</v>
          </cell>
          <cell r="D545">
            <v>-4106.34817116459</v>
          </cell>
          <cell r="E545">
            <v>-3704.89267706931</v>
          </cell>
          <cell r="F545">
            <v>-3281.27793068561</v>
          </cell>
          <cell r="G545">
            <v>-2832.44075787562</v>
          </cell>
          <cell r="H545">
            <v>-2351.56932307256</v>
          </cell>
          <cell r="I545">
            <v>-1830.6047825089</v>
          </cell>
          <cell r="J545">
            <v>-1264.84536219129</v>
          </cell>
          <cell r="K545">
            <v>-661.232558572935</v>
          </cell>
          <cell r="L545">
            <v>-198.348307711026</v>
          </cell>
          <cell r="M545">
            <v>231.67670394227</v>
          </cell>
          <cell r="N545">
            <v>695.628067812867</v>
          </cell>
          <cell r="O545">
            <v>1160.6824859474</v>
          </cell>
        </row>
        <row r="546">
          <cell r="A546">
            <v>-882.451959073408</v>
          </cell>
          <cell r="B546">
            <v>-2335.18290658993</v>
          </cell>
          <cell r="C546">
            <v>-2690.34186033102</v>
          </cell>
          <cell r="D546">
            <v>-2129.90042284191</v>
          </cell>
          <cell r="E546">
            <v>-1532.28726466326</v>
          </cell>
          <cell r="F546">
            <v>-893.046679936937</v>
          </cell>
          <cell r="G546">
            <v>-207.183325263382</v>
          </cell>
          <cell r="H546">
            <v>534.238567317156</v>
          </cell>
          <cell r="I546">
            <v>1341.61256912391</v>
          </cell>
          <cell r="J546">
            <v>2222.20689777093</v>
          </cell>
          <cell r="K546">
            <v>3171.90121375476</v>
          </cell>
          <cell r="L546">
            <v>4015.21473097952</v>
          </cell>
          <cell r="M546">
            <v>4863.42569459589</v>
          </cell>
          <cell r="N546">
            <v>5787.0669558585</v>
          </cell>
          <cell r="O546">
            <v>6757.43438312767</v>
          </cell>
        </row>
        <row r="547">
          <cell r="A547">
            <v>-1011.42341111959</v>
          </cell>
          <cell r="B547">
            <v>-2835.06021268489</v>
          </cell>
          <cell r="C547">
            <v>-3287.46109923293</v>
          </cell>
          <cell r="D547">
            <v>-2786.28230361312</v>
          </cell>
          <cell r="E547">
            <v>-2253.81346133557</v>
          </cell>
          <cell r="F547">
            <v>-1686.18260848013</v>
          </cell>
          <cell r="G547">
            <v>-1079.03607856233</v>
          </cell>
          <cell r="H547">
            <v>-424.143465421089</v>
          </cell>
          <cell r="I547">
            <v>288.113435009747</v>
          </cell>
          <cell r="J547">
            <v>1064.1505197645</v>
          </cell>
          <cell r="K547">
            <v>1898.91053800159</v>
          </cell>
          <cell r="L547">
            <v>2615.88280610019</v>
          </cell>
          <cell r="M547">
            <v>3325.21345684486</v>
          </cell>
          <cell r="N547">
            <v>4096.19086970684</v>
          </cell>
          <cell r="O547">
            <v>4898.7429304451</v>
          </cell>
        </row>
        <row r="548">
          <cell r="A548">
            <v>-1227.52807792896</v>
          </cell>
          <cell r="B548">
            <v>-3672.65502118976</v>
          </cell>
          <cell r="C548">
            <v>-4287.99456707474</v>
          </cell>
          <cell r="D548">
            <v>-3886.11630093043</v>
          </cell>
          <cell r="E548">
            <v>-3462.80332577678</v>
          </cell>
          <cell r="F548">
            <v>-3015.16179614555</v>
          </cell>
          <cell r="G548">
            <v>-2539.91323989749</v>
          </cell>
          <cell r="H548">
            <v>-2030.00915565789</v>
          </cell>
          <cell r="I548">
            <v>-1477.13054534164</v>
          </cell>
          <cell r="J548">
            <v>-876.289660950298</v>
          </cell>
          <cell r="K548">
            <v>-234.113642702871</v>
          </cell>
          <cell r="L548">
            <v>271.161128674442</v>
          </cell>
          <cell r="M548">
            <v>747.783817592232</v>
          </cell>
          <cell r="N548">
            <v>1262.95756561961</v>
          </cell>
          <cell r="O548">
            <v>1784.31806578936</v>
          </cell>
        </row>
        <row r="549">
          <cell r="A549">
            <v>-1296.30891687021</v>
          </cell>
          <cell r="B549">
            <v>-3939.24099766304</v>
          </cell>
          <cell r="C549">
            <v>-4606.43994043483</v>
          </cell>
          <cell r="D549">
            <v>-4236.16660825828</v>
          </cell>
          <cell r="E549">
            <v>-3847.59528041373</v>
          </cell>
          <cell r="F549">
            <v>-3438.14342265403</v>
          </cell>
          <cell r="G549">
            <v>-3004.87477094759</v>
          </cell>
          <cell r="H549">
            <v>-2541.11699535532</v>
          </cell>
          <cell r="I549">
            <v>-2038.9646033339</v>
          </cell>
          <cell r="J549">
            <v>-1493.88439185272</v>
          </cell>
          <cell r="K549">
            <v>-913.003158588523</v>
          </cell>
          <cell r="L549">
            <v>-475.106531520787</v>
          </cell>
          <cell r="M549">
            <v>-72.5491049551608</v>
          </cell>
          <cell r="N549">
            <v>361.208582367275</v>
          </cell>
          <cell r="O549">
            <v>793.072674501722</v>
          </cell>
        </row>
        <row r="550">
          <cell r="A550">
            <v>-1147.46589643115</v>
          </cell>
          <cell r="B550">
            <v>-3362.34396419027</v>
          </cell>
          <cell r="C550">
            <v>-3917.31820325681</v>
          </cell>
          <cell r="D550">
            <v>-3478.65120352764</v>
          </cell>
          <cell r="E550">
            <v>-3014.89830185943</v>
          </cell>
          <cell r="F550">
            <v>-2522.80328070666</v>
          </cell>
          <cell r="G550">
            <v>-1998.68933129958</v>
          </cell>
          <cell r="H550">
            <v>-1435.07008168475</v>
          </cell>
          <cell r="I550">
            <v>-823.14520560127</v>
          </cell>
          <cell r="J550">
            <v>-157.397856216304</v>
          </cell>
          <cell r="K550">
            <v>556.12643686661</v>
          </cell>
          <cell r="L550">
            <v>1139.83062698518</v>
          </cell>
          <cell r="M550">
            <v>1702.66666497517</v>
          </cell>
          <cell r="N550">
            <v>2312.6102286857</v>
          </cell>
          <cell r="O550">
            <v>2938.14621978895</v>
          </cell>
        </row>
        <row r="551">
          <cell r="A551">
            <v>-1285.85384321638</v>
          </cell>
          <cell r="B551">
            <v>-3898.71843262879</v>
          </cell>
          <cell r="C551">
            <v>-4558.03445593579</v>
          </cell>
          <cell r="D551">
            <v>-4182.95699636644</v>
          </cell>
          <cell r="E551">
            <v>-3789.10474309174</v>
          </cell>
          <cell r="F551">
            <v>-3373.84784081123</v>
          </cell>
          <cell r="G551">
            <v>-2934.19800793981</v>
          </cell>
          <cell r="H551">
            <v>-2463.42573436835</v>
          </cell>
          <cell r="I551">
            <v>-1953.56267238976</v>
          </cell>
          <cell r="J551">
            <v>-1400.00652558653</v>
          </cell>
          <cell r="K551">
            <v>-809.808140896726</v>
          </cell>
          <cell r="L551">
            <v>-361.669657633883</v>
          </cell>
          <cell r="M551">
            <v>52.146104610721</v>
          </cell>
          <cell r="N551">
            <v>498.279490229046</v>
          </cell>
          <cell r="O551">
            <v>943.747538816564</v>
          </cell>
        </row>
        <row r="552">
          <cell r="A552">
            <v>-1044.6524348013</v>
          </cell>
          <cell r="B552">
            <v>-2963.8517753032</v>
          </cell>
          <cell r="C552">
            <v>-3441.30669076099</v>
          </cell>
          <cell r="D552">
            <v>-2955.39669842185</v>
          </cell>
          <cell r="E552">
            <v>-2439.71205126239</v>
          </cell>
          <cell r="F552">
            <v>-1890.53118434125</v>
          </cell>
          <cell r="G552">
            <v>-1303.66575688807</v>
          </cell>
          <cell r="H552">
            <v>-671.067096633547</v>
          </cell>
          <cell r="I552">
            <v>16.6832299469418</v>
          </cell>
          <cell r="J552">
            <v>765.781522602602</v>
          </cell>
          <cell r="K552">
            <v>1570.9291387067</v>
          </cell>
          <cell r="L552">
            <v>2255.35004530177</v>
          </cell>
          <cell r="M552">
            <v>2928.89869055514</v>
          </cell>
          <cell r="N552">
            <v>3660.54282032724</v>
          </cell>
          <cell r="O552">
            <v>4419.85786465497</v>
          </cell>
        </row>
        <row r="553">
          <cell r="A553">
            <v>-1001.95571466969</v>
          </cell>
          <cell r="B553">
            <v>-2798.36459887877</v>
          </cell>
          <cell r="C553">
            <v>-3243.6270289125</v>
          </cell>
          <cell r="D553">
            <v>-2738.09780771295</v>
          </cell>
          <cell r="E553">
            <v>-2200.84677062715</v>
          </cell>
          <cell r="F553">
            <v>-1627.95910168213</v>
          </cell>
          <cell r="G553">
            <v>-1015.03402937791</v>
          </cell>
          <cell r="H553">
            <v>-353.78936747888</v>
          </cell>
          <cell r="I553">
            <v>365.450007202918</v>
          </cell>
          <cell r="J553">
            <v>1149.16255990895</v>
          </cell>
          <cell r="K553">
            <v>1992.35981774818</v>
          </cell>
          <cell r="L553">
            <v>2718.60670109574</v>
          </cell>
          <cell r="M553">
            <v>3438.1324502461</v>
          </cell>
          <cell r="N553">
            <v>4220.31680040002</v>
          </cell>
          <cell r="O553">
            <v>5035.18805988138</v>
          </cell>
        </row>
        <row r="554">
          <cell r="A554">
            <v>-1057.79906777319</v>
          </cell>
          <cell r="B554">
            <v>-3014.80648946626</v>
          </cell>
          <cell r="C554">
            <v>-3502.17370706384</v>
          </cell>
          <cell r="D554">
            <v>-3022.30461904299</v>
          </cell>
          <cell r="E554">
            <v>-2513.26042136105</v>
          </cell>
          <cell r="F554">
            <v>-1971.3790524853</v>
          </cell>
          <cell r="G554">
            <v>-1392.53758062351</v>
          </cell>
          <cell r="H554">
            <v>-768.759234167613</v>
          </cell>
          <cell r="I554">
            <v>-90.7046162210895</v>
          </cell>
          <cell r="J554">
            <v>647.73569214273</v>
          </cell>
          <cell r="K554">
            <v>1441.16754476285</v>
          </cell>
          <cell r="L554">
            <v>2112.7099266525</v>
          </cell>
          <cell r="M554">
            <v>2772.10188473689</v>
          </cell>
          <cell r="N554">
            <v>3488.18431033991</v>
          </cell>
          <cell r="O554">
            <v>4230.3931889556</v>
          </cell>
        </row>
        <row r="555">
          <cell r="A555">
            <v>-1292.7369152102</v>
          </cell>
          <cell r="B555">
            <v>-3925.39636353009</v>
          </cell>
          <cell r="C555">
            <v>-4589.90208745462</v>
          </cell>
          <cell r="D555">
            <v>-4217.9874133239</v>
          </cell>
          <cell r="E555">
            <v>-3827.61184430157</v>
          </cell>
          <cell r="F555">
            <v>-3416.1766787861</v>
          </cell>
          <cell r="G555">
            <v>-2980.72788082064</v>
          </cell>
          <cell r="H555">
            <v>-2514.5735847202</v>
          </cell>
          <cell r="I555">
            <v>-2009.78682331997</v>
          </cell>
          <cell r="J555">
            <v>-1461.81078766357</v>
          </cell>
          <cell r="K555">
            <v>-877.746326670821</v>
          </cell>
          <cell r="L555">
            <v>-436.350544212904</v>
          </cell>
          <cell r="M555">
            <v>-29.9466795382957</v>
          </cell>
          <cell r="N555">
            <v>408.039195582755</v>
          </cell>
          <cell r="O555">
            <v>844.551112939872</v>
          </cell>
        </row>
        <row r="556">
          <cell r="A556">
            <v>-1165.72297480937</v>
          </cell>
          <cell r="B556">
            <v>-3433.10612908859</v>
          </cell>
          <cell r="C556">
            <v>-4001.84584540408</v>
          </cell>
          <cell r="D556">
            <v>-3571.56800994609</v>
          </cell>
          <cell r="E556">
            <v>-3117.03687683543</v>
          </cell>
          <cell r="F556">
            <v>-2635.07886249051</v>
          </cell>
          <cell r="G556">
            <v>-2122.10799332676</v>
          </cell>
          <cell r="H556">
            <v>-1570.73774774864</v>
          </cell>
          <cell r="I556">
            <v>-972.277559759913</v>
          </cell>
          <cell r="J556">
            <v>-321.331236233506</v>
          </cell>
          <cell r="K556">
            <v>375.923064932466</v>
          </cell>
          <cell r="L556">
            <v>941.742505743319</v>
          </cell>
          <cell r="M556">
            <v>1484.91877626491</v>
          </cell>
          <cell r="N556">
            <v>2073.2513880822</v>
          </cell>
          <cell r="O556">
            <v>2675.03159252713</v>
          </cell>
        </row>
        <row r="557">
          <cell r="A557">
            <v>-930.438598892229</v>
          </cell>
          <cell r="B557">
            <v>-2521.17315373852</v>
          </cell>
          <cell r="C557">
            <v>-2912.51308808315</v>
          </cell>
          <cell r="D557">
            <v>-2374.12160820074</v>
          </cell>
          <cell r="E557">
            <v>-1800.74681265036</v>
          </cell>
          <cell r="F557">
            <v>-1188.15018948524</v>
          </cell>
          <cell r="G557">
            <v>-531.575145188175</v>
          </cell>
          <cell r="H557">
            <v>177.651642969184</v>
          </cell>
          <cell r="I557">
            <v>949.635254019524</v>
          </cell>
          <cell r="J557">
            <v>1791.32678112787</v>
          </cell>
          <cell r="K557">
            <v>2698.25728650634</v>
          </cell>
          <cell r="L557">
            <v>3494.56278823705</v>
          </cell>
          <cell r="M557">
            <v>4291.10030438914</v>
          </cell>
          <cell r="N557">
            <v>5157.93965336552</v>
          </cell>
          <cell r="O557">
            <v>6065.86771578285</v>
          </cell>
        </row>
        <row r="558">
          <cell r="A558">
            <v>-1088.68186806845</v>
          </cell>
          <cell r="B558">
            <v>-3134.50438207225</v>
          </cell>
          <cell r="C558">
            <v>-3645.15662239041</v>
          </cell>
          <cell r="D558">
            <v>-3179.47824328058</v>
          </cell>
          <cell r="E558">
            <v>-2686.03314808548</v>
          </cell>
          <cell r="F558">
            <v>-2161.29905493223</v>
          </cell>
          <cell r="G558">
            <v>-1601.30668448195</v>
          </cell>
          <cell r="H558">
            <v>-998.248167214759</v>
          </cell>
          <cell r="I558">
            <v>-342.969771446493</v>
          </cell>
          <cell r="J558">
            <v>370.433829713385</v>
          </cell>
          <cell r="K558">
            <v>1136.34414242623</v>
          </cell>
          <cell r="L558">
            <v>1777.63353806261</v>
          </cell>
          <cell r="M558">
            <v>2403.76997409687</v>
          </cell>
          <cell r="N558">
            <v>3083.29634742893</v>
          </cell>
          <cell r="O558">
            <v>3785.32107390222</v>
          </cell>
        </row>
        <row r="559">
          <cell r="A559">
            <v>-1265.49562445495</v>
          </cell>
          <cell r="B559">
            <v>-3819.81250895422</v>
          </cell>
          <cell r="C559">
            <v>-4463.77883657694</v>
          </cell>
          <cell r="D559">
            <v>-4079.34673450016</v>
          </cell>
          <cell r="E559">
            <v>-3675.21141304923</v>
          </cell>
          <cell r="F559">
            <v>-3248.65087291906</v>
          </cell>
          <cell r="G559">
            <v>-2796.57554345007</v>
          </cell>
          <cell r="H559">
            <v>-2312.14457276273</v>
          </cell>
          <cell r="I559">
            <v>-1787.26722097782</v>
          </cell>
          <cell r="J559">
            <v>-1217.20665237829</v>
          </cell>
          <cell r="K559">
            <v>-608.865821902257</v>
          </cell>
          <cell r="L559">
            <v>-140.784298939577</v>
          </cell>
          <cell r="M559">
            <v>294.953801514304</v>
          </cell>
          <cell r="N559">
            <v>765.185264446583</v>
          </cell>
          <cell r="O559">
            <v>1237.14306630246</v>
          </cell>
        </row>
        <row r="560">
          <cell r="A560">
            <v>-1049.72730930475</v>
          </cell>
          <cell r="B560">
            <v>-2983.52135764339</v>
          </cell>
          <cell r="C560">
            <v>-3464.80262845067</v>
          </cell>
          <cell r="D560">
            <v>-2981.22455116296</v>
          </cell>
          <cell r="E560">
            <v>-2468.10325599005</v>
          </cell>
          <cell r="F560">
            <v>-1921.74014754728</v>
          </cell>
          <cell r="G560">
            <v>-1337.97213429397</v>
          </cell>
          <cell r="H560">
            <v>-708.778299115556</v>
          </cell>
          <cell r="I560">
            <v>-24.7707182741953</v>
          </cell>
          <cell r="J560">
            <v>720.213370169897</v>
          </cell>
          <cell r="K560">
            <v>1520.83845723401</v>
          </cell>
          <cell r="L560">
            <v>2200.28798470795</v>
          </cell>
          <cell r="M560">
            <v>2868.37185347286</v>
          </cell>
          <cell r="N560">
            <v>3594.00884089248</v>
          </cell>
          <cell r="O560">
            <v>4346.72054850202</v>
          </cell>
        </row>
        <row r="561">
          <cell r="A561">
            <v>-842.401121332148</v>
          </cell>
          <cell r="B561">
            <v>-2179.95084120403</v>
          </cell>
          <cell r="C561">
            <v>-2504.91225269288</v>
          </cell>
          <cell r="D561">
            <v>-1926.06737462859</v>
          </cell>
          <cell r="E561">
            <v>-1308.2242788589</v>
          </cell>
          <cell r="F561">
            <v>-646.745984109517</v>
          </cell>
          <cell r="G561">
            <v>63.5621195823825</v>
          </cell>
          <cell r="H561">
            <v>831.8548434648</v>
          </cell>
          <cell r="I561">
            <v>1668.76654166239</v>
          </cell>
          <cell r="J561">
            <v>2581.83011170636</v>
          </cell>
          <cell r="K561">
            <v>3567.21616285274</v>
          </cell>
          <cell r="L561">
            <v>4449.76373372658</v>
          </cell>
          <cell r="M561">
            <v>5341.1026360304</v>
          </cell>
          <cell r="N561">
            <v>6312.1521797016</v>
          </cell>
          <cell r="O561">
            <v>7334.63304687383</v>
          </cell>
        </row>
        <row r="562">
          <cell r="A562">
            <v>-1275.42816069605</v>
          </cell>
          <cell r="B562">
            <v>-3858.3097839722</v>
          </cell>
          <cell r="C562">
            <v>-4509.76504814976</v>
          </cell>
          <cell r="D562">
            <v>-4129.89696647263</v>
          </cell>
          <cell r="E562">
            <v>-3730.7786334197</v>
          </cell>
          <cell r="F562">
            <v>-3309.7330056654</v>
          </cell>
          <cell r="G562">
            <v>-2863.719930302</v>
          </cell>
          <cell r="H562">
            <v>-2385.95287779431</v>
          </cell>
          <cell r="I562">
            <v>-1868.4008219689</v>
          </cell>
          <cell r="J562">
            <v>-1306.39256725552</v>
          </cell>
          <cell r="K562">
            <v>-706.903223365111</v>
          </cell>
          <cell r="L562">
            <v>-248.551675647199</v>
          </cell>
          <cell r="M562">
            <v>176.490773025702</v>
          </cell>
          <cell r="N562">
            <v>634.965066577567</v>
          </cell>
          <cell r="O562">
            <v>1093.9988283964</v>
          </cell>
        </row>
        <row r="563">
          <cell r="A563">
            <v>-971.303866226923</v>
          </cell>
          <cell r="B563">
            <v>-2679.56184692624</v>
          </cell>
          <cell r="C563">
            <v>-3101.7133873841</v>
          </cell>
          <cell r="D563">
            <v>-2582.09958011472</v>
          </cell>
          <cell r="E563">
            <v>-2029.36609581887</v>
          </cell>
          <cell r="F563">
            <v>-1439.45938418255</v>
          </cell>
          <cell r="G563">
            <v>-807.826170316541</v>
          </cell>
          <cell r="H563">
            <v>-126.016629003073</v>
          </cell>
          <cell r="I563">
            <v>615.828639691964</v>
          </cell>
          <cell r="J563">
            <v>1424.39066677804</v>
          </cell>
          <cell r="K563">
            <v>2294.90364929521</v>
          </cell>
          <cell r="L563">
            <v>3051.17727700243</v>
          </cell>
          <cell r="M563">
            <v>3803.70985234796</v>
          </cell>
          <cell r="N563">
            <v>4622.1768764551</v>
          </cell>
          <cell r="O563">
            <v>5476.93177762354</v>
          </cell>
        </row>
        <row r="564">
          <cell r="A564">
            <v>-1001.04709424922</v>
          </cell>
          <cell r="B564">
            <v>-2794.84289914722</v>
          </cell>
          <cell r="C564">
            <v>-3239.42024729289</v>
          </cell>
          <cell r="D564">
            <v>-2733.47351318084</v>
          </cell>
          <cell r="E564">
            <v>-2195.76352603464</v>
          </cell>
          <cell r="F564">
            <v>-1622.37135734453</v>
          </cell>
          <cell r="G564">
            <v>-1008.89171491433</v>
          </cell>
          <cell r="H564">
            <v>-347.037443144129</v>
          </cell>
          <cell r="I564">
            <v>372.872043715791</v>
          </cell>
          <cell r="J564">
            <v>1157.32121561469</v>
          </cell>
          <cell r="K564">
            <v>2001.32820032205</v>
          </cell>
          <cell r="L564">
            <v>2728.46517397319</v>
          </cell>
          <cell r="M564">
            <v>3448.96935273937</v>
          </cell>
          <cell r="N564">
            <v>4232.22923928466</v>
          </cell>
          <cell r="O564">
            <v>5048.28277954584</v>
          </cell>
        </row>
        <row r="565">
          <cell r="A565">
            <v>-962.534174654066</v>
          </cell>
          <cell r="B565">
            <v>-2645.57161320263</v>
          </cell>
          <cell r="C565">
            <v>-3061.11097906575</v>
          </cell>
          <cell r="D565">
            <v>-2537.46748086291</v>
          </cell>
          <cell r="E565">
            <v>-1980.30436854385</v>
          </cell>
          <cell r="F565">
            <v>-1385.52839900464</v>
          </cell>
          <cell r="G565">
            <v>-748.542665152621</v>
          </cell>
          <cell r="H565">
            <v>-60.8493791757804</v>
          </cell>
          <cell r="I565">
            <v>687.46358162582</v>
          </cell>
          <cell r="J565">
            <v>1503.13520363462</v>
          </cell>
          <cell r="K565">
            <v>2381.46339119438</v>
          </cell>
          <cell r="L565">
            <v>3146.32786416376</v>
          </cell>
          <cell r="M565">
            <v>3908.30390540895</v>
          </cell>
          <cell r="N565">
            <v>4737.15163659163</v>
          </cell>
          <cell r="O565">
            <v>5603.31750493392</v>
          </cell>
        </row>
        <row r="566">
          <cell r="A566">
            <v>-1025.03696406814</v>
          </cell>
          <cell r="B566">
            <v>-2887.82465059992</v>
          </cell>
          <cell r="C566">
            <v>-3350.48988774713</v>
          </cell>
          <cell r="D566">
            <v>-2855.56654711491</v>
          </cell>
          <cell r="E566">
            <v>-2329.97399861979</v>
          </cell>
          <cell r="F566">
            <v>-1769.90189509212</v>
          </cell>
          <cell r="G566">
            <v>-1171.06430211155</v>
          </cell>
          <cell r="H566">
            <v>-525.305267824834</v>
          </cell>
          <cell r="I566">
            <v>176.911568116149</v>
          </cell>
          <cell r="J566">
            <v>941.912136236418</v>
          </cell>
          <cell r="K566">
            <v>1764.54029022638</v>
          </cell>
          <cell r="L566">
            <v>2468.17663586092</v>
          </cell>
          <cell r="M566">
            <v>3162.84780605548</v>
          </cell>
          <cell r="N566">
            <v>3917.71082033888</v>
          </cell>
          <cell r="O566">
            <v>4702.54916737071</v>
          </cell>
        </row>
        <row r="567">
          <cell r="A567">
            <v>-849.4599879172</v>
          </cell>
          <cell r="B567">
            <v>-2207.31013007484</v>
          </cell>
          <cell r="C567">
            <v>-2537.59378783809</v>
          </cell>
          <cell r="D567">
            <v>-1961.99247318103</v>
          </cell>
          <cell r="E567">
            <v>-1347.71485665054</v>
          </cell>
          <cell r="F567">
            <v>-690.155906340938</v>
          </cell>
          <cell r="G567">
            <v>15.8438674443476</v>
          </cell>
          <cell r="H567">
            <v>779.400670085497</v>
          </cell>
          <cell r="I567">
            <v>1611.10641830023</v>
          </cell>
          <cell r="J567">
            <v>2518.44736040269</v>
          </cell>
          <cell r="K567">
            <v>3497.54282660977</v>
          </cell>
          <cell r="L567">
            <v>4373.17548718663</v>
          </cell>
          <cell r="M567">
            <v>5256.91319105236</v>
          </cell>
          <cell r="N567">
            <v>6219.60713570437</v>
          </cell>
          <cell r="O567">
            <v>7232.9031308412</v>
          </cell>
        </row>
        <row r="568">
          <cell r="A568">
            <v>-980.673222708595</v>
          </cell>
          <cell r="B568">
            <v>-2715.87630724746</v>
          </cell>
          <cell r="C568">
            <v>-3145.09215782186</v>
          </cell>
          <cell r="D568">
            <v>-2629.78358871883</v>
          </cell>
          <cell r="E568">
            <v>-2081.78262707624</v>
          </cell>
          <cell r="F568">
            <v>-1497.07812953312</v>
          </cell>
          <cell r="G568">
            <v>-871.163436940934</v>
          </cell>
          <cell r="H568">
            <v>-195.639966322232</v>
          </cell>
          <cell r="I568">
            <v>539.295354348222</v>
          </cell>
          <cell r="J568">
            <v>1340.26163776215</v>
          </cell>
          <cell r="K568">
            <v>2202.42501739841</v>
          </cell>
          <cell r="L568">
            <v>2949.52036431076</v>
          </cell>
          <cell r="M568">
            <v>3691.96373666651</v>
          </cell>
          <cell r="N568">
            <v>4499.34022876183</v>
          </cell>
          <cell r="O568">
            <v>5341.9038894101</v>
          </cell>
        </row>
        <row r="569">
          <cell r="A569">
            <v>-1312.65879255038</v>
          </cell>
          <cell r="B569">
            <v>-4002.61108212998</v>
          </cell>
          <cell r="C569">
            <v>-4682.13750890748</v>
          </cell>
          <cell r="D569">
            <v>-4319.37697752265</v>
          </cell>
          <cell r="E569">
            <v>-3939.06407779807</v>
          </cell>
          <cell r="F569">
            <v>-3538.69027719756</v>
          </cell>
          <cell r="G569">
            <v>-3115.40065789151</v>
          </cell>
          <cell r="H569">
            <v>-2662.61230955684</v>
          </cell>
          <cell r="I569">
            <v>-2172.51803394708</v>
          </cell>
          <cell r="J569">
            <v>-1640.69267779999</v>
          </cell>
          <cell r="K569">
            <v>-1074.38181223913</v>
          </cell>
          <cell r="L569">
            <v>-652.501626668464</v>
          </cell>
          <cell r="M569">
            <v>-267.550234724065</v>
          </cell>
          <cell r="N569">
            <v>146.85406157574</v>
          </cell>
          <cell r="O569">
            <v>557.443985384785</v>
          </cell>
        </row>
        <row r="570">
          <cell r="A570">
            <v>-817.752696922597</v>
          </cell>
          <cell r="B570">
            <v>-2084.41661407196</v>
          </cell>
          <cell r="C570">
            <v>-2390.79359937809</v>
          </cell>
          <cell r="D570">
            <v>-1800.62272067374</v>
          </cell>
          <cell r="E570">
            <v>-1170.32954606315</v>
          </cell>
          <cell r="F570">
            <v>-495.165532226292</v>
          </cell>
          <cell r="G570">
            <v>230.186565108925</v>
          </cell>
          <cell r="H570">
            <v>1015.01636265869</v>
          </cell>
          <cell r="I570">
            <v>1870.10639913288</v>
          </cell>
          <cell r="J570">
            <v>2803.15246361002</v>
          </cell>
          <cell r="K570">
            <v>3810.50422348595</v>
          </cell>
          <cell r="L570">
            <v>4717.19754661339</v>
          </cell>
          <cell r="M570">
            <v>5635.07860874781</v>
          </cell>
          <cell r="N570">
            <v>6635.30455748907</v>
          </cell>
          <cell r="O570">
            <v>7689.85751744674</v>
          </cell>
        </row>
        <row r="571">
          <cell r="A571">
            <v>-1066.73199519289</v>
          </cell>
          <cell r="B571">
            <v>-3049.42940502825</v>
          </cell>
          <cell r="C571">
            <v>-3543.5318738317</v>
          </cell>
          <cell r="D571">
            <v>-3067.76748394458</v>
          </cell>
          <cell r="E571">
            <v>-2563.23536576953</v>
          </cell>
          <cell r="F571">
            <v>-2026.3138893909</v>
          </cell>
          <cell r="G571">
            <v>-1452.92456737388</v>
          </cell>
          <cell r="H571">
            <v>-835.139483462884</v>
          </cell>
          <cell r="I571">
            <v>-163.672944889611</v>
          </cell>
          <cell r="J571">
            <v>567.525433139429</v>
          </cell>
          <cell r="K571">
            <v>1352.99661133496</v>
          </cell>
          <cell r="L571">
            <v>2015.78824109572</v>
          </cell>
          <cell r="M571">
            <v>2665.56095604355</v>
          </cell>
          <cell r="N571">
            <v>3371.06945186801</v>
          </cell>
          <cell r="O571">
            <v>4101.65496372037</v>
          </cell>
        </row>
        <row r="572">
          <cell r="A572">
            <v>-1301.89355667714</v>
          </cell>
          <cell r="B572">
            <v>-3960.88636691265</v>
          </cell>
          <cell r="C572">
            <v>-4632.29601802524</v>
          </cell>
          <cell r="D572">
            <v>-4264.58883908335</v>
          </cell>
          <cell r="E572">
            <v>-3878.83834898238</v>
          </cell>
          <cell r="F572">
            <v>-3472.4872902974</v>
          </cell>
          <cell r="G572">
            <v>-3042.62718448256</v>
          </cell>
          <cell r="H572">
            <v>-2582.61624472685</v>
          </cell>
          <cell r="I572">
            <v>-2084.58255294673</v>
          </cell>
          <cell r="J572">
            <v>-1544.02981275536</v>
          </cell>
          <cell r="K572">
            <v>-968.125391368472</v>
          </cell>
          <cell r="L572">
            <v>-535.699512733298</v>
          </cell>
          <cell r="M572">
            <v>-139.155793165279</v>
          </cell>
          <cell r="N572">
            <v>287.991341268665</v>
          </cell>
          <cell r="O572">
            <v>712.588799110999</v>
          </cell>
        </row>
        <row r="573">
          <cell r="A573">
            <v>-1031.18204406857</v>
          </cell>
          <cell r="B573">
            <v>-2911.64221632952</v>
          </cell>
          <cell r="C573">
            <v>-3378.94072267712</v>
          </cell>
          <cell r="D573">
            <v>-2886.84105867679</v>
          </cell>
          <cell r="E573">
            <v>-2364.35242989749</v>
          </cell>
          <cell r="F573">
            <v>-1807.69230261863</v>
          </cell>
          <cell r="G573">
            <v>-1212.6053162865</v>
          </cell>
          <cell r="H573">
            <v>-570.969127296928</v>
          </cell>
          <cell r="I573">
            <v>126.715680911635</v>
          </cell>
          <cell r="J573">
            <v>886.734428496053</v>
          </cell>
          <cell r="K573">
            <v>1703.88632829765</v>
          </cell>
          <cell r="L573">
            <v>2401.50291474583</v>
          </cell>
          <cell r="M573">
            <v>3089.55687919803</v>
          </cell>
          <cell r="N573">
            <v>3837.14594605577</v>
          </cell>
          <cell r="O573">
            <v>4613.98842395321</v>
          </cell>
        </row>
        <row r="574">
          <cell r="A574">
            <v>-1101.6099287448</v>
          </cell>
          <cell r="B574">
            <v>-3184.61193720477</v>
          </cell>
          <cell r="C574">
            <v>-3705.01168045997</v>
          </cell>
          <cell r="D574">
            <v>-3245.27377125857</v>
          </cell>
          <cell r="E574">
            <v>-2758.35872325862</v>
          </cell>
          <cell r="F574">
            <v>-2240.80276870856</v>
          </cell>
          <cell r="G574">
            <v>-1688.70094977606</v>
          </cell>
          <cell r="H574">
            <v>-1094.31610220184</v>
          </cell>
          <cell r="I574">
            <v>-448.572216888696</v>
          </cell>
          <cell r="J574">
            <v>254.350596687996</v>
          </cell>
          <cell r="K574">
            <v>1008.73992897075</v>
          </cell>
          <cell r="L574">
            <v>1637.36491470313</v>
          </cell>
          <cell r="M574">
            <v>2249.58002874659</v>
          </cell>
          <cell r="N574">
            <v>2913.80342251305</v>
          </cell>
          <cell r="O574">
            <v>3599.00638566961</v>
          </cell>
        </row>
        <row r="575">
          <cell r="A575">
            <v>-1131.48323903256</v>
          </cell>
          <cell r="B575">
            <v>-3300.3971721065</v>
          </cell>
          <cell r="C575">
            <v>-3843.32080251374</v>
          </cell>
          <cell r="D575">
            <v>-3397.30973953254</v>
          </cell>
          <cell r="E575">
            <v>-2925.48389407721</v>
          </cell>
          <cell r="F575">
            <v>-2424.51470897002</v>
          </cell>
          <cell r="G575">
            <v>-1890.6458562753</v>
          </cell>
          <cell r="H575">
            <v>-1316.3035527886</v>
          </cell>
          <cell r="I575">
            <v>-692.59138564249</v>
          </cell>
          <cell r="J575">
            <v>-13.8868850340678</v>
          </cell>
          <cell r="K575">
            <v>713.880525227802</v>
          </cell>
          <cell r="L575">
            <v>1313.24142749512</v>
          </cell>
          <cell r="M575">
            <v>1893.28806848928</v>
          </cell>
          <cell r="N575">
            <v>2522.15034597271</v>
          </cell>
          <cell r="O575">
            <v>3168.48268748475</v>
          </cell>
        </row>
        <row r="576">
          <cell r="A576">
            <v>-903.939636759236</v>
          </cell>
          <cell r="B576">
            <v>-2418.46647256841</v>
          </cell>
          <cell r="C576">
            <v>-2789.82671176106</v>
          </cell>
          <cell r="D576">
            <v>-2239.25890542904</v>
          </cell>
          <cell r="E576">
            <v>-1652.49931244593</v>
          </cell>
          <cell r="F576">
            <v>-1025.18948303947</v>
          </cell>
          <cell r="G576">
            <v>-352.440982327531</v>
          </cell>
          <cell r="H576">
            <v>374.564438720122</v>
          </cell>
          <cell r="I576">
            <v>1166.09116902338</v>
          </cell>
          <cell r="J576">
            <v>2029.26542275591</v>
          </cell>
          <cell r="K576">
            <v>2959.81076347547</v>
          </cell>
          <cell r="L576">
            <v>3782.07481590336</v>
          </cell>
          <cell r="M576">
            <v>4607.14720619556</v>
          </cell>
          <cell r="N576">
            <v>5505.35344663251</v>
          </cell>
          <cell r="O576">
            <v>6447.76148870801</v>
          </cell>
        </row>
        <row r="577">
          <cell r="A577">
            <v>-1062.03647171803</v>
          </cell>
          <cell r="B577">
            <v>-3031.23014008952</v>
          </cell>
          <cell r="C577">
            <v>-3521.792276742</v>
          </cell>
          <cell r="D577">
            <v>-3043.87028436483</v>
          </cell>
          <cell r="E577">
            <v>-2536.96642686518</v>
          </cell>
          <cell r="F577">
            <v>-1997.43782176393</v>
          </cell>
          <cell r="G577">
            <v>-1421.18261979717</v>
          </cell>
          <cell r="H577">
            <v>-800.247224275163</v>
          </cell>
          <cell r="I577">
            <v>-125.317713274381</v>
          </cell>
          <cell r="J577">
            <v>609.687328829338</v>
          </cell>
          <cell r="K577">
            <v>1399.34297331236</v>
          </cell>
          <cell r="L577">
            <v>2066.73436753033</v>
          </cell>
          <cell r="M577">
            <v>2721.56336244508</v>
          </cell>
          <cell r="N577">
            <v>3432.62996180761</v>
          </cell>
          <cell r="O577">
            <v>4169.32520554627</v>
          </cell>
        </row>
        <row r="578">
          <cell r="A578">
            <v>-965.362899023746</v>
          </cell>
          <cell r="B578">
            <v>-2656.53539701034</v>
          </cell>
          <cell r="C578">
            <v>-3074.20756529386</v>
          </cell>
          <cell r="D578">
            <v>-2551.86387163386</v>
          </cell>
          <cell r="E578">
            <v>-1996.1295663183</v>
          </cell>
          <cell r="F578">
            <v>-1402.92420942582</v>
          </cell>
          <cell r="G578">
            <v>-767.664967731223</v>
          </cell>
          <cell r="H578">
            <v>-81.8695240873755</v>
          </cell>
          <cell r="I578">
            <v>664.357238114716</v>
          </cell>
          <cell r="J578">
            <v>1477.73561135309</v>
          </cell>
          <cell r="K578">
            <v>2353.54295074227</v>
          </cell>
          <cell r="L578">
            <v>3115.6363874503</v>
          </cell>
          <cell r="M578">
            <v>3874.5663737798</v>
          </cell>
          <cell r="N578">
            <v>4700.06573645543</v>
          </cell>
          <cell r="O578">
            <v>5562.55091880573</v>
          </cell>
        </row>
        <row r="579">
          <cell r="A579">
            <v>-1155.26639637168</v>
          </cell>
          <cell r="B579">
            <v>-3392.57773169931</v>
          </cell>
          <cell r="C579">
            <v>-3953.43339397264</v>
          </cell>
          <cell r="D579">
            <v>-3518.35073967064</v>
          </cell>
          <cell r="E579">
            <v>-3058.53792105376</v>
          </cell>
          <cell r="F579">
            <v>-2570.77402667624</v>
          </cell>
          <cell r="G579">
            <v>-2051.4210579132</v>
          </cell>
          <cell r="H579">
            <v>-1493.03530476919</v>
          </cell>
          <cell r="I579">
            <v>-886.863337037564</v>
          </cell>
          <cell r="J579">
            <v>-227.439858259806</v>
          </cell>
          <cell r="K579">
            <v>479.132935336093</v>
          </cell>
          <cell r="L579">
            <v>1055.19570643782</v>
          </cell>
          <cell r="M579">
            <v>1609.6319330346</v>
          </cell>
          <cell r="N579">
            <v>2210.3420243644</v>
          </cell>
          <cell r="O579">
            <v>2825.72814326046</v>
          </cell>
        </row>
        <row r="580">
          <cell r="A580">
            <v>-1106.86773018293</v>
          </cell>
          <cell r="B580">
            <v>-3204.99052159051</v>
          </cell>
          <cell r="C580">
            <v>-3729.35454349845</v>
          </cell>
          <cell r="D580">
            <v>-3272.03260464323</v>
          </cell>
          <cell r="E580">
            <v>-2787.77330620954</v>
          </cell>
          <cell r="F580">
            <v>-2273.13667795411</v>
          </cell>
          <cell r="G580">
            <v>-1724.24392139812</v>
          </cell>
          <cell r="H580">
            <v>-1133.38662788845</v>
          </cell>
          <cell r="I580">
            <v>-491.520397858477</v>
          </cell>
          <cell r="J580">
            <v>207.139912516291</v>
          </cell>
          <cell r="K580">
            <v>956.843698452195</v>
          </cell>
          <cell r="L580">
            <v>1580.31810868269</v>
          </cell>
          <cell r="M580">
            <v>2186.87146504909</v>
          </cell>
          <cell r="N580">
            <v>2844.87118536738</v>
          </cell>
          <cell r="O580">
            <v>3523.23279052193</v>
          </cell>
        </row>
        <row r="581">
          <cell r="A581">
            <v>-1289.92723573061</v>
          </cell>
          <cell r="B581">
            <v>-3914.5063953475</v>
          </cell>
          <cell r="C581">
            <v>-4576.89367632339</v>
          </cell>
          <cell r="D581">
            <v>-4203.68794881516</v>
          </cell>
          <cell r="E581">
            <v>-3811.89319248669</v>
          </cell>
          <cell r="F581">
            <v>-3398.89798875358</v>
          </cell>
          <cell r="G581">
            <v>-2961.73432254631</v>
          </cell>
          <cell r="H581">
            <v>-2493.69496167403</v>
          </cell>
          <cell r="I581">
            <v>-1986.83604737754</v>
          </cell>
          <cell r="J581">
            <v>-1436.58220265606</v>
          </cell>
          <cell r="K581">
            <v>-850.013865551537</v>
          </cell>
          <cell r="L581">
            <v>-405.86570332691</v>
          </cell>
          <cell r="M581">
            <v>3.56370815672691</v>
          </cell>
          <cell r="N581">
            <v>444.875408298127</v>
          </cell>
          <cell r="O581">
            <v>885.043230773938</v>
          </cell>
        </row>
        <row r="582">
          <cell r="A582">
            <v>-887.792966465291</v>
          </cell>
          <cell r="B582">
            <v>-2355.88398690289</v>
          </cell>
          <cell r="C582">
            <v>-2715.06995494586</v>
          </cell>
          <cell r="D582">
            <v>-2157.08272110619</v>
          </cell>
          <cell r="E582">
            <v>-1562.16734036005</v>
          </cell>
          <cell r="F582">
            <v>-925.892280958784</v>
          </cell>
          <cell r="G582">
            <v>-243.288772834335</v>
          </cell>
          <cell r="H582">
            <v>494.549741302622</v>
          </cell>
          <cell r="I582">
            <v>1297.98472301242</v>
          </cell>
          <cell r="J582">
            <v>2174.24909333422</v>
          </cell>
          <cell r="K582">
            <v>3119.18371308988</v>
          </cell>
          <cell r="L582">
            <v>3957.26514573486</v>
          </cell>
          <cell r="M582">
            <v>4799.72475301719</v>
          </cell>
          <cell r="N582">
            <v>5717.04384972444</v>
          </cell>
          <cell r="O582">
            <v>6680.46165287995</v>
          </cell>
        </row>
        <row r="583">
          <cell r="A583">
            <v>-918.710020611364</v>
          </cell>
          <cell r="B583">
            <v>-2475.714643174</v>
          </cell>
          <cell r="C583">
            <v>-2858.21146066591</v>
          </cell>
          <cell r="D583">
            <v>-2314.43067545068</v>
          </cell>
          <cell r="E583">
            <v>-1735.13169903332</v>
          </cell>
          <cell r="F583">
            <v>-1116.0229343625</v>
          </cell>
          <cell r="G583">
            <v>-452.28943424811</v>
          </cell>
          <cell r="H583">
            <v>264.806269172196</v>
          </cell>
          <cell r="I583">
            <v>1045.43976631467</v>
          </cell>
          <cell r="J583">
            <v>1896.63965981237</v>
          </cell>
          <cell r="K583">
            <v>2814.02221397289</v>
          </cell>
          <cell r="L583">
            <v>3621.81710507597</v>
          </cell>
          <cell r="M583">
            <v>4430.9843047382</v>
          </cell>
          <cell r="N583">
            <v>5311.70680280081</v>
          </cell>
          <cell r="O583">
            <v>6234.89588331062</v>
          </cell>
        </row>
        <row r="584">
          <cell r="A584">
            <v>-898.627397006703</v>
          </cell>
          <cell r="B584">
            <v>-2397.87689204732</v>
          </cell>
          <cell r="C584">
            <v>-2765.23180717116</v>
          </cell>
          <cell r="D584">
            <v>-2212.22301597789</v>
          </cell>
          <cell r="E584">
            <v>-1622.78017628327</v>
          </cell>
          <cell r="F584">
            <v>-992.520794411687</v>
          </cell>
          <cell r="G584">
            <v>-316.530005278348</v>
          </cell>
          <cell r="H584">
            <v>414.039493483425</v>
          </cell>
          <cell r="I584">
            <v>1209.48402760341</v>
          </cell>
          <cell r="J584">
            <v>2076.96491771637</v>
          </cell>
          <cell r="K584">
            <v>3012.24431807264</v>
          </cell>
          <cell r="L584">
            <v>3839.71227411908</v>
          </cell>
          <cell r="M584">
            <v>4670.50504289176</v>
          </cell>
          <cell r="N584">
            <v>5574.99939555341</v>
          </cell>
          <cell r="O584">
            <v>6524.31962980034</v>
          </cell>
        </row>
        <row r="585">
          <cell r="A585">
            <v>-1132.36425091714</v>
          </cell>
          <cell r="B585">
            <v>-3303.811864587</v>
          </cell>
          <cell r="C585">
            <v>-3847.39976059042</v>
          </cell>
          <cell r="D585">
            <v>-3401.7935243439</v>
          </cell>
          <cell r="E585">
            <v>-2930.41268369863</v>
          </cell>
          <cell r="F585">
            <v>-2429.93266905381</v>
          </cell>
          <cell r="G585">
            <v>-1896.60153580805</v>
          </cell>
          <cell r="H585">
            <v>-1322.85031912654</v>
          </cell>
          <cell r="I585">
            <v>-699.787902723011</v>
          </cell>
          <cell r="J585">
            <v>-21.7976390486276</v>
          </cell>
          <cell r="K585">
            <v>705.184647989038</v>
          </cell>
          <cell r="L585">
            <v>1303.68250544894</v>
          </cell>
          <cell r="M585">
            <v>1882.7804465236</v>
          </cell>
          <cell r="N585">
            <v>2510.5998679125</v>
          </cell>
          <cell r="O585">
            <v>3155.78585238209</v>
          </cell>
        </row>
        <row r="586">
          <cell r="A586">
            <v>-1002.75480298688</v>
          </cell>
          <cell r="B586">
            <v>-2801.4617658021</v>
          </cell>
          <cell r="C586">
            <v>-3247.32669267692</v>
          </cell>
          <cell r="D586">
            <v>-2742.1646541679</v>
          </cell>
          <cell r="E586">
            <v>-2205.31724176757</v>
          </cell>
          <cell r="F586">
            <v>-1632.87325628295</v>
          </cell>
          <cell r="G586">
            <v>-1020.43590195066</v>
          </cell>
          <cell r="H586">
            <v>-359.727362853989</v>
          </cell>
          <cell r="I586">
            <v>358.922680132545</v>
          </cell>
          <cell r="J586">
            <v>1141.98741139634</v>
          </cell>
          <cell r="K586">
            <v>1984.47255308026</v>
          </cell>
          <cell r="L586">
            <v>2709.93664446453</v>
          </cell>
          <cell r="M586">
            <v>3428.6019114404</v>
          </cell>
          <cell r="N586">
            <v>4209.84037864286</v>
          </cell>
          <cell r="O586">
            <v>5023.67187857501</v>
          </cell>
        </row>
        <row r="587">
          <cell r="A587">
            <v>-949.337906762817</v>
          </cell>
          <cell r="B587">
            <v>-2594.42452026594</v>
          </cell>
          <cell r="C587">
            <v>-3000.01416023838</v>
          </cell>
          <cell r="D587">
            <v>-2470.30695037188</v>
          </cell>
          <cell r="E587">
            <v>-1906.47831765599</v>
          </cell>
          <cell r="F587">
            <v>-1304.37529092392</v>
          </cell>
          <cell r="G587">
            <v>-659.335307154223</v>
          </cell>
          <cell r="H587">
            <v>37.2115935862079</v>
          </cell>
          <cell r="I587">
            <v>795.256869027069</v>
          </cell>
          <cell r="J587">
            <v>1621.62671439059</v>
          </cell>
          <cell r="K587">
            <v>2511.71489812699</v>
          </cell>
          <cell r="L587">
            <v>3289.50651848235</v>
          </cell>
          <cell r="M587">
            <v>4065.69269526062</v>
          </cell>
          <cell r="N587">
            <v>4910.16088359752</v>
          </cell>
          <cell r="O587">
            <v>5793.49750172882</v>
          </cell>
        </row>
        <row r="588">
          <cell r="A588">
            <v>-1084.16804211692</v>
          </cell>
          <cell r="B588">
            <v>-3117.00935413365</v>
          </cell>
          <cell r="C588">
            <v>-3624.25825865217</v>
          </cell>
          <cell r="D588">
            <v>-3156.50576743008</v>
          </cell>
          <cell r="E588">
            <v>-2660.78070950646</v>
          </cell>
          <cell r="F588">
            <v>-2133.54037283208</v>
          </cell>
          <cell r="G588">
            <v>-1570.79302024609</v>
          </cell>
          <cell r="H588">
            <v>-964.706095522029</v>
          </cell>
          <cell r="I588">
            <v>-306.098730173187</v>
          </cell>
          <cell r="J588">
            <v>410.964232755617</v>
          </cell>
          <cell r="K588">
            <v>1180.89709005223</v>
          </cell>
          <cell r="L588">
            <v>1826.60825810418</v>
          </cell>
          <cell r="M588">
            <v>2457.60531678362</v>
          </cell>
          <cell r="N588">
            <v>3142.4747178155</v>
          </cell>
          <cell r="O588">
            <v>3850.37275457951</v>
          </cell>
        </row>
        <row r="589">
          <cell r="A589">
            <v>-1155.47532696732</v>
          </cell>
          <cell r="B589">
            <v>-3393.38752070031</v>
          </cell>
          <cell r="C589">
            <v>-3954.40071252473</v>
          </cell>
          <cell r="D589">
            <v>-3519.41406225205</v>
          </cell>
          <cell r="E589">
            <v>-3059.70677583247</v>
          </cell>
          <cell r="F589">
            <v>-2572.05888746789</v>
          </cell>
          <cell r="G589">
            <v>-2052.8334380343</v>
          </cell>
          <cell r="H589">
            <v>-1494.58786020512</v>
          </cell>
          <cell r="I589">
            <v>-888.569979849653</v>
          </cell>
          <cell r="J589">
            <v>-229.315881247885</v>
          </cell>
          <cell r="K589">
            <v>477.070721598767</v>
          </cell>
          <cell r="L589">
            <v>1052.9288229692</v>
          </cell>
          <cell r="M589">
            <v>1607.14006685833</v>
          </cell>
          <cell r="N589">
            <v>2207.60284649028</v>
          </cell>
          <cell r="O589">
            <v>2822.71710859997</v>
          </cell>
        </row>
        <row r="590">
          <cell r="A590">
            <v>-1001.32070711447</v>
          </cell>
          <cell r="B590">
            <v>-2795.90338857979</v>
          </cell>
          <cell r="C590">
            <v>-3240.68703543294</v>
          </cell>
          <cell r="D590">
            <v>-2734.86602698333</v>
          </cell>
          <cell r="E590">
            <v>-2197.29424346783</v>
          </cell>
          <cell r="F590">
            <v>-1624.05399478487</v>
          </cell>
          <cell r="G590">
            <v>-1010.74135005551</v>
          </cell>
          <cell r="H590">
            <v>-349.070650104501</v>
          </cell>
          <cell r="I590">
            <v>370.637045876665</v>
          </cell>
          <cell r="J590">
            <v>1154.8643996396</v>
          </cell>
          <cell r="K590">
            <v>1998.62755129691</v>
          </cell>
          <cell r="L590">
            <v>2725.49649205685</v>
          </cell>
          <cell r="M590">
            <v>3445.70603631493</v>
          </cell>
          <cell r="N590">
            <v>4228.642046589</v>
          </cell>
          <cell r="O590">
            <v>5044.3395666415</v>
          </cell>
        </row>
        <row r="591">
          <cell r="A591">
            <v>-1257.42210584836</v>
          </cell>
          <cell r="B591">
            <v>-3788.52055505481</v>
          </cell>
          <cell r="C591">
            <v>-4426.39960877775</v>
          </cell>
          <cell r="D591">
            <v>-4038.2577086471</v>
          </cell>
          <cell r="E591">
            <v>-3630.044400648</v>
          </cell>
          <cell r="F591">
            <v>-3199.00114365686</v>
          </cell>
          <cell r="G591">
            <v>-2741.99819850832</v>
          </cell>
          <cell r="H591">
            <v>-2252.15055818995</v>
          </cell>
          <cell r="I591">
            <v>-1721.31894539937</v>
          </cell>
          <cell r="J591">
            <v>-1144.71316977437</v>
          </cell>
          <cell r="K591">
            <v>-529.177536288283</v>
          </cell>
          <cell r="L591">
            <v>-53.1871434988586</v>
          </cell>
          <cell r="M591">
            <v>391.244763004882</v>
          </cell>
          <cell r="N591">
            <v>871.032871233938</v>
          </cell>
          <cell r="O591">
            <v>1353.49579234422</v>
          </cell>
        </row>
        <row r="592">
          <cell r="A592">
            <v>-912.511364056267</v>
          </cell>
          <cell r="B592">
            <v>-2451.68942138259</v>
          </cell>
          <cell r="C592">
            <v>-2829.51257400789</v>
          </cell>
          <cell r="D592">
            <v>-2282.88349362604</v>
          </cell>
          <cell r="E592">
            <v>-1700.45353562801</v>
          </cell>
          <cell r="F592">
            <v>-1077.90304701885</v>
          </cell>
          <cell r="G592">
            <v>-410.386240180165</v>
          </cell>
          <cell r="H592">
            <v>310.868254016663</v>
          </cell>
          <cell r="I592">
            <v>1096.07329187292</v>
          </cell>
          <cell r="J592">
            <v>1952.29844045579</v>
          </cell>
          <cell r="K592">
            <v>2875.20499412806</v>
          </cell>
          <cell r="L592">
            <v>3689.07212834889</v>
          </cell>
          <cell r="M592">
            <v>4504.91422658828</v>
          </cell>
          <cell r="N592">
            <v>5392.97409078581</v>
          </cell>
          <cell r="O592">
            <v>6324.22875329294</v>
          </cell>
        </row>
        <row r="593">
          <cell r="A593">
            <v>-953.355641316294</v>
          </cell>
          <cell r="B593">
            <v>-2609.99675965174</v>
          </cell>
          <cell r="C593">
            <v>-3018.61569228768</v>
          </cell>
          <cell r="D593">
            <v>-2490.75463953728</v>
          </cell>
          <cell r="E593">
            <v>-1928.9553905711</v>
          </cell>
          <cell r="F593">
            <v>-1329.08315902307</v>
          </cell>
          <cell r="G593">
            <v>-686.495371470002</v>
          </cell>
          <cell r="H593">
            <v>7.3559585036035</v>
          </cell>
          <cell r="I593">
            <v>762.438134291312</v>
          </cell>
          <cell r="J593">
            <v>1585.55079951971</v>
          </cell>
          <cell r="K593">
            <v>2472.05853586167</v>
          </cell>
          <cell r="L593">
            <v>3245.91435806875</v>
          </cell>
          <cell r="M593">
            <v>4017.77411824111</v>
          </cell>
          <cell r="N593">
            <v>4857.48650357622</v>
          </cell>
          <cell r="O593">
            <v>5735.59531674743</v>
          </cell>
        </row>
        <row r="594">
          <cell r="A594">
            <v>-849.939909968467</v>
          </cell>
          <cell r="B594">
            <v>-2209.17024825073</v>
          </cell>
          <cell r="C594">
            <v>-2539.81575778135</v>
          </cell>
          <cell r="D594">
            <v>-1964.43496827305</v>
          </cell>
          <cell r="E594">
            <v>-1350.39976347958</v>
          </cell>
          <cell r="F594">
            <v>-693.107283686239</v>
          </cell>
          <cell r="G594">
            <v>12.5995730278141</v>
          </cell>
          <cell r="H594">
            <v>775.834387286074</v>
          </cell>
          <cell r="I594">
            <v>1607.18619054881</v>
          </cell>
          <cell r="J594">
            <v>2514.1380595179</v>
          </cell>
          <cell r="K594">
            <v>3492.80583802308</v>
          </cell>
          <cell r="L594">
            <v>4367.9683639269</v>
          </cell>
          <cell r="M594">
            <v>5251.18927338909</v>
          </cell>
          <cell r="N594">
            <v>6213.31513304153</v>
          </cell>
          <cell r="O594">
            <v>7225.98666211505</v>
          </cell>
        </row>
        <row r="595">
          <cell r="A595">
            <v>-1096.17609200861</v>
          </cell>
          <cell r="B595">
            <v>-3163.55106189979</v>
          </cell>
          <cell r="C595">
            <v>-3679.85379935718</v>
          </cell>
          <cell r="D595">
            <v>-3217.61903123573</v>
          </cell>
          <cell r="E595">
            <v>-2727.95931710013</v>
          </cell>
          <cell r="F595">
            <v>-2207.38629493135</v>
          </cell>
          <cell r="G595">
            <v>-1651.96797170795</v>
          </cell>
          <cell r="H595">
            <v>-1053.93746480437</v>
          </cell>
          <cell r="I595">
            <v>-404.186097281042</v>
          </cell>
          <cell r="J595">
            <v>303.14193143344</v>
          </cell>
          <cell r="K595">
            <v>1062.37368581377</v>
          </cell>
          <cell r="L595">
            <v>1696.321692338</v>
          </cell>
          <cell r="M595">
            <v>2314.38812412693</v>
          </cell>
          <cell r="N595">
            <v>2985.04356478878</v>
          </cell>
          <cell r="O595">
            <v>3677.31693995579</v>
          </cell>
        </row>
        <row r="596">
          <cell r="A596">
            <v>-1079.08045848835</v>
          </cell>
          <cell r="B596">
            <v>-3097.29051280529</v>
          </cell>
          <cell r="C596">
            <v>-3600.70347954448</v>
          </cell>
          <cell r="D596">
            <v>-3130.61323340238</v>
          </cell>
          <cell r="E596">
            <v>-2632.31840403078</v>
          </cell>
          <cell r="F596">
            <v>-2102.25325230056</v>
          </cell>
          <cell r="G596">
            <v>-1536.40072858897</v>
          </cell>
          <cell r="H596">
            <v>-926.90045200693</v>
          </cell>
          <cell r="I596">
            <v>-264.540967874587</v>
          </cell>
          <cell r="J596">
            <v>456.646502562166</v>
          </cell>
          <cell r="K596">
            <v>1231.11321477241</v>
          </cell>
          <cell r="L596">
            <v>1881.80821188476</v>
          </cell>
          <cell r="M596">
            <v>2518.2837326183</v>
          </cell>
          <cell r="N596">
            <v>3209.17531982764</v>
          </cell>
          <cell r="O596">
            <v>3923.6932301981</v>
          </cell>
        </row>
        <row r="597">
          <cell r="A597">
            <v>-1182.64964507624</v>
          </cell>
          <cell r="B597">
            <v>-3498.71179762935</v>
          </cell>
          <cell r="C597">
            <v>-4080.21388970027</v>
          </cell>
          <cell r="D597">
            <v>-3657.71389330783</v>
          </cell>
          <cell r="E597">
            <v>-3211.73253099935</v>
          </cell>
          <cell r="F597">
            <v>-2739.17283155316</v>
          </cell>
          <cell r="G597">
            <v>-2236.53303733629</v>
          </cell>
          <cell r="H597">
            <v>-1696.51920093448</v>
          </cell>
          <cell r="I597">
            <v>-1110.54251829664</v>
          </cell>
          <cell r="J597">
            <v>-473.318657868065</v>
          </cell>
          <cell r="K597">
            <v>208.851258889975</v>
          </cell>
          <cell r="L597">
            <v>758.089226583059</v>
          </cell>
          <cell r="M597">
            <v>1283.03835283944</v>
          </cell>
          <cell r="N597">
            <v>1851.33482035851</v>
          </cell>
          <cell r="O597">
            <v>2431.09034158931</v>
          </cell>
        </row>
        <row r="598">
          <cell r="A598">
            <v>-1106.31472675621</v>
          </cell>
          <cell r="B598">
            <v>-3202.84714909355</v>
          </cell>
          <cell r="C598">
            <v>-3726.79421731747</v>
          </cell>
          <cell r="D598">
            <v>-3269.21817227433</v>
          </cell>
          <cell r="E598">
            <v>-2784.67954822746</v>
          </cell>
          <cell r="F598">
            <v>-2269.73587196658</v>
          </cell>
          <cell r="G598">
            <v>-1720.50559363241</v>
          </cell>
          <cell r="H598">
            <v>-1129.27728012349</v>
          </cell>
          <cell r="I598">
            <v>-487.003207255689</v>
          </cell>
          <cell r="J598">
            <v>212.105423373239</v>
          </cell>
          <cell r="K598">
            <v>962.302024265424</v>
          </cell>
          <cell r="L598">
            <v>1586.31816014601</v>
          </cell>
          <cell r="M598">
            <v>2193.4670071245</v>
          </cell>
          <cell r="N598">
            <v>2852.12131905948</v>
          </cell>
          <cell r="O598">
            <v>3531.20248246724</v>
          </cell>
        </row>
        <row r="599">
          <cell r="A599">
            <v>-1215.86260877898</v>
          </cell>
          <cell r="B599">
            <v>-3627.44111376677</v>
          </cell>
          <cell r="C599">
            <v>-4233.98512583983</v>
          </cell>
          <cell r="D599">
            <v>-3826.74655313539</v>
          </cell>
          <cell r="E599">
            <v>-3397.54127394558</v>
          </cell>
          <cell r="F599">
            <v>-2943.42264333794</v>
          </cell>
          <cell r="G599">
            <v>-2461.05414948971</v>
          </cell>
          <cell r="H599">
            <v>-1943.32349104431</v>
          </cell>
          <cell r="I599">
            <v>-1381.8415379407</v>
          </cell>
          <cell r="J599">
            <v>-771.54344977534</v>
          </cell>
          <cell r="K599">
            <v>-118.971623127159</v>
          </cell>
          <cell r="L599">
            <v>397.730715519251</v>
          </cell>
          <cell r="M599">
            <v>886.91513014952</v>
          </cell>
          <cell r="N599">
            <v>1415.89732481823</v>
          </cell>
          <cell r="O599">
            <v>1952.43672659837</v>
          </cell>
        </row>
        <row r="600">
          <cell r="A600">
            <v>-1067.24598897805</v>
          </cell>
          <cell r="B600">
            <v>-3051.4215810067</v>
          </cell>
          <cell r="C600">
            <v>-3545.9115909933</v>
          </cell>
          <cell r="D600">
            <v>-3070.38338228526</v>
          </cell>
          <cell r="E600">
            <v>-2566.11088570073</v>
          </cell>
          <cell r="F600">
            <v>-2029.47479772825</v>
          </cell>
          <cell r="G600">
            <v>-1456.39918822721</v>
          </cell>
          <cell r="H600">
            <v>-838.958952041502</v>
          </cell>
          <cell r="I600">
            <v>-167.871486497131</v>
          </cell>
          <cell r="J600">
            <v>562.910196420699</v>
          </cell>
          <cell r="K600">
            <v>1347.92332352193</v>
          </cell>
          <cell r="L600">
            <v>2010.2114417239</v>
          </cell>
          <cell r="M600">
            <v>2659.43067280717</v>
          </cell>
          <cell r="N600">
            <v>3364.33075283069</v>
          </cell>
          <cell r="O600">
            <v>4094.24746508375</v>
          </cell>
        </row>
        <row r="601">
          <cell r="A601">
            <v>-995.731669891664</v>
          </cell>
          <cell r="B601">
            <v>-2774.2409754932</v>
          </cell>
          <cell r="C601">
            <v>-3214.81059844064</v>
          </cell>
          <cell r="D601">
            <v>-2706.42141613492</v>
          </cell>
          <cell r="E601">
            <v>-2166.02657371259</v>
          </cell>
          <cell r="F601">
            <v>-1589.68308434658</v>
          </cell>
          <cell r="G601">
            <v>-972.959209793562</v>
          </cell>
          <cell r="H601">
            <v>-307.538723700142</v>
          </cell>
          <cell r="I601">
            <v>416.290915638887</v>
          </cell>
          <cell r="J601">
            <v>1205.04930567968</v>
          </cell>
          <cell r="K601">
            <v>2053.79318801879</v>
          </cell>
          <cell r="L601">
            <v>2786.13718494767</v>
          </cell>
          <cell r="M601">
            <v>3512.36517147216</v>
          </cell>
          <cell r="N601">
            <v>4301.91693986752</v>
          </cell>
          <cell r="O601">
            <v>5124.8868160517</v>
          </cell>
        </row>
        <row r="602">
          <cell r="A602">
            <v>-884.012469971991</v>
          </cell>
          <cell r="B602">
            <v>-2341.23125272963</v>
          </cell>
          <cell r="C602">
            <v>-2697.56680093049</v>
          </cell>
          <cell r="D602">
            <v>-2137.842421341</v>
          </cell>
          <cell r="E602">
            <v>-1541.01748732616</v>
          </cell>
          <cell r="F602">
            <v>-902.64335610762</v>
          </cell>
          <cell r="G602">
            <v>-217.732448359212</v>
          </cell>
          <cell r="H602">
            <v>522.642469239891</v>
          </cell>
          <cell r="I602">
            <v>1328.86558632771</v>
          </cell>
          <cell r="J602">
            <v>2208.19480772789</v>
          </cell>
          <cell r="K602">
            <v>3156.49845762702</v>
          </cell>
          <cell r="L602">
            <v>3998.28328851791</v>
          </cell>
          <cell r="M602">
            <v>4844.81384737495</v>
          </cell>
          <cell r="N602">
            <v>5766.60792776561</v>
          </cell>
          <cell r="O602">
            <v>6734.94484592391</v>
          </cell>
        </row>
        <row r="603">
          <cell r="A603">
            <v>-899.553661774608</v>
          </cell>
          <cell r="B603">
            <v>-2401.46697907483</v>
          </cell>
          <cell r="C603">
            <v>-2769.52027957694</v>
          </cell>
          <cell r="D603">
            <v>-2216.93710890933</v>
          </cell>
          <cell r="E603">
            <v>-1627.9621315493</v>
          </cell>
          <cell r="F603">
            <v>-998.217046218684</v>
          </cell>
          <cell r="G603">
            <v>-322.791596315506</v>
          </cell>
          <cell r="H603">
            <v>407.156454663325</v>
          </cell>
          <cell r="I603">
            <v>1201.91786380928</v>
          </cell>
          <cell r="J603">
            <v>2068.64783044491</v>
          </cell>
          <cell r="K603">
            <v>3003.1017799829</v>
          </cell>
          <cell r="L603">
            <v>3829.66236121156</v>
          </cell>
          <cell r="M603">
            <v>4659.45770040795</v>
          </cell>
          <cell r="N603">
            <v>5562.85563101757</v>
          </cell>
          <cell r="O603">
            <v>6510.97062597266</v>
          </cell>
        </row>
        <row r="604">
          <cell r="A604">
            <v>-878.737040298648</v>
          </cell>
          <cell r="B604">
            <v>-2320.78434349688</v>
          </cell>
          <cell r="C604">
            <v>-2673.1423217031</v>
          </cell>
          <cell r="D604">
            <v>-2110.99387155786</v>
          </cell>
          <cell r="E604">
            <v>-1511.50428384097</v>
          </cell>
          <cell r="F604">
            <v>-870.20103847803</v>
          </cell>
          <cell r="G604">
            <v>-182.070309082896</v>
          </cell>
          <cell r="H604">
            <v>561.843989682542</v>
          </cell>
          <cell r="I604">
            <v>1371.9577629666</v>
          </cell>
          <cell r="J604">
            <v>2255.56377879097</v>
          </cell>
          <cell r="K604">
            <v>3208.56868462852</v>
          </cell>
          <cell r="L604">
            <v>4055.52135975186</v>
          </cell>
          <cell r="M604">
            <v>4907.73265889633</v>
          </cell>
          <cell r="N604">
            <v>5835.77127932373</v>
          </cell>
          <cell r="O604">
            <v>6810.97249303112</v>
          </cell>
        </row>
        <row r="605">
          <cell r="A605">
            <v>-1258.45238941025</v>
          </cell>
          <cell r="B605">
            <v>-3792.51380598949</v>
          </cell>
          <cell r="C605">
            <v>-4431.16967321114</v>
          </cell>
          <cell r="D605">
            <v>-4043.50119045141</v>
          </cell>
          <cell r="E605">
            <v>-3635.80828535356</v>
          </cell>
          <cell r="F605">
            <v>-3205.33707999436</v>
          </cell>
          <cell r="G605">
            <v>-2748.96296122022</v>
          </cell>
          <cell r="H605">
            <v>-2259.8065567747</v>
          </cell>
          <cell r="I605">
            <v>-1729.73478334739</v>
          </cell>
          <cell r="J605">
            <v>-1153.96425930675</v>
          </cell>
          <cell r="K605">
            <v>-539.34677410686</v>
          </cell>
          <cell r="L605">
            <v>-64.3656536028743</v>
          </cell>
          <cell r="M605">
            <v>378.956812779417</v>
          </cell>
          <cell r="N605">
            <v>857.525371635289</v>
          </cell>
          <cell r="O605">
            <v>1338.64770604343</v>
          </cell>
        </row>
        <row r="606">
          <cell r="A606">
            <v>-1322.09842932219</v>
          </cell>
          <cell r="B606">
            <v>-4039.19794011399</v>
          </cell>
          <cell r="C606">
            <v>-4725.84166696156</v>
          </cell>
          <cell r="D606">
            <v>-4367.4186676779</v>
          </cell>
          <cell r="E606">
            <v>-3991.8737896364</v>
          </cell>
          <cell r="F606">
            <v>-3596.74122535186</v>
          </cell>
          <cell r="G606">
            <v>-3179.21302240373</v>
          </cell>
          <cell r="H606">
            <v>-2732.75789708139</v>
          </cell>
          <cell r="I606">
            <v>-2249.62540156739</v>
          </cell>
          <cell r="J606">
            <v>-1725.45276537146</v>
          </cell>
          <cell r="K606">
            <v>-1167.55413372857</v>
          </cell>
          <cell r="L606">
            <v>-754.921075968944</v>
          </cell>
          <cell r="M606">
            <v>-380.134566930525</v>
          </cell>
          <cell r="N606">
            <v>23.096006392415</v>
          </cell>
          <cell r="O606">
            <v>421.403242213951</v>
          </cell>
        </row>
        <row r="607">
          <cell r="A607">
            <v>-842.874285038814</v>
          </cell>
          <cell r="B607">
            <v>-2181.78476487688</v>
          </cell>
          <cell r="C607">
            <v>-2507.10293247447</v>
          </cell>
          <cell r="D607">
            <v>-1928.475474086</v>
          </cell>
          <cell r="E607">
            <v>-1310.87137636969</v>
          </cell>
          <cell r="F607">
            <v>-649.655799653075</v>
          </cell>
          <cell r="G607">
            <v>60.3635118760044</v>
          </cell>
          <cell r="H607">
            <v>828.338781671141</v>
          </cell>
          <cell r="I607">
            <v>1664.90151923023</v>
          </cell>
          <cell r="J607">
            <v>2577.5814951354</v>
          </cell>
          <cell r="K607">
            <v>3562.54588135141</v>
          </cell>
          <cell r="L607">
            <v>4444.62993806927</v>
          </cell>
          <cell r="M607">
            <v>5335.45932355694</v>
          </cell>
          <cell r="N607">
            <v>6305.94878209893</v>
          </cell>
          <cell r="O607">
            <v>7327.813977046</v>
          </cell>
        </row>
        <row r="608">
          <cell r="A608">
            <v>-1315.40185531726</v>
          </cell>
          <cell r="B608">
            <v>-4013.24285222019</v>
          </cell>
          <cell r="C608">
            <v>-4694.83749425796</v>
          </cell>
          <cell r="D608">
            <v>-4333.33740573703</v>
          </cell>
          <cell r="E608">
            <v>-3954.41004478547</v>
          </cell>
          <cell r="F608">
            <v>-3555.55929433385</v>
          </cell>
          <cell r="G608">
            <v>-3133.9438842244</v>
          </cell>
          <cell r="H608">
            <v>-2682.99590630433</v>
          </cell>
          <cell r="I608">
            <v>-2194.92465342664</v>
          </cell>
          <cell r="J608">
            <v>-1665.32310013032</v>
          </cell>
          <cell r="K608">
            <v>-1101.45674448064</v>
          </cell>
          <cell r="L608">
            <v>-682.2636805241</v>
          </cell>
          <cell r="M608">
            <v>-300.266100522161</v>
          </cell>
          <cell r="N608">
            <v>110.891225136064</v>
          </cell>
          <cell r="O608">
            <v>517.911924311771</v>
          </cell>
        </row>
        <row r="609">
          <cell r="A609">
            <v>-1277.9931079794</v>
          </cell>
          <cell r="B609">
            <v>-3868.25120060307</v>
          </cell>
          <cell r="C609">
            <v>-4521.64038447699</v>
          </cell>
          <cell r="D609">
            <v>-4142.95090124049</v>
          </cell>
          <cell r="E609">
            <v>-3745.12813967602</v>
          </cell>
          <cell r="F609">
            <v>-3325.50666575041</v>
          </cell>
          <cell r="G609">
            <v>-2881.05908804257</v>
          </cell>
          <cell r="H609">
            <v>-2405.01290505063</v>
          </cell>
          <cell r="I609">
            <v>-1889.35251088293</v>
          </cell>
          <cell r="J609">
            <v>-1329.42366067669</v>
          </cell>
          <cell r="K609">
            <v>-732.22009716707</v>
          </cell>
          <cell r="L609">
            <v>-276.381188010487</v>
          </cell>
          <cell r="M609">
            <v>145.899248794205</v>
          </cell>
          <cell r="N609">
            <v>601.337407472739</v>
          </cell>
          <cell r="O609">
            <v>1057.03370536711</v>
          </cell>
        </row>
        <row r="610">
          <cell r="A610">
            <v>-1025.4913023527</v>
          </cell>
          <cell r="B610">
            <v>-2889.58560927829</v>
          </cell>
          <cell r="C610">
            <v>-3352.59340853702</v>
          </cell>
          <cell r="D610">
            <v>-2857.87883726126</v>
          </cell>
          <cell r="E610">
            <v>-2332.51577797686</v>
          </cell>
          <cell r="F610">
            <v>-1772.69593990964</v>
          </cell>
          <cell r="G610">
            <v>-1174.13564912703</v>
          </cell>
          <cell r="H610">
            <v>-528.681438611475</v>
          </cell>
          <cell r="I610">
            <v>173.20032053549</v>
          </cell>
          <cell r="J610">
            <v>937.832556299451</v>
          </cell>
          <cell r="K610">
            <v>1760.0558218366</v>
          </cell>
          <cell r="L610">
            <v>2463.24709481757</v>
          </cell>
          <cell r="M610">
            <v>3157.42901997295</v>
          </cell>
          <cell r="N610">
            <v>3911.75423282901</v>
          </cell>
          <cell r="O610">
            <v>4696.00140294112</v>
          </cell>
        </row>
        <row r="611">
          <cell r="A611">
            <v>-1234.51877346016</v>
          </cell>
          <cell r="B611">
            <v>-3699.75008753528</v>
          </cell>
          <cell r="C611">
            <v>-4320.36048006371</v>
          </cell>
          <cell r="D611">
            <v>-3921.69445259013</v>
          </cell>
          <cell r="E611">
            <v>-3501.91252303477</v>
          </cell>
          <cell r="F611">
            <v>-3058.15248674675</v>
          </cell>
          <cell r="G611">
            <v>-2587.17065267883</v>
          </cell>
          <cell r="H611">
            <v>-2081.95675248769</v>
          </cell>
          <cell r="I611">
            <v>-1534.23381565561</v>
          </cell>
          <cell r="J611">
            <v>-939.060292886063</v>
          </cell>
          <cell r="K611">
            <v>-303.114108209498</v>
          </cell>
          <cell r="L611">
            <v>195.312533665816</v>
          </cell>
          <cell r="M611">
            <v>664.407432773061</v>
          </cell>
          <cell r="N611">
            <v>1171.30627603773</v>
          </cell>
          <cell r="O611">
            <v>1683.57060713857</v>
          </cell>
        </row>
        <row r="612">
          <cell r="A612">
            <v>-1116.940851905</v>
          </cell>
          <cell r="B612">
            <v>-3244.03268844612</v>
          </cell>
          <cell r="C612">
            <v>-3775.9916455906</v>
          </cell>
          <cell r="D612">
            <v>-3323.29832644657</v>
          </cell>
          <cell r="E612">
            <v>-2844.12702704803</v>
          </cell>
          <cell r="F612">
            <v>-2335.0833694398</v>
          </cell>
          <cell r="G612">
            <v>-1792.33867235558</v>
          </cell>
          <cell r="H612">
            <v>-1208.23961836703</v>
          </cell>
          <cell r="I612">
            <v>-573.802366803294</v>
          </cell>
          <cell r="J612">
            <v>116.691656940272</v>
          </cell>
          <cell r="K612">
            <v>857.418672025915</v>
          </cell>
          <cell r="L612">
            <v>1471.02538858641</v>
          </cell>
          <cell r="M612">
            <v>2066.73170652561</v>
          </cell>
          <cell r="N612">
            <v>2712.80784605837</v>
          </cell>
          <cell r="O612">
            <v>3378.06248384084</v>
          </cell>
        </row>
        <row r="613">
          <cell r="A613">
            <v>-1149.43442175648</v>
          </cell>
          <cell r="B613">
            <v>-3369.97372349742</v>
          </cell>
          <cell r="C613">
            <v>-3926.4321918595</v>
          </cell>
          <cell r="D613">
            <v>-3488.66973348048</v>
          </cell>
          <cell r="E613">
            <v>-3025.91114670613</v>
          </cell>
          <cell r="F613">
            <v>-2534.90912379826</v>
          </cell>
          <cell r="G613">
            <v>-2011.99665007128</v>
          </cell>
          <cell r="H613">
            <v>-1449.69811969514</v>
          </cell>
          <cell r="I613">
            <v>-839.225041044033</v>
          </cell>
          <cell r="J613">
            <v>-175.073576479181</v>
          </cell>
          <cell r="K613">
            <v>536.696444070749</v>
          </cell>
          <cell r="L613">
            <v>1118.47225434562</v>
          </cell>
          <cell r="M613">
            <v>1679.18852545123</v>
          </cell>
          <cell r="N613">
            <v>2286.80194053529</v>
          </cell>
          <cell r="O613">
            <v>2909.77652139035</v>
          </cell>
        </row>
        <row r="614">
          <cell r="A614">
            <v>-1163.65958609381</v>
          </cell>
          <cell r="B614">
            <v>-3425.10869108045</v>
          </cell>
          <cell r="C614">
            <v>-3992.29265297394</v>
          </cell>
          <cell r="D614">
            <v>-3561.06668624699</v>
          </cell>
          <cell r="E614">
            <v>-3105.49332212954</v>
          </cell>
          <cell r="F614">
            <v>-2622.38963786836</v>
          </cell>
          <cell r="G614">
            <v>-2108.159393817</v>
          </cell>
          <cell r="H614">
            <v>-1555.40478343622</v>
          </cell>
          <cell r="I614">
            <v>-955.422835782686</v>
          </cell>
          <cell r="J614">
            <v>-302.803721621186</v>
          </cell>
          <cell r="K614">
            <v>396.289390609084</v>
          </cell>
          <cell r="L614">
            <v>964.130140039948</v>
          </cell>
          <cell r="M614">
            <v>1509.52832917877</v>
          </cell>
          <cell r="N614">
            <v>2100.30337966808</v>
          </cell>
          <cell r="O614">
            <v>2704.76842892248</v>
          </cell>
        </row>
        <row r="615">
          <cell r="A615">
            <v>-1175.25289202084</v>
          </cell>
          <cell r="B615">
            <v>-3470.04290282729</v>
          </cell>
          <cell r="C615">
            <v>-4045.96798888493</v>
          </cell>
          <cell r="D615">
            <v>-3620.06916957189</v>
          </cell>
          <cell r="E615">
            <v>-3170.35165937922</v>
          </cell>
          <cell r="F615">
            <v>-2693.68500839757</v>
          </cell>
          <cell r="G615">
            <v>-2186.5306576274</v>
          </cell>
          <cell r="H615">
            <v>-1641.55420584118</v>
          </cell>
          <cell r="I615">
            <v>-1050.12238023131</v>
          </cell>
          <cell r="J615">
            <v>-406.901967069907</v>
          </cell>
          <cell r="K615">
            <v>281.859645792506</v>
          </cell>
          <cell r="L615">
            <v>838.343519503318</v>
          </cell>
          <cell r="M615">
            <v>1371.25769044416</v>
          </cell>
          <cell r="N615">
            <v>1948.30971408973</v>
          </cell>
          <cell r="O615">
            <v>2537.68975923986</v>
          </cell>
        </row>
        <row r="616">
          <cell r="A616">
            <v>-1262.21946857305</v>
          </cell>
          <cell r="B616">
            <v>-3807.11453625863</v>
          </cell>
          <cell r="C616">
            <v>-4448.61070691965</v>
          </cell>
          <cell r="D616">
            <v>-4062.67320461936</v>
          </cell>
          <cell r="E616">
            <v>-3656.88307560966</v>
          </cell>
          <cell r="F616">
            <v>-3228.50349226839</v>
          </cell>
          <cell r="G616">
            <v>-2774.42858394427</v>
          </cell>
          <cell r="H616">
            <v>-2287.79958103123</v>
          </cell>
          <cell r="I616">
            <v>-1760.5060476325</v>
          </cell>
          <cell r="J616">
            <v>-1187.78949723127</v>
          </cell>
          <cell r="K616">
            <v>-576.529085176362</v>
          </cell>
          <cell r="L616">
            <v>-105.238219216574</v>
          </cell>
          <cell r="M616">
            <v>334.027743773366</v>
          </cell>
          <cell r="N616">
            <v>808.137201075378</v>
          </cell>
          <cell r="O616">
            <v>1284.35787887327</v>
          </cell>
        </row>
        <row r="617">
          <cell r="A617">
            <v>-855.130836654217</v>
          </cell>
          <cell r="B617">
            <v>-2229.28963441443</v>
          </cell>
          <cell r="C617">
            <v>-2563.84900035259</v>
          </cell>
          <cell r="D617">
            <v>-1990.85345210712</v>
          </cell>
          <cell r="E617">
            <v>-1379.44021800926</v>
          </cell>
          <cell r="F617">
            <v>-725.029933168606</v>
          </cell>
          <cell r="G617">
            <v>-22.4913222931421</v>
          </cell>
          <cell r="H617">
            <v>737.260805381274</v>
          </cell>
          <cell r="I617">
            <v>1564.78427383061</v>
          </cell>
          <cell r="J617">
            <v>2467.52785500501</v>
          </cell>
          <cell r="K617">
            <v>3441.56968331877</v>
          </cell>
          <cell r="L617">
            <v>4311.64714465058</v>
          </cell>
          <cell r="M617">
            <v>5189.2783091671</v>
          </cell>
          <cell r="N617">
            <v>6145.25965519239</v>
          </cell>
          <cell r="O617">
            <v>7151.17684250589</v>
          </cell>
        </row>
        <row r="618">
          <cell r="A618">
            <v>-915.041860236153</v>
          </cell>
          <cell r="B618">
            <v>-2461.49730982159</v>
          </cell>
          <cell r="C618">
            <v>-2841.22840669028</v>
          </cell>
          <cell r="D618">
            <v>-2295.76209439765</v>
          </cell>
          <cell r="E618">
            <v>-1714.61030641255</v>
          </cell>
          <cell r="F618">
            <v>-1093.46484310214</v>
          </cell>
          <cell r="G618">
            <v>-427.492506928685</v>
          </cell>
          <cell r="H618">
            <v>292.064231620707</v>
          </cell>
          <cell r="I618">
            <v>1075.40301568316</v>
          </cell>
          <cell r="J618">
            <v>1929.57668929191</v>
          </cell>
          <cell r="K618">
            <v>2850.22816405507</v>
          </cell>
          <cell r="L618">
            <v>3661.61640823317</v>
          </cell>
          <cell r="M618">
            <v>4474.73359258186</v>
          </cell>
          <cell r="N618">
            <v>5359.79810176822</v>
          </cell>
          <cell r="O618">
            <v>6287.76012751586</v>
          </cell>
        </row>
        <row r="619">
          <cell r="A619">
            <v>-879.986553095295</v>
          </cell>
          <cell r="B619">
            <v>-2325.6272996768</v>
          </cell>
          <cell r="C619">
            <v>-2678.92738590371</v>
          </cell>
          <cell r="D619">
            <v>-2117.35308940413</v>
          </cell>
          <cell r="E619">
            <v>-1518.49463869512</v>
          </cell>
          <cell r="F619">
            <v>-877.885169163326</v>
          </cell>
          <cell r="G619">
            <v>-190.517071174471</v>
          </cell>
          <cell r="H619">
            <v>552.558906860071</v>
          </cell>
          <cell r="I619">
            <v>1361.751158106</v>
          </cell>
          <cell r="J619">
            <v>2244.3441930563</v>
          </cell>
          <cell r="K619">
            <v>3196.23558211529</v>
          </cell>
          <cell r="L619">
            <v>4041.96422660997</v>
          </cell>
          <cell r="M619">
            <v>4892.83001304304</v>
          </cell>
          <cell r="N619">
            <v>5819.38958187308</v>
          </cell>
          <cell r="O619">
            <v>6792.96495168535</v>
          </cell>
        </row>
        <row r="620">
          <cell r="A620">
            <v>-1053.5432185082</v>
          </cell>
          <cell r="B620">
            <v>-2998.31134707641</v>
          </cell>
          <cell r="C620">
            <v>-3482.46973821126</v>
          </cell>
          <cell r="D620">
            <v>-3000.64507888498</v>
          </cell>
          <cell r="E620">
            <v>-2489.45122417006</v>
          </cell>
          <cell r="F620">
            <v>-1945.2068499942</v>
          </cell>
          <cell r="G620">
            <v>-1363.76785026509</v>
          </cell>
          <cell r="H620">
            <v>-737.13417757645</v>
          </cell>
          <cell r="I620">
            <v>-55.940849166828</v>
          </cell>
          <cell r="J620">
            <v>685.949679090682</v>
          </cell>
          <cell r="K620">
            <v>1483.17417759349</v>
          </cell>
          <cell r="L620">
            <v>2158.88561630696</v>
          </cell>
          <cell r="M620">
            <v>2822.86040003283</v>
          </cell>
          <cell r="N620">
            <v>3543.98048565051</v>
          </cell>
          <cell r="O620">
            <v>4291.72699986674</v>
          </cell>
        </row>
        <row r="621">
          <cell r="A621">
            <v>-973.770712784125</v>
          </cell>
          <cell r="B621">
            <v>-2689.12303734474</v>
          </cell>
          <cell r="C621">
            <v>-3113.13453148502</v>
          </cell>
          <cell r="D621">
            <v>-2594.65424517509</v>
          </cell>
          <cell r="E621">
            <v>-2043.16678105543</v>
          </cell>
          <cell r="F621">
            <v>-1454.6297540875</v>
          </cell>
          <cell r="G621">
            <v>-824.502162784175</v>
          </cell>
          <cell r="H621">
            <v>-144.347673435274</v>
          </cell>
          <cell r="I621">
            <v>595.678283386187</v>
          </cell>
          <cell r="J621">
            <v>1402.24043629055</v>
          </cell>
          <cell r="K621">
            <v>2270.55506194499</v>
          </cell>
          <cell r="L621">
            <v>3024.41215118192</v>
          </cell>
          <cell r="M621">
            <v>3774.28835245214</v>
          </cell>
          <cell r="N621">
            <v>4589.83536377458</v>
          </cell>
          <cell r="O621">
            <v>5441.38044794396</v>
          </cell>
        </row>
        <row r="622">
          <cell r="A622">
            <v>-1088.03902264979</v>
          </cell>
          <cell r="B622">
            <v>-3132.01279318945</v>
          </cell>
          <cell r="C622">
            <v>-3642.18034073247</v>
          </cell>
          <cell r="D622">
            <v>-3176.20657285854</v>
          </cell>
          <cell r="E622">
            <v>-2682.43677227815</v>
          </cell>
          <cell r="F622">
            <v>-2157.34574751456</v>
          </cell>
          <cell r="G622">
            <v>-1596.96102085396</v>
          </cell>
          <cell r="H622">
            <v>-993.471206970459</v>
          </cell>
          <cell r="I622">
            <v>-337.718709438696</v>
          </cell>
          <cell r="J622">
            <v>376.206046939315</v>
          </cell>
          <cell r="K622">
            <v>1142.68923826662</v>
          </cell>
          <cell r="L622">
            <v>1784.60836933593</v>
          </cell>
          <cell r="M622">
            <v>2411.43704052344</v>
          </cell>
          <cell r="N622">
            <v>3091.72435167532</v>
          </cell>
          <cell r="O622">
            <v>3794.58553720869</v>
          </cell>
        </row>
        <row r="623">
          <cell r="A623">
            <v>-990.270042258529</v>
          </cell>
          <cell r="B623">
            <v>-2753.07238612841</v>
          </cell>
          <cell r="C623">
            <v>-3189.52404948951</v>
          </cell>
          <cell r="D623">
            <v>-2678.62523829065</v>
          </cell>
          <cell r="E623">
            <v>-2135.47169237059</v>
          </cell>
          <cell r="F623">
            <v>-1556.0957048495</v>
          </cell>
          <cell r="G623">
            <v>-936.038364025786</v>
          </cell>
          <cell r="H623">
            <v>-266.953573187688</v>
          </cell>
          <cell r="I623">
            <v>460.904044289267</v>
          </cell>
          <cell r="J623">
            <v>1254.0901795669</v>
          </cell>
          <cell r="K623">
            <v>2107.70125016055</v>
          </cell>
          <cell r="L623">
            <v>2845.39549201948</v>
          </cell>
          <cell r="M623">
            <v>3577.50472235758</v>
          </cell>
          <cell r="N623">
            <v>4373.52143380644</v>
          </cell>
          <cell r="O623">
            <v>5203.59788302341</v>
          </cell>
        </row>
        <row r="624">
          <cell r="A624">
            <v>-1281.83463170925</v>
          </cell>
          <cell r="B624">
            <v>-3883.14046875436</v>
          </cell>
          <cell r="C624">
            <v>-4539.42608580391</v>
          </cell>
          <cell r="D624">
            <v>-4162.50179045529</v>
          </cell>
          <cell r="E624">
            <v>-3766.61940741202</v>
          </cell>
          <cell r="F624">
            <v>-3349.13088988805</v>
          </cell>
          <cell r="G624">
            <v>-2907.02795935165</v>
          </cell>
          <cell r="H624">
            <v>-2433.55912409845</v>
          </cell>
          <cell r="I624">
            <v>-1920.73187320589</v>
          </cell>
          <cell r="J624">
            <v>-1363.91734890021</v>
          </cell>
          <cell r="K624">
            <v>-770.137200612819</v>
          </cell>
          <cell r="L624">
            <v>-318.061472368576</v>
          </cell>
          <cell r="M624">
            <v>100.082296909767</v>
          </cell>
          <cell r="N624">
            <v>550.973233803814</v>
          </cell>
          <cell r="O624">
            <v>1001.67100913731</v>
          </cell>
        </row>
        <row r="625">
          <cell r="A625">
            <v>-959.142827128979</v>
          </cell>
          <cell r="B625">
            <v>-2632.4271720261</v>
          </cell>
          <cell r="C625">
            <v>-3045.409528699</v>
          </cell>
          <cell r="D625">
            <v>-2520.20769948068</v>
          </cell>
          <cell r="E625">
            <v>-1961.33159555767</v>
          </cell>
          <cell r="F625">
            <v>-1364.67262413627</v>
          </cell>
          <cell r="G625">
            <v>-725.61700501442</v>
          </cell>
          <cell r="H625">
            <v>-35.6484026554011</v>
          </cell>
          <cell r="I625">
            <v>715.165694182329</v>
          </cell>
          <cell r="J625">
            <v>1533.5866839363</v>
          </cell>
          <cell r="K625">
            <v>2414.9371073477</v>
          </cell>
          <cell r="L625">
            <v>3183.12376577551</v>
          </cell>
          <cell r="M625">
            <v>3948.75171135974</v>
          </cell>
          <cell r="N625">
            <v>4781.61378956442</v>
          </cell>
          <cell r="O625">
            <v>5652.19241917229</v>
          </cell>
        </row>
        <row r="626">
          <cell r="A626">
            <v>-1103.69491320808</v>
          </cell>
          <cell r="B626">
            <v>-3192.69307764493</v>
          </cell>
          <cell r="C626">
            <v>-3714.66485809026</v>
          </cell>
          <cell r="D626">
            <v>-3255.88500344737</v>
          </cell>
          <cell r="E626">
            <v>-2770.02309460628</v>
          </cell>
          <cell r="F626">
            <v>-2253.62480073231</v>
          </cell>
          <cell r="G626">
            <v>-1702.79553750117</v>
          </cell>
          <cell r="H626">
            <v>-1109.80954370729</v>
          </cell>
          <cell r="I626">
            <v>-465.603345032657</v>
          </cell>
          <cell r="J626">
            <v>235.629170221574</v>
          </cell>
          <cell r="K626">
            <v>988.160446156989</v>
          </cell>
          <cell r="L626">
            <v>1614.74296793846</v>
          </cell>
          <cell r="M626">
            <v>2224.71290841832</v>
          </cell>
          <cell r="N626">
            <v>2886.46830056915</v>
          </cell>
          <cell r="O626">
            <v>3568.95831891222</v>
          </cell>
        </row>
        <row r="627">
          <cell r="A627">
            <v>-1188.51465633715</v>
          </cell>
          <cell r="B627">
            <v>-3521.44385176076</v>
          </cell>
          <cell r="C627">
            <v>-4107.36804672265</v>
          </cell>
          <cell r="D627">
            <v>-3687.56303481243</v>
          </cell>
          <cell r="E627">
            <v>-3244.54412768517</v>
          </cell>
          <cell r="F627">
            <v>-2775.2408999399</v>
          </cell>
          <cell r="G627">
            <v>-2276.18077437288</v>
          </cell>
          <cell r="H627">
            <v>-1740.10188008623</v>
          </cell>
          <cell r="I627">
            <v>-1158.45067306198</v>
          </cell>
          <cell r="J627">
            <v>-525.981581251644</v>
          </cell>
          <cell r="K627">
            <v>150.961667589932</v>
          </cell>
          <cell r="L627">
            <v>694.45423320305</v>
          </cell>
          <cell r="M627">
            <v>1213.08774010346</v>
          </cell>
          <cell r="N627">
            <v>1774.44177830349</v>
          </cell>
          <cell r="O627">
            <v>2346.56585087769</v>
          </cell>
        </row>
        <row r="628">
          <cell r="A628">
            <v>-978.79931494005</v>
          </cell>
          <cell r="B628">
            <v>-2708.61327382146</v>
          </cell>
          <cell r="C628">
            <v>-3136.41623487323</v>
          </cell>
          <cell r="D628">
            <v>-2620.24660137788</v>
          </cell>
          <cell r="E628">
            <v>-2071.29911678228</v>
          </cell>
          <cell r="F628">
            <v>-1485.5541561698</v>
          </cell>
          <cell r="G628">
            <v>-858.495737062292</v>
          </cell>
          <cell r="H628">
            <v>-181.715027834772</v>
          </cell>
          <cell r="I628">
            <v>554.602309339039</v>
          </cell>
          <cell r="J628">
            <v>1357.08777105544</v>
          </cell>
          <cell r="K628">
            <v>2220.92110377049</v>
          </cell>
          <cell r="L628">
            <v>2969.85214257022</v>
          </cell>
          <cell r="M628">
            <v>3714.31339479829</v>
          </cell>
          <cell r="N628">
            <v>4523.90803646822</v>
          </cell>
          <cell r="O628">
            <v>5368.90999267752</v>
          </cell>
        </row>
        <row r="629">
          <cell r="A629">
            <v>-1123.96784607442</v>
          </cell>
          <cell r="B629">
            <v>-3271.26844379837</v>
          </cell>
          <cell r="C629">
            <v>-3808.52561604407</v>
          </cell>
          <cell r="D629">
            <v>-3359.06121486811</v>
          </cell>
          <cell r="E629">
            <v>-2883.43929574517</v>
          </cell>
          <cell r="F629">
            <v>-2378.29728582987</v>
          </cell>
          <cell r="G629">
            <v>-1839.84146554604</v>
          </cell>
          <cell r="H629">
            <v>-1260.45694901875</v>
          </cell>
          <cell r="I629">
            <v>-631.202141369358</v>
          </cell>
          <cell r="J629">
            <v>53.5950934217316</v>
          </cell>
          <cell r="K629">
            <v>788.059927014346</v>
          </cell>
          <cell r="L629">
            <v>1394.78295569755</v>
          </cell>
          <cell r="M629">
            <v>1982.92239636808</v>
          </cell>
          <cell r="N629">
            <v>2620.6806643442</v>
          </cell>
          <cell r="O629">
            <v>3276.79190191335</v>
          </cell>
        </row>
        <row r="630">
          <cell r="A630">
            <v>-1264.13641745631</v>
          </cell>
          <cell r="B630">
            <v>-3814.54439169164</v>
          </cell>
          <cell r="C630">
            <v>-4457.48590402745</v>
          </cell>
          <cell r="D630">
            <v>-4072.42924359835</v>
          </cell>
          <cell r="E630">
            <v>-3667.60737788751</v>
          </cell>
          <cell r="F630">
            <v>-3240.29215563827</v>
          </cell>
          <cell r="G630">
            <v>-2787.38724367315</v>
          </cell>
          <cell r="H630">
            <v>-2302.04435643114</v>
          </cell>
          <cell r="I630">
            <v>-1776.16458257662</v>
          </cell>
          <cell r="J630">
            <v>-1205.00210393885</v>
          </cell>
          <cell r="K630">
            <v>-595.450001515402</v>
          </cell>
          <cell r="L630">
            <v>-126.036990790862</v>
          </cell>
          <cell r="M630">
            <v>311.164744368477</v>
          </cell>
          <cell r="N630">
            <v>783.005104214708</v>
          </cell>
          <cell r="O630">
            <v>1256.73148211629</v>
          </cell>
        </row>
        <row r="631">
          <cell r="A631">
            <v>-900.956474548095</v>
          </cell>
          <cell r="B631">
            <v>-2406.90410689685</v>
          </cell>
          <cell r="C631">
            <v>-2776.01510058063</v>
          </cell>
          <cell r="D631">
            <v>-2224.07652520668</v>
          </cell>
          <cell r="E631">
            <v>-1635.81011766591</v>
          </cell>
          <cell r="F631">
            <v>-1006.84392599727</v>
          </cell>
          <cell r="G631">
            <v>-332.274673070272</v>
          </cell>
          <cell r="H631">
            <v>396.732205450994</v>
          </cell>
          <cell r="I631">
            <v>1190.45903304676</v>
          </cell>
          <cell r="J631">
            <v>2056.05173841283</v>
          </cell>
          <cell r="K631">
            <v>2989.25555624777</v>
          </cell>
          <cell r="L631">
            <v>3814.44193322207</v>
          </cell>
          <cell r="M631">
            <v>4642.72668171183</v>
          </cell>
          <cell r="N631">
            <v>5544.46409913664</v>
          </cell>
          <cell r="O631">
            <v>6490.753778985</v>
          </cell>
        </row>
        <row r="632">
          <cell r="A632">
            <v>-893.12119100643</v>
          </cell>
          <cell r="B632">
            <v>-2376.53552247636</v>
          </cell>
          <cell r="C632">
            <v>-2739.73886680369</v>
          </cell>
          <cell r="D632">
            <v>-2184.19996286782</v>
          </cell>
          <cell r="E632">
            <v>-1591.97590285346</v>
          </cell>
          <cell r="F632">
            <v>-958.659271264592</v>
          </cell>
          <cell r="G632">
            <v>-279.307807765601</v>
          </cell>
          <cell r="H632">
            <v>454.955904173498</v>
          </cell>
          <cell r="I632">
            <v>1254.46129320374</v>
          </cell>
          <cell r="J632">
            <v>2126.4060682661</v>
          </cell>
          <cell r="K632">
            <v>3066.59238336862</v>
          </cell>
          <cell r="L632">
            <v>3899.45425359516</v>
          </cell>
          <cell r="M632">
            <v>4736.17626949906</v>
          </cell>
          <cell r="N632">
            <v>5647.18833274512</v>
          </cell>
          <cell r="O632">
            <v>6603.6731446057</v>
          </cell>
        </row>
        <row r="633">
          <cell r="A633">
            <v>-902.153952192609</v>
          </cell>
          <cell r="B633">
            <v>-2411.54538129946</v>
          </cell>
          <cell r="C633">
            <v>-2781.55924952483</v>
          </cell>
          <cell r="D633">
            <v>-2230.17091753939</v>
          </cell>
          <cell r="E633">
            <v>-1642.50936371407</v>
          </cell>
          <cell r="F633">
            <v>-1014.20805603088</v>
          </cell>
          <cell r="G633">
            <v>-340.369675218575</v>
          </cell>
          <cell r="H633">
            <v>387.833793896341</v>
          </cell>
          <cell r="I633">
            <v>1180.67747564315</v>
          </cell>
          <cell r="J633">
            <v>2045.29938506836</v>
          </cell>
          <cell r="K633">
            <v>2977.43605781068</v>
          </cell>
          <cell r="L633">
            <v>3801.44937812004</v>
          </cell>
          <cell r="M633">
            <v>4628.44464690488</v>
          </cell>
          <cell r="N633">
            <v>5528.76460687934</v>
          </cell>
          <cell r="O633">
            <v>6473.49615004988</v>
          </cell>
        </row>
        <row r="634">
          <cell r="A634">
            <v>-848.943558012962</v>
          </cell>
          <cell r="B634">
            <v>-2205.30851200183</v>
          </cell>
          <cell r="C634">
            <v>-2535.20279179616</v>
          </cell>
          <cell r="D634">
            <v>-1959.36417655838</v>
          </cell>
          <cell r="E634">
            <v>-1344.82570793785</v>
          </cell>
          <cell r="F634">
            <v>-686.980016598463</v>
          </cell>
          <cell r="G634">
            <v>19.3349565710711</v>
          </cell>
          <cell r="H634">
            <v>783.238241373859</v>
          </cell>
          <cell r="I634">
            <v>1615.3248592677</v>
          </cell>
          <cell r="J634">
            <v>2523.08447144477</v>
          </cell>
          <cell r="K634">
            <v>3502.64015971989</v>
          </cell>
          <cell r="L634">
            <v>4378.77871829318</v>
          </cell>
          <cell r="M634">
            <v>5263.07252930929</v>
          </cell>
          <cell r="N634">
            <v>6226.37777340283</v>
          </cell>
          <cell r="O634">
            <v>7240.34573797393</v>
          </cell>
        </row>
        <row r="635">
          <cell r="A635">
            <v>-851.341451829441</v>
          </cell>
          <cell r="B635">
            <v>-2214.60245017394</v>
          </cell>
          <cell r="C635">
            <v>-2546.30469464324</v>
          </cell>
          <cell r="D635">
            <v>-1971.56791644174</v>
          </cell>
          <cell r="E635">
            <v>-1358.24063952138</v>
          </cell>
          <cell r="F635">
            <v>-701.726347732275</v>
          </cell>
          <cell r="G635">
            <v>3.12508769817056</v>
          </cell>
          <cell r="H635">
            <v>765.419582177053</v>
          </cell>
          <cell r="I635">
            <v>1595.73774119405</v>
          </cell>
          <cell r="J635">
            <v>2501.5533792232</v>
          </cell>
          <cell r="K635">
            <v>3478.9721586127</v>
          </cell>
          <cell r="L635">
            <v>4352.76172525608</v>
          </cell>
          <cell r="M635">
            <v>5234.4734125682</v>
          </cell>
          <cell r="N635">
            <v>6194.94026341834</v>
          </cell>
          <cell r="O635">
            <v>7205.78813107395</v>
          </cell>
        </row>
        <row r="636">
          <cell r="A636">
            <v>-1038.79131366542</v>
          </cell>
          <cell r="B636">
            <v>-2941.13479881252</v>
          </cell>
          <cell r="C636">
            <v>-3414.17054445693</v>
          </cell>
          <cell r="D636">
            <v>-2925.56735515585</v>
          </cell>
          <cell r="E636">
            <v>-2406.92221774251</v>
          </cell>
          <cell r="F636">
            <v>-1854.48703906211</v>
          </cell>
          <cell r="G636">
            <v>-1264.0443172697</v>
          </cell>
          <cell r="H636">
            <v>-627.513324855253</v>
          </cell>
          <cell r="I636">
            <v>64.5596083518478</v>
          </cell>
          <cell r="J636">
            <v>818.409515898743</v>
          </cell>
          <cell r="K636">
            <v>1628.78033319251</v>
          </cell>
          <cell r="L636">
            <v>2318.94283107651</v>
          </cell>
          <cell r="M636">
            <v>2998.802906683</v>
          </cell>
          <cell r="N636">
            <v>3737.38486102287</v>
          </cell>
          <cell r="O636">
            <v>4504.32629224549</v>
          </cell>
        </row>
        <row r="637">
          <cell r="A637">
            <v>-849.493087791172</v>
          </cell>
          <cell r="B637">
            <v>-2207.43842106925</v>
          </cell>
          <cell r="C637">
            <v>-2537.74703548507</v>
          </cell>
          <cell r="D637">
            <v>-1962.16093028674</v>
          </cell>
          <cell r="E637">
            <v>-1347.90003271701</v>
          </cell>
          <cell r="F637">
            <v>-690.35946068464</v>
          </cell>
          <cell r="G637">
            <v>15.6201108238046</v>
          </cell>
          <cell r="H637">
            <v>779.154706160943</v>
          </cell>
          <cell r="I637">
            <v>1610.83604305039</v>
          </cell>
          <cell r="J637">
            <v>2518.15015106251</v>
          </cell>
          <cell r="K637">
            <v>3497.21611996061</v>
          </cell>
          <cell r="L637">
            <v>4372.81635569184</v>
          </cell>
          <cell r="M637">
            <v>5256.51841662434</v>
          </cell>
          <cell r="N637">
            <v>6219.17318086812</v>
          </cell>
          <cell r="O637">
            <v>7232.42610703585</v>
          </cell>
        </row>
        <row r="638">
          <cell r="A638">
            <v>-866.449025176266</v>
          </cell>
          <cell r="B638">
            <v>-2273.15752531986</v>
          </cell>
          <cell r="C638">
            <v>-2616.25058232139</v>
          </cell>
          <cell r="D638">
            <v>-2048.45576448835</v>
          </cell>
          <cell r="E638">
            <v>-1442.75942073181</v>
          </cell>
          <cell r="F638">
            <v>-794.633413787308</v>
          </cell>
          <cell r="G638">
            <v>-99.0027802068798</v>
          </cell>
          <cell r="H638">
            <v>653.155770115082</v>
          </cell>
          <cell r="I638">
            <v>1472.3320170052</v>
          </cell>
          <cell r="J638">
            <v>2365.89993504685</v>
          </cell>
          <cell r="K638">
            <v>3329.85543782957</v>
          </cell>
          <cell r="L638">
            <v>4188.84553018914</v>
          </cell>
          <cell r="M638">
            <v>5054.28893114912</v>
          </cell>
          <cell r="N638">
            <v>5996.87290752953</v>
          </cell>
          <cell r="O638">
            <v>6988.06306862786</v>
          </cell>
        </row>
        <row r="639">
          <cell r="A639">
            <v>-847.794234672289</v>
          </cell>
          <cell r="B639">
            <v>-2200.85387769127</v>
          </cell>
          <cell r="C639">
            <v>-2529.88159033997</v>
          </cell>
          <cell r="D639">
            <v>-1953.51485871326</v>
          </cell>
          <cell r="E639">
            <v>-1338.39585942808</v>
          </cell>
          <cell r="F639">
            <v>-679.912021158086</v>
          </cell>
          <cell r="G639">
            <v>27.1044334832014</v>
          </cell>
          <cell r="H639">
            <v>791.778820099091</v>
          </cell>
          <cell r="I639">
            <v>1624.71306979806</v>
          </cell>
          <cell r="J639">
            <v>2533.40443918912</v>
          </cell>
          <cell r="K639">
            <v>3513.98435933066</v>
          </cell>
          <cell r="L639">
            <v>4391.24880230865</v>
          </cell>
          <cell r="M639">
            <v>5276.78023903658</v>
          </cell>
          <cell r="N639">
            <v>6241.44594020385</v>
          </cell>
          <cell r="O639">
            <v>7256.90938392647</v>
          </cell>
        </row>
        <row r="640">
          <cell r="A640">
            <v>-1180.33795213374</v>
          </cell>
          <cell r="B640">
            <v>-3489.75196332275</v>
          </cell>
          <cell r="C640">
            <v>-4069.51108447864</v>
          </cell>
          <cell r="D640">
            <v>-3645.94886052506</v>
          </cell>
          <cell r="E640">
            <v>-3198.79984713626</v>
          </cell>
          <cell r="F640">
            <v>-2724.95661006098</v>
          </cell>
          <cell r="G640">
            <v>-2220.90589020624</v>
          </cell>
          <cell r="H640">
            <v>-1679.3410972057</v>
          </cell>
          <cell r="I640">
            <v>-1091.65952927369</v>
          </cell>
          <cell r="J640">
            <v>-452.561577804355</v>
          </cell>
          <cell r="K640">
            <v>231.668429002585</v>
          </cell>
          <cell r="L640">
            <v>783.170945704911</v>
          </cell>
          <cell r="M640">
            <v>1310.60937198873</v>
          </cell>
          <cell r="N640">
            <v>1881.64219654902</v>
          </cell>
          <cell r="O640">
            <v>2464.40565164656</v>
          </cell>
        </row>
        <row r="641">
          <cell r="A641">
            <v>-1289.94089352382</v>
          </cell>
          <cell r="B641">
            <v>-3914.55933125513</v>
          </cell>
          <cell r="C641">
            <v>-4576.9569099379</v>
          </cell>
          <cell r="D641">
            <v>-4203.75745821315</v>
          </cell>
          <cell r="E641">
            <v>-3811.9696005245</v>
          </cell>
          <cell r="F641">
            <v>-3398.98198010455</v>
          </cell>
          <cell r="G641">
            <v>-2961.82664983594</v>
          </cell>
          <cell r="H641">
            <v>-2493.79645222411</v>
          </cell>
          <cell r="I641">
            <v>-1986.94761061952</v>
          </cell>
          <cell r="J641">
            <v>-1436.70483828028</v>
          </cell>
          <cell r="K641">
            <v>-850.148672465186</v>
          </cell>
          <cell r="L641">
            <v>-406.013889501056</v>
          </cell>
          <cell r="M641">
            <v>3.40081486280312</v>
          </cell>
          <cell r="N641">
            <v>444.696348238318</v>
          </cell>
          <cell r="O641">
            <v>884.846399435788</v>
          </cell>
        </row>
        <row r="642">
          <cell r="A642">
            <v>-990.630354988388</v>
          </cell>
          <cell r="B642">
            <v>-2754.46891345206</v>
          </cell>
          <cell r="C642">
            <v>-3191.19224550969</v>
          </cell>
          <cell r="D642">
            <v>-2680.4589987356</v>
          </cell>
          <cell r="E642">
            <v>-2137.48744910949</v>
          </cell>
          <cell r="F642">
            <v>-1558.31152057483</v>
          </cell>
          <cell r="G642">
            <v>-938.474094108622</v>
          </cell>
          <cell r="H642">
            <v>-269.631043596719</v>
          </cell>
          <cell r="I642">
            <v>457.960841410691</v>
          </cell>
          <cell r="J642">
            <v>1250.85487091317</v>
          </cell>
          <cell r="K642">
            <v>2104.14484493917</v>
          </cell>
          <cell r="L642">
            <v>2841.48612217187</v>
          </cell>
          <cell r="M642">
            <v>3573.20735699731</v>
          </cell>
          <cell r="N642">
            <v>4368.79756531625</v>
          </cell>
          <cell r="O642">
            <v>5198.40518199805</v>
          </cell>
        </row>
        <row r="643">
          <cell r="A643">
            <v>-955.184600380729</v>
          </cell>
          <cell r="B643">
            <v>-2617.08557749152</v>
          </cell>
          <cell r="C643">
            <v>-3027.08350921314</v>
          </cell>
          <cell r="D643">
            <v>-2500.06286683504</v>
          </cell>
          <cell r="E643">
            <v>-1939.18743694023</v>
          </cell>
          <cell r="F643">
            <v>-1340.33071127454</v>
          </cell>
          <cell r="G643">
            <v>-698.859216109259</v>
          </cell>
          <cell r="H643">
            <v>-6.23496784605348</v>
          </cell>
          <cell r="I643">
            <v>747.498341336029</v>
          </cell>
          <cell r="J643">
            <v>1569.12826820695</v>
          </cell>
          <cell r="K643">
            <v>2454.00610799162</v>
          </cell>
          <cell r="L643">
            <v>3226.0702703458</v>
          </cell>
          <cell r="M643">
            <v>3995.96055275336</v>
          </cell>
          <cell r="N643">
            <v>4833.50799441362</v>
          </cell>
          <cell r="O643">
            <v>5709.23699848058</v>
          </cell>
        </row>
        <row r="644">
          <cell r="A644">
            <v>-1264.41807227316</v>
          </cell>
          <cell r="B644">
            <v>-3815.63605072828</v>
          </cell>
          <cell r="C644">
            <v>-4458.78992524456</v>
          </cell>
          <cell r="D644">
            <v>-4073.86268577085</v>
          </cell>
          <cell r="E644">
            <v>-3669.18308573255</v>
          </cell>
          <cell r="F644">
            <v>-3242.02424868015</v>
          </cell>
          <cell r="G644">
            <v>-2789.29124276484</v>
          </cell>
          <cell r="H644">
            <v>-2304.13732283277</v>
          </cell>
          <cell r="I644">
            <v>-1778.46527083718</v>
          </cell>
          <cell r="J644">
            <v>-1207.53112995099</v>
          </cell>
          <cell r="K644">
            <v>-598.230027249324</v>
          </cell>
          <cell r="L644">
            <v>-129.092927362558</v>
          </cell>
          <cell r="M644">
            <v>307.805513474935</v>
          </cell>
          <cell r="N644">
            <v>779.312477770611</v>
          </cell>
          <cell r="O644">
            <v>1252.6723714187</v>
          </cell>
        </row>
        <row r="645">
          <cell r="A645">
            <v>-981.057719638998</v>
          </cell>
          <cell r="B645">
            <v>-2717.36656952428</v>
          </cell>
          <cell r="C645">
            <v>-3146.87232320575</v>
          </cell>
          <cell r="D645">
            <v>-2631.74043121634</v>
          </cell>
          <cell r="E645">
            <v>-2083.93368146405</v>
          </cell>
          <cell r="F645">
            <v>-1499.44267087214</v>
          </cell>
          <cell r="G645">
            <v>-873.762653295318</v>
          </cell>
          <cell r="H645">
            <v>-198.497148620292</v>
          </cell>
          <cell r="I645">
            <v>536.154603609801</v>
          </cell>
          <cell r="J645">
            <v>1336.80917510074</v>
          </cell>
          <cell r="K645">
            <v>2198.62990615873</v>
          </cell>
          <cell r="L645">
            <v>2945.34859744921</v>
          </cell>
          <cell r="M645">
            <v>3687.37793202261</v>
          </cell>
          <cell r="N645">
            <v>4494.29929408595</v>
          </cell>
          <cell r="O645">
            <v>5336.36265414613</v>
          </cell>
        </row>
        <row r="646">
          <cell r="A646">
            <v>-1168.99226224648</v>
          </cell>
          <cell r="B646">
            <v>-3445.77748054652</v>
          </cell>
          <cell r="C646">
            <v>-4016.98217515173</v>
          </cell>
          <cell r="D646">
            <v>-3588.20658385305</v>
          </cell>
          <cell r="E646">
            <v>-3135.3267890052</v>
          </cell>
          <cell r="F646">
            <v>-2655.18400425618</v>
          </cell>
          <cell r="G646">
            <v>-2144.20852184029</v>
          </cell>
          <cell r="H646">
            <v>-1595.03170032405</v>
          </cell>
          <cell r="I646">
            <v>-998.982628436208</v>
          </cell>
          <cell r="J646">
            <v>-350.68671845864</v>
          </cell>
          <cell r="K646">
            <v>343.654122016954</v>
          </cell>
          <cell r="L646">
            <v>906.270948202594</v>
          </cell>
          <cell r="M646">
            <v>1445.92675233468</v>
          </cell>
          <cell r="N646">
            <v>2030.38949997847</v>
          </cell>
          <cell r="O646">
            <v>2627.91576557995</v>
          </cell>
        </row>
        <row r="647">
          <cell r="A647">
            <v>-1149.48410550075</v>
          </cell>
          <cell r="B647">
            <v>-3370.16629151034</v>
          </cell>
          <cell r="C647">
            <v>-3926.66222043633</v>
          </cell>
          <cell r="D647">
            <v>-3488.92259183784</v>
          </cell>
          <cell r="E647">
            <v>-3026.18910064457</v>
          </cell>
          <cell r="F647">
            <v>-2535.21466399357</v>
          </cell>
          <cell r="G647">
            <v>-2012.33251439282</v>
          </cell>
          <cell r="H647">
            <v>-1450.06731773917</v>
          </cell>
          <cell r="I647">
            <v>-839.630881101983</v>
          </cell>
          <cell r="J647">
            <v>-175.519695182406</v>
          </cell>
          <cell r="K647">
            <v>536.206049164017</v>
          </cell>
          <cell r="L647">
            <v>1117.93318892915</v>
          </cell>
          <cell r="M647">
            <v>1678.59595909451</v>
          </cell>
          <cell r="N647">
            <v>2286.15056339926</v>
          </cell>
          <cell r="O647">
            <v>2909.06049664724</v>
          </cell>
        </row>
        <row r="648">
          <cell r="A648">
            <v>-873.842576537925</v>
          </cell>
          <cell r="B648">
            <v>-2301.81401075524</v>
          </cell>
          <cell r="C648">
            <v>-2650.48165975608</v>
          </cell>
          <cell r="D648">
            <v>-2086.08419365892</v>
          </cell>
          <cell r="E648">
            <v>-1484.12238059032</v>
          </cell>
          <cell r="F648">
            <v>-840.101547482211</v>
          </cell>
          <cell r="G648">
            <v>-148.983516323675</v>
          </cell>
          <cell r="H648">
            <v>598.214566688105</v>
          </cell>
          <cell r="I648">
            <v>1411.93803187159</v>
          </cell>
          <cell r="J648">
            <v>2299.5119927957</v>
          </cell>
          <cell r="K648">
            <v>3256.87865269789</v>
          </cell>
          <cell r="L648">
            <v>4108.62597543915</v>
          </cell>
          <cell r="M648">
            <v>4966.10777939413</v>
          </cell>
          <cell r="N648">
            <v>5899.93998950138</v>
          </cell>
          <cell r="O648">
            <v>6881.50979266749</v>
          </cell>
        </row>
        <row r="649">
          <cell r="A649">
            <v>-1221.80939176179</v>
          </cell>
          <cell r="B649">
            <v>-3650.49010492115</v>
          </cell>
          <cell r="C649">
            <v>-4261.51787415177</v>
          </cell>
          <cell r="D649">
            <v>-3857.0118602004</v>
          </cell>
          <cell r="E649">
            <v>-3430.81033961826</v>
          </cell>
          <cell r="F649">
            <v>-2979.99358340326</v>
          </cell>
          <cell r="G649">
            <v>-2501.25466700408</v>
          </cell>
          <cell r="H649">
            <v>-1987.51381280079</v>
          </cell>
          <cell r="I649">
            <v>-1430.41764237127</v>
          </cell>
          <cell r="J649">
            <v>-824.940615214717</v>
          </cell>
          <cell r="K649">
            <v>-177.668328233168</v>
          </cell>
          <cell r="L649">
            <v>333.208504237955</v>
          </cell>
          <cell r="M649">
            <v>815.989245278991</v>
          </cell>
          <cell r="N649">
            <v>1337.93221722549</v>
          </cell>
          <cell r="O649">
            <v>1866.73377043444</v>
          </cell>
        </row>
        <row r="650">
          <cell r="A650">
            <v>-938.366585565799</v>
          </cell>
          <cell r="B650">
            <v>-2551.90104396745</v>
          </cell>
          <cell r="C650">
            <v>-2949.21852400281</v>
          </cell>
          <cell r="D650">
            <v>-2414.46996995807</v>
          </cell>
          <cell r="E650">
            <v>-1845.09965183373</v>
          </cell>
          <cell r="F650">
            <v>-1236.90494080469</v>
          </cell>
          <cell r="G650">
            <v>-585.168687788552</v>
          </cell>
          <cell r="H650">
            <v>118.739070743378</v>
          </cell>
          <cell r="I650">
            <v>884.875751328308</v>
          </cell>
          <cell r="J650">
            <v>1720.14005424827</v>
          </cell>
          <cell r="K650">
            <v>2620.0054489653</v>
          </cell>
          <cell r="L650">
            <v>3408.54464487016</v>
          </cell>
          <cell r="M650">
            <v>4196.54506810595</v>
          </cell>
          <cell r="N650">
            <v>5054.00003831901</v>
          </cell>
          <cell r="O650">
            <v>5951.61234505267</v>
          </cell>
        </row>
        <row r="651">
          <cell r="A651">
            <v>-1072.83065124443</v>
          </cell>
          <cell r="B651">
            <v>-3073.06703730638</v>
          </cell>
          <cell r="C651">
            <v>-3571.76777256777</v>
          </cell>
          <cell r="D651">
            <v>-3098.80572741456</v>
          </cell>
          <cell r="E651">
            <v>-2597.35407991802</v>
          </cell>
          <cell r="F651">
            <v>-2063.81880349059</v>
          </cell>
          <cell r="G651">
            <v>-1494.15175358912</v>
          </cell>
          <cell r="H651">
            <v>-880.458368308448</v>
          </cell>
          <cell r="I651">
            <v>-213.489619569343</v>
          </cell>
          <cell r="J651">
            <v>512.764573850784</v>
          </cell>
          <cell r="K651">
            <v>1292.80086905971</v>
          </cell>
          <cell r="L651">
            <v>1949.6182168277</v>
          </cell>
          <cell r="M651">
            <v>2592.82371672834</v>
          </cell>
          <cell r="N651">
            <v>3291.11321727804</v>
          </cell>
          <cell r="O651">
            <v>4013.76326601513</v>
          </cell>
        </row>
        <row r="652">
          <cell r="A652">
            <v>-1117.01921442728</v>
          </cell>
          <cell r="B652">
            <v>-3244.3364118354</v>
          </cell>
          <cell r="C652">
            <v>-3776.35445277715</v>
          </cell>
          <cell r="D652">
            <v>-3323.69714136987</v>
          </cell>
          <cell r="E652">
            <v>-2844.56542338897</v>
          </cell>
          <cell r="F652">
            <v>-2335.56527555844</v>
          </cell>
          <cell r="G652">
            <v>-1792.86840649225</v>
          </cell>
          <cell r="H652">
            <v>-1208.82192733698</v>
          </cell>
          <cell r="I652">
            <v>-574.442468531696</v>
          </cell>
          <cell r="J652">
            <v>115.98802666176</v>
          </cell>
          <cell r="K652">
            <v>856.645208142174</v>
          </cell>
          <cell r="L652">
            <v>1470.17516028084</v>
          </cell>
          <cell r="M652">
            <v>2065.79709511479</v>
          </cell>
          <cell r="N652">
            <v>2711.78047672297</v>
          </cell>
          <cell r="O652">
            <v>3376.93315058094</v>
          </cell>
        </row>
        <row r="653">
          <cell r="A653">
            <v>-902.394995178337</v>
          </cell>
          <cell r="B653">
            <v>-2412.47963393015</v>
          </cell>
          <cell r="C653">
            <v>-2782.6752438158</v>
          </cell>
          <cell r="D653">
            <v>-2231.39767156758</v>
          </cell>
          <cell r="E653">
            <v>-1643.85787011582</v>
          </cell>
          <cell r="F653">
            <v>-1015.69039843512</v>
          </cell>
          <cell r="G653">
            <v>-341.999136525218</v>
          </cell>
          <cell r="H653">
            <v>386.042612491661</v>
          </cell>
          <cell r="I653">
            <v>1178.70852381141</v>
          </cell>
          <cell r="J653">
            <v>2043.13501952414</v>
          </cell>
          <cell r="K653">
            <v>2975.05688421513</v>
          </cell>
          <cell r="L653">
            <v>3798.83407729303</v>
          </cell>
          <cell r="M653">
            <v>4625.56978378914</v>
          </cell>
          <cell r="N653">
            <v>5525.6044205448</v>
          </cell>
          <cell r="O653">
            <v>6470.02232285638</v>
          </cell>
        </row>
        <row r="654">
          <cell r="A654">
            <v>-1006.9573588817</v>
          </cell>
          <cell r="B654">
            <v>-2817.75034971804</v>
          </cell>
          <cell r="C654">
            <v>-3266.78392090489</v>
          </cell>
          <cell r="D654">
            <v>-2763.55296529042</v>
          </cell>
          <cell r="E654">
            <v>-2228.82829109657</v>
          </cell>
          <cell r="F654">
            <v>-1658.71772045706</v>
          </cell>
          <cell r="G654">
            <v>-1048.84536675592</v>
          </cell>
          <cell r="H654">
            <v>-390.956398406207</v>
          </cell>
          <cell r="I654">
            <v>324.59423824859</v>
          </cell>
          <cell r="J654">
            <v>1104.25195459014</v>
          </cell>
          <cell r="K654">
            <v>1942.99194335185</v>
          </cell>
          <cell r="L654">
            <v>2664.33918443436</v>
          </cell>
          <cell r="M654">
            <v>3378.47901366201</v>
          </cell>
          <cell r="N654">
            <v>4154.74290435283</v>
          </cell>
          <cell r="O654">
            <v>4963.10611307273</v>
          </cell>
        </row>
        <row r="655">
          <cell r="A655">
            <v>-913.099860021871</v>
          </cell>
          <cell r="B655">
            <v>-2453.97035854556</v>
          </cell>
          <cell r="C655">
            <v>-2832.23722552963</v>
          </cell>
          <cell r="D655">
            <v>-2285.87856022877</v>
          </cell>
          <cell r="E655">
            <v>-1703.74585535522</v>
          </cell>
          <cell r="F655">
            <v>-1081.52212152501</v>
          </cell>
          <cell r="G655">
            <v>-414.364499087674</v>
          </cell>
          <cell r="H655">
            <v>306.495162523735</v>
          </cell>
          <cell r="I655">
            <v>1091.26618161436</v>
          </cell>
          <cell r="J655">
            <v>1947.01423611765</v>
          </cell>
          <cell r="K655">
            <v>2869.39634527557</v>
          </cell>
          <cell r="L655">
            <v>3682.68698513102</v>
          </cell>
          <cell r="M655">
            <v>4497.89537333202</v>
          </cell>
          <cell r="N655">
            <v>5385.25863330084</v>
          </cell>
          <cell r="O655">
            <v>6315.74755529252</v>
          </cell>
        </row>
        <row r="656">
          <cell r="A656">
            <v>-1050.27536334994</v>
          </cell>
          <cell r="B656">
            <v>-2985.64554695315</v>
          </cell>
          <cell r="C656">
            <v>-3467.34003970832</v>
          </cell>
          <cell r="D656">
            <v>-2984.01379435775</v>
          </cell>
          <cell r="E656">
            <v>-2471.16932483333</v>
          </cell>
          <cell r="F656">
            <v>-1925.11051631589</v>
          </cell>
          <cell r="G656">
            <v>-1341.67700402032</v>
          </cell>
          <cell r="H656">
            <v>-712.850868211587</v>
          </cell>
          <cell r="I656">
            <v>-29.2474800140111</v>
          </cell>
          <cell r="J656">
            <v>715.292300642899</v>
          </cell>
          <cell r="K656">
            <v>1515.42898344536</v>
          </cell>
          <cell r="L656">
            <v>2194.34163371463</v>
          </cell>
          <cell r="M656">
            <v>2861.83534150935</v>
          </cell>
          <cell r="N656">
            <v>3586.82359590828</v>
          </cell>
          <cell r="O656">
            <v>4338.8221853121</v>
          </cell>
        </row>
        <row r="657">
          <cell r="A657">
            <v>-810.575815881954</v>
          </cell>
          <cell r="B657">
            <v>-2056.59991585044</v>
          </cell>
          <cell r="C657">
            <v>-2357.56567430873</v>
          </cell>
          <cell r="D657">
            <v>-1764.09700431721</v>
          </cell>
          <cell r="E657">
            <v>-1130.17874060141</v>
          </cell>
          <cell r="F657">
            <v>-451.029856323564</v>
          </cell>
          <cell r="G657">
            <v>278.702600216781</v>
          </cell>
          <cell r="H657">
            <v>1068.34749704019</v>
          </cell>
          <cell r="I657">
            <v>1928.73051975805</v>
          </cell>
          <cell r="J657">
            <v>2867.5948865761</v>
          </cell>
          <cell r="K657">
            <v>3881.34240124375</v>
          </cell>
          <cell r="L657">
            <v>4795.06624237435</v>
          </cell>
          <cell r="M657">
            <v>5720.67558443858</v>
          </cell>
          <cell r="N657">
            <v>6729.3968262218</v>
          </cell>
          <cell r="O657">
            <v>7793.28821653189</v>
          </cell>
        </row>
        <row r="658">
          <cell r="A658">
            <v>-990.692241299302</v>
          </cell>
          <cell r="B658">
            <v>-2754.70877709547</v>
          </cell>
          <cell r="C658">
            <v>-3191.47877021175</v>
          </cell>
          <cell r="D658">
            <v>-2680.77396032212</v>
          </cell>
          <cell r="E658">
            <v>-2137.83366987254</v>
          </cell>
          <cell r="F658">
            <v>-1558.69210291218</v>
          </cell>
          <cell r="G658">
            <v>-938.892448323493</v>
          </cell>
          <cell r="H658">
            <v>-270.090918456706</v>
          </cell>
          <cell r="I658">
            <v>457.455325081871</v>
          </cell>
          <cell r="J658">
            <v>1250.29918331</v>
          </cell>
          <cell r="K658">
            <v>2103.53400668388</v>
          </cell>
          <cell r="L658">
            <v>2840.81465969548</v>
          </cell>
          <cell r="M658">
            <v>3572.46925349234</v>
          </cell>
          <cell r="N658">
            <v>4367.98620682162</v>
          </cell>
          <cell r="O658">
            <v>5197.513298133</v>
          </cell>
        </row>
        <row r="659">
          <cell r="A659">
            <v>-1097.5872360213</v>
          </cell>
          <cell r="B659">
            <v>-3169.02048056869</v>
          </cell>
          <cell r="C659">
            <v>-3686.38719279792</v>
          </cell>
          <cell r="D659">
            <v>-3224.80084819131</v>
          </cell>
          <cell r="E659">
            <v>-2735.85391203786</v>
          </cell>
          <cell r="F659">
            <v>-2216.06440934395</v>
          </cell>
          <cell r="G659">
            <v>-1661.50736801038</v>
          </cell>
          <cell r="H659">
            <v>-1064.4236231434</v>
          </cell>
          <cell r="I659">
            <v>-415.712981501516</v>
          </cell>
          <cell r="J659">
            <v>290.471031802103</v>
          </cell>
          <cell r="K659">
            <v>1048.44523000589</v>
          </cell>
          <cell r="L659">
            <v>1681.01087094121</v>
          </cell>
          <cell r="M659">
            <v>2297.55774069621</v>
          </cell>
          <cell r="N659">
            <v>2966.5428064634</v>
          </cell>
          <cell r="O659">
            <v>3656.98002606296</v>
          </cell>
        </row>
        <row r="660">
          <cell r="A660">
            <v>-1049.47233437393</v>
          </cell>
          <cell r="B660">
            <v>-2982.53310652642</v>
          </cell>
          <cell r="C660">
            <v>-3463.62213126143</v>
          </cell>
          <cell r="D660">
            <v>-2979.92689247967</v>
          </cell>
          <cell r="E660">
            <v>-2466.67680781748</v>
          </cell>
          <cell r="F660">
            <v>-1920.17212783977</v>
          </cell>
          <cell r="G660">
            <v>-1336.2484924187</v>
          </cell>
          <cell r="H660">
            <v>-706.883589948346</v>
          </cell>
          <cell r="I660">
            <v>-22.687963799604</v>
          </cell>
          <cell r="J660">
            <v>722.502832994326</v>
          </cell>
          <cell r="K660">
            <v>1523.35514371261</v>
          </cell>
          <cell r="L660">
            <v>2203.05444623944</v>
          </cell>
          <cell r="M660">
            <v>2871.4128796278</v>
          </cell>
          <cell r="N660">
            <v>3597.35168154643</v>
          </cell>
          <cell r="O660">
            <v>4350.39515801484</v>
          </cell>
        </row>
        <row r="661">
          <cell r="A661">
            <v>-1125.51091793433</v>
          </cell>
          <cell r="B661">
            <v>-3277.24919839333</v>
          </cell>
          <cell r="C661">
            <v>-3815.66981640736</v>
          </cell>
          <cell r="D661">
            <v>-3366.91445985765</v>
          </cell>
          <cell r="E661">
            <v>-2892.07195632711</v>
          </cell>
          <cell r="F661">
            <v>-2387.78671711876</v>
          </cell>
          <cell r="G661">
            <v>-1850.27269996466</v>
          </cell>
          <cell r="H661">
            <v>-1271.9234582524</v>
          </cell>
          <cell r="I661">
            <v>-643.806673942281</v>
          </cell>
          <cell r="J661">
            <v>39.7395914424753</v>
          </cell>
          <cell r="K661">
            <v>772.829299937419</v>
          </cell>
          <cell r="L661">
            <v>1378.0407256792</v>
          </cell>
          <cell r="M661">
            <v>1964.51854046827</v>
          </cell>
          <cell r="N661">
            <v>2600.45027020857</v>
          </cell>
          <cell r="O661">
            <v>3254.55369003475</v>
          </cell>
        </row>
        <row r="662">
          <cell r="A662">
            <v>-1300.48897351227</v>
          </cell>
          <cell r="B662">
            <v>-3955.44237727384</v>
          </cell>
          <cell r="C662">
            <v>-4625.79300036454</v>
          </cell>
          <cell r="D662">
            <v>-4257.4404126306</v>
          </cell>
          <cell r="E662">
            <v>-3870.98045847421</v>
          </cell>
          <cell r="F662">
            <v>-3463.84952314031</v>
          </cell>
          <cell r="G662">
            <v>-3033.13213980328</v>
          </cell>
          <cell r="H662">
            <v>-2572.17883980242</v>
          </cell>
          <cell r="I662">
            <v>-2073.10926079948</v>
          </cell>
          <cell r="J662">
            <v>-1531.41782408103</v>
          </cell>
          <cell r="K662">
            <v>-954.261693287757</v>
          </cell>
          <cell r="L662">
            <v>-520.459876111643</v>
          </cell>
          <cell r="M662">
            <v>-122.403659426653</v>
          </cell>
          <cell r="N662">
            <v>306.406083809052</v>
          </cell>
          <cell r="O662">
            <v>732.831160359994</v>
          </cell>
        </row>
        <row r="663">
          <cell r="A663">
            <v>-874.951973793395</v>
          </cell>
          <cell r="B663">
            <v>-2306.11389652573</v>
          </cell>
          <cell r="C663">
            <v>-2655.6180091909</v>
          </cell>
          <cell r="D663">
            <v>-2091.73031336614</v>
          </cell>
          <cell r="E663">
            <v>-1490.32886403791</v>
          </cell>
          <cell r="F663">
            <v>-846.924009417621</v>
          </cell>
          <cell r="G663">
            <v>-156.483091123659</v>
          </cell>
          <cell r="H663">
            <v>589.970677207587</v>
          </cell>
          <cell r="I663">
            <v>1402.8759562767</v>
          </cell>
          <cell r="J663">
            <v>2289.55052809126</v>
          </cell>
          <cell r="K663">
            <v>3245.92853668763</v>
          </cell>
          <cell r="L663">
            <v>4096.58908686946</v>
          </cell>
          <cell r="M663">
            <v>4952.87625871405</v>
          </cell>
          <cell r="N663">
            <v>5885.39527236008</v>
          </cell>
          <cell r="O663">
            <v>6865.52154748878</v>
          </cell>
        </row>
        <row r="664">
          <cell r="A664">
            <v>-1036.54352716465</v>
          </cell>
          <cell r="B664">
            <v>-2932.4226579251</v>
          </cell>
          <cell r="C664">
            <v>-3403.76361685196</v>
          </cell>
          <cell r="D664">
            <v>-2914.12756512838</v>
          </cell>
          <cell r="E664">
            <v>-2394.34705619242</v>
          </cell>
          <cell r="F664">
            <v>-1840.66382310874</v>
          </cell>
          <cell r="G664">
            <v>-1248.84918052873</v>
          </cell>
          <cell r="H664">
            <v>-610.810107502961</v>
          </cell>
          <cell r="I664">
            <v>82.9205796727345</v>
          </cell>
          <cell r="J664">
            <v>838.592769264608</v>
          </cell>
          <cell r="K664">
            <v>1650.96672569383</v>
          </cell>
          <cell r="L664">
            <v>2343.33116943306</v>
          </cell>
          <cell r="M664">
            <v>3025.61172870119</v>
          </cell>
          <cell r="N664">
            <v>3766.85439385842</v>
          </cell>
          <cell r="O664">
            <v>4536.72060501897</v>
          </cell>
        </row>
        <row r="665">
          <cell r="A665">
            <v>-1044.15499022076</v>
          </cell>
          <cell r="B665">
            <v>-2961.92374198337</v>
          </cell>
          <cell r="C665">
            <v>-3439.00359403209</v>
          </cell>
          <cell r="D665">
            <v>-2952.86502490671</v>
          </cell>
          <cell r="E665">
            <v>-2436.92911526719</v>
          </cell>
          <cell r="F665">
            <v>-1887.47204867187</v>
          </cell>
          <cell r="G665">
            <v>-1300.30300939413</v>
          </cell>
          <cell r="H665">
            <v>-667.370604574961</v>
          </cell>
          <cell r="I665">
            <v>20.7465899119174</v>
          </cell>
          <cell r="J665">
            <v>770.248161227353</v>
          </cell>
          <cell r="K665">
            <v>1575.83908042392</v>
          </cell>
          <cell r="L665">
            <v>2260.74728687241</v>
          </cell>
          <cell r="M665">
            <v>2934.83159531236</v>
          </cell>
          <cell r="N665">
            <v>3667.0645515482</v>
          </cell>
          <cell r="O665">
            <v>4427.02686194363</v>
          </cell>
        </row>
        <row r="666">
          <cell r="A666">
            <v>-1142.87562604409</v>
          </cell>
          <cell r="B666">
            <v>-3344.55264712805</v>
          </cell>
          <cell r="C666">
            <v>-3896.06591279728</v>
          </cell>
          <cell r="D666">
            <v>-3455.28967458381</v>
          </cell>
          <cell r="E666">
            <v>-2989.21819760749</v>
          </cell>
          <cell r="F666">
            <v>-2494.57448814877</v>
          </cell>
          <cell r="G666">
            <v>-1967.65889927879</v>
          </cell>
          <cell r="H666">
            <v>-1400.95995425291</v>
          </cell>
          <cell r="I666">
            <v>-785.649730429123</v>
          </cell>
          <cell r="J666">
            <v>-116.181045719352</v>
          </cell>
          <cell r="K666">
            <v>601.433916228909</v>
          </cell>
          <cell r="L666">
            <v>1189.63476421499</v>
          </cell>
          <cell r="M666">
            <v>1757.41374250228</v>
          </cell>
          <cell r="N666">
            <v>2372.79082139286</v>
          </cell>
          <cell r="O666">
            <v>3004.29959093087</v>
          </cell>
        </row>
        <row r="667">
          <cell r="A667">
            <v>-1190.98019829265</v>
          </cell>
          <cell r="B667">
            <v>-3530.99998570533</v>
          </cell>
          <cell r="C667">
            <v>-4118.78315070567</v>
          </cell>
          <cell r="D667">
            <v>-3700.1110602878</v>
          </cell>
          <cell r="E667">
            <v>-3258.33751437396</v>
          </cell>
          <cell r="F667">
            <v>-2790.40324693384</v>
          </cell>
          <cell r="G667">
            <v>-2292.84794767497</v>
          </cell>
          <cell r="H667">
            <v>-1758.42323007201</v>
          </cell>
          <cell r="I667">
            <v>-1178.59037277095</v>
          </cell>
          <cell r="J667">
            <v>-548.120097500846</v>
          </cell>
          <cell r="K667">
            <v>126.625957087859</v>
          </cell>
          <cell r="L667">
            <v>667.703262226752</v>
          </cell>
          <cell r="M667">
            <v>1183.68179988594</v>
          </cell>
          <cell r="N667">
            <v>1742.11736956175</v>
          </cell>
          <cell r="O667">
            <v>2311.03332266149</v>
          </cell>
        </row>
        <row r="668">
          <cell r="A668">
            <v>-1012.00079307001</v>
          </cell>
          <cell r="B668">
            <v>-2837.29807330742</v>
          </cell>
          <cell r="C668">
            <v>-3290.13429446584</v>
          </cell>
          <cell r="D668">
            <v>-2789.22080701468</v>
          </cell>
          <cell r="E668">
            <v>-2257.04360410054</v>
          </cell>
          <cell r="F668">
            <v>-1689.73333511076</v>
          </cell>
          <cell r="G668">
            <v>-1082.93920623278</v>
          </cell>
          <cell r="H668">
            <v>-428.433969083196</v>
          </cell>
          <cell r="I668">
            <v>283.397109224685</v>
          </cell>
          <cell r="J668">
            <v>1058.96611003953</v>
          </cell>
          <cell r="K668">
            <v>1893.21158813653</v>
          </cell>
          <cell r="L668">
            <v>2609.61824922923</v>
          </cell>
          <cell r="M668">
            <v>3318.32715783912</v>
          </cell>
          <cell r="N668">
            <v>4088.62112216152</v>
          </cell>
          <cell r="O668">
            <v>4890.4219037438</v>
          </cell>
        </row>
        <row r="669">
          <cell r="A669">
            <v>-822.443210961283</v>
          </cell>
          <cell r="B669">
            <v>-2102.59646305916</v>
          </cell>
          <cell r="C669">
            <v>-2412.51000350012</v>
          </cell>
          <cell r="D669">
            <v>-1824.4944254398</v>
          </cell>
          <cell r="E669">
            <v>-1196.57045985514</v>
          </cell>
          <cell r="F669">
            <v>-524.010793316212</v>
          </cell>
          <cell r="G669">
            <v>198.478481543644</v>
          </cell>
          <cell r="H669">
            <v>980.161328403716</v>
          </cell>
          <cell r="I669">
            <v>1831.79208693504</v>
          </cell>
          <cell r="J669">
            <v>2761.03554849081</v>
          </cell>
          <cell r="K669">
            <v>3764.20730629223</v>
          </cell>
          <cell r="L669">
            <v>4666.30577223779</v>
          </cell>
          <cell r="M669">
            <v>5579.13594871583</v>
          </cell>
          <cell r="N669">
            <v>6573.80972360186</v>
          </cell>
          <cell r="O669">
            <v>7622.25946986275</v>
          </cell>
        </row>
        <row r="670">
          <cell r="A670">
            <v>-848.943683004742</v>
          </cell>
          <cell r="B670">
            <v>-2205.30899645443</v>
          </cell>
          <cell r="C670">
            <v>-2535.20337049009</v>
          </cell>
          <cell r="D670">
            <v>-1959.36481268629</v>
          </cell>
          <cell r="E670">
            <v>-1344.82640719991</v>
          </cell>
          <cell r="F670">
            <v>-686.980785260597</v>
          </cell>
          <cell r="G670">
            <v>19.3341116210777</v>
          </cell>
          <cell r="H670">
            <v>783.23731256462</v>
          </cell>
          <cell r="I670">
            <v>1615.32383827639</v>
          </cell>
          <cell r="J670">
            <v>2523.08334912254</v>
          </cell>
          <cell r="K670">
            <v>3502.63892600989</v>
          </cell>
          <cell r="L670">
            <v>4378.77736214045</v>
          </cell>
          <cell r="M670">
            <v>5263.07103856167</v>
          </cell>
          <cell r="N670">
            <v>6226.37613470211</v>
          </cell>
          <cell r="O670">
            <v>7240.34393663612</v>
          </cell>
        </row>
        <row r="671">
          <cell r="A671">
            <v>-1283.31515641304</v>
          </cell>
          <cell r="B671">
            <v>-3888.87879835207</v>
          </cell>
          <cell r="C671">
            <v>-4546.28070184704</v>
          </cell>
          <cell r="D671">
            <v>-4170.0367105805</v>
          </cell>
          <cell r="E671">
            <v>-3774.9021501559</v>
          </cell>
          <cell r="F671">
            <v>-3358.23567483882</v>
          </cell>
          <cell r="G671">
            <v>-2917.03637221237</v>
          </cell>
          <cell r="H671">
            <v>-2444.56084775608</v>
          </cell>
          <cell r="I671">
            <v>-1932.82549135727</v>
          </cell>
          <cell r="J671">
            <v>-1377.21122943591</v>
          </cell>
          <cell r="K671">
            <v>-784.750466674746</v>
          </cell>
          <cell r="L671">
            <v>-334.125069782682</v>
          </cell>
          <cell r="M671">
            <v>82.4244262606603</v>
          </cell>
          <cell r="N671">
            <v>531.562862152769</v>
          </cell>
          <cell r="O671">
            <v>980.334204993787</v>
          </cell>
        </row>
        <row r="672">
          <cell r="A672">
            <v>-1275.5122896848</v>
          </cell>
          <cell r="B672">
            <v>-3858.63585746827</v>
          </cell>
          <cell r="C672">
            <v>-4510.15455324516</v>
          </cell>
          <cell r="D672">
            <v>-4130.32512900774</v>
          </cell>
          <cell r="E672">
            <v>-3731.24929005201</v>
          </cell>
          <cell r="F672">
            <v>-3310.25037383139</v>
          </cell>
          <cell r="G672">
            <v>-2864.28864600855</v>
          </cell>
          <cell r="H672">
            <v>-2386.57803716077</v>
          </cell>
          <cell r="I672">
            <v>-1869.08802689214</v>
          </cell>
          <cell r="J672">
            <v>-1307.14797560717</v>
          </cell>
          <cell r="K672">
            <v>-707.733604170651</v>
          </cell>
          <cell r="L672">
            <v>-249.464469741557</v>
          </cell>
          <cell r="M672">
            <v>175.487386322716</v>
          </cell>
          <cell r="N672">
            <v>633.862096168411</v>
          </cell>
          <cell r="O672">
            <v>1092.78639083882</v>
          </cell>
        </row>
        <row r="673">
          <cell r="A673">
            <v>-1138.53329662662</v>
          </cell>
          <cell r="B673">
            <v>-3327.72231842394</v>
          </cell>
          <cell r="C673">
            <v>-3875.9615533</v>
          </cell>
          <cell r="D673">
            <v>-3433.19000597693</v>
          </cell>
          <cell r="E673">
            <v>-2964.92519028238</v>
          </cell>
          <cell r="F673">
            <v>-2467.87045853658</v>
          </cell>
          <cell r="G673">
            <v>-1938.30455924236</v>
          </cell>
          <cell r="H673">
            <v>-1368.69226688557</v>
          </cell>
          <cell r="I673">
            <v>-750.179553046698</v>
          </cell>
          <cell r="J673">
            <v>-77.1905389247957</v>
          </cell>
          <cell r="K673">
            <v>644.294136624919</v>
          </cell>
          <cell r="L673">
            <v>1236.74875793848</v>
          </cell>
          <cell r="M673">
            <v>1809.20368627923</v>
          </cell>
          <cell r="N673">
            <v>2429.72079196938</v>
          </cell>
          <cell r="O673">
            <v>3066.8797235489</v>
          </cell>
        </row>
        <row r="674">
          <cell r="A674">
            <v>-1182.25749239932</v>
          </cell>
          <cell r="B674">
            <v>-3497.19186263127</v>
          </cell>
          <cell r="C674">
            <v>-4078.39827931314</v>
          </cell>
          <cell r="D674">
            <v>-3655.71808797614</v>
          </cell>
          <cell r="E674">
            <v>-3209.53864681019</v>
          </cell>
          <cell r="F674">
            <v>-2736.76120965848</v>
          </cell>
          <cell r="G674">
            <v>-2233.88206779484</v>
          </cell>
          <cell r="H674">
            <v>-1693.60512907057</v>
          </cell>
          <cell r="I674">
            <v>-1107.33923184041</v>
          </cell>
          <cell r="J674">
            <v>-469.79745296993</v>
          </cell>
          <cell r="K674">
            <v>212.721934867304</v>
          </cell>
          <cell r="L674">
            <v>762.344057799899</v>
          </cell>
          <cell r="M674">
            <v>1287.71546577522</v>
          </cell>
          <cell r="N674">
            <v>1856.47612545364</v>
          </cell>
          <cell r="O674">
            <v>2436.74190879416</v>
          </cell>
        </row>
        <row r="675">
          <cell r="A675">
            <v>-1016.10182072971</v>
          </cell>
          <cell r="B675">
            <v>-2853.19314641258</v>
          </cell>
          <cell r="C675">
            <v>-3309.12146159488</v>
          </cell>
          <cell r="D675">
            <v>-2810.09240460982</v>
          </cell>
          <cell r="E675">
            <v>-2279.98665733291</v>
          </cell>
          <cell r="F675">
            <v>-1714.95343094789</v>
          </cell>
          <cell r="G675">
            <v>-1110.66233565204</v>
          </cell>
          <cell r="H675">
            <v>-458.908552120476</v>
          </cell>
          <cell r="I675">
            <v>249.897997445078</v>
          </cell>
          <cell r="J675">
            <v>1022.14229234694</v>
          </cell>
          <cell r="K675">
            <v>1852.73309550131</v>
          </cell>
          <cell r="L675">
            <v>2565.12236399272</v>
          </cell>
          <cell r="M675">
            <v>3269.41516349134</v>
          </cell>
          <cell r="N675">
            <v>4034.85473054214</v>
          </cell>
          <cell r="O675">
            <v>4831.31932765145</v>
          </cell>
        </row>
        <row r="676">
          <cell r="A676">
            <v>-833.121358323607</v>
          </cell>
          <cell r="B676">
            <v>-2143.98363404063</v>
          </cell>
          <cell r="C676">
            <v>-2461.94828712579</v>
          </cell>
          <cell r="D676">
            <v>-1878.83933927643</v>
          </cell>
          <cell r="E676">
            <v>-1256.30897509714</v>
          </cell>
          <cell r="F676">
            <v>-589.678211872572</v>
          </cell>
          <cell r="G676">
            <v>126.29373034273</v>
          </cell>
          <cell r="H676">
            <v>900.812415038621</v>
          </cell>
          <cell r="I676">
            <v>1744.56798561901</v>
          </cell>
          <cell r="J676">
            <v>2665.15466584553</v>
          </cell>
          <cell r="K676">
            <v>3658.81047768484</v>
          </cell>
          <cell r="L676">
            <v>4550.44856302132</v>
          </cell>
          <cell r="M676">
            <v>5451.78019138625</v>
          </cell>
          <cell r="N676">
            <v>6433.81421503851</v>
          </cell>
          <cell r="O676">
            <v>7468.3697452923</v>
          </cell>
        </row>
        <row r="677">
          <cell r="A677">
            <v>-1179.43600803201</v>
          </cell>
          <cell r="B677">
            <v>-3486.25614017223</v>
          </cell>
          <cell r="C677">
            <v>-4065.3352132528</v>
          </cell>
          <cell r="D677">
            <v>-3641.35854416863</v>
          </cell>
          <cell r="E677">
            <v>-3193.75395297128</v>
          </cell>
          <cell r="F677">
            <v>-2719.4099230906</v>
          </cell>
          <cell r="G677">
            <v>-2214.8087079544</v>
          </cell>
          <cell r="H677">
            <v>-1672.63878434565</v>
          </cell>
          <cell r="I677">
            <v>-1084.29202805453</v>
          </cell>
          <cell r="J677">
            <v>-444.462869888483</v>
          </cell>
          <cell r="K677">
            <v>240.570914113285</v>
          </cell>
          <cell r="L677">
            <v>792.956980955165</v>
          </cell>
          <cell r="M677">
            <v>1321.36664759531</v>
          </cell>
          <cell r="N677">
            <v>1893.46710577084</v>
          </cell>
          <cell r="O677">
            <v>2477.40415454062</v>
          </cell>
        </row>
        <row r="678">
          <cell r="A678">
            <v>-849.711477481536</v>
          </cell>
          <cell r="B678">
            <v>-2208.28487234483</v>
          </cell>
          <cell r="C678">
            <v>-2538.75814828271</v>
          </cell>
          <cell r="D678">
            <v>-1963.27239358677</v>
          </cell>
          <cell r="E678">
            <v>-1349.12180606437</v>
          </cell>
          <cell r="F678">
            <v>-691.702492085019</v>
          </cell>
          <cell r="G678">
            <v>14.143786801593</v>
          </cell>
          <cell r="H678">
            <v>777.531860546206</v>
          </cell>
          <cell r="I678">
            <v>1609.05213392906</v>
          </cell>
          <cell r="J678">
            <v>2516.18919327066</v>
          </cell>
          <cell r="K678">
            <v>3495.06054184543</v>
          </cell>
          <cell r="L678">
            <v>4370.44684165643</v>
          </cell>
          <cell r="M678">
            <v>5253.91373404548</v>
          </cell>
          <cell r="N678">
            <v>6216.309989836</v>
          </cell>
          <cell r="O678">
            <v>7229.27875121103</v>
          </cell>
        </row>
        <row r="679">
          <cell r="A679">
            <v>-1259.79630420169</v>
          </cell>
          <cell r="B679">
            <v>-3797.72265255907</v>
          </cell>
          <cell r="C679">
            <v>-4437.39180504481</v>
          </cell>
          <cell r="D679">
            <v>-4050.34085383741</v>
          </cell>
          <cell r="E679">
            <v>-3643.32676880655</v>
          </cell>
          <cell r="F679">
            <v>-3213.60175476601</v>
          </cell>
          <cell r="G679">
            <v>-2758.04788499617</v>
          </cell>
          <cell r="H679">
            <v>-2269.79313728698</v>
          </cell>
          <cell r="I679">
            <v>-1740.71250784874</v>
          </cell>
          <cell r="J679">
            <v>-1166.03149644356</v>
          </cell>
          <cell r="K679">
            <v>-552.611655376034</v>
          </cell>
          <cell r="L679">
            <v>-78.9470422911356</v>
          </cell>
          <cell r="M679">
            <v>362.9282564913</v>
          </cell>
          <cell r="N679">
            <v>839.90601985927</v>
          </cell>
          <cell r="O679">
            <v>1319.27967617057</v>
          </cell>
        </row>
        <row r="680">
          <cell r="A680">
            <v>-1249.52364604156</v>
          </cell>
          <cell r="B680">
            <v>-3757.90710728877</v>
          </cell>
          <cell r="C680">
            <v>-4389.83087799655</v>
          </cell>
          <cell r="D680">
            <v>-3998.05961968295</v>
          </cell>
          <cell r="E680">
            <v>-3585.85674846949</v>
          </cell>
          <cell r="F680">
            <v>-3150.42797375341</v>
          </cell>
          <cell r="G680">
            <v>-2688.6042588408</v>
          </cell>
          <cell r="H680">
            <v>-2193.45739900586</v>
          </cell>
          <cell r="I680">
            <v>-1656.80063196418</v>
          </cell>
          <cell r="J680">
            <v>-1073.79156960176</v>
          </cell>
          <cell r="K680">
            <v>-451.217138639379</v>
          </cell>
          <cell r="L680">
            <v>32.5106352706941</v>
          </cell>
          <cell r="M680">
            <v>485.447839278422</v>
          </cell>
          <cell r="N680">
            <v>974.585375240626</v>
          </cell>
          <cell r="O680">
            <v>1467.32563219911</v>
          </cell>
        </row>
        <row r="681">
          <cell r="A681">
            <v>-939.522581075099</v>
          </cell>
          <cell r="B681">
            <v>-2556.3815387737</v>
          </cell>
          <cell r="C681">
            <v>-2954.57061663832</v>
          </cell>
          <cell r="D681">
            <v>-2420.35324485743</v>
          </cell>
          <cell r="E681">
            <v>-1851.56682755334</v>
          </cell>
          <cell r="F681">
            <v>-1244.0139680903</v>
          </cell>
          <cell r="G681">
            <v>-592.983268857425</v>
          </cell>
          <cell r="H681">
            <v>110.148911382813</v>
          </cell>
          <cell r="I681">
            <v>875.433039404336</v>
          </cell>
          <cell r="J681">
            <v>1709.76017597867</v>
          </cell>
          <cell r="K681">
            <v>2608.59539285438</v>
          </cell>
          <cell r="L681">
            <v>3396.00216825601</v>
          </cell>
          <cell r="M681">
            <v>4182.75778098946</v>
          </cell>
          <cell r="N681">
            <v>5038.84439626517</v>
          </cell>
          <cell r="O681">
            <v>5934.95254213979</v>
          </cell>
        </row>
        <row r="682">
          <cell r="A682">
            <v>-1252.28100620801</v>
          </cell>
          <cell r="B682">
            <v>-3768.59429232137</v>
          </cell>
          <cell r="C682">
            <v>-4402.5970582469</v>
          </cell>
          <cell r="D682">
            <v>-4012.09281248109</v>
          </cell>
          <cell r="E682">
            <v>-3601.28270174979</v>
          </cell>
          <cell r="F682">
            <v>-3167.38491562893</v>
          </cell>
          <cell r="G682">
            <v>-2707.24413623087</v>
          </cell>
          <cell r="H682">
            <v>-2213.94723919446</v>
          </cell>
          <cell r="I682">
            <v>-1679.3240392897</v>
          </cell>
          <cell r="J682">
            <v>-1098.55037068961</v>
          </cell>
          <cell r="K682">
            <v>-478.433190919937</v>
          </cell>
          <cell r="L682">
            <v>2.59345555306736</v>
          </cell>
          <cell r="M682">
            <v>452.561451751303</v>
          </cell>
          <cell r="N682">
            <v>938.435093202289</v>
          </cell>
          <cell r="O682">
            <v>1427.58752200462</v>
          </cell>
        </row>
        <row r="683">
          <cell r="A683">
            <v>-1261.51605389553</v>
          </cell>
          <cell r="B683">
            <v>-3804.38818846237</v>
          </cell>
          <cell r="C683">
            <v>-4445.35399832089</v>
          </cell>
          <cell r="D683">
            <v>-4059.09327556012</v>
          </cell>
          <cell r="E683">
            <v>-3652.9478472401</v>
          </cell>
          <cell r="F683">
            <v>-3224.17770199035</v>
          </cell>
          <cell r="G683">
            <v>-2769.67346943189</v>
          </cell>
          <cell r="H683">
            <v>-2282.57253289147</v>
          </cell>
          <cell r="I683">
            <v>-1754.76022759299</v>
          </cell>
          <cell r="J683">
            <v>-1181.47341843428</v>
          </cell>
          <cell r="K683">
            <v>-569.586150817902</v>
          </cell>
          <cell r="L683">
            <v>-97.6062153966029</v>
          </cell>
          <cell r="M683">
            <v>342.417205534166</v>
          </cell>
          <cell r="N683">
            <v>817.359296647677</v>
          </cell>
          <cell r="O683">
            <v>1294.49524515128</v>
          </cell>
        </row>
        <row r="684">
          <cell r="A684">
            <v>-1059.89847072184</v>
          </cell>
          <cell r="B684">
            <v>-3022.94351416225</v>
          </cell>
          <cell r="C684">
            <v>-3511.89364020374</v>
          </cell>
          <cell r="D684">
            <v>-3032.98923206445</v>
          </cell>
          <cell r="E684">
            <v>-2525.00545641174</v>
          </cell>
          <cell r="F684">
            <v>-1984.28975388972</v>
          </cell>
          <cell r="G684">
            <v>-1406.72963795111</v>
          </cell>
          <cell r="H684">
            <v>-784.359818898114</v>
          </cell>
          <cell r="I684">
            <v>-107.853521296343</v>
          </cell>
          <cell r="J684">
            <v>628.884799669123</v>
          </cell>
          <cell r="K684">
            <v>1420.44574675346</v>
          </cell>
          <cell r="L684">
            <v>2089.93154025287</v>
          </cell>
          <cell r="M684">
            <v>2747.06279851784</v>
          </cell>
          <cell r="N684">
            <v>3460.66015530602</v>
          </cell>
          <cell r="O684">
            <v>4200.13732803072</v>
          </cell>
        </row>
        <row r="685">
          <cell r="A685">
            <v>-1332.67283399542</v>
          </cell>
          <cell r="B685">
            <v>-4080.1830173365</v>
          </cell>
          <cell r="C685">
            <v>-4774.79963688548</v>
          </cell>
          <cell r="D685">
            <v>-4421.23559783827</v>
          </cell>
          <cell r="E685">
            <v>-4051.03192009785</v>
          </cell>
          <cell r="F685">
            <v>-3661.77065734035</v>
          </cell>
          <cell r="G685">
            <v>-3250.69646841125</v>
          </cell>
          <cell r="H685">
            <v>-2811.33590240693</v>
          </cell>
          <cell r="I685">
            <v>-2336.0020840834</v>
          </cell>
          <cell r="J685">
            <v>-1820.40212494812</v>
          </cell>
          <cell r="K685">
            <v>-1271.92698785324</v>
          </cell>
          <cell r="L685">
            <v>-869.652683709133</v>
          </cell>
          <cell r="M685">
            <v>-506.253009556657</v>
          </cell>
          <cell r="N685">
            <v>-115.539386972421</v>
          </cell>
          <cell r="O685">
            <v>269.008620989535</v>
          </cell>
        </row>
        <row r="686">
          <cell r="A686">
            <v>-985.986104508747</v>
          </cell>
          <cell r="B686">
            <v>-2736.46837626526</v>
          </cell>
          <cell r="C686">
            <v>-3169.69003499973</v>
          </cell>
          <cell r="D686">
            <v>-2656.82274578012</v>
          </cell>
          <cell r="E686">
            <v>-2111.50535515145</v>
          </cell>
          <cell r="F686">
            <v>-1529.75076656209</v>
          </cell>
          <cell r="G686">
            <v>-907.078754260585</v>
          </cell>
          <cell r="H686">
            <v>-235.119792117362</v>
          </cell>
          <cell r="I686">
            <v>495.897251222987</v>
          </cell>
          <cell r="J686">
            <v>1292.55637774804</v>
          </cell>
          <cell r="K686">
            <v>2149.98512557994</v>
          </cell>
          <cell r="L686">
            <v>2891.87593991983</v>
          </cell>
          <cell r="M686">
            <v>3628.59824241905</v>
          </cell>
          <cell r="N686">
            <v>4429.6858622962</v>
          </cell>
          <cell r="O686">
            <v>5265.33649535207</v>
          </cell>
        </row>
        <row r="687">
          <cell r="A687">
            <v>-925.005862181351</v>
          </cell>
          <cell r="B687">
            <v>-2500.11654199482</v>
          </cell>
          <cell r="C687">
            <v>-2887.36029993905</v>
          </cell>
          <cell r="D687">
            <v>-2346.47246660045</v>
          </cell>
          <cell r="E687">
            <v>-1770.35356054432</v>
          </cell>
          <cell r="F687">
            <v>-1154.74048053531</v>
          </cell>
          <cell r="G687">
            <v>-494.849603340116</v>
          </cell>
          <cell r="H687">
            <v>218.02210611973</v>
          </cell>
          <cell r="I687">
            <v>994.012388105992</v>
          </cell>
          <cell r="J687">
            <v>1840.10823856086</v>
          </cell>
          <cell r="K687">
            <v>2751.8801857375</v>
          </cell>
          <cell r="L687">
            <v>3553.50763066832</v>
          </cell>
          <cell r="M687">
            <v>4355.89528002576</v>
          </cell>
          <cell r="N687">
            <v>5229.16537379466</v>
          </cell>
          <cell r="O687">
            <v>6144.16241688901</v>
          </cell>
        </row>
        <row r="688">
          <cell r="A688">
            <v>-966.631444016009</v>
          </cell>
          <cell r="B688">
            <v>-2661.45211961315</v>
          </cell>
          <cell r="C688">
            <v>-3080.08074581773</v>
          </cell>
          <cell r="D688">
            <v>-2558.31995113559</v>
          </cell>
          <cell r="E688">
            <v>-2003.22639611322</v>
          </cell>
          <cell r="F688">
            <v>-1410.72538243251</v>
          </cell>
          <cell r="G688">
            <v>-776.240388311835</v>
          </cell>
          <cell r="H688">
            <v>-91.2960344430919</v>
          </cell>
          <cell r="I688">
            <v>653.99516937988</v>
          </cell>
          <cell r="J688">
            <v>1466.34513233024</v>
          </cell>
          <cell r="K688">
            <v>2341.02199419488</v>
          </cell>
          <cell r="L688">
            <v>3101.8727562152</v>
          </cell>
          <cell r="M688">
            <v>3859.43673539643</v>
          </cell>
          <cell r="N688">
            <v>4683.4345180145</v>
          </cell>
          <cell r="O688">
            <v>5544.26909211421</v>
          </cell>
        </row>
        <row r="689">
          <cell r="A689">
            <v>-1140.34026372915</v>
          </cell>
          <cell r="B689">
            <v>-3334.72589815484</v>
          </cell>
          <cell r="C689">
            <v>-3884.32755061076</v>
          </cell>
          <cell r="D689">
            <v>-3442.38630830921</v>
          </cell>
          <cell r="E689">
            <v>-2975.03420340362</v>
          </cell>
          <cell r="F689">
            <v>-2478.98276678755</v>
          </cell>
          <cell r="G689">
            <v>-1950.5197372408</v>
          </cell>
          <cell r="H689">
            <v>-1382.11977178948</v>
          </cell>
          <cell r="I689">
            <v>-764.939705372555</v>
          </cell>
          <cell r="J689">
            <v>-93.4156007096619</v>
          </cell>
          <cell r="K689">
            <v>626.458776656339</v>
          </cell>
          <cell r="L689">
            <v>1217.1432815818</v>
          </cell>
          <cell r="M689">
            <v>1787.6524137594</v>
          </cell>
          <cell r="N689">
            <v>2406.03060771808</v>
          </cell>
          <cell r="O689">
            <v>3040.83834574422</v>
          </cell>
        </row>
        <row r="690">
          <cell r="A690">
            <v>-1163.41506823895</v>
          </cell>
          <cell r="B690">
            <v>-3424.16097028921</v>
          </cell>
          <cell r="C690">
            <v>-3991.1605705396</v>
          </cell>
          <cell r="D690">
            <v>-3559.82224736607</v>
          </cell>
          <cell r="E690">
            <v>-3104.12537569615</v>
          </cell>
          <cell r="F690">
            <v>-2620.8859260563</v>
          </cell>
          <cell r="G690">
            <v>-2106.50644224044</v>
          </cell>
          <cell r="H690">
            <v>-1553.58778040909</v>
          </cell>
          <cell r="I690">
            <v>-953.425499594838</v>
          </cell>
          <cell r="J690">
            <v>-300.608154642097</v>
          </cell>
          <cell r="K690">
            <v>398.702862306536</v>
          </cell>
          <cell r="L690">
            <v>966.78314297262</v>
          </cell>
          <cell r="M690">
            <v>1512.44463624307</v>
          </cell>
          <cell r="N690">
            <v>2103.50912316295</v>
          </cell>
          <cell r="O690">
            <v>2708.2923347144</v>
          </cell>
        </row>
        <row r="691">
          <cell r="A691">
            <v>-1114.41179190996</v>
          </cell>
          <cell r="B691">
            <v>-3234.23036648095</v>
          </cell>
          <cell r="C691">
            <v>-3764.28246223711</v>
          </cell>
          <cell r="D691">
            <v>-3310.42703493368</v>
          </cell>
          <cell r="E691">
            <v>-2829.97829094848</v>
          </cell>
          <cell r="F691">
            <v>-2319.53040546457</v>
          </cell>
          <cell r="G691">
            <v>-1775.24211428051</v>
          </cell>
          <cell r="H691">
            <v>-1189.44626820691</v>
          </cell>
          <cell r="I691">
            <v>-553.143822042994</v>
          </cell>
          <cell r="J691">
            <v>139.400512358661</v>
          </cell>
          <cell r="K691">
            <v>882.381326481825</v>
          </cell>
          <cell r="L691">
            <v>1498.46552618932</v>
          </cell>
          <cell r="M691">
            <v>2096.89521149246</v>
          </cell>
          <cell r="N691">
            <v>2745.96500602059</v>
          </cell>
          <cell r="O691">
            <v>3414.5104118243</v>
          </cell>
        </row>
        <row r="692">
          <cell r="A692">
            <v>-1163.65283971131</v>
          </cell>
          <cell r="B692">
            <v>-3425.08254294104</v>
          </cell>
          <cell r="C692">
            <v>-3992.2614181951</v>
          </cell>
          <cell r="D692">
            <v>-3561.03235149181</v>
          </cell>
          <cell r="E692">
            <v>-3105.45557973286</v>
          </cell>
          <cell r="F692">
            <v>-2622.34814962998</v>
          </cell>
          <cell r="G692">
            <v>-2108.1137879712</v>
          </cell>
          <cell r="H692">
            <v>-1555.35465132041</v>
          </cell>
          <cell r="I692">
            <v>-955.367728175489</v>
          </cell>
          <cell r="J692">
            <v>-302.743144717111</v>
          </cell>
          <cell r="K692">
            <v>396.35597962454</v>
          </cell>
          <cell r="L692">
            <v>964.203337854314</v>
          </cell>
          <cell r="M692">
            <v>1509.60879169937</v>
          </cell>
          <cell r="N692">
            <v>2100.39182789946</v>
          </cell>
          <cell r="O692">
            <v>2704.86565542714</v>
          </cell>
        </row>
        <row r="693">
          <cell r="A693">
            <v>-1031.65575022003</v>
          </cell>
          <cell r="B693">
            <v>-2913.47824245093</v>
          </cell>
          <cell r="C693">
            <v>-3381.13391389995</v>
          </cell>
          <cell r="D693">
            <v>-2889.25191882991</v>
          </cell>
          <cell r="E693">
            <v>-2367.00256209637</v>
          </cell>
          <cell r="F693">
            <v>-1810.60545403574</v>
          </cell>
          <cell r="G693">
            <v>-1215.80759094383</v>
          </cell>
          <cell r="H693">
            <v>-574.489219977556</v>
          </cell>
          <cell r="I693">
            <v>122.846227536714</v>
          </cell>
          <cell r="J693">
            <v>882.480941221957</v>
          </cell>
          <cell r="K693">
            <v>1699.21069268768</v>
          </cell>
          <cell r="L693">
            <v>2396.36323359753</v>
          </cell>
          <cell r="M693">
            <v>3083.90709711281</v>
          </cell>
          <cell r="N693">
            <v>3830.93543674801</v>
          </cell>
          <cell r="O693">
            <v>4607.16153660074</v>
          </cell>
        </row>
        <row r="694">
          <cell r="A694">
            <v>-1280.49372160303</v>
          </cell>
          <cell r="B694">
            <v>-3877.94326797092</v>
          </cell>
          <cell r="C694">
            <v>-4533.2178652298</v>
          </cell>
          <cell r="D694">
            <v>-4155.67741898775</v>
          </cell>
          <cell r="E694">
            <v>-3759.11773356346</v>
          </cell>
          <cell r="F694">
            <v>-3340.88469303346</v>
          </cell>
          <cell r="G694">
            <v>-2897.96334738139</v>
          </cell>
          <cell r="H694">
            <v>-2423.59487128951</v>
          </cell>
          <cell r="I694">
            <v>-1909.77869237849</v>
          </cell>
          <cell r="J694">
            <v>-1351.87709133768</v>
          </cell>
          <cell r="K694">
            <v>-756.901976575499</v>
          </cell>
          <cell r="L694">
            <v>-303.512684320781</v>
          </cell>
          <cell r="M694">
            <v>116.075017022612</v>
          </cell>
          <cell r="N694">
            <v>568.553192750743</v>
          </cell>
          <cell r="O694">
            <v>1020.99573653797</v>
          </cell>
        </row>
        <row r="695">
          <cell r="A695">
            <v>-941.379362528548</v>
          </cell>
          <cell r="B695">
            <v>-2563.57819273262</v>
          </cell>
          <cell r="C695">
            <v>-2963.16724721586</v>
          </cell>
          <cell r="D695">
            <v>-2429.80307025103</v>
          </cell>
          <cell r="E695">
            <v>-1861.95452528724</v>
          </cell>
          <cell r="F695">
            <v>-1255.43261972845</v>
          </cell>
          <cell r="G695">
            <v>-605.53519408413</v>
          </cell>
          <cell r="H695">
            <v>96.3512379017929</v>
          </cell>
          <cell r="I695">
            <v>860.265980164386</v>
          </cell>
          <cell r="J695">
            <v>1693.08782275154</v>
          </cell>
          <cell r="K695">
            <v>2590.26834884852</v>
          </cell>
          <cell r="L695">
            <v>3375.85620940921</v>
          </cell>
          <cell r="M695">
            <v>4160.61238439812</v>
          </cell>
          <cell r="N695">
            <v>5014.50112256363</v>
          </cell>
          <cell r="O695">
            <v>5908.19325733475</v>
          </cell>
        </row>
        <row r="696">
          <cell r="A696">
            <v>-1125.00044784323</v>
          </cell>
          <cell r="B696">
            <v>-3275.27067981472</v>
          </cell>
          <cell r="C696">
            <v>-3813.30641344145</v>
          </cell>
          <cell r="D696">
            <v>-3364.31649485716</v>
          </cell>
          <cell r="E696">
            <v>-2889.21614957679</v>
          </cell>
          <cell r="F696">
            <v>-2384.64747844787</v>
          </cell>
          <cell r="G696">
            <v>-1846.82189943983</v>
          </cell>
          <cell r="H696">
            <v>-1268.13017411234</v>
          </cell>
          <cell r="I696">
            <v>-639.636915515589</v>
          </cell>
          <cell r="J696">
            <v>44.3231883192188</v>
          </cell>
          <cell r="K696">
            <v>777.86780773058</v>
          </cell>
          <cell r="L696">
            <v>1383.57929319821</v>
          </cell>
          <cell r="M696">
            <v>1970.60679743281</v>
          </cell>
          <cell r="N696">
            <v>2607.1427719681</v>
          </cell>
          <cell r="O696">
            <v>3261.91040642537</v>
          </cell>
        </row>
        <row r="697">
          <cell r="A697">
            <v>-1222.09032030804</v>
          </cell>
          <cell r="B697">
            <v>-3651.5789490233</v>
          </cell>
          <cell r="C697">
            <v>-4262.81853284067</v>
          </cell>
          <cell r="D697">
            <v>-3858.44160612189</v>
          </cell>
          <cell r="E697">
            <v>-3432.38198436831</v>
          </cell>
          <cell r="F697">
            <v>-2981.72121009779</v>
          </cell>
          <cell r="G697">
            <v>-2503.15375647423</v>
          </cell>
          <cell r="H697">
            <v>-1989.60138231281</v>
          </cell>
          <cell r="I697">
            <v>-1432.71239811396</v>
          </cell>
          <cell r="J697">
            <v>-827.463119920922</v>
          </cell>
          <cell r="K697">
            <v>-180.441185437296</v>
          </cell>
          <cell r="L697">
            <v>330.160447655315</v>
          </cell>
          <cell r="M697">
            <v>812.638676444382</v>
          </cell>
          <cell r="N697">
            <v>1334.24911252875</v>
          </cell>
          <cell r="O697">
            <v>1862.68512649463</v>
          </cell>
        </row>
        <row r="698">
          <cell r="A698">
            <v>-1276.85040505295</v>
          </cell>
          <cell r="B698">
            <v>-3863.82222619454</v>
          </cell>
          <cell r="C698">
            <v>-4516.34983458467</v>
          </cell>
          <cell r="D698">
            <v>-4137.13527705289</v>
          </cell>
          <cell r="E698">
            <v>-3738.73532883788</v>
          </cell>
          <cell r="F698">
            <v>-3318.4793838811</v>
          </cell>
          <cell r="G698">
            <v>-2873.33436542507</v>
          </cell>
          <cell r="H698">
            <v>-2396.52152237565</v>
          </cell>
          <cell r="I698">
            <v>-1880.01837899195</v>
          </cell>
          <cell r="J698">
            <v>-1319.16313874604</v>
          </cell>
          <cell r="K698">
            <v>-720.941243223393</v>
          </cell>
          <cell r="L698">
            <v>-263.982935061697</v>
          </cell>
          <cell r="M698">
            <v>159.527998394988</v>
          </cell>
          <cell r="N698">
            <v>616.318777545445</v>
          </cell>
          <cell r="O698">
            <v>1073.50194022576</v>
          </cell>
        </row>
        <row r="699">
          <cell r="A699">
            <v>-1112.10283755689</v>
          </cell>
          <cell r="B699">
            <v>-3225.28114660633</v>
          </cell>
          <cell r="C699">
            <v>-3753.59233628992</v>
          </cell>
          <cell r="D699">
            <v>-3298.67593981271</v>
          </cell>
          <cell r="E699">
            <v>-2817.06092802645</v>
          </cell>
          <cell r="F699">
            <v>-2305.33102547983</v>
          </cell>
          <cell r="G699">
            <v>-1759.63348013683</v>
          </cell>
          <cell r="H699">
            <v>-1172.28851483367</v>
          </cell>
          <cell r="I699">
            <v>-534.283203099203</v>
          </cell>
          <cell r="J699">
            <v>160.133002166896</v>
          </cell>
          <cell r="K699">
            <v>905.171465815511</v>
          </cell>
          <cell r="L699">
            <v>1523.51753179274</v>
          </cell>
          <cell r="M699">
            <v>2124.43356812841</v>
          </cell>
          <cell r="N699">
            <v>2776.23647802222</v>
          </cell>
          <cell r="O699">
            <v>3447.78625428866</v>
          </cell>
        </row>
        <row r="700">
          <cell r="A700">
            <v>-838.766627444036</v>
          </cell>
          <cell r="B700">
            <v>-2165.86399496803</v>
          </cell>
          <cell r="C700">
            <v>-2488.08506970136</v>
          </cell>
          <cell r="D700">
            <v>-1907.57013437827</v>
          </cell>
          <cell r="E700">
            <v>-1287.89123220158</v>
          </cell>
          <cell r="F700">
            <v>-624.394931694447</v>
          </cell>
          <cell r="G700">
            <v>88.1314599513155</v>
          </cell>
          <cell r="H700">
            <v>858.862631507813</v>
          </cell>
          <cell r="I700">
            <v>1698.45478742005</v>
          </cell>
          <cell r="J700">
            <v>2614.46484413107</v>
          </cell>
          <cell r="K700">
            <v>3603.08981362772</v>
          </cell>
          <cell r="L700">
            <v>4489.19775767315</v>
          </cell>
          <cell r="M700">
            <v>5384.45039158426</v>
          </cell>
          <cell r="N700">
            <v>6359.80209526951</v>
          </cell>
          <cell r="O700">
            <v>7387.01210144352</v>
          </cell>
        </row>
        <row r="701">
          <cell r="A701">
            <v>-1157.09778227847</v>
          </cell>
          <cell r="B701">
            <v>-3399.67595567819</v>
          </cell>
          <cell r="C701">
            <v>-3961.9124468285</v>
          </cell>
          <cell r="D701">
            <v>-3527.67131803774</v>
          </cell>
          <cell r="E701">
            <v>-3068.78354430602</v>
          </cell>
          <cell r="F701">
            <v>-2582.0365032837</v>
          </cell>
          <cell r="G701">
            <v>-2063.80130811472</v>
          </cell>
          <cell r="H701">
            <v>-1506.64426489354</v>
          </cell>
          <cell r="I701">
            <v>-901.8229535761</v>
          </cell>
          <cell r="J701">
            <v>-243.88418059857</v>
          </cell>
          <cell r="K701">
            <v>461.056553733357</v>
          </cell>
          <cell r="L701">
            <v>1035.32528763209</v>
          </cell>
          <cell r="M701">
            <v>1587.78942316772</v>
          </cell>
          <cell r="N701">
            <v>2186.33169816297</v>
          </cell>
          <cell r="O701">
            <v>2799.33485019054</v>
          </cell>
        </row>
        <row r="702">
          <cell r="A702">
            <v>-1122.85683295842</v>
          </cell>
          <cell r="B702">
            <v>-3266.96229515345</v>
          </cell>
          <cell r="C702">
            <v>-3803.38178540783</v>
          </cell>
          <cell r="D702">
            <v>-3353.40687146831</v>
          </cell>
          <cell r="E702">
            <v>-2877.22377242336</v>
          </cell>
          <cell r="F702">
            <v>-2371.46488683458</v>
          </cell>
          <cell r="G702">
            <v>-1832.33096745699</v>
          </cell>
          <cell r="H702">
            <v>-1252.20105213912</v>
          </cell>
          <cell r="I702">
            <v>-622.126866669995</v>
          </cell>
          <cell r="J702">
            <v>63.5710672098781</v>
          </cell>
          <cell r="K702">
            <v>799.025992099822</v>
          </cell>
          <cell r="L702">
            <v>1406.83737624964</v>
          </cell>
          <cell r="M702">
            <v>1996.17318903745</v>
          </cell>
          <cell r="N702">
            <v>2635.24656617317</v>
          </cell>
          <cell r="O702">
            <v>3292.8034343088</v>
          </cell>
        </row>
        <row r="703">
          <cell r="A703">
            <v>-1144.720716616</v>
          </cell>
          <cell r="B703">
            <v>-3351.70398868429</v>
          </cell>
          <cell r="C703">
            <v>-3904.60841627788</v>
          </cell>
          <cell r="D703">
            <v>-3464.68000089687</v>
          </cell>
          <cell r="E703">
            <v>-2999.54049112084</v>
          </cell>
          <cell r="F703">
            <v>-2505.9212443555</v>
          </cell>
          <cell r="G703">
            <v>-1980.13179362619</v>
          </cell>
          <cell r="H703">
            <v>-1414.67075323079</v>
          </cell>
          <cell r="I703">
            <v>-800.721293081382</v>
          </cell>
          <cell r="J703">
            <v>-132.748424553173</v>
          </cell>
          <cell r="K703">
            <v>583.222265071276</v>
          </cell>
          <cell r="L703">
            <v>1169.61565067783</v>
          </cell>
          <cell r="M703">
            <v>1735.40778031112</v>
          </cell>
          <cell r="N703">
            <v>2348.60082061885</v>
          </cell>
          <cell r="O703">
            <v>2977.70879102112</v>
          </cell>
        </row>
        <row r="704">
          <cell r="A704">
            <v>-954.304567923924</v>
          </cell>
          <cell r="B704">
            <v>-2613.67468115125</v>
          </cell>
          <cell r="C704">
            <v>-3023.00908574594</v>
          </cell>
          <cell r="D704">
            <v>-2495.58406668219</v>
          </cell>
          <cell r="E704">
            <v>-1934.26412669264</v>
          </cell>
          <cell r="F704">
            <v>-1334.91877437919</v>
          </cell>
          <cell r="G704">
            <v>-692.910157551845</v>
          </cell>
          <cell r="H704">
            <v>0.304520400741325</v>
          </cell>
          <cell r="I704">
            <v>754.686857992444</v>
          </cell>
          <cell r="J704">
            <v>1577.03022777464</v>
          </cell>
          <cell r="K704">
            <v>2462.69231795591</v>
          </cell>
          <cell r="L704">
            <v>3235.61856566387</v>
          </cell>
          <cell r="M704">
            <v>4006.45649331384</v>
          </cell>
          <cell r="N704">
            <v>4845.04563171738</v>
          </cell>
          <cell r="O704">
            <v>5721.91971841274</v>
          </cell>
        </row>
        <row r="705">
          <cell r="A705">
            <v>-1059.32410273336</v>
          </cell>
          <cell r="B705">
            <v>-3020.71733528132</v>
          </cell>
          <cell r="C705">
            <v>-3509.23439918033</v>
          </cell>
          <cell r="D705">
            <v>-3030.06606779398</v>
          </cell>
          <cell r="E705">
            <v>-2521.79217514955</v>
          </cell>
          <cell r="F705">
            <v>-1980.75756222529</v>
          </cell>
          <cell r="G705">
            <v>-1402.84688479747</v>
          </cell>
          <cell r="H705">
            <v>-780.091711874396</v>
          </cell>
          <cell r="I705">
            <v>-103.161814961922</v>
          </cell>
          <cell r="J705">
            <v>634.042146522453</v>
          </cell>
          <cell r="K705">
            <v>1426.11494782225</v>
          </cell>
          <cell r="L705">
            <v>2096.1633958314</v>
          </cell>
          <cell r="M705">
            <v>2753.91315070689</v>
          </cell>
          <cell r="N705">
            <v>3468.19038839994</v>
          </cell>
          <cell r="O705">
            <v>4208.41491856678</v>
          </cell>
        </row>
        <row r="706">
          <cell r="A706">
            <v>-863.12612285692</v>
          </cell>
          <cell r="B706">
            <v>-2260.27836924727</v>
          </cell>
          <cell r="C706">
            <v>-2600.86602339464</v>
          </cell>
          <cell r="D706">
            <v>-2031.54432525597</v>
          </cell>
          <cell r="E706">
            <v>-1424.16956201228</v>
          </cell>
          <cell r="F706">
            <v>-774.198556501457</v>
          </cell>
          <cell r="G706">
            <v>-76.5398127043682</v>
          </cell>
          <cell r="H706">
            <v>677.848132873508</v>
          </cell>
          <cell r="I706">
            <v>1499.47503711265</v>
          </cell>
          <cell r="J706">
            <v>2395.73683432462</v>
          </cell>
          <cell r="K706">
            <v>3362.65357727714</v>
          </cell>
          <cell r="L706">
            <v>4224.89880573923</v>
          </cell>
          <cell r="M706">
            <v>5093.92040719577</v>
          </cell>
          <cell r="N706">
            <v>6040.43771182737</v>
          </cell>
          <cell r="O706">
            <v>7035.95157450322</v>
          </cell>
        </row>
        <row r="707">
          <cell r="A707">
            <v>-1303.70115948005</v>
          </cell>
          <cell r="B707">
            <v>-3967.89241053915</v>
          </cell>
          <cell r="C707">
            <v>-4640.66495853717</v>
          </cell>
          <cell r="D707">
            <v>-4273.7883767224</v>
          </cell>
          <cell r="E707">
            <v>-3888.95091850677</v>
          </cell>
          <cell r="F707">
            <v>-3483.60350791593</v>
          </cell>
          <cell r="G707">
            <v>-3054.84665984385</v>
          </cell>
          <cell r="H707">
            <v>-2596.04847349649</v>
          </cell>
          <cell r="I707">
            <v>-2099.34789797059</v>
          </cell>
          <cell r="J707">
            <v>-1560.26058260095</v>
          </cell>
          <cell r="K707">
            <v>-985.967025909013</v>
          </cell>
          <cell r="L707">
            <v>-555.311886398042</v>
          </cell>
          <cell r="M707">
            <v>-160.714647534344</v>
          </cell>
          <cell r="N707">
            <v>264.292822687917</v>
          </cell>
          <cell r="O707">
            <v>686.538259814813</v>
          </cell>
        </row>
        <row r="708">
          <cell r="A708">
            <v>-1103.03277145102</v>
          </cell>
          <cell r="B708">
            <v>-3190.12669855465</v>
          </cell>
          <cell r="C708">
            <v>-3711.59923716602</v>
          </cell>
          <cell r="D708">
            <v>-3252.51512705269</v>
          </cell>
          <cell r="E708">
            <v>-2766.31876612078</v>
          </cell>
          <cell r="F708">
            <v>-2249.55282659397</v>
          </cell>
          <cell r="G708">
            <v>-1698.31942976717</v>
          </cell>
          <cell r="H708">
            <v>-1104.8891930946</v>
          </cell>
          <cell r="I708">
            <v>-460.194661508825</v>
          </cell>
          <cell r="J708">
            <v>241.574652518204</v>
          </cell>
          <cell r="K708">
            <v>994.696003207757</v>
          </cell>
          <cell r="L708">
            <v>1621.92716323714</v>
          </cell>
          <cell r="M708">
            <v>2232.61011774396</v>
          </cell>
          <cell r="N708">
            <v>2895.14928884134</v>
          </cell>
          <cell r="O708">
            <v>3578.50087429786</v>
          </cell>
        </row>
        <row r="709">
          <cell r="A709">
            <v>-1114.29425593853</v>
          </cell>
          <cell r="B709">
            <v>-3233.77481167531</v>
          </cell>
          <cell r="C709">
            <v>-3763.73828762565</v>
          </cell>
          <cell r="D709">
            <v>-3309.82885230672</v>
          </cell>
          <cell r="E709">
            <v>-2829.32074014096</v>
          </cell>
          <cell r="F709">
            <v>-2318.80759432799</v>
          </cell>
          <cell r="G709">
            <v>-1774.44756588488</v>
          </cell>
          <cell r="H709">
            <v>-1188.57286280258</v>
          </cell>
          <cell r="I709">
            <v>-552.183733262357</v>
          </cell>
          <cell r="J709">
            <v>140.45588763128</v>
          </cell>
          <cell r="K709">
            <v>883.541445200549</v>
          </cell>
          <cell r="L709">
            <v>1499.74078388812</v>
          </cell>
          <cell r="M709">
            <v>2098.29703543695</v>
          </cell>
          <cell r="N709">
            <v>2747.50595760488</v>
          </cell>
          <cell r="O709">
            <v>3416.20429913051</v>
          </cell>
        </row>
        <row r="710">
          <cell r="A710">
            <v>-934.334514308689</v>
          </cell>
          <cell r="B710">
            <v>-2536.27323730163</v>
          </cell>
          <cell r="C710">
            <v>-2930.55061508152</v>
          </cell>
          <cell r="D710">
            <v>-2393.9493161765</v>
          </cell>
          <cell r="E710">
            <v>-1822.54237274058</v>
          </cell>
          <cell r="F710">
            <v>-1212.1089062581</v>
          </cell>
          <cell r="G710">
            <v>-557.911706718427</v>
          </cell>
          <cell r="H710">
            <v>148.701241334055</v>
          </cell>
          <cell r="I710">
            <v>917.811594963932</v>
          </cell>
          <cell r="J710">
            <v>1756.3447007944</v>
          </cell>
          <cell r="K710">
            <v>2659.80331921364</v>
          </cell>
          <cell r="L710">
            <v>3452.29235759221</v>
          </cell>
          <cell r="M710">
            <v>4244.63463562474</v>
          </cell>
          <cell r="N710">
            <v>5106.86237923354</v>
          </cell>
          <cell r="O710">
            <v>6009.72114559183</v>
          </cell>
        </row>
        <row r="711">
          <cell r="A711">
            <v>-1303.16094085707</v>
          </cell>
          <cell r="B711">
            <v>-3965.79859035125</v>
          </cell>
          <cell r="C711">
            <v>-4638.16382415528</v>
          </cell>
          <cell r="D711">
            <v>-4271.03901079566</v>
          </cell>
          <cell r="E711">
            <v>-3885.92868465404</v>
          </cell>
          <cell r="F711">
            <v>-3480.28132465479</v>
          </cell>
          <cell r="G711">
            <v>-3051.19475792017</v>
          </cell>
          <cell r="H711">
            <v>-2592.03412912959</v>
          </cell>
          <cell r="I711">
            <v>-2094.93513962359</v>
          </cell>
          <cell r="J711">
            <v>-1555.40986864889</v>
          </cell>
          <cell r="K711">
            <v>-980.634890316138</v>
          </cell>
          <cell r="L711">
            <v>-549.450549229583</v>
          </cell>
          <cell r="M711">
            <v>-154.27158681243</v>
          </cell>
          <cell r="N711">
            <v>271.375341620567</v>
          </cell>
          <cell r="O711">
            <v>694.323701640737</v>
          </cell>
        </row>
        <row r="712">
          <cell r="A712">
            <v>-1282.73511106356</v>
          </cell>
          <cell r="B712">
            <v>-3886.63061472607</v>
          </cell>
          <cell r="C712">
            <v>-4543.59517546025</v>
          </cell>
          <cell r="D712">
            <v>-4167.08465218784</v>
          </cell>
          <cell r="E712">
            <v>-3771.65710709971</v>
          </cell>
          <cell r="F712">
            <v>-3354.66856909907</v>
          </cell>
          <cell r="G712">
            <v>-2913.11523984578</v>
          </cell>
          <cell r="H712">
            <v>-2440.25055247524</v>
          </cell>
          <cell r="I712">
            <v>-1928.08740968313</v>
          </cell>
          <cell r="J712">
            <v>-1372.00290460244</v>
          </cell>
          <cell r="K712">
            <v>-779.025228184443</v>
          </cell>
          <cell r="L712">
            <v>-327.831615203928</v>
          </cell>
          <cell r="M712">
            <v>89.3424910018788</v>
          </cell>
          <cell r="N712">
            <v>539.167528106069</v>
          </cell>
          <cell r="O712">
            <v>988.693615670695</v>
          </cell>
        </row>
        <row r="713">
          <cell r="A713">
            <v>-1011.24270400963</v>
          </cell>
          <cell r="B713">
            <v>-2834.35981440383</v>
          </cell>
          <cell r="C713">
            <v>-3286.62445135271</v>
          </cell>
          <cell r="D713">
            <v>-2785.36262045206</v>
          </cell>
          <cell r="E713">
            <v>-2252.80250184265</v>
          </cell>
          <cell r="F713">
            <v>-1685.07131369993</v>
          </cell>
          <cell r="G713">
            <v>-1077.81449046</v>
          </cell>
          <cell r="H713">
            <v>-422.800637650863</v>
          </cell>
          <cell r="I713">
            <v>289.589535192004</v>
          </cell>
          <cell r="J713">
            <v>1065.77311932371</v>
          </cell>
          <cell r="K713">
            <v>1900.69417664698</v>
          </cell>
          <cell r="L713">
            <v>2617.84346657201</v>
          </cell>
          <cell r="M713">
            <v>3327.36870813171</v>
          </cell>
          <cell r="N713">
            <v>4098.560024477</v>
          </cell>
          <cell r="O713">
            <v>4901.34721810252</v>
          </cell>
        </row>
        <row r="714">
          <cell r="A714">
            <v>-948.531436606868</v>
          </cell>
          <cell r="B714">
            <v>-2591.29874225379</v>
          </cell>
          <cell r="C714">
            <v>-2996.28031962422</v>
          </cell>
          <cell r="D714">
            <v>-2466.20253509743</v>
          </cell>
          <cell r="E714">
            <v>-1901.96654908148</v>
          </cell>
          <cell r="F714">
            <v>-1299.41574021846</v>
          </cell>
          <cell r="G714">
            <v>-653.883533023115</v>
          </cell>
          <cell r="H714">
            <v>43.2044431287842</v>
          </cell>
          <cell r="I714">
            <v>801.844494408507</v>
          </cell>
          <cell r="J714">
            <v>1628.86814567597</v>
          </cell>
          <cell r="K714">
            <v>2519.67502397273</v>
          </cell>
          <cell r="L714">
            <v>3298.25666758726</v>
          </cell>
          <cell r="M714">
            <v>4075.31127552455</v>
          </cell>
          <cell r="N714">
            <v>4920.73408471493</v>
          </cell>
          <cell r="O714">
            <v>5805.12006751312</v>
          </cell>
        </row>
        <row r="715">
          <cell r="A715">
            <v>-936.295400732093</v>
          </cell>
          <cell r="B715">
            <v>-2543.87338917508</v>
          </cell>
          <cell r="C715">
            <v>-2939.62923666901</v>
          </cell>
          <cell r="D715">
            <v>-2403.92896902334</v>
          </cell>
          <cell r="E715">
            <v>-1833.51248202243</v>
          </cell>
          <cell r="F715">
            <v>-1224.16777238328</v>
          </cell>
          <cell r="G715">
            <v>-571.167386173289</v>
          </cell>
          <cell r="H715">
            <v>134.129967717945</v>
          </cell>
          <cell r="I715">
            <v>901.79415764444</v>
          </cell>
          <cell r="J715">
            <v>1738.73757151778</v>
          </cell>
          <cell r="K715">
            <v>2640.44872489371</v>
          </cell>
          <cell r="L715">
            <v>3431.01686654517</v>
          </cell>
          <cell r="M715">
            <v>4221.24760349114</v>
          </cell>
          <cell r="N715">
            <v>5081.15424066185</v>
          </cell>
          <cell r="O715">
            <v>5981.46153637569</v>
          </cell>
        </row>
        <row r="716">
          <cell r="A716">
            <v>-1111.61823270812</v>
          </cell>
          <cell r="B716">
            <v>-3223.40287848977</v>
          </cell>
          <cell r="C716">
            <v>-3751.34868566898</v>
          </cell>
          <cell r="D716">
            <v>-3296.20961228812</v>
          </cell>
          <cell r="E716">
            <v>-2814.34982345349</v>
          </cell>
          <cell r="F716">
            <v>-2302.35085032781</v>
          </cell>
          <cell r="G716">
            <v>-1756.35752980084</v>
          </cell>
          <cell r="H716">
            <v>-1168.68743434127</v>
          </cell>
          <cell r="I716">
            <v>-530.324724067843</v>
          </cell>
          <cell r="J716">
            <v>164.484350678754</v>
          </cell>
          <cell r="K716">
            <v>909.954675154665</v>
          </cell>
          <cell r="L716">
            <v>1528.77546310296</v>
          </cell>
          <cell r="M716">
            <v>2130.21333641843</v>
          </cell>
          <cell r="N716">
            <v>2782.58987435157</v>
          </cell>
          <cell r="O716">
            <v>3454.77020985442</v>
          </cell>
        </row>
        <row r="717">
          <cell r="A717">
            <v>-928.157618529528</v>
          </cell>
          <cell r="B717">
            <v>-2512.33235757105</v>
          </cell>
          <cell r="C717">
            <v>-2901.95247768048</v>
          </cell>
          <cell r="D717">
            <v>-2362.51288272919</v>
          </cell>
          <cell r="E717">
            <v>-1787.9859492215</v>
          </cell>
          <cell r="F717">
            <v>-1174.12284119027</v>
          </cell>
          <cell r="G717">
            <v>-516.155616463875</v>
          </cell>
          <cell r="H717">
            <v>194.601522667039</v>
          </cell>
          <cell r="I717">
            <v>968.267368327854</v>
          </cell>
          <cell r="J717">
            <v>1811.80808776763</v>
          </cell>
          <cell r="K717">
            <v>2720.77131334891</v>
          </cell>
          <cell r="L717">
            <v>3519.31127785168</v>
          </cell>
          <cell r="M717">
            <v>4318.30502180768</v>
          </cell>
          <cell r="N717">
            <v>5187.84437326345</v>
          </cell>
          <cell r="O717">
            <v>6098.74040688327</v>
          </cell>
        </row>
        <row r="718">
          <cell r="A718">
            <v>-990.142609477021</v>
          </cell>
          <cell r="B718">
            <v>-2752.57847251794</v>
          </cell>
          <cell r="C718">
            <v>-3188.93405407349</v>
          </cell>
          <cell r="D718">
            <v>-2677.97668725497</v>
          </cell>
          <cell r="E718">
            <v>-2134.75877421146</v>
          </cell>
          <cell r="F718">
            <v>-1555.31203128543</v>
          </cell>
          <cell r="G718">
            <v>-935.176912753776</v>
          </cell>
          <cell r="H718">
            <v>-266.006624958127</v>
          </cell>
          <cell r="I718">
            <v>461.944974842861</v>
          </cell>
          <cell r="J718">
            <v>1255.23441996313</v>
          </cell>
          <cell r="K718">
            <v>2108.95905365171</v>
          </cell>
          <cell r="L718">
            <v>2846.77812946839</v>
          </cell>
          <cell r="M718">
            <v>3579.02458323296</v>
          </cell>
          <cell r="N718">
            <v>4375.19213720184</v>
          </cell>
          <cell r="O718">
            <v>5205.43439969452</v>
          </cell>
        </row>
        <row r="719">
          <cell r="A719">
            <v>-1167.72825064749</v>
          </cell>
          <cell r="B719">
            <v>-3440.87832881214</v>
          </cell>
          <cell r="C719">
            <v>-4011.12998358545</v>
          </cell>
          <cell r="D719">
            <v>-3581.77357641224</v>
          </cell>
          <cell r="E719">
            <v>-3128.25532111752</v>
          </cell>
          <cell r="F719">
            <v>-2647.41071026474</v>
          </cell>
          <cell r="G719">
            <v>-2135.66374719984</v>
          </cell>
          <cell r="H719">
            <v>-1585.63887744402</v>
          </cell>
          <cell r="I719">
            <v>-988.657590577639</v>
          </cell>
          <cell r="J719">
            <v>-339.336945537063</v>
          </cell>
          <cell r="K719">
            <v>356.130332480866</v>
          </cell>
          <cell r="L719">
            <v>919.985392413535</v>
          </cell>
          <cell r="M719">
            <v>1461.00232200057</v>
          </cell>
          <cell r="N719">
            <v>2046.96128351234</v>
          </cell>
          <cell r="O719">
            <v>2646.13225859347</v>
          </cell>
        </row>
        <row r="720">
          <cell r="A720">
            <v>-1070.78796844255</v>
          </cell>
          <cell r="B720">
            <v>-3065.14985284412</v>
          </cell>
          <cell r="C720">
            <v>-3562.31044553431</v>
          </cell>
          <cell r="D720">
            <v>-3088.40978352116</v>
          </cell>
          <cell r="E720">
            <v>-2585.92636370896</v>
          </cell>
          <cell r="F720">
            <v>-2051.25691405621</v>
          </cell>
          <cell r="G720">
            <v>-1480.34312697689</v>
          </cell>
          <cell r="H720">
            <v>-865.279268865476</v>
          </cell>
          <cell r="I720">
            <v>-196.80403117813</v>
          </cell>
          <cell r="J720">
            <v>531.106166578795</v>
          </cell>
          <cell r="K720">
            <v>1312.96282055418</v>
          </cell>
          <cell r="L720">
            <v>1971.78119329834</v>
          </cell>
          <cell r="M720">
            <v>2617.18631506974</v>
          </cell>
          <cell r="N720">
            <v>3317.89374464677</v>
          </cell>
          <cell r="O720">
            <v>4043.20169602562</v>
          </cell>
        </row>
        <row r="721">
          <cell r="A721">
            <v>-1085.07990231457</v>
          </cell>
          <cell r="B721">
            <v>-3120.54361083853</v>
          </cell>
          <cell r="C721">
            <v>-3628.48003997325</v>
          </cell>
          <cell r="D721">
            <v>-3161.14655034779</v>
          </cell>
          <cell r="E721">
            <v>-2665.882078917</v>
          </cell>
          <cell r="F721">
            <v>-2139.14804083211</v>
          </cell>
          <cell r="G721">
            <v>-1576.95723574746</v>
          </cell>
          <cell r="H721">
            <v>-971.482094519664</v>
          </cell>
          <cell r="I721">
            <v>-313.547230701073</v>
          </cell>
          <cell r="J721">
            <v>402.776486545313</v>
          </cell>
          <cell r="K721">
            <v>1171.89672981148</v>
          </cell>
          <cell r="L721">
            <v>1816.71463385369</v>
          </cell>
          <cell r="M721">
            <v>2446.72977422845</v>
          </cell>
          <cell r="N721">
            <v>3130.51980393617</v>
          </cell>
          <cell r="O721">
            <v>3837.23134437975</v>
          </cell>
        </row>
        <row r="722">
          <cell r="A722">
            <v>-925.971234240651</v>
          </cell>
          <cell r="B722">
            <v>-2503.85820401945</v>
          </cell>
          <cell r="C722">
            <v>-2891.82983346884</v>
          </cell>
          <cell r="D722">
            <v>-2351.38559053504</v>
          </cell>
          <cell r="E722">
            <v>-1775.75430015971</v>
          </cell>
          <cell r="F722">
            <v>-1160.67723050978</v>
          </cell>
          <cell r="G722">
            <v>-501.375561406845</v>
          </cell>
          <cell r="H722">
            <v>210.848462481063</v>
          </cell>
          <cell r="I722">
            <v>986.12677766713</v>
          </cell>
          <cell r="J722">
            <v>1831.44000033694</v>
          </cell>
          <cell r="K722">
            <v>2742.35164581162</v>
          </cell>
          <cell r="L722">
            <v>3543.03340617497</v>
          </cell>
          <cell r="M722">
            <v>4344.38151405632</v>
          </cell>
          <cell r="N722">
            <v>5216.50889436908</v>
          </cell>
          <cell r="O722">
            <v>6130.24981245747</v>
          </cell>
        </row>
        <row r="723">
          <cell r="A723">
            <v>-1001.48816607226</v>
          </cell>
          <cell r="B723">
            <v>-2796.55243867089</v>
          </cell>
          <cell r="C723">
            <v>-3241.46234627758</v>
          </cell>
          <cell r="D723">
            <v>-2735.71828555621</v>
          </cell>
          <cell r="E723">
            <v>-2198.23108664508</v>
          </cell>
          <cell r="F723">
            <v>-1625.08381738412</v>
          </cell>
          <cell r="G723">
            <v>-1011.87338005978</v>
          </cell>
          <cell r="H723">
            <v>-350.3150313518</v>
          </cell>
          <cell r="I723">
            <v>369.269162796897</v>
          </cell>
          <cell r="J723">
            <v>1153.36075746886</v>
          </cell>
          <cell r="K723">
            <v>1996.9746762734</v>
          </cell>
          <cell r="L723">
            <v>2723.67957318047</v>
          </cell>
          <cell r="M723">
            <v>3443.70879262959</v>
          </cell>
          <cell r="N723">
            <v>4226.44658129308</v>
          </cell>
          <cell r="O723">
            <v>5041.92620671903</v>
          </cell>
        </row>
        <row r="724">
          <cell r="A724">
            <v>-828.489021367116</v>
          </cell>
          <cell r="B724">
            <v>-2126.0292721877</v>
          </cell>
          <cell r="C724">
            <v>-2440.50123451133</v>
          </cell>
          <cell r="D724">
            <v>-1855.26371850433</v>
          </cell>
          <cell r="E724">
            <v>-1230.3935309202</v>
          </cell>
          <cell r="F724">
            <v>-561.190722470684</v>
          </cell>
          <cell r="G724">
            <v>157.608534244288</v>
          </cell>
          <cell r="H724">
            <v>935.235137573381</v>
          </cell>
          <cell r="I724">
            <v>1782.40708020283</v>
          </cell>
          <cell r="J724">
            <v>2706.74919915061</v>
          </cell>
          <cell r="K724">
            <v>3704.53316793143</v>
          </cell>
          <cell r="L724">
            <v>4600.70911981257</v>
          </cell>
          <cell r="M724">
            <v>5507.0289870136</v>
          </cell>
          <cell r="N724">
            <v>6494.54632015525</v>
          </cell>
          <cell r="O724">
            <v>7535.12936511804</v>
          </cell>
        </row>
        <row r="725">
          <cell r="A725">
            <v>-1184.4746112392</v>
          </cell>
          <cell r="B725">
            <v>-3505.78513947969</v>
          </cell>
          <cell r="C725">
            <v>-4088.66322006728</v>
          </cell>
          <cell r="D725">
            <v>-3667.00179930087</v>
          </cell>
          <cell r="E725">
            <v>-3221.94223922337</v>
          </cell>
          <cell r="F725">
            <v>-2750.39582865259</v>
          </cell>
          <cell r="G725">
            <v>-2248.86988978398</v>
          </cell>
          <cell r="H725">
            <v>-1710.08045618277</v>
          </cell>
          <cell r="I725">
            <v>-1125.44969536543</v>
          </cell>
          <cell r="J725">
            <v>-489.705336246398</v>
          </cell>
          <cell r="K725">
            <v>190.83824227148</v>
          </cell>
          <cell r="L725">
            <v>738.288461583168</v>
          </cell>
          <cell r="M725">
            <v>1261.27240975035</v>
          </cell>
          <cell r="N725">
            <v>1827.40866000258</v>
          </cell>
          <cell r="O725">
            <v>2404.78956762172</v>
          </cell>
        </row>
        <row r="726">
          <cell r="A726">
            <v>-1209.40069707589</v>
          </cell>
          <cell r="B726">
            <v>-3602.39554776656</v>
          </cell>
          <cell r="C726">
            <v>-4204.06740578021</v>
          </cell>
          <cell r="D726">
            <v>-3793.85957163863</v>
          </cell>
          <cell r="E726">
            <v>-3361.39033898755</v>
          </cell>
          <cell r="F726">
            <v>-2903.68381542306</v>
          </cell>
          <cell r="G726">
            <v>-2417.37133891006</v>
          </cell>
          <cell r="H726">
            <v>-1895.30526704876</v>
          </cell>
          <cell r="I726">
            <v>-1329.05762122173</v>
          </cell>
          <cell r="J726">
            <v>-713.520856843687</v>
          </cell>
          <cell r="K726">
            <v>-55.1904280249234</v>
          </cell>
          <cell r="L726">
            <v>467.842040145183</v>
          </cell>
          <cell r="M726">
            <v>963.984834361295</v>
          </cell>
          <cell r="N726">
            <v>1500.61601097886</v>
          </cell>
          <cell r="O726">
            <v>2045.56353768696</v>
          </cell>
        </row>
        <row r="727">
          <cell r="A727">
            <v>-1205.3435659434</v>
          </cell>
          <cell r="B727">
            <v>-3586.67061214084</v>
          </cell>
          <cell r="C727">
            <v>-4185.28347324691</v>
          </cell>
          <cell r="D727">
            <v>-3773.21137918187</v>
          </cell>
          <cell r="E727">
            <v>-3338.69286331382</v>
          </cell>
          <cell r="F727">
            <v>-2878.73367012397</v>
          </cell>
          <cell r="G727">
            <v>-2389.94495196756</v>
          </cell>
          <cell r="H727">
            <v>-1865.15687746215</v>
          </cell>
          <cell r="I727">
            <v>-1295.91707680472</v>
          </cell>
          <cell r="J727">
            <v>-677.091193458153</v>
          </cell>
          <cell r="K727">
            <v>-15.1452085594906</v>
          </cell>
          <cell r="L727">
            <v>511.861650896554</v>
          </cell>
          <cell r="M727">
            <v>1012.37328513193</v>
          </cell>
          <cell r="N727">
            <v>1553.8068985859</v>
          </cell>
          <cell r="O727">
            <v>2104.03349238412</v>
          </cell>
        </row>
        <row r="728">
          <cell r="A728">
            <v>-868.704257476426</v>
          </cell>
          <cell r="B728">
            <v>-2281.89852519957</v>
          </cell>
          <cell r="C728">
            <v>-2626.69198290465</v>
          </cell>
          <cell r="D728">
            <v>-2059.93344885392</v>
          </cell>
          <cell r="E728">
            <v>-1455.3762375415</v>
          </cell>
          <cell r="F728">
            <v>-808.502419184154</v>
          </cell>
          <cell r="G728">
            <v>-114.248250882969</v>
          </cell>
          <cell r="H728">
            <v>636.397223306213</v>
          </cell>
          <cell r="I728">
            <v>1453.91022491284</v>
          </cell>
          <cell r="J728">
            <v>2345.64982459488</v>
          </cell>
          <cell r="K728">
            <v>3307.59555283787</v>
          </cell>
          <cell r="L728">
            <v>4164.3764053901</v>
          </cell>
          <cell r="M728">
            <v>5027.39130482919</v>
          </cell>
          <cell r="N728">
            <v>5967.30575677984</v>
          </cell>
          <cell r="O728">
            <v>6955.5614495981</v>
          </cell>
        </row>
        <row r="729">
          <cell r="A729">
            <v>-978.957687825458</v>
          </cell>
          <cell r="B729">
            <v>-2709.22710742619</v>
          </cell>
          <cell r="C729">
            <v>-3137.14947851201</v>
          </cell>
          <cell r="D729">
            <v>-2621.05261767635</v>
          </cell>
          <cell r="E729">
            <v>-2072.18512825111</v>
          </cell>
          <cell r="F729">
            <v>-1486.52810213637</v>
          </cell>
          <cell r="G729">
            <v>-859.566344813074</v>
          </cell>
          <cell r="H729">
            <v>-182.891890818317</v>
          </cell>
          <cell r="I729">
            <v>553.308645547583</v>
          </cell>
          <cell r="J729">
            <v>1355.66571425807</v>
          </cell>
          <cell r="K729">
            <v>2219.35791127155</v>
          </cell>
          <cell r="L729">
            <v>2968.13380699231</v>
          </cell>
          <cell r="M729">
            <v>3712.42451856563</v>
          </cell>
          <cell r="N729">
            <v>4521.83169383284</v>
          </cell>
          <cell r="O729">
            <v>5366.62757805186</v>
          </cell>
        </row>
        <row r="730">
          <cell r="A730">
            <v>-1019.38528252762</v>
          </cell>
          <cell r="B730">
            <v>-2865.91943592988</v>
          </cell>
          <cell r="C730">
            <v>-3324.32341659056</v>
          </cell>
          <cell r="D730">
            <v>-2826.80311691213</v>
          </cell>
          <cell r="E730">
            <v>-2298.35586745949</v>
          </cell>
          <cell r="F730">
            <v>-1735.14574080101</v>
          </cell>
          <cell r="G730">
            <v>-1132.8586834751</v>
          </cell>
          <cell r="H730">
            <v>-483.307833840397</v>
          </cell>
          <cell r="I730">
            <v>223.077145961143</v>
          </cell>
          <cell r="J730">
            <v>992.659536150231</v>
          </cell>
          <cell r="K730">
            <v>1820.32424698003</v>
          </cell>
          <cell r="L730">
            <v>2529.49701555285</v>
          </cell>
          <cell r="M730">
            <v>3230.25408528677</v>
          </cell>
          <cell r="N730">
            <v>3991.80700993576</v>
          </cell>
          <cell r="O730">
            <v>4783.99922477469</v>
          </cell>
        </row>
        <row r="731">
          <cell r="A731">
            <v>-970.670224304557</v>
          </cell>
          <cell r="B731">
            <v>-2677.10592965031</v>
          </cell>
          <cell r="C731">
            <v>-3098.77971658783</v>
          </cell>
          <cell r="D731">
            <v>-2578.87474957943</v>
          </cell>
          <cell r="E731">
            <v>-2025.82120864388</v>
          </cell>
          <cell r="F731">
            <v>-1435.56267551961</v>
          </cell>
          <cell r="G731">
            <v>-803.542722732936</v>
          </cell>
          <cell r="H731">
            <v>-121.308059595258</v>
          </cell>
          <cell r="I731">
            <v>621.004523237983</v>
          </cell>
          <cell r="J731">
            <v>1430.08024426149</v>
          </cell>
          <cell r="K731">
            <v>2301.15790359833</v>
          </cell>
          <cell r="L731">
            <v>3058.05225093536</v>
          </cell>
          <cell r="M731">
            <v>3811.26715083436</v>
          </cell>
          <cell r="N731">
            <v>4630.48421855845</v>
          </cell>
          <cell r="O731">
            <v>5486.06360336078</v>
          </cell>
        </row>
        <row r="732">
          <cell r="A732">
            <v>-1172.58990308948</v>
          </cell>
          <cell r="B732">
            <v>-3459.7214889636</v>
          </cell>
          <cell r="C732">
            <v>-4033.63873385469</v>
          </cell>
          <cell r="D732">
            <v>-3606.51626576638</v>
          </cell>
          <cell r="E732">
            <v>-3155.45366261373</v>
          </cell>
          <cell r="F732">
            <v>-2677.30842144546</v>
          </cell>
          <cell r="G732">
            <v>-2168.5287339848</v>
          </cell>
          <cell r="H732">
            <v>-1621.76563476824</v>
          </cell>
          <cell r="I732">
            <v>-1028.36984128696</v>
          </cell>
          <cell r="J732">
            <v>-382.990541187708</v>
          </cell>
          <cell r="K732">
            <v>308.144222925446</v>
          </cell>
          <cell r="L732">
            <v>867.236777415293</v>
          </cell>
          <cell r="M732">
            <v>1403.01853440013</v>
          </cell>
          <cell r="N732">
            <v>1983.2227450767</v>
          </cell>
          <cell r="O732">
            <v>2576.06782420523</v>
          </cell>
        </row>
        <row r="733">
          <cell r="A733">
            <v>-1122.13056602401</v>
          </cell>
          <cell r="B733">
            <v>-3264.14737485195</v>
          </cell>
          <cell r="C733">
            <v>-3800.01927415256</v>
          </cell>
          <cell r="D733">
            <v>-3349.71063909449</v>
          </cell>
          <cell r="E733">
            <v>-2873.16069791625</v>
          </cell>
          <cell r="F733">
            <v>-2366.99856199869</v>
          </cell>
          <cell r="G733">
            <v>-1827.42137067142</v>
          </cell>
          <cell r="H733">
            <v>-1246.80418973377</v>
          </cell>
          <cell r="I733">
            <v>-616.194378709296</v>
          </cell>
          <cell r="J733">
            <v>70.0923402682658</v>
          </cell>
          <cell r="K733">
            <v>806.194485754387</v>
          </cell>
          <cell r="L733">
            <v>1414.71732558092</v>
          </cell>
          <cell r="M733">
            <v>2004.83520430254</v>
          </cell>
          <cell r="N733">
            <v>2644.7682655266</v>
          </cell>
          <cell r="O733">
            <v>3303.2701393194</v>
          </cell>
        </row>
        <row r="734">
          <cell r="A734">
            <v>-1155.80764007373</v>
          </cell>
          <cell r="B734">
            <v>-3394.67552496618</v>
          </cell>
          <cell r="C734">
            <v>-3955.93927432291</v>
          </cell>
          <cell r="D734">
            <v>-3521.10532259167</v>
          </cell>
          <cell r="E734">
            <v>-3061.56588967485</v>
          </cell>
          <cell r="F734">
            <v>-2574.10251386765</v>
          </cell>
          <cell r="G734">
            <v>-2055.079889417</v>
          </cell>
          <cell r="H734">
            <v>-1497.05726646031</v>
          </cell>
          <cell r="I734">
            <v>-891.284468709787</v>
          </cell>
          <cell r="J734">
            <v>-232.299776569401</v>
          </cell>
          <cell r="K734">
            <v>473.79068187544</v>
          </cell>
          <cell r="L734">
            <v>1049.32324722765</v>
          </cell>
          <cell r="M734">
            <v>1603.1766464352</v>
          </cell>
          <cell r="N734">
            <v>2203.24606616546</v>
          </cell>
          <cell r="O734">
            <v>2817.92792835354</v>
          </cell>
        </row>
        <row r="735">
          <cell r="A735">
            <v>-1108.76015797374</v>
          </cell>
          <cell r="B735">
            <v>-3212.32533631922</v>
          </cell>
          <cell r="C735">
            <v>-3738.11621148155</v>
          </cell>
          <cell r="D735">
            <v>-3281.66384700617</v>
          </cell>
          <cell r="E735">
            <v>-2798.3604261087</v>
          </cell>
          <cell r="F735">
            <v>-2284.77454392564</v>
          </cell>
          <cell r="G735">
            <v>-1737.03681745119</v>
          </cell>
          <cell r="H735">
            <v>-1147.44918796818</v>
          </cell>
          <cell r="I735">
            <v>-506.978633052113</v>
          </cell>
          <cell r="J735">
            <v>190.147484825531</v>
          </cell>
          <cell r="K735">
            <v>938.164813365456</v>
          </cell>
          <cell r="L735">
            <v>1559.78538937777</v>
          </cell>
          <cell r="M735">
            <v>2164.30092295854</v>
          </cell>
          <cell r="N735">
            <v>2820.06057150294</v>
          </cell>
          <cell r="O735">
            <v>3495.95978317189</v>
          </cell>
        </row>
        <row r="736">
          <cell r="A736">
            <v>-1055.23767445533</v>
          </cell>
          <cell r="B736">
            <v>-3004.87884756358</v>
          </cell>
          <cell r="C736">
            <v>-3490.31482508473</v>
          </cell>
          <cell r="D736">
            <v>-3009.26877167755</v>
          </cell>
          <cell r="E736">
            <v>-2498.93079763815</v>
          </cell>
          <cell r="F736">
            <v>-1955.62724822711</v>
          </cell>
          <cell r="G736">
            <v>-1375.22244784778</v>
          </cell>
          <cell r="H736">
            <v>-749.725616295846</v>
          </cell>
          <cell r="I736">
            <v>-69.7819577592282</v>
          </cell>
          <cell r="J736">
            <v>670.734873909483</v>
          </cell>
          <cell r="K736">
            <v>1466.44933975579</v>
          </cell>
          <cell r="L736">
            <v>2140.50087871972</v>
          </cell>
          <cell r="M736">
            <v>2802.6510216561</v>
          </cell>
          <cell r="N736">
            <v>3521.76537529411</v>
          </cell>
          <cell r="O736">
            <v>4267.30709347737</v>
          </cell>
        </row>
        <row r="737">
          <cell r="A737">
            <v>-1085.27697455921</v>
          </cell>
          <cell r="B737">
            <v>-3121.30743834606</v>
          </cell>
          <cell r="C737">
            <v>-3629.39245606894</v>
          </cell>
          <cell r="D737">
            <v>-3162.14952153665</v>
          </cell>
          <cell r="E737">
            <v>-2666.98459257326</v>
          </cell>
          <cell r="F737">
            <v>-2140.35997630518</v>
          </cell>
          <cell r="G737">
            <v>-1578.28945288829</v>
          </cell>
          <cell r="H737">
            <v>-972.946530993193</v>
          </cell>
          <cell r="I737">
            <v>-315.15700895664</v>
          </cell>
          <cell r="J737">
            <v>401.006941686975</v>
          </cell>
          <cell r="K737">
            <v>1169.95156190103</v>
          </cell>
          <cell r="L737">
            <v>1814.57641272749</v>
          </cell>
          <cell r="M737">
            <v>2444.37933982125</v>
          </cell>
          <cell r="N737">
            <v>3127.93609459251</v>
          </cell>
          <cell r="O737">
            <v>3834.39120812577</v>
          </cell>
        </row>
        <row r="738">
          <cell r="A738">
            <v>-853.976445043343</v>
          </cell>
          <cell r="B738">
            <v>-2224.81535611898</v>
          </cell>
          <cell r="C738">
            <v>-2558.50433353567</v>
          </cell>
          <cell r="D738">
            <v>-1984.97834002091</v>
          </cell>
          <cell r="E738">
            <v>-1372.98201524229</v>
          </cell>
          <cell r="F738">
            <v>-717.930769379509</v>
          </cell>
          <cell r="G738">
            <v>-14.6875836489815</v>
          </cell>
          <cell r="H738">
            <v>745.839046232667</v>
          </cell>
          <cell r="I738">
            <v>1574.21388436217</v>
          </cell>
          <cell r="J738">
            <v>2477.89333160065</v>
          </cell>
          <cell r="K738">
            <v>3452.96390842437</v>
          </cell>
          <cell r="L738">
            <v>4324.17221907039</v>
          </cell>
          <cell r="M738">
            <v>5203.04646696351</v>
          </cell>
          <cell r="N738">
            <v>6160.39426938734</v>
          </cell>
          <cell r="O738">
            <v>7167.81353059569</v>
          </cell>
        </row>
        <row r="739">
          <cell r="A739">
            <v>-1296.43640457975</v>
          </cell>
          <cell r="B739">
            <v>-3939.73512416772</v>
          </cell>
          <cell r="C739">
            <v>-4607.03019015971</v>
          </cell>
          <cell r="D739">
            <v>-4236.81543884237</v>
          </cell>
          <cell r="E739">
            <v>-3848.30850586576</v>
          </cell>
          <cell r="F739">
            <v>-3438.92743400908</v>
          </cell>
          <cell r="G739">
            <v>-3005.73659353552</v>
          </cell>
          <cell r="H739">
            <v>-2542.06435175301</v>
          </cell>
          <cell r="I739">
            <v>-2040.00598256532</v>
          </cell>
          <cell r="J739">
            <v>-1495.02912545698</v>
          </cell>
          <cell r="K739">
            <v>-914.261504237413</v>
          </cell>
          <cell r="L739">
            <v>-476.489764935268</v>
          </cell>
          <cell r="M739">
            <v>-74.0696209442494</v>
          </cell>
          <cell r="N739">
            <v>359.537158839713</v>
          </cell>
          <cell r="O739">
            <v>791.235366227073</v>
          </cell>
        </row>
        <row r="740">
          <cell r="A740">
            <v>-875.746138606259</v>
          </cell>
          <cell r="B740">
            <v>-2309.19198055868</v>
          </cell>
          <cell r="C740">
            <v>-2659.29487783971</v>
          </cell>
          <cell r="D740">
            <v>-2095.77210234533</v>
          </cell>
          <cell r="E740">
            <v>-1494.77179080865</v>
          </cell>
          <cell r="F740">
            <v>-851.807885936603</v>
          </cell>
          <cell r="G740">
            <v>-161.8516805881</v>
          </cell>
          <cell r="H740">
            <v>584.069268208878</v>
          </cell>
          <cell r="I740">
            <v>1396.3888466922</v>
          </cell>
          <cell r="J740">
            <v>2282.41958855282</v>
          </cell>
          <cell r="K740">
            <v>3238.08986862777</v>
          </cell>
          <cell r="L740">
            <v>4087.97244994225</v>
          </cell>
          <cell r="M740">
            <v>4943.40444138891</v>
          </cell>
          <cell r="N740">
            <v>5874.98340004856</v>
          </cell>
          <cell r="O740">
            <v>6854.07632200458</v>
          </cell>
        </row>
        <row r="741">
          <cell r="A741">
            <v>-1310.79573099237</v>
          </cell>
          <cell r="B741">
            <v>-3995.39008726689</v>
          </cell>
          <cell r="C741">
            <v>-4673.51180235071</v>
          </cell>
          <cell r="D741">
            <v>-4309.89519042913</v>
          </cell>
          <cell r="E741">
            <v>-3928.64124624276</v>
          </cell>
          <cell r="F741">
            <v>-3527.2330047911</v>
          </cell>
          <cell r="G741">
            <v>-3102.80627887855</v>
          </cell>
          <cell r="H741">
            <v>-2648.76796885383</v>
          </cell>
          <cell r="I741">
            <v>-2157.29967587611</v>
          </cell>
          <cell r="J741">
            <v>-1623.9639344568</v>
          </cell>
          <cell r="K741">
            <v>-1055.99278153441</v>
          </cell>
          <cell r="L741">
            <v>-632.287529092711</v>
          </cell>
          <cell r="M741">
            <v>-245.32993679954</v>
          </cell>
          <cell r="N741">
            <v>171.279670386834</v>
          </cell>
          <cell r="O741">
            <v>584.293776860088</v>
          </cell>
        </row>
        <row r="742">
          <cell r="A742">
            <v>-1057.50790015422</v>
          </cell>
          <cell r="B742">
            <v>-3013.67795999182</v>
          </cell>
          <cell r="C742">
            <v>-3500.82564294363</v>
          </cell>
          <cell r="D742">
            <v>-3020.82276281565</v>
          </cell>
          <cell r="E742">
            <v>-2511.6314944832</v>
          </cell>
          <cell r="F742">
            <v>-1969.58845855018</v>
          </cell>
          <cell r="G742">
            <v>-1390.56927456626</v>
          </cell>
          <cell r="H742">
            <v>-766.595578489445</v>
          </cell>
          <cell r="I742">
            <v>-88.3262229440798</v>
          </cell>
          <cell r="J742">
            <v>650.350135206478</v>
          </cell>
          <cell r="K742">
            <v>1444.04146498439</v>
          </cell>
          <cell r="L742">
            <v>2115.86907651287</v>
          </cell>
          <cell r="M742">
            <v>2775.57457258866</v>
          </cell>
          <cell r="N742">
            <v>3492.00165407123</v>
          </cell>
          <cell r="O742">
            <v>4234.58939482986</v>
          </cell>
        </row>
        <row r="743">
          <cell r="A743">
            <v>-1133.62658440384</v>
          </cell>
          <cell r="B743">
            <v>-3308.70451216686</v>
          </cell>
          <cell r="C743">
            <v>-3853.24418273857</v>
          </cell>
          <cell r="D743">
            <v>-3408.2179912706</v>
          </cell>
          <cell r="E743">
            <v>-2937.47476344681</v>
          </cell>
          <cell r="F743">
            <v>-2437.69564315559</v>
          </cell>
          <cell r="G743">
            <v>-1905.13496633472</v>
          </cell>
          <cell r="H743">
            <v>-1332.2306720169</v>
          </cell>
          <cell r="I743">
            <v>-710.099232975568</v>
          </cell>
          <cell r="J743">
            <v>-33.1323439174125</v>
          </cell>
          <cell r="K743">
            <v>692.725001045755</v>
          </cell>
          <cell r="L743">
            <v>1289.98626864804</v>
          </cell>
          <cell r="M743">
            <v>1867.7248913092</v>
          </cell>
          <cell r="N743">
            <v>2494.05008521608</v>
          </cell>
          <cell r="O743">
            <v>3137.59354373598</v>
          </cell>
        </row>
        <row r="744">
          <cell r="A744">
            <v>-1156.78771575589</v>
          </cell>
          <cell r="B744">
            <v>-3398.47417640412</v>
          </cell>
          <cell r="C744">
            <v>-3960.47688350784</v>
          </cell>
          <cell r="D744">
            <v>-3526.09327852571</v>
          </cell>
          <cell r="E744">
            <v>-3067.04888818484</v>
          </cell>
          <cell r="F744">
            <v>-2580.12968673328</v>
          </cell>
          <cell r="G744">
            <v>-2061.70524462839</v>
          </cell>
          <cell r="H744">
            <v>-1504.3401721701</v>
          </cell>
          <cell r="I744">
            <v>-899.290185216369</v>
          </cell>
          <cell r="J744">
            <v>-241.100041098098</v>
          </cell>
          <cell r="K744">
            <v>464.117012352995</v>
          </cell>
          <cell r="L744">
            <v>1038.6894893759</v>
          </cell>
          <cell r="M744">
            <v>1591.48751380697</v>
          </cell>
          <cell r="N744">
            <v>2190.39681536388</v>
          </cell>
          <cell r="O744">
            <v>2803.80342045265</v>
          </cell>
        </row>
        <row r="745">
          <cell r="A745">
            <v>-1182.51628299717</v>
          </cell>
          <cell r="B745">
            <v>-3498.19490279904</v>
          </cell>
          <cell r="C745">
            <v>-4079.59644249092</v>
          </cell>
          <cell r="D745">
            <v>-3657.03516595465</v>
          </cell>
          <cell r="E745">
            <v>-3210.98644159612</v>
          </cell>
          <cell r="F745">
            <v>-2738.35269457915</v>
          </cell>
          <cell r="G745">
            <v>-2235.63150374899</v>
          </cell>
          <cell r="H745">
            <v>-1695.52819231668</v>
          </cell>
          <cell r="I745">
            <v>-1109.45315446772</v>
          </cell>
          <cell r="J745">
            <v>-472.121177310938</v>
          </cell>
          <cell r="K745">
            <v>210.167586499381</v>
          </cell>
          <cell r="L745">
            <v>759.536196527558</v>
          </cell>
          <cell r="M745">
            <v>1284.62893105517</v>
          </cell>
          <cell r="N745">
            <v>1853.08325961944</v>
          </cell>
          <cell r="O745">
            <v>2433.0123092228</v>
          </cell>
        </row>
        <row r="746">
          <cell r="A746">
            <v>-930.009878551813</v>
          </cell>
          <cell r="B746">
            <v>-2519.51148702519</v>
          </cell>
          <cell r="C746">
            <v>-2910.52817468325</v>
          </cell>
          <cell r="D746">
            <v>-2371.9396969413</v>
          </cell>
          <cell r="E746">
            <v>-1798.34835196974</v>
          </cell>
          <cell r="F746">
            <v>-1185.51368737655</v>
          </cell>
          <cell r="G746">
            <v>-528.676976614773</v>
          </cell>
          <cell r="H746">
            <v>180.837447771756</v>
          </cell>
          <cell r="I746">
            <v>953.137242252105</v>
          </cell>
          <cell r="J746">
            <v>1795.17633323202</v>
          </cell>
          <cell r="K746">
            <v>2702.48889735661</v>
          </cell>
          <cell r="L746">
            <v>3499.21437624098</v>
          </cell>
          <cell r="M746">
            <v>4296.21355126461</v>
          </cell>
          <cell r="N746">
            <v>5163.56037764018</v>
          </cell>
          <cell r="O746">
            <v>6072.04628336256</v>
          </cell>
        </row>
        <row r="747">
          <cell r="A747">
            <v>-969.134796961435</v>
          </cell>
          <cell r="B747">
            <v>-2671.15480425158</v>
          </cell>
          <cell r="C747">
            <v>-3091.67090923576</v>
          </cell>
          <cell r="D747">
            <v>-2571.06041027197</v>
          </cell>
          <cell r="E747">
            <v>-2017.23131503896</v>
          </cell>
          <cell r="F747">
            <v>-1426.12025572689</v>
          </cell>
          <cell r="G747">
            <v>-793.163165587908</v>
          </cell>
          <cell r="H747">
            <v>-109.898356479755</v>
          </cell>
          <cell r="I747">
            <v>633.546611822781</v>
          </cell>
          <cell r="J747">
            <v>1443.86710483766</v>
          </cell>
          <cell r="K747">
            <v>2316.31307677875</v>
          </cell>
          <cell r="L747">
            <v>3074.71153844026</v>
          </cell>
          <cell r="M747">
            <v>3829.57983237663</v>
          </cell>
          <cell r="N747">
            <v>4650.61438950184</v>
          </cell>
          <cell r="O747">
            <v>5508.19164513744</v>
          </cell>
        </row>
        <row r="748">
          <cell r="A748">
            <v>-1121.41798153939</v>
          </cell>
          <cell r="B748">
            <v>-3261.38548602394</v>
          </cell>
          <cell r="C748">
            <v>-3796.72011066822</v>
          </cell>
          <cell r="D748">
            <v>-3346.08404160485</v>
          </cell>
          <cell r="E748">
            <v>-2869.17416938732</v>
          </cell>
          <cell r="F748">
            <v>-2362.6163801444</v>
          </cell>
          <cell r="G748">
            <v>-1822.60426785509</v>
          </cell>
          <cell r="H748">
            <v>-1241.50900110064</v>
          </cell>
          <cell r="I748">
            <v>-610.37365539708</v>
          </cell>
          <cell r="J748">
            <v>76.4907563068238</v>
          </cell>
          <cell r="K748">
            <v>813.227929126717</v>
          </cell>
          <cell r="L748">
            <v>1422.44882121572</v>
          </cell>
          <cell r="M748">
            <v>2013.33403220043</v>
          </cell>
          <cell r="N748">
            <v>2654.11058156088</v>
          </cell>
          <cell r="O748">
            <v>3313.5396576498</v>
          </cell>
        </row>
        <row r="749">
          <cell r="A749">
            <v>-1127.42569606192</v>
          </cell>
          <cell r="B749">
            <v>-3284.67064024734</v>
          </cell>
          <cell r="C749">
            <v>-3824.53496322916</v>
          </cell>
          <cell r="D749">
            <v>-3376.65945108403</v>
          </cell>
          <cell r="E749">
            <v>-2902.7841143896</v>
          </cell>
          <cell r="F749">
            <v>-2399.56203098925</v>
          </cell>
          <cell r="G749">
            <v>-1863.21668528859</v>
          </cell>
          <cell r="H749">
            <v>-1286.15210284811</v>
          </cell>
          <cell r="I749">
            <v>-659.447477138868</v>
          </cell>
          <cell r="J749">
            <v>22.5464763155414</v>
          </cell>
          <cell r="K749">
            <v>753.92980967131</v>
          </cell>
          <cell r="L749">
            <v>1357.26550666382</v>
          </cell>
          <cell r="M749">
            <v>1941.68143115686</v>
          </cell>
          <cell r="N749">
            <v>2575.34663297061</v>
          </cell>
          <cell r="O749">
            <v>3226.95857744927</v>
          </cell>
        </row>
        <row r="750">
          <cell r="A750">
            <v>-858.06827628636</v>
          </cell>
          <cell r="B750">
            <v>-2240.67478505696</v>
          </cell>
          <cell r="C750">
            <v>-2577.44892258063</v>
          </cell>
          <cell r="D750">
            <v>-2005.80313375998</v>
          </cell>
          <cell r="E750">
            <v>-1395.87361944895</v>
          </cell>
          <cell r="F750">
            <v>-743.094309999419</v>
          </cell>
          <cell r="G750">
            <v>-42.3485448823426</v>
          </cell>
          <cell r="H750">
            <v>715.432801423536</v>
          </cell>
          <cell r="I750">
            <v>1540.78989321476</v>
          </cell>
          <cell r="J750">
            <v>2441.15209008152</v>
          </cell>
          <cell r="K750">
            <v>3412.57618744832</v>
          </cell>
          <cell r="L750">
            <v>4279.77611436093</v>
          </cell>
          <cell r="M750">
            <v>5154.24415611903</v>
          </cell>
          <cell r="N750">
            <v>6106.74844709397</v>
          </cell>
          <cell r="O750">
            <v>7108.84349004367</v>
          </cell>
        </row>
        <row r="751">
          <cell r="A751">
            <v>-1105.00128872024</v>
          </cell>
          <cell r="B751">
            <v>-3197.75642663732</v>
          </cell>
          <cell r="C751">
            <v>-3720.71318847007</v>
          </cell>
          <cell r="D751">
            <v>-3262.5336160051</v>
          </cell>
          <cell r="E751">
            <v>-2777.33156589786</v>
          </cell>
          <cell r="F751">
            <v>-2261.65862014289</v>
          </cell>
          <cell r="G751">
            <v>-1711.6266940792</v>
          </cell>
          <cell r="H751">
            <v>-1119.51717124033</v>
          </cell>
          <cell r="I751">
            <v>-476.27443114551</v>
          </cell>
          <cell r="J751">
            <v>223.899004592499</v>
          </cell>
          <cell r="K751">
            <v>975.266089928359</v>
          </cell>
          <cell r="L751">
            <v>1600.56887800586</v>
          </cell>
          <cell r="M751">
            <v>2209.13207430336</v>
          </cell>
          <cell r="N751">
            <v>2869.34110631031</v>
          </cell>
          <cell r="O751">
            <v>3550.13129200111</v>
          </cell>
        </row>
        <row r="752">
          <cell r="A752">
            <v>-994.702414582466</v>
          </cell>
          <cell r="B752">
            <v>-2770.25170993804</v>
          </cell>
          <cell r="C752">
            <v>-3210.04529466904</v>
          </cell>
          <cell r="D752">
            <v>-2701.18316747658</v>
          </cell>
          <cell r="E752">
            <v>-2160.2684415301</v>
          </cell>
          <cell r="F752">
            <v>-1583.35347145615</v>
          </cell>
          <cell r="G752">
            <v>-966.001398115592</v>
          </cell>
          <cell r="H752">
            <v>-299.890366022643</v>
          </cell>
          <cell r="I752">
            <v>424.698354338065</v>
          </cell>
          <cell r="J752">
            <v>1214.29116235806</v>
          </cell>
          <cell r="K752">
            <v>2063.95227664493</v>
          </cell>
          <cell r="L752">
            <v>2797.30453857641</v>
          </cell>
          <cell r="M752">
            <v>3524.64085796913</v>
          </cell>
          <cell r="N752">
            <v>4315.41095859225</v>
          </cell>
          <cell r="O752">
            <v>5139.72008353441</v>
          </cell>
        </row>
        <row r="753">
          <cell r="A753">
            <v>-890.53235588976</v>
          </cell>
          <cell r="B753">
            <v>-2366.50151957484</v>
          </cell>
          <cell r="C753">
            <v>-2727.7529332503</v>
          </cell>
          <cell r="D753">
            <v>-2171.02445436631</v>
          </cell>
          <cell r="E753">
            <v>-1577.49275696413</v>
          </cell>
          <cell r="F753">
            <v>-942.738708135859</v>
          </cell>
          <cell r="G753">
            <v>-261.807167209131</v>
          </cell>
          <cell r="H753">
            <v>474.193441025067</v>
          </cell>
          <cell r="I753">
            <v>1275.60810911149</v>
          </cell>
          <cell r="J753">
            <v>2149.65165456371</v>
          </cell>
          <cell r="K753">
            <v>3092.14503794681</v>
          </cell>
          <cell r="L753">
            <v>3927.54294740709</v>
          </cell>
          <cell r="M753">
            <v>4767.05269831182</v>
          </cell>
          <cell r="N753">
            <v>5681.1291725226</v>
          </cell>
          <cell r="O753">
            <v>6640.98253073277</v>
          </cell>
        </row>
        <row r="754">
          <cell r="A754">
            <v>-1206.47056824225</v>
          </cell>
          <cell r="B754">
            <v>-3591.03873286967</v>
          </cell>
          <cell r="C754">
            <v>-4190.50133149579</v>
          </cell>
          <cell r="D754">
            <v>-3778.94709725602</v>
          </cell>
          <cell r="E754">
            <v>-3344.9978375498</v>
          </cell>
          <cell r="F754">
            <v>-2885.66439782056</v>
          </cell>
          <cell r="G754">
            <v>-2397.56353764397</v>
          </cell>
          <cell r="H754">
            <v>-1873.53158936105</v>
          </cell>
          <cell r="I754">
            <v>-1305.12295862696</v>
          </cell>
          <cell r="J754">
            <v>-687.210736810588</v>
          </cell>
          <cell r="K754">
            <v>-26.2690921416577</v>
          </cell>
          <cell r="L754">
            <v>499.633748743258</v>
          </cell>
          <cell r="M754">
            <v>998.931793231537</v>
          </cell>
          <cell r="N754">
            <v>1539.03137108795</v>
          </cell>
          <cell r="O754">
            <v>2087.79152947848</v>
          </cell>
        </row>
        <row r="755">
          <cell r="A755">
            <v>-1282.08177536799</v>
          </cell>
          <cell r="B755">
            <v>-3884.09836683481</v>
          </cell>
          <cell r="C755">
            <v>-4540.57032533183</v>
          </cell>
          <cell r="D755">
            <v>-4163.75959299196</v>
          </cell>
          <cell r="E755">
            <v>-3768.00204381171</v>
          </cell>
          <cell r="F755">
            <v>-3350.65074961007</v>
          </cell>
          <cell r="G755">
            <v>-2908.69866147923</v>
          </cell>
          <cell r="H755">
            <v>-2435.39563937591</v>
          </cell>
          <cell r="I755">
            <v>-1922.75065818777</v>
          </cell>
          <cell r="J755">
            <v>-1366.13649341431</v>
          </cell>
          <cell r="K755">
            <v>-772.576589858675</v>
          </cell>
          <cell r="L755">
            <v>-320.742965103716</v>
          </cell>
          <cell r="M755">
            <v>97.1346724989325</v>
          </cell>
          <cell r="N755">
            <v>547.733064791426</v>
          </cell>
          <cell r="O755">
            <v>998.109261178431</v>
          </cell>
        </row>
        <row r="756">
          <cell r="A756">
            <v>-1126.04240715093</v>
          </cell>
          <cell r="B756">
            <v>-3279.3091844879</v>
          </cell>
          <cell r="C756">
            <v>-3818.13053489556</v>
          </cell>
          <cell r="D756">
            <v>-3369.6193987109</v>
          </cell>
          <cell r="E756">
            <v>-2895.04535382664</v>
          </cell>
          <cell r="F756">
            <v>-2391.05521713663</v>
          </cell>
          <cell r="G756">
            <v>-1853.86559071287</v>
          </cell>
          <cell r="H756">
            <v>-1275.87293472723</v>
          </cell>
          <cell r="I756">
            <v>-648.148126415634</v>
          </cell>
          <cell r="J756">
            <v>34.9672602997402</v>
          </cell>
          <cell r="K756">
            <v>767.583326458333</v>
          </cell>
          <cell r="L756">
            <v>1372.27410200616</v>
          </cell>
          <cell r="M756">
            <v>1958.17959332738</v>
          </cell>
          <cell r="N756">
            <v>2593.48219787833</v>
          </cell>
          <cell r="O756">
            <v>3246.89405336003</v>
          </cell>
        </row>
        <row r="757">
          <cell r="A757">
            <v>-922.636647631127</v>
          </cell>
          <cell r="B757">
            <v>-2490.93376109147</v>
          </cell>
          <cell r="C757">
            <v>-2876.39117796221</v>
          </cell>
          <cell r="D757">
            <v>-2334.41468576791</v>
          </cell>
          <cell r="E757">
            <v>-1757.09907409478</v>
          </cell>
          <cell r="F757">
            <v>-1140.17051832741</v>
          </cell>
          <cell r="G757">
            <v>-478.833607582939</v>
          </cell>
          <cell r="H757">
            <v>235.627650762458</v>
          </cell>
          <cell r="I757">
            <v>1013.36524052094</v>
          </cell>
          <cell r="J757">
            <v>1861.38181482307</v>
          </cell>
          <cell r="K757">
            <v>2775.2651130485</v>
          </cell>
          <cell r="L757">
            <v>3579.21345551885</v>
          </cell>
          <cell r="M757">
            <v>4384.1523458895</v>
          </cell>
          <cell r="N757">
            <v>5260.2268851786</v>
          </cell>
          <cell r="O757">
            <v>6178.30670823571</v>
          </cell>
        </row>
        <row r="758">
          <cell r="A758">
            <v>-1000.11438410441</v>
          </cell>
          <cell r="B758">
            <v>-2791.22783064054</v>
          </cell>
          <cell r="C758">
            <v>-3235.1019337208</v>
          </cell>
          <cell r="D758">
            <v>-2728.72661741942</v>
          </cell>
          <cell r="E758">
            <v>-2190.54551233701</v>
          </cell>
          <cell r="F758">
            <v>-1616.63546839371</v>
          </cell>
          <cell r="G758">
            <v>-1002.58655284259</v>
          </cell>
          <cell r="H758">
            <v>-340.106508969525</v>
          </cell>
          <cell r="I758">
            <v>380.490856362649</v>
          </cell>
          <cell r="J758">
            <v>1165.69617701031</v>
          </cell>
          <cell r="K758">
            <v>2010.53435640297</v>
          </cell>
          <cell r="L758">
            <v>2738.5850188038</v>
          </cell>
          <cell r="M758">
            <v>3460.0935677207</v>
          </cell>
          <cell r="N758">
            <v>4244.45750572769</v>
          </cell>
          <cell r="O758">
            <v>5061.72467189083</v>
          </cell>
        </row>
        <row r="759">
          <cell r="A759">
            <v>-1184.29168625752</v>
          </cell>
          <cell r="B759">
            <v>-3505.07614500371</v>
          </cell>
          <cell r="C759">
            <v>-4087.81630376058</v>
          </cell>
          <cell r="D759">
            <v>-3666.07082859681</v>
          </cell>
          <cell r="E759">
            <v>-3220.91887192608</v>
          </cell>
          <cell r="F759">
            <v>-2749.27089462342</v>
          </cell>
          <cell r="G759">
            <v>-2247.63330877016</v>
          </cell>
          <cell r="H759">
            <v>-1708.72114749081</v>
          </cell>
          <cell r="I759">
            <v>-1123.95547856977</v>
          </cell>
          <cell r="J759">
            <v>-488.062822043681</v>
          </cell>
          <cell r="K759">
            <v>192.643772040636</v>
          </cell>
          <cell r="L759">
            <v>740.273185819898</v>
          </cell>
          <cell r="M759">
            <v>1263.45411307265</v>
          </cell>
          <cell r="N759">
            <v>1829.8068921088</v>
          </cell>
          <cell r="O759">
            <v>2407.42581847054</v>
          </cell>
        </row>
        <row r="760">
          <cell r="A760">
            <v>-1304.54720247295</v>
          </cell>
          <cell r="B760">
            <v>-3971.17156794508</v>
          </cell>
          <cell r="C760">
            <v>-4644.58201568418</v>
          </cell>
          <cell r="D760">
            <v>-4278.09419232796</v>
          </cell>
          <cell r="E760">
            <v>-3893.68407590868</v>
          </cell>
          <cell r="F760">
            <v>-3488.80641975506</v>
          </cell>
          <cell r="G760">
            <v>-3060.5659481132</v>
          </cell>
          <cell r="H760">
            <v>-2602.33538730924</v>
          </cell>
          <cell r="I760">
            <v>-2106.25877279057</v>
          </cell>
          <cell r="J760">
            <v>-1567.8573450507</v>
          </cell>
          <cell r="K760">
            <v>-994.317748678739</v>
          </cell>
          <cell r="L760">
            <v>-564.491398227995</v>
          </cell>
          <cell r="M760">
            <v>-170.805203736462</v>
          </cell>
          <cell r="N760">
            <v>253.200803160705</v>
          </cell>
          <cell r="O760">
            <v>674.345384146945</v>
          </cell>
        </row>
        <row r="761">
          <cell r="A761">
            <v>-879.223905985064</v>
          </cell>
          <cell r="B761">
            <v>-2322.67137433894</v>
          </cell>
          <cell r="C761">
            <v>-2675.39643967656</v>
          </cell>
          <cell r="D761">
            <v>-2113.47170529442</v>
          </cell>
          <cell r="E761">
            <v>-1514.22803658963</v>
          </cell>
          <cell r="F761">
            <v>-873.195117106631</v>
          </cell>
          <cell r="G761">
            <v>-185.361542781934</v>
          </cell>
          <cell r="H761">
            <v>558.226108990227</v>
          </cell>
          <cell r="I761">
            <v>1367.98081635608</v>
          </cell>
          <cell r="J761">
            <v>2251.19212983734</v>
          </cell>
          <cell r="K761">
            <v>3203.76316007779</v>
          </cell>
          <cell r="L761">
            <v>4050.23889849923</v>
          </cell>
          <cell r="M761">
            <v>4901.92592612637</v>
          </cell>
          <cell r="N761">
            <v>5829.38824235495</v>
          </cell>
          <cell r="O761">
            <v>6803.95595506408</v>
          </cell>
        </row>
        <row r="762">
          <cell r="A762">
            <v>-968.060617360584</v>
          </cell>
          <cell r="B762">
            <v>-2666.99141772986</v>
          </cell>
          <cell r="C762">
            <v>-3086.69761246714</v>
          </cell>
          <cell r="D762">
            <v>-2565.59352581415</v>
          </cell>
          <cell r="E762">
            <v>-2011.22185550626</v>
          </cell>
          <cell r="F762">
            <v>-1419.51437185393</v>
          </cell>
          <cell r="G762">
            <v>-785.901663699841</v>
          </cell>
          <cell r="H762">
            <v>-101.916168072498</v>
          </cell>
          <cell r="I762">
            <v>642.321013145139</v>
          </cell>
          <cell r="J762">
            <v>1453.51234429302</v>
          </cell>
          <cell r="K762">
            <v>2326.91558294793</v>
          </cell>
          <cell r="L762">
            <v>3086.36631773195</v>
          </cell>
          <cell r="M762">
            <v>3842.39132035601</v>
          </cell>
          <cell r="N762">
            <v>4664.69738671166</v>
          </cell>
          <cell r="O762">
            <v>5523.67234579695</v>
          </cell>
        </row>
        <row r="763">
          <cell r="A763">
            <v>-947.164205477734</v>
          </cell>
          <cell r="B763">
            <v>-2585.99952445948</v>
          </cell>
          <cell r="C763">
            <v>-2989.95023650676</v>
          </cell>
          <cell r="D763">
            <v>-2459.24420652353</v>
          </cell>
          <cell r="E763">
            <v>-1894.31762320738</v>
          </cell>
          <cell r="F763">
            <v>-1291.00767693054</v>
          </cell>
          <cell r="G763">
            <v>-644.640989767068</v>
          </cell>
          <cell r="H763">
            <v>53.364286473758</v>
          </cell>
          <cell r="I763">
            <v>813.012677660111</v>
          </cell>
          <cell r="J763">
            <v>1641.14474413387</v>
          </cell>
          <cell r="K763">
            <v>2533.17004516831</v>
          </cell>
          <cell r="L763">
            <v>3313.09103703362</v>
          </cell>
          <cell r="M763">
            <v>4091.61792029982</v>
          </cell>
          <cell r="N763">
            <v>4938.65912458862</v>
          </cell>
          <cell r="O763">
            <v>5824.82412428883</v>
          </cell>
        </row>
        <row r="764">
          <cell r="A764">
            <v>-978.630572863524</v>
          </cell>
          <cell r="B764">
            <v>-2707.95925052173</v>
          </cell>
          <cell r="C764">
            <v>-3135.63498337371</v>
          </cell>
          <cell r="D764">
            <v>-2619.38781255447</v>
          </cell>
          <cell r="E764">
            <v>-2070.35509524292</v>
          </cell>
          <cell r="F764">
            <v>-1484.51644277333</v>
          </cell>
          <cell r="G764">
            <v>-857.355033118256</v>
          </cell>
          <cell r="H764">
            <v>-180.461111780139</v>
          </cell>
          <cell r="I764">
            <v>555.980673532735</v>
          </cell>
          <cell r="J764">
            <v>1358.60293456535</v>
          </cell>
          <cell r="K764">
            <v>2222.58664359824</v>
          </cell>
          <cell r="L764">
            <v>2971.68298320206</v>
          </cell>
          <cell r="M764">
            <v>3716.32594193968</v>
          </cell>
          <cell r="N764">
            <v>4526.12032405125</v>
          </cell>
          <cell r="O764">
            <v>5371.34184445846</v>
          </cell>
        </row>
        <row r="765">
          <cell r="A765">
            <v>-1124.73169037155</v>
          </cell>
          <cell r="B765">
            <v>-3274.22900928371</v>
          </cell>
          <cell r="C765">
            <v>-3812.06210507402</v>
          </cell>
          <cell r="D765">
            <v>-3362.94869189041</v>
          </cell>
          <cell r="E765">
            <v>-2887.7125954701</v>
          </cell>
          <cell r="F765">
            <v>-2382.99470022856</v>
          </cell>
          <cell r="G765">
            <v>-1845.00508697523</v>
          </cell>
          <cell r="H765">
            <v>-1266.13304739989</v>
          </cell>
          <cell r="I765">
            <v>-637.44157880183</v>
          </cell>
          <cell r="J765">
            <v>46.7364068980625</v>
          </cell>
          <cell r="K765">
            <v>780.520532423234</v>
          </cell>
          <cell r="L765">
            <v>1386.49529440784</v>
          </cell>
          <cell r="M765">
            <v>1973.81220471768</v>
          </cell>
          <cell r="N765">
            <v>2610.66630818199</v>
          </cell>
          <cell r="O765">
            <v>3265.7836450959</v>
          </cell>
        </row>
        <row r="766">
          <cell r="A766">
            <v>-1303.23371365907</v>
          </cell>
          <cell r="B766">
            <v>-3966.08064867999</v>
          </cell>
          <cell r="C766">
            <v>-4638.50075174237</v>
          </cell>
          <cell r="D766">
            <v>-4271.40937763177</v>
          </cell>
          <cell r="E766">
            <v>-3886.33580950386</v>
          </cell>
          <cell r="F766">
            <v>-3480.72885566238</v>
          </cell>
          <cell r="G766">
            <v>-3051.68670529906</v>
          </cell>
          <cell r="H766">
            <v>-2592.57490109733</v>
          </cell>
          <cell r="I766">
            <v>-2095.52958190267</v>
          </cell>
          <cell r="J766">
            <v>-1556.06330788804</v>
          </cell>
          <cell r="K766">
            <v>-981.353181821117</v>
          </cell>
          <cell r="L766">
            <v>-550.240129431097</v>
          </cell>
          <cell r="M766">
            <v>-155.139530941382</v>
          </cell>
          <cell r="N766">
            <v>270.421256133699</v>
          </cell>
          <cell r="O766">
            <v>693.27492547429</v>
          </cell>
        </row>
        <row r="767">
          <cell r="A767">
            <v>-1068.15457082683</v>
          </cell>
          <cell r="B767">
            <v>-3054.9431312392</v>
          </cell>
          <cell r="C767">
            <v>-3550.11819403158</v>
          </cell>
          <cell r="D767">
            <v>-3075.00748051228</v>
          </cell>
          <cell r="E767">
            <v>-2571.19391450533</v>
          </cell>
          <cell r="F767">
            <v>-2035.06230486152</v>
          </cell>
          <cell r="G767">
            <v>-1462.54124194449</v>
          </cell>
          <cell r="H767">
            <v>-845.710589751523</v>
          </cell>
          <cell r="I767">
            <v>-175.293207938461</v>
          </cell>
          <cell r="J767">
            <v>554.751887056594</v>
          </cell>
          <cell r="K767">
            <v>1338.95532166325</v>
          </cell>
          <cell r="L767">
            <v>2000.35338734672</v>
          </cell>
          <cell r="M767">
            <v>2648.59423034931</v>
          </cell>
          <cell r="N767">
            <v>3352.41881963885</v>
          </cell>
          <cell r="O767">
            <v>4081.15330130089</v>
          </cell>
        </row>
        <row r="768">
          <cell r="A768">
            <v>-1212.50565059384</v>
          </cell>
          <cell r="B768">
            <v>-3614.4299613944</v>
          </cell>
          <cell r="C768">
            <v>-4218.44289316174</v>
          </cell>
          <cell r="D768">
            <v>-3809.66179141278</v>
          </cell>
          <cell r="E768">
            <v>-3378.76089089739</v>
          </cell>
          <cell r="F768">
            <v>-2922.77835264411</v>
          </cell>
          <cell r="G768">
            <v>-2438.36096281944</v>
          </cell>
          <cell r="H768">
            <v>-1918.37806042191</v>
          </cell>
          <cell r="I768">
            <v>-1354.42033359518</v>
          </cell>
          <cell r="J768">
            <v>-741.400757145933</v>
          </cell>
          <cell r="K768">
            <v>-85.8373410765861</v>
          </cell>
          <cell r="L768">
            <v>434.153495013602</v>
          </cell>
          <cell r="M768">
            <v>926.9527825142</v>
          </cell>
          <cell r="N768">
            <v>1459.90861745238</v>
          </cell>
          <cell r="O768">
            <v>2000.81603369874</v>
          </cell>
        </row>
        <row r="769">
          <cell r="A769">
            <v>-1167.27536392762</v>
          </cell>
          <cell r="B769">
            <v>-3439.12299621798</v>
          </cell>
          <cell r="C769">
            <v>-4009.03318333094</v>
          </cell>
          <cell r="D769">
            <v>-3579.46867379816</v>
          </cell>
          <cell r="E769">
            <v>-3125.72166248746</v>
          </cell>
          <cell r="F769">
            <v>-2644.62559213676</v>
          </cell>
          <cell r="G769">
            <v>-2132.60221282628</v>
          </cell>
          <cell r="H769">
            <v>-1582.2734931803</v>
          </cell>
          <cell r="I769">
            <v>-984.958200056239</v>
          </cell>
          <cell r="J769">
            <v>-335.270399443842</v>
          </cell>
          <cell r="K769">
            <v>360.600473449393</v>
          </cell>
          <cell r="L769">
            <v>924.89918407369</v>
          </cell>
          <cell r="M769">
            <v>1466.40379561167</v>
          </cell>
          <cell r="N769">
            <v>2052.89884032983</v>
          </cell>
          <cell r="O769">
            <v>2652.65910358044</v>
          </cell>
        </row>
        <row r="770">
          <cell r="A770">
            <v>-1115.79740122499</v>
          </cell>
          <cell r="B770">
            <v>-3239.60081583781</v>
          </cell>
          <cell r="C770">
            <v>-3770.69763370705</v>
          </cell>
          <cell r="D770">
            <v>-3317.47889667348</v>
          </cell>
          <cell r="E770">
            <v>-2837.73003292923</v>
          </cell>
          <cell r="F770">
            <v>-2328.05148910933</v>
          </cell>
          <cell r="G770">
            <v>-1784.60889489076</v>
          </cell>
          <cell r="H770">
            <v>-1199.74267916335</v>
          </cell>
          <cell r="I770">
            <v>-564.462126911564</v>
          </cell>
          <cell r="J770">
            <v>126.958893075994</v>
          </cell>
          <cell r="K770">
            <v>868.704906543297</v>
          </cell>
          <cell r="L770">
            <v>1483.43175461301</v>
          </cell>
          <cell r="M770">
            <v>2080.36937440758</v>
          </cell>
          <cell r="N770">
            <v>2727.79901953012</v>
          </cell>
          <cell r="O770">
            <v>3394.5414950622</v>
          </cell>
        </row>
        <row r="771">
          <cell r="A771">
            <v>-817.47940141928</v>
          </cell>
          <cell r="B771">
            <v>-2083.3573546948</v>
          </cell>
          <cell r="C771">
            <v>-2389.5282805781</v>
          </cell>
          <cell r="D771">
            <v>-1799.23182203975</v>
          </cell>
          <cell r="E771">
            <v>-1168.80060410004</v>
          </cell>
          <cell r="F771">
            <v>-493.484846467146</v>
          </cell>
          <cell r="G771">
            <v>232.034054869265</v>
          </cell>
          <cell r="H771">
            <v>1017.04721131436</v>
          </cell>
          <cell r="I771">
            <v>1872.33880461126</v>
          </cell>
          <cell r="J771">
            <v>2805.60642993881</v>
          </cell>
          <cell r="K771">
            <v>3813.2017400443</v>
          </cell>
          <cell r="L771">
            <v>4720.16278517317</v>
          </cell>
          <cell r="M771">
            <v>5638.33814007087</v>
          </cell>
          <cell r="N771">
            <v>6638.88758942118</v>
          </cell>
          <cell r="O771">
            <v>7693.7961566418</v>
          </cell>
        </row>
        <row r="772">
          <cell r="A772">
            <v>-1291.06280289588</v>
          </cell>
          <cell r="B772">
            <v>-3918.90771243324</v>
          </cell>
          <cell r="C772">
            <v>-4582.15118866964</v>
          </cell>
          <cell r="D772">
            <v>-4209.46725656005</v>
          </cell>
          <cell r="E772">
            <v>-3818.24608256292</v>
          </cell>
          <cell r="F772">
            <v>-3405.88138782181</v>
          </cell>
          <cell r="G772">
            <v>-2969.41080710073</v>
          </cell>
          <cell r="H772">
            <v>-2502.13331877472</v>
          </cell>
          <cell r="I772">
            <v>-1996.11189103408</v>
          </cell>
          <cell r="J772">
            <v>-1446.77865138583</v>
          </cell>
          <cell r="K772">
            <v>-861.222287183943</v>
          </cell>
          <cell r="L772">
            <v>-418.186533727694</v>
          </cell>
          <cell r="M772">
            <v>-9.97993489520629</v>
          </cell>
          <cell r="N772">
            <v>429.987591393634</v>
          </cell>
          <cell r="O772">
            <v>868.677834009433</v>
          </cell>
        </row>
        <row r="773">
          <cell r="A773">
            <v>-1033.45478547115</v>
          </cell>
          <cell r="B773">
            <v>-2920.45107931236</v>
          </cell>
          <cell r="C773">
            <v>-3389.46318788162</v>
          </cell>
          <cell r="D773">
            <v>-2898.40785313141</v>
          </cell>
          <cell r="E773">
            <v>-2377.06720075731</v>
          </cell>
          <cell r="F773">
            <v>-1821.66898376842</v>
          </cell>
          <cell r="G773">
            <v>-1227.96914927388</v>
          </cell>
          <cell r="H773">
            <v>-587.85778359053</v>
          </cell>
          <cell r="I773">
            <v>108.15086628252</v>
          </cell>
          <cell r="J773">
            <v>866.327100866086</v>
          </cell>
          <cell r="K773">
            <v>1681.45362270286</v>
          </cell>
          <cell r="L773">
            <v>2376.84381731636</v>
          </cell>
          <cell r="M773">
            <v>3062.45042592306</v>
          </cell>
          <cell r="N773">
            <v>3807.34924278025</v>
          </cell>
          <cell r="O773">
            <v>4581.23446986402</v>
          </cell>
        </row>
        <row r="774">
          <cell r="A774">
            <v>-982.287841621036</v>
          </cell>
          <cell r="B774">
            <v>-2722.13436931869</v>
          </cell>
          <cell r="C774">
            <v>-3152.56761072882</v>
          </cell>
          <cell r="D774">
            <v>-2638.00096226672</v>
          </cell>
          <cell r="E774">
            <v>-2090.81555509625</v>
          </cell>
          <cell r="F774">
            <v>-1507.00755383629</v>
          </cell>
          <cell r="G774">
            <v>-882.078332617514</v>
          </cell>
          <cell r="H774">
            <v>-207.638139025209</v>
          </cell>
          <cell r="I774">
            <v>526.106391991088</v>
          </cell>
          <cell r="J774">
            <v>1325.76370275454</v>
          </cell>
          <cell r="K774">
            <v>2186.48819736713</v>
          </cell>
          <cell r="L774">
            <v>2932.00185339343</v>
          </cell>
          <cell r="M774">
            <v>3672.70655586394</v>
          </cell>
          <cell r="N774">
            <v>4478.1718192884</v>
          </cell>
          <cell r="O774">
            <v>5318.63456643759</v>
          </cell>
        </row>
        <row r="775">
          <cell r="A775">
            <v>-940.420953634363</v>
          </cell>
          <cell r="B775">
            <v>-2559.86351906987</v>
          </cell>
          <cell r="C775">
            <v>-2958.7299521372</v>
          </cell>
          <cell r="D775">
            <v>-2424.92538435596</v>
          </cell>
          <cell r="E775">
            <v>-1856.59274085118</v>
          </cell>
          <cell r="F775">
            <v>-1249.53869114074</v>
          </cell>
          <cell r="G775">
            <v>-599.056307323346</v>
          </cell>
          <cell r="H775">
            <v>103.473138521119</v>
          </cell>
          <cell r="I775">
            <v>868.094712214245</v>
          </cell>
          <cell r="J775">
            <v>1701.69353754377</v>
          </cell>
          <cell r="K775">
            <v>2599.72816004316</v>
          </cell>
          <cell r="L775">
            <v>3386.25488401079</v>
          </cell>
          <cell r="M775">
            <v>4172.04310233155</v>
          </cell>
          <cell r="N775">
            <v>5027.06631163626</v>
          </cell>
          <cell r="O775">
            <v>5922.00551106636</v>
          </cell>
        </row>
        <row r="776">
          <cell r="A776">
            <v>-865.746987117198</v>
          </cell>
          <cell r="B776">
            <v>-2270.43651312549</v>
          </cell>
          <cell r="C776">
            <v>-2613.0002472677</v>
          </cell>
          <cell r="D776">
            <v>-2044.88284153313</v>
          </cell>
          <cell r="E776">
            <v>-1438.83189380517</v>
          </cell>
          <cell r="F776">
            <v>-790.316089301789</v>
          </cell>
          <cell r="G776">
            <v>-94.2569716964786</v>
          </cell>
          <cell r="H776">
            <v>658.372588654651</v>
          </cell>
          <cell r="I776">
            <v>1478.06659218141</v>
          </cell>
          <cell r="J776">
            <v>2372.20365295503</v>
          </cell>
          <cell r="K776">
            <v>3336.78478451087</v>
          </cell>
          <cell r="L776">
            <v>4196.46259778782</v>
          </cell>
          <cell r="M776">
            <v>5062.66197430475</v>
          </cell>
          <cell r="N776">
            <v>6006.07695498975</v>
          </cell>
          <cell r="O776">
            <v>6998.18059556228</v>
          </cell>
        </row>
        <row r="777">
          <cell r="A777">
            <v>-1170.23390959361</v>
          </cell>
          <cell r="B777">
            <v>-3450.58995122241</v>
          </cell>
          <cell r="C777">
            <v>-4022.7308234544</v>
          </cell>
          <cell r="D777">
            <v>-3594.52577161148</v>
          </cell>
          <cell r="E777">
            <v>-3142.27314088202</v>
          </cell>
          <cell r="F777">
            <v>-2662.81976477495</v>
          </cell>
          <cell r="G777">
            <v>-2152.60211314316</v>
          </cell>
          <cell r="H777">
            <v>-1604.2583352855</v>
          </cell>
          <cell r="I777">
            <v>-1009.12498462678</v>
          </cell>
          <cell r="J777">
            <v>-361.835678998013</v>
          </cell>
          <cell r="K777">
            <v>331.398654079034</v>
          </cell>
          <cell r="L777">
            <v>892.799154680053</v>
          </cell>
          <cell r="M777">
            <v>1431.11791585179</v>
          </cell>
          <cell r="N777">
            <v>2014.1109222516</v>
          </cell>
          <cell r="O777">
            <v>2610.02157834141</v>
          </cell>
        </row>
        <row r="778">
          <cell r="A778">
            <v>-985.571043182157</v>
          </cell>
          <cell r="B778">
            <v>-2734.85965019055</v>
          </cell>
          <cell r="C778">
            <v>-3167.76836086565</v>
          </cell>
          <cell r="D778">
            <v>-2654.71035013085</v>
          </cell>
          <cell r="E778">
            <v>-2109.18330933736</v>
          </cell>
          <cell r="F778">
            <v>-1527.19826331083</v>
          </cell>
          <cell r="G778">
            <v>-904.272921228283</v>
          </cell>
          <cell r="H778">
            <v>-232.035486935269</v>
          </cell>
          <cell r="I778">
            <v>499.287666242971</v>
          </cell>
          <cell r="J778">
            <v>1296.28328326779</v>
          </cell>
          <cell r="K778">
            <v>2154.08191746863</v>
          </cell>
          <cell r="L778">
            <v>2896.37932850595</v>
          </cell>
          <cell r="M778">
            <v>3633.54858144251</v>
          </cell>
          <cell r="N778">
            <v>4435.12751050813</v>
          </cell>
          <cell r="O778">
            <v>5271.31821400245</v>
          </cell>
        </row>
        <row r="779">
          <cell r="A779">
            <v>-830.95953296649</v>
          </cell>
          <cell r="B779">
            <v>-2135.60466785378</v>
          </cell>
          <cell r="C779">
            <v>-2451.93934722939</v>
          </cell>
          <cell r="D779">
            <v>-1867.8370362761</v>
          </cell>
          <cell r="E779">
            <v>-1244.21472010471</v>
          </cell>
          <cell r="F779">
            <v>-576.383631290879</v>
          </cell>
          <cell r="G779">
            <v>140.907765928526</v>
          </cell>
          <cell r="H779">
            <v>916.876858349982</v>
          </cell>
          <cell r="I779">
            <v>1762.22678611863</v>
          </cell>
          <cell r="J779">
            <v>2684.5660596325</v>
          </cell>
          <cell r="K779">
            <v>3680.14840540882</v>
          </cell>
          <cell r="L779">
            <v>4573.9042285212</v>
          </cell>
          <cell r="M779">
            <v>5477.56377502001</v>
          </cell>
          <cell r="N779">
            <v>6462.15675705687</v>
          </cell>
          <cell r="O779">
            <v>7499.52521613269</v>
          </cell>
        </row>
        <row r="780">
          <cell r="A780">
            <v>-1135.98424575878</v>
          </cell>
          <cell r="B780">
            <v>-3317.84251432233</v>
          </cell>
          <cell r="C780">
            <v>-3864.159815086</v>
          </cell>
          <cell r="D780">
            <v>-3420.21697375723</v>
          </cell>
          <cell r="E780">
            <v>-2950.66461595667</v>
          </cell>
          <cell r="F780">
            <v>-2452.19455666144</v>
          </cell>
          <cell r="G780">
            <v>-1921.07286197783</v>
          </cell>
          <cell r="H780">
            <v>-1349.75036529792</v>
          </cell>
          <cell r="I780">
            <v>-729.357713488569</v>
          </cell>
          <cell r="J780">
            <v>-54.3021820944001</v>
          </cell>
          <cell r="K780">
            <v>669.454107574315</v>
          </cell>
          <cell r="L780">
            <v>1264.40579522015</v>
          </cell>
          <cell r="M780">
            <v>1839.60561769395</v>
          </cell>
          <cell r="N780">
            <v>2463.1400416284</v>
          </cell>
          <cell r="O780">
            <v>3103.61575299838</v>
          </cell>
        </row>
        <row r="781">
          <cell r="A781">
            <v>-1202.81307513425</v>
          </cell>
          <cell r="B781">
            <v>-3576.86274451816</v>
          </cell>
          <cell r="C781">
            <v>-4173.56766543028</v>
          </cell>
          <cell r="D781">
            <v>-3760.33280574388</v>
          </cell>
          <cell r="E781">
            <v>-3324.5361225757</v>
          </cell>
          <cell r="F781">
            <v>-2863.17190706913</v>
          </cell>
          <cell r="G781">
            <v>-2372.83872152549</v>
          </cell>
          <cell r="H781">
            <v>-1846.35289497597</v>
          </cell>
          <cell r="I781">
            <v>-1275.24684448568</v>
          </cell>
          <cell r="J781">
            <v>-654.369490519059</v>
          </cell>
          <cell r="K781">
            <v>9.83156850251543</v>
          </cell>
          <cell r="L781">
            <v>539.317312740094</v>
          </cell>
          <cell r="M781">
            <v>1042.55385508278</v>
          </cell>
          <cell r="N781">
            <v>1586.98281719057</v>
          </cell>
          <cell r="O781">
            <v>2140.50204075997</v>
          </cell>
        </row>
        <row r="782">
          <cell r="A782">
            <v>-1067.65374707399</v>
          </cell>
          <cell r="B782">
            <v>-3053.00200066785</v>
          </cell>
          <cell r="C782">
            <v>-3547.79945222186</v>
          </cell>
          <cell r="D782">
            <v>-3072.45860917983</v>
          </cell>
          <cell r="E782">
            <v>-2568.392073851</v>
          </cell>
          <cell r="F782">
            <v>-2031.98238829128</v>
          </cell>
          <cell r="G782">
            <v>-1459.15565109548</v>
          </cell>
          <cell r="H782">
            <v>-841.988987190059</v>
          </cell>
          <cell r="I782">
            <v>-171.202245313862</v>
          </cell>
          <cell r="J782">
            <v>559.248867838251</v>
          </cell>
          <cell r="K782">
            <v>1343.89861692315</v>
          </cell>
          <cell r="L782">
            <v>2005.78729271856</v>
          </cell>
          <cell r="M782">
            <v>2654.56743770143</v>
          </cell>
          <cell r="N782">
            <v>3358.98485338989</v>
          </cell>
          <cell r="O782">
            <v>4088.3709980387</v>
          </cell>
        </row>
        <row r="783">
          <cell r="A783">
            <v>-1165.52280315918</v>
          </cell>
          <cell r="B783">
            <v>-3432.33028867069</v>
          </cell>
          <cell r="C783">
            <v>-4000.91907950733</v>
          </cell>
          <cell r="D783">
            <v>-3570.54926477308</v>
          </cell>
          <cell r="E783">
            <v>-3115.9170236652</v>
          </cell>
          <cell r="F783">
            <v>-2633.84786659861</v>
          </cell>
          <cell r="G783">
            <v>-2120.75482406658</v>
          </cell>
          <cell r="H783">
            <v>-1569.25027970853</v>
          </cell>
          <cell r="I783">
            <v>-970.642464110424</v>
          </cell>
          <cell r="J783">
            <v>-319.533861291063</v>
          </cell>
          <cell r="K783">
            <v>377.898824995634</v>
          </cell>
          <cell r="L783">
            <v>943.91435521948</v>
          </cell>
          <cell r="M783">
            <v>1487.30617655457</v>
          </cell>
          <cell r="N783">
            <v>2075.87573208285</v>
          </cell>
          <cell r="O783">
            <v>2677.91639632963</v>
          </cell>
        </row>
        <row r="784">
          <cell r="A784">
            <v>-852.560287200227</v>
          </cell>
          <cell r="B784">
            <v>-2219.326504467</v>
          </cell>
          <cell r="C784">
            <v>-2551.94772678255</v>
          </cell>
          <cell r="D784">
            <v>-1977.77100588777</v>
          </cell>
          <cell r="E784">
            <v>-1365.05937060877</v>
          </cell>
          <cell r="F784">
            <v>-709.221821406583</v>
          </cell>
          <cell r="G784">
            <v>-5.11429362985567</v>
          </cell>
          <cell r="H784">
            <v>756.362462157898</v>
          </cell>
          <cell r="I784">
            <v>1585.78172389426</v>
          </cell>
          <cell r="J784">
            <v>2490.60925125934</v>
          </cell>
          <cell r="K784">
            <v>3466.94185238855</v>
          </cell>
          <cell r="L784">
            <v>4339.53744020343</v>
          </cell>
          <cell r="M784">
            <v>5219.93664917288</v>
          </cell>
          <cell r="N784">
            <v>6178.96076137568</v>
          </cell>
          <cell r="O784">
            <v>7188.22270205874</v>
          </cell>
        </row>
        <row r="785">
          <cell r="A785">
            <v>-1261.85867711491</v>
          </cell>
          <cell r="B785">
            <v>-3805.71615344371</v>
          </cell>
          <cell r="C785">
            <v>-4446.94029445651</v>
          </cell>
          <cell r="D785">
            <v>-4060.83700775484</v>
          </cell>
          <cell r="E785">
            <v>-3654.86464064243</v>
          </cell>
          <cell r="F785">
            <v>-3226.28473250704</v>
          </cell>
          <cell r="G785">
            <v>-2771.98961763695</v>
          </cell>
          <cell r="H785">
            <v>-2285.11855321025</v>
          </cell>
          <cell r="I785">
            <v>-1757.55893427744</v>
          </cell>
          <cell r="J785">
            <v>-1184.54988999571</v>
          </cell>
          <cell r="K785">
            <v>-572.967954749295</v>
          </cell>
          <cell r="L785">
            <v>-101.323655198023</v>
          </cell>
          <cell r="M785">
            <v>338.330818813488</v>
          </cell>
          <cell r="N785">
            <v>812.867345917352</v>
          </cell>
          <cell r="O785">
            <v>1289.55747916316</v>
          </cell>
        </row>
        <row r="786">
          <cell r="A786">
            <v>-919.436834140687</v>
          </cell>
          <cell r="B786">
            <v>-2478.53168200939</v>
          </cell>
          <cell r="C786">
            <v>-2861.57650257687</v>
          </cell>
          <cell r="D786">
            <v>-2318.12968964164</v>
          </cell>
          <cell r="E786">
            <v>-1739.1978314462</v>
          </cell>
          <cell r="F786">
            <v>-1120.49262059392</v>
          </cell>
          <cell r="G786">
            <v>-457.202726039598</v>
          </cell>
          <cell r="H786">
            <v>259.405345040519</v>
          </cell>
          <cell r="I786">
            <v>1039.50281351112</v>
          </cell>
          <cell r="J786">
            <v>1890.11347878626</v>
          </cell>
          <cell r="K786">
            <v>2806.84832524666</v>
          </cell>
          <cell r="L786">
            <v>3613.9312252252</v>
          </cell>
          <cell r="M786">
            <v>4422.31577036389</v>
          </cell>
          <cell r="N786">
            <v>5302.17793733233</v>
          </cell>
          <cell r="O786">
            <v>6224.42130096536</v>
          </cell>
        </row>
        <row r="787">
          <cell r="A787">
            <v>-829.327442302685</v>
          </cell>
          <cell r="B787">
            <v>-2129.27888744748</v>
          </cell>
          <cell r="C787">
            <v>-2444.3830026312</v>
          </cell>
          <cell r="D787">
            <v>-1859.53074273206</v>
          </cell>
          <cell r="E787">
            <v>-1235.08404699375</v>
          </cell>
          <cell r="F787">
            <v>-566.346760932626</v>
          </cell>
          <cell r="G787">
            <v>151.94077142157</v>
          </cell>
          <cell r="H787">
            <v>929.004862983363</v>
          </cell>
          <cell r="I787">
            <v>1775.5584659116</v>
          </cell>
          <cell r="J787">
            <v>2699.22087643666</v>
          </cell>
          <cell r="K787">
            <v>3696.25767737594</v>
          </cell>
          <cell r="L787">
            <v>4591.61230681236</v>
          </cell>
          <cell r="M787">
            <v>5497.02933730029</v>
          </cell>
          <cell r="N787">
            <v>6483.55422936624</v>
          </cell>
          <cell r="O787">
            <v>7523.04633587422</v>
          </cell>
        </row>
        <row r="788">
          <cell r="A788">
            <v>-1067.06252326044</v>
          </cell>
          <cell r="B788">
            <v>-3050.71049070554</v>
          </cell>
          <cell r="C788">
            <v>-3545.06217115719</v>
          </cell>
          <cell r="D788">
            <v>-3069.44965958255</v>
          </cell>
          <cell r="E788">
            <v>-2565.08449327557</v>
          </cell>
          <cell r="F788">
            <v>-2028.34653833458</v>
          </cell>
          <cell r="G788">
            <v>-1455.1589518145</v>
          </cell>
          <cell r="H788">
            <v>-837.59562516114</v>
          </cell>
          <cell r="I788">
            <v>-166.37285271758</v>
          </cell>
          <cell r="J788">
            <v>564.557565982293</v>
          </cell>
          <cell r="K788">
            <v>1349.7341905326</v>
          </cell>
          <cell r="L788">
            <v>2012.20203291047</v>
          </cell>
          <cell r="M788">
            <v>2661.61882535991</v>
          </cell>
          <cell r="N788">
            <v>3366.73607423788</v>
          </cell>
          <cell r="O788">
            <v>4096.89150882954</v>
          </cell>
        </row>
        <row r="789">
          <cell r="A789">
            <v>-1098.71510447412</v>
          </cell>
          <cell r="B789">
            <v>-3173.3919584026</v>
          </cell>
          <cell r="C789">
            <v>-3691.60906121489</v>
          </cell>
          <cell r="D789">
            <v>-3230.54097443306</v>
          </cell>
          <cell r="E789">
            <v>-2742.16373194142</v>
          </cell>
          <cell r="F789">
            <v>-2223.00046362892</v>
          </cell>
          <cell r="G789">
            <v>-1669.13180892619</v>
          </cell>
          <cell r="H789">
            <v>-1072.80477140008</v>
          </cell>
          <cell r="I789">
            <v>-424.925938474492</v>
          </cell>
          <cell r="J789">
            <v>280.343711107317</v>
          </cell>
          <cell r="K789">
            <v>1037.31279719893</v>
          </cell>
          <cell r="L789">
            <v>1668.77357107322</v>
          </cell>
          <cell r="M789">
            <v>2284.10591838065</v>
          </cell>
          <cell r="N789">
            <v>2951.75592328153</v>
          </cell>
          <cell r="O789">
            <v>3640.7255804492</v>
          </cell>
        </row>
        <row r="790">
          <cell r="A790">
            <v>-1061.38239852213</v>
          </cell>
          <cell r="B790">
            <v>-3028.69503373873</v>
          </cell>
          <cell r="C790">
            <v>-3518.76401209333</v>
          </cell>
          <cell r="D790">
            <v>-3040.54147176582</v>
          </cell>
          <cell r="E790">
            <v>-2533.30723765787</v>
          </cell>
          <cell r="F790">
            <v>-1993.4154668681</v>
          </cell>
          <cell r="G790">
            <v>-1416.76105589561</v>
          </cell>
          <cell r="H790">
            <v>-795.38683083851</v>
          </cell>
          <cell r="I790">
            <v>-119.974937531456</v>
          </cell>
          <cell r="J790">
            <v>615.560362157035</v>
          </cell>
          <cell r="K790">
            <v>1405.79889100906</v>
          </cell>
          <cell r="L790">
            <v>2073.83101946145</v>
          </cell>
          <cell r="M790">
            <v>2729.36433993543</v>
          </cell>
          <cell r="N790">
            <v>3441.20516746735</v>
          </cell>
          <cell r="O790">
            <v>4178.75147965074</v>
          </cell>
        </row>
        <row r="791">
          <cell r="A791">
            <v>-825.0352707194</v>
          </cell>
          <cell r="B791">
            <v>-2112.64296426984</v>
          </cell>
          <cell r="C791">
            <v>-2424.51086667875</v>
          </cell>
          <cell r="D791">
            <v>-1837.68634529579</v>
          </cell>
          <cell r="E791">
            <v>-1211.07164588623</v>
          </cell>
          <cell r="F791">
            <v>-539.951187027198</v>
          </cell>
          <cell r="G791">
            <v>180.956042267543</v>
          </cell>
          <cell r="H791">
            <v>960.899829362255</v>
          </cell>
          <cell r="I791">
            <v>1810.61893064794</v>
          </cell>
          <cell r="J791">
            <v>2737.76100759485</v>
          </cell>
          <cell r="K791">
            <v>3738.62282344174</v>
          </cell>
          <cell r="L791">
            <v>4638.18209127443</v>
          </cell>
          <cell r="M791">
            <v>5548.22106036139</v>
          </cell>
          <cell r="N791">
            <v>6539.8266072661</v>
          </cell>
          <cell r="O791">
            <v>7584.90361133114</v>
          </cell>
        </row>
        <row r="792">
          <cell r="A792">
            <v>-1138.049172215</v>
          </cell>
          <cell r="B792">
            <v>-3325.84591242203</v>
          </cell>
          <cell r="C792">
            <v>-3873.72012703385</v>
          </cell>
          <cell r="D792">
            <v>-3430.72612356897</v>
          </cell>
          <cell r="E792">
            <v>-2962.21677349797</v>
          </cell>
          <cell r="F792">
            <v>-2464.89323792964</v>
          </cell>
          <cell r="G792">
            <v>-1935.0318566829</v>
          </cell>
          <cell r="H792">
            <v>-1365.09475650367</v>
          </cell>
          <cell r="I792">
            <v>-746.224998450691</v>
          </cell>
          <cell r="J792">
            <v>-72.8435043390185</v>
          </cell>
          <cell r="K792">
            <v>649.072603891251</v>
          </cell>
          <cell r="L792">
            <v>1242.0014765366</v>
          </cell>
          <cell r="M792">
            <v>1814.97772450808</v>
          </cell>
          <cell r="N792">
            <v>2436.06788954283</v>
          </cell>
          <cell r="O792">
            <v>3073.85675522244</v>
          </cell>
        </row>
        <row r="793">
          <cell r="A793">
            <v>-868.546604514375</v>
          </cell>
          <cell r="B793">
            <v>-2281.28748192823</v>
          </cell>
          <cell r="C793">
            <v>-2625.96207240727</v>
          </cell>
          <cell r="D793">
            <v>-2059.13109650308</v>
          </cell>
          <cell r="E793">
            <v>-1454.49425365826</v>
          </cell>
          <cell r="F793">
            <v>-807.532900531306</v>
          </cell>
          <cell r="G793">
            <v>-113.182509846105</v>
          </cell>
          <cell r="H793">
            <v>637.568736566241</v>
          </cell>
          <cell r="I793">
            <v>1455.19800803365</v>
          </cell>
          <cell r="J793">
            <v>2347.06541707924</v>
          </cell>
          <cell r="K793">
            <v>3309.15163945636</v>
          </cell>
          <cell r="L793">
            <v>4166.08692984609</v>
          </cell>
          <cell r="M793">
            <v>5029.27159470495</v>
          </cell>
          <cell r="N793">
            <v>5969.37266088313</v>
          </cell>
          <cell r="O793">
            <v>6957.83348894017</v>
          </cell>
        </row>
        <row r="794">
          <cell r="A794">
            <v>-1087.46302952404</v>
          </cell>
          <cell r="B794">
            <v>-3129.78031547863</v>
          </cell>
          <cell r="C794">
            <v>-3639.5135755577</v>
          </cell>
          <cell r="D794">
            <v>-3173.27513768287</v>
          </cell>
          <cell r="E794">
            <v>-2679.2143992434</v>
          </cell>
          <cell r="F794">
            <v>-2153.80356174111</v>
          </cell>
          <cell r="G794">
            <v>-1593.06728170012</v>
          </cell>
          <cell r="H794">
            <v>-989.191023612561</v>
          </cell>
          <cell r="I794">
            <v>-333.013728223102</v>
          </cell>
          <cell r="J794">
            <v>381.377986173703</v>
          </cell>
          <cell r="K794">
            <v>1148.37447997503</v>
          </cell>
          <cell r="L794">
            <v>1790.85785754882</v>
          </cell>
          <cell r="M794">
            <v>2418.3067753432</v>
          </cell>
          <cell r="N794">
            <v>3099.27589107922</v>
          </cell>
          <cell r="O794">
            <v>3802.88654865452</v>
          </cell>
        </row>
        <row r="795">
          <cell r="A795">
            <v>-945.958106085774</v>
          </cell>
          <cell r="B795">
            <v>-2581.32483323619</v>
          </cell>
          <cell r="C795">
            <v>-2984.36617011423</v>
          </cell>
          <cell r="D795">
            <v>-2453.10593503219</v>
          </cell>
          <cell r="E795">
            <v>-1887.5701431001</v>
          </cell>
          <cell r="F795">
            <v>-1283.59052572397</v>
          </cell>
          <cell r="G795">
            <v>-636.487704222488</v>
          </cell>
          <cell r="H795">
            <v>62.3267659109602</v>
          </cell>
          <cell r="I795">
            <v>822.864661528831</v>
          </cell>
          <cell r="J795">
            <v>1651.97451359996</v>
          </cell>
          <cell r="K795">
            <v>2545.07464309007</v>
          </cell>
          <cell r="L795">
            <v>3326.17713753857</v>
          </cell>
          <cell r="M795">
            <v>4106.00278466493</v>
          </cell>
          <cell r="N795">
            <v>4954.47165198929</v>
          </cell>
          <cell r="O795">
            <v>5842.20600683225</v>
          </cell>
        </row>
        <row r="796">
          <cell r="A796">
            <v>-1153.31618063324</v>
          </cell>
          <cell r="B796">
            <v>-3385.01893807351</v>
          </cell>
          <cell r="C796">
            <v>-3944.40417611894</v>
          </cell>
          <cell r="D796">
            <v>-3508.42539375882</v>
          </cell>
          <cell r="E796">
            <v>-3047.62750853902</v>
          </cell>
          <cell r="F796">
            <v>-2558.78078207809</v>
          </cell>
          <cell r="G796">
            <v>-2038.23751276339</v>
          </cell>
          <cell r="H796">
            <v>-1478.54332461364</v>
          </cell>
          <cell r="I796">
            <v>-870.933062863024</v>
          </cell>
          <cell r="J796">
            <v>-209.928542859695</v>
          </cell>
          <cell r="K796">
            <v>498.382206483746</v>
          </cell>
          <cell r="L796">
            <v>1076.3554212422</v>
          </cell>
          <cell r="M796">
            <v>1632.89169841315</v>
          </cell>
          <cell r="N796">
            <v>2235.91026526307</v>
          </cell>
          <cell r="O796">
            <v>2853.83397029752</v>
          </cell>
        </row>
        <row r="797">
          <cell r="A797">
            <v>-1173.4732224395</v>
          </cell>
          <cell r="B797">
            <v>-3463.14512489313</v>
          </cell>
          <cell r="C797">
            <v>-4037.72837516385</v>
          </cell>
          <cell r="D797">
            <v>-3611.01179409523</v>
          </cell>
          <cell r="E797">
            <v>-3160.39536126838</v>
          </cell>
          <cell r="F797">
            <v>-2682.74057175285</v>
          </cell>
          <cell r="G797">
            <v>-2174.50001208656</v>
          </cell>
          <cell r="H797">
            <v>-1628.32954779548</v>
          </cell>
          <cell r="I797">
            <v>-1035.58520682427</v>
          </cell>
          <cell r="J797">
            <v>-390.922014322855</v>
          </cell>
          <cell r="K797">
            <v>299.425570243431</v>
          </cell>
          <cell r="L797">
            <v>857.652819518147</v>
          </cell>
          <cell r="M797">
            <v>1392.48339183576</v>
          </cell>
          <cell r="N797">
            <v>1971.64201506486</v>
          </cell>
          <cell r="O797">
            <v>2563.33773471783</v>
          </cell>
        </row>
        <row r="798">
          <cell r="A798">
            <v>-1274.48534354991</v>
          </cell>
          <cell r="B798">
            <v>-3854.65554198552</v>
          </cell>
          <cell r="C798">
            <v>-4505.39994061788</v>
          </cell>
          <cell r="D798">
            <v>-4125.09863256395</v>
          </cell>
          <cell r="E798">
            <v>-3725.50407646297</v>
          </cell>
          <cell r="F798">
            <v>-3303.93496167362</v>
          </cell>
          <cell r="G798">
            <v>-2857.34644445164</v>
          </cell>
          <cell r="H798">
            <v>-2378.94683887113</v>
          </cell>
          <cell r="I798">
            <v>-1860.69945060861</v>
          </cell>
          <cell r="J798">
            <v>-1297.92685339362</v>
          </cell>
          <cell r="K798">
            <v>-697.597307854891</v>
          </cell>
          <cell r="L798">
            <v>-238.322170504928</v>
          </cell>
          <cell r="M798">
            <v>187.735531839688</v>
          </cell>
          <cell r="N798">
            <v>647.325840537415</v>
          </cell>
          <cell r="O798">
            <v>1107.58637930913</v>
          </cell>
        </row>
        <row r="799">
          <cell r="A799">
            <v>-1313.50572610971</v>
          </cell>
          <cell r="B799">
            <v>-4005.89369126062</v>
          </cell>
          <cell r="C799">
            <v>-4686.05868924874</v>
          </cell>
          <cell r="D799">
            <v>-4323.68732553953</v>
          </cell>
          <cell r="E799">
            <v>-3943.80221744218</v>
          </cell>
          <cell r="F799">
            <v>-3543.89866575439</v>
          </cell>
          <cell r="G799">
            <v>-3121.12596642956</v>
          </cell>
          <cell r="H799">
            <v>-2668.9058411354</v>
          </cell>
          <cell r="I799">
            <v>-2179.43618333015</v>
          </cell>
          <cell r="J799">
            <v>-1648.29743679565</v>
          </cell>
          <cell r="K799">
            <v>-1082.74132519262</v>
          </cell>
          <cell r="L799">
            <v>-661.690801086681</v>
          </cell>
          <cell r="M799">
            <v>-277.651412502989</v>
          </cell>
          <cell r="N799">
            <v>135.750366305885</v>
          </cell>
          <cell r="O799">
            <v>545.238275185025</v>
          </cell>
        </row>
        <row r="800">
          <cell r="A800">
            <v>-1252.57598412328</v>
          </cell>
          <cell r="B800">
            <v>-3769.73759003029</v>
          </cell>
          <cell r="C800">
            <v>-4403.9627634899</v>
          </cell>
          <cell r="D800">
            <v>-4013.59406067002</v>
          </cell>
          <cell r="E800">
            <v>-3602.93294519458</v>
          </cell>
          <cell r="F800">
            <v>-3169.19894174876</v>
          </cell>
          <cell r="G800">
            <v>-2709.23820006055</v>
          </cell>
          <cell r="H800">
            <v>-2216.13920904175</v>
          </cell>
          <cell r="I800">
            <v>-1681.73355684871</v>
          </cell>
          <cell r="J800">
            <v>-1101.19902704515</v>
          </cell>
          <cell r="K800">
            <v>-481.344720019828</v>
          </cell>
          <cell r="L800">
            <v>-0.60703577596842</v>
          </cell>
          <cell r="M800">
            <v>449.043319389988</v>
          </cell>
          <cell r="N800">
            <v>934.567794703636</v>
          </cell>
          <cell r="O800">
            <v>1423.33640347306</v>
          </cell>
        </row>
        <row r="801">
          <cell r="A801">
            <v>-965.129281575069</v>
          </cell>
          <cell r="B801">
            <v>-2655.62992483763</v>
          </cell>
          <cell r="C801">
            <v>-3073.12595016946</v>
          </cell>
          <cell r="D801">
            <v>-2550.67490882146</v>
          </cell>
          <cell r="E801">
            <v>-1994.82260181921</v>
          </cell>
          <cell r="F801">
            <v>-1401.48753185771</v>
          </cell>
          <cell r="G801">
            <v>-766.085703385381</v>
          </cell>
          <cell r="H801">
            <v>-80.1335215705833</v>
          </cell>
          <cell r="I801">
            <v>666.265534687258</v>
          </cell>
          <cell r="J801">
            <v>1479.83330175017</v>
          </cell>
          <cell r="K801">
            <v>2355.84883184341</v>
          </cell>
          <cell r="L801">
            <v>3118.17112167991</v>
          </cell>
          <cell r="M801">
            <v>3877.35267425798</v>
          </cell>
          <cell r="N801">
            <v>4703.1285705246</v>
          </cell>
          <cell r="O801">
            <v>5565.9177317567</v>
          </cell>
        </row>
        <row r="802">
          <cell r="A802">
            <v>-1310.679647318</v>
          </cell>
          <cell r="B802">
            <v>-3994.94016138405</v>
          </cell>
          <cell r="C802">
            <v>-4672.97435166542</v>
          </cell>
          <cell r="D802">
            <v>-4309.30439906176</v>
          </cell>
          <cell r="E802">
            <v>-3927.99182025948</v>
          </cell>
          <cell r="F802">
            <v>-3526.51912484794</v>
          </cell>
          <cell r="G802">
            <v>-3102.02154807571</v>
          </cell>
          <cell r="H802">
            <v>-2647.90535541465</v>
          </cell>
          <cell r="I802">
            <v>-2156.3514501371</v>
          </cell>
          <cell r="J802">
            <v>-1622.92159960402</v>
          </cell>
          <cell r="K802">
            <v>-1054.8469974657</v>
          </cell>
          <cell r="L802">
            <v>-631.028028723298</v>
          </cell>
          <cell r="M802">
            <v>-243.945434061315</v>
          </cell>
          <cell r="N802">
            <v>172.801581676981</v>
          </cell>
          <cell r="O802">
            <v>585.966734168968</v>
          </cell>
        </row>
        <row r="803">
          <cell r="A803">
            <v>-1101.55625771392</v>
          </cell>
          <cell r="B803">
            <v>-3184.40391496492</v>
          </cell>
          <cell r="C803">
            <v>-3704.7631913207</v>
          </cell>
          <cell r="D803">
            <v>-3245.00062017256</v>
          </cell>
          <cell r="E803">
            <v>-2758.05846258723</v>
          </cell>
          <cell r="F803">
            <v>-2240.47270789095</v>
          </cell>
          <cell r="G803">
            <v>-1688.3381312197</v>
          </cell>
          <cell r="H803">
            <v>-1093.9172747803</v>
          </cell>
          <cell r="I803">
            <v>-448.1338068091</v>
          </cell>
          <cell r="J803">
            <v>254.832517908829</v>
          </cell>
          <cell r="K803">
            <v>1009.26967970847</v>
          </cell>
          <cell r="L803">
            <v>1637.94724192173</v>
          </cell>
          <cell r="M803">
            <v>2250.22015053478</v>
          </cell>
          <cell r="N803">
            <v>2914.50707484224</v>
          </cell>
          <cell r="O803">
            <v>3599.77987379251</v>
          </cell>
        </row>
        <row r="804">
          <cell r="A804">
            <v>-1226.51612275155</v>
          </cell>
          <cell r="B804">
            <v>-3668.73280879356</v>
          </cell>
          <cell r="C804">
            <v>-4283.30936042048</v>
          </cell>
          <cell r="D804">
            <v>-3880.96609883481</v>
          </cell>
          <cell r="E804">
            <v>-3457.14197856564</v>
          </cell>
          <cell r="F804">
            <v>-3008.93857390107</v>
          </cell>
          <cell r="G804">
            <v>-2533.07237788004</v>
          </cell>
          <cell r="H804">
            <v>-2022.48935461217</v>
          </cell>
          <cell r="I804">
            <v>-1468.86442220936</v>
          </cell>
          <cell r="J804">
            <v>-867.203145067432</v>
          </cell>
          <cell r="K804">
            <v>-224.125312070916</v>
          </cell>
          <cell r="L804">
            <v>282.14077699062</v>
          </cell>
          <cell r="M804">
            <v>759.85316947785</v>
          </cell>
          <cell r="N804">
            <v>1276.2247715213</v>
          </cell>
          <cell r="O804">
            <v>1798.9020098243</v>
          </cell>
        </row>
        <row r="805">
          <cell r="A805">
            <v>-1317.18878711631</v>
          </cell>
          <cell r="B805">
            <v>-4020.1687776069</v>
          </cell>
          <cell r="C805">
            <v>-4703.11073100062</v>
          </cell>
          <cell r="D805">
            <v>-4342.43174123893</v>
          </cell>
          <cell r="E805">
            <v>-3964.40697111475</v>
          </cell>
          <cell r="F805">
            <v>-3566.54839144955</v>
          </cell>
          <cell r="G805">
            <v>-3146.02362268006</v>
          </cell>
          <cell r="H805">
            <v>-2696.27452961804</v>
          </cell>
          <cell r="I805">
            <v>-2209.52114802416</v>
          </cell>
          <cell r="J805">
            <v>-1681.3682615527</v>
          </cell>
          <cell r="K805">
            <v>-1119.09434941038</v>
          </cell>
          <cell r="L805">
            <v>-701.651775132087</v>
          </cell>
          <cell r="M805">
            <v>-321.578416679925</v>
          </cell>
          <cell r="N805">
            <v>87.4637130884711</v>
          </cell>
          <cell r="O805">
            <v>492.159288292426</v>
          </cell>
        </row>
        <row r="806">
          <cell r="A806">
            <v>-832.837697779289</v>
          </cell>
          <cell r="B806">
            <v>-2142.8842010538</v>
          </cell>
          <cell r="C806">
            <v>-2460.63497967951</v>
          </cell>
          <cell r="D806">
            <v>-1877.39568923895</v>
          </cell>
          <cell r="E806">
            <v>-1254.72204628119</v>
          </cell>
          <cell r="F806">
            <v>-587.933784205525</v>
          </cell>
          <cell r="G806">
            <v>128.211288241335</v>
          </cell>
          <cell r="H806">
            <v>902.920285925999</v>
          </cell>
          <cell r="I806">
            <v>1746.88505759951</v>
          </cell>
          <cell r="J806">
            <v>2667.70170162224</v>
          </cell>
          <cell r="K806">
            <v>3661.61030060896</v>
          </cell>
          <cell r="L806">
            <v>4553.52626160651</v>
          </cell>
          <cell r="M806">
            <v>5455.16334412056</v>
          </cell>
          <cell r="N806">
            <v>6437.53313750827</v>
          </cell>
          <cell r="O806">
            <v>7472.45776183258</v>
          </cell>
        </row>
        <row r="807">
          <cell r="A807">
            <v>-927.855647910073</v>
          </cell>
          <cell r="B807">
            <v>-2511.16195701048</v>
          </cell>
          <cell r="C807">
            <v>-2900.55439722469</v>
          </cell>
          <cell r="D807">
            <v>-2360.97604616582</v>
          </cell>
          <cell r="E807">
            <v>-1786.29658534208</v>
          </cell>
          <cell r="F807">
            <v>-1172.26581202719</v>
          </cell>
          <cell r="G807">
            <v>-514.114281642788</v>
          </cell>
          <cell r="H807">
            <v>196.845455037419</v>
          </cell>
          <cell r="I807">
            <v>970.734005564836</v>
          </cell>
          <cell r="J807">
            <v>1814.51953279119</v>
          </cell>
          <cell r="K807">
            <v>2723.75186274042</v>
          </cell>
          <cell r="L807">
            <v>3522.58763956953</v>
          </cell>
          <cell r="M807">
            <v>4321.90655451061</v>
          </cell>
          <cell r="N807">
            <v>5191.80334938613</v>
          </cell>
          <cell r="O807">
            <v>6103.09230182157</v>
          </cell>
        </row>
        <row r="808">
          <cell r="A808">
            <v>-1325.82688236312</v>
          </cell>
          <cell r="B808">
            <v>-4053.64896033926</v>
          </cell>
          <cell r="C808">
            <v>-4743.10386729164</v>
          </cell>
          <cell r="D808">
            <v>-4386.39409968665</v>
          </cell>
          <cell r="E808">
            <v>-4012.73248742892</v>
          </cell>
          <cell r="F808">
            <v>-3619.67009850736</v>
          </cell>
          <cell r="G808">
            <v>-3204.41753082562</v>
          </cell>
          <cell r="H808">
            <v>-2760.4638920721</v>
          </cell>
          <cell r="I808">
            <v>-2280.08114962549</v>
          </cell>
          <cell r="J808">
            <v>-1758.93117284571</v>
          </cell>
          <cell r="K808">
            <v>-1204.35519226351</v>
          </cell>
          <cell r="L808">
            <v>-795.3745506551</v>
          </cell>
          <cell r="M808">
            <v>-424.602951246965</v>
          </cell>
          <cell r="N808">
            <v>-25.7857576354175</v>
          </cell>
          <cell r="O808">
            <v>367.670081200738</v>
          </cell>
        </row>
        <row r="809">
          <cell r="A809">
            <v>-1128.72484328968</v>
          </cell>
          <cell r="B809">
            <v>-3289.70597330848</v>
          </cell>
          <cell r="C809">
            <v>-3830.54982769376</v>
          </cell>
          <cell r="D809">
            <v>-3383.27127631532</v>
          </cell>
          <cell r="E809">
            <v>-2910.05214730146</v>
          </cell>
          <cell r="F809">
            <v>-2407.55139860863</v>
          </cell>
          <cell r="G809">
            <v>-1871.99897834253</v>
          </cell>
          <cell r="H809">
            <v>-1295.80601727035</v>
          </cell>
          <cell r="I809">
            <v>-670.059519244435</v>
          </cell>
          <cell r="J809">
            <v>10.8812146688308</v>
          </cell>
          <cell r="K809">
            <v>741.106798988491</v>
          </cell>
          <cell r="L809">
            <v>1343.16984315009</v>
          </cell>
          <cell r="M809">
            <v>1926.18680709337</v>
          </cell>
          <cell r="N809">
            <v>2558.31420490257</v>
          </cell>
          <cell r="O809">
            <v>3208.23572204445</v>
          </cell>
        </row>
        <row r="810">
          <cell r="A810">
            <v>-927.593157116108</v>
          </cell>
          <cell r="B810">
            <v>-2510.14457534282</v>
          </cell>
          <cell r="C810">
            <v>-2899.3391026721</v>
          </cell>
          <cell r="D810">
            <v>-2359.64013656494</v>
          </cell>
          <cell r="E810">
            <v>-1784.82808994076</v>
          </cell>
          <cell r="F810">
            <v>-1170.65157200506</v>
          </cell>
          <cell r="G810">
            <v>-512.339832198329</v>
          </cell>
          <cell r="H810">
            <v>198.796014302315</v>
          </cell>
          <cell r="I810">
            <v>972.878153124379</v>
          </cell>
          <cell r="J810">
            <v>1816.87648181593</v>
          </cell>
          <cell r="K810">
            <v>2726.34273326167</v>
          </cell>
          <cell r="L810">
            <v>3525.43564773068</v>
          </cell>
          <cell r="M810">
            <v>4325.03722060119</v>
          </cell>
          <cell r="N810">
            <v>5195.24472652277</v>
          </cell>
          <cell r="O810">
            <v>6106.87522732493</v>
          </cell>
        </row>
        <row r="811">
          <cell r="A811">
            <v>-968.518248153223</v>
          </cell>
          <cell r="B811">
            <v>-2668.76513776</v>
          </cell>
          <cell r="C811">
            <v>-3088.816377095</v>
          </cell>
          <cell r="D811">
            <v>-2567.92257271256</v>
          </cell>
          <cell r="E811">
            <v>-2013.78205468255</v>
          </cell>
          <cell r="F811">
            <v>-1422.32866461323</v>
          </cell>
          <cell r="G811">
            <v>-788.995268216397</v>
          </cell>
          <cell r="H811">
            <v>-105.316805363424</v>
          </cell>
          <cell r="I811">
            <v>638.582870818752</v>
          </cell>
          <cell r="J811">
            <v>1449.40320037179</v>
          </cell>
          <cell r="K811">
            <v>2322.39861641988</v>
          </cell>
          <cell r="L811">
            <v>3081.40105318861</v>
          </cell>
          <cell r="M811">
            <v>3836.93326530242</v>
          </cell>
          <cell r="N811">
            <v>4658.69763288022</v>
          </cell>
          <cell r="O811">
            <v>5517.07713089266</v>
          </cell>
        </row>
        <row r="812">
          <cell r="A812">
            <v>-1206.25089689789</v>
          </cell>
          <cell r="B812">
            <v>-3590.18731406264</v>
          </cell>
          <cell r="C812">
            <v>-4189.48428482484</v>
          </cell>
          <cell r="D812">
            <v>-3777.82911116009</v>
          </cell>
          <cell r="E812">
            <v>-3343.76889403481</v>
          </cell>
          <cell r="F812">
            <v>-2884.31348463074</v>
          </cell>
          <cell r="G812">
            <v>-2396.07854958375</v>
          </cell>
          <cell r="H812">
            <v>-1871.89921982347</v>
          </cell>
          <cell r="I812">
            <v>-1303.32858035644</v>
          </cell>
          <cell r="J812">
            <v>-685.238270831794</v>
          </cell>
          <cell r="K812">
            <v>-24.1008636797864</v>
          </cell>
          <cell r="L812">
            <v>502.017168641706</v>
          </cell>
          <cell r="M812">
            <v>1001.55176179676</v>
          </cell>
          <cell r="N812">
            <v>1541.91136520364</v>
          </cell>
          <cell r="O812">
            <v>2090.95735605232</v>
          </cell>
        </row>
        <row r="813">
          <cell r="A813">
            <v>-837.966789176161</v>
          </cell>
          <cell r="B813">
            <v>-2162.76392132914</v>
          </cell>
          <cell r="C813">
            <v>-2484.38193377336</v>
          </cell>
          <cell r="D813">
            <v>-1903.4994711559</v>
          </cell>
          <cell r="E813">
            <v>-1283.41656548877</v>
          </cell>
          <cell r="F813">
            <v>-619.476165120828</v>
          </cell>
          <cell r="G813">
            <v>93.5384022240255</v>
          </cell>
          <cell r="H813">
            <v>864.806199738356</v>
          </cell>
          <cell r="I813">
            <v>1704.98824043829</v>
          </cell>
          <cell r="J813">
            <v>2621.64672657708</v>
          </cell>
          <cell r="K813">
            <v>3610.98448055566</v>
          </cell>
          <cell r="L813">
            <v>4497.8759512208</v>
          </cell>
          <cell r="M813">
            <v>5393.9898748757</v>
          </cell>
          <cell r="N813">
            <v>6370.28834923101</v>
          </cell>
          <cell r="O813">
            <v>7398.53909077676</v>
          </cell>
        </row>
        <row r="814">
          <cell r="A814">
            <v>-1250.16587113969</v>
          </cell>
          <cell r="B814">
            <v>-3760.39629188634</v>
          </cell>
          <cell r="C814">
            <v>-4392.80428765981</v>
          </cell>
          <cell r="D814">
            <v>-4001.32813307177</v>
          </cell>
          <cell r="E814">
            <v>-3589.44965391569</v>
          </cell>
          <cell r="F814">
            <v>-3154.37746638498</v>
          </cell>
          <cell r="G814">
            <v>-2692.9457290744</v>
          </cell>
          <cell r="H814">
            <v>-2198.2297496715</v>
          </cell>
          <cell r="I814">
            <v>-1662.04662690377</v>
          </cell>
          <cell r="J814">
            <v>-1079.55821686521</v>
          </cell>
          <cell r="K814">
            <v>-457.556111711968</v>
          </cell>
          <cell r="L814">
            <v>25.5425344350955</v>
          </cell>
          <cell r="M814">
            <v>477.788171269257</v>
          </cell>
          <cell r="N814">
            <v>966.165503686689</v>
          </cell>
          <cell r="O814">
            <v>1458.07010873517</v>
          </cell>
        </row>
        <row r="815">
          <cell r="A815">
            <v>-993.028560551943</v>
          </cell>
          <cell r="B815">
            <v>-2763.76405991706</v>
          </cell>
          <cell r="C815">
            <v>-3202.29559170082</v>
          </cell>
          <cell r="D815">
            <v>-2692.66432521141</v>
          </cell>
          <cell r="E815">
            <v>-2150.90412475094</v>
          </cell>
          <cell r="F815">
            <v>-1573.0597688601</v>
          </cell>
          <cell r="G815">
            <v>-954.686070405629</v>
          </cell>
          <cell r="H815">
            <v>-287.452019374382</v>
          </cell>
          <cell r="I815">
            <v>438.371176841129</v>
          </cell>
          <cell r="J815">
            <v>1229.32097946212</v>
          </cell>
          <cell r="K815">
            <v>2080.47376678574</v>
          </cell>
          <cell r="L815">
            <v>2815.46574669912</v>
          </cell>
          <cell r="M815">
            <v>3544.60452212202</v>
          </cell>
          <cell r="N815">
            <v>4337.35596818172</v>
          </cell>
          <cell r="O815">
            <v>5163.84308230827</v>
          </cell>
        </row>
        <row r="816">
          <cell r="A816">
            <v>-1196.13272003339</v>
          </cell>
          <cell r="B816">
            <v>-3550.97051907915</v>
          </cell>
          <cell r="C816">
            <v>-4142.63858391547</v>
          </cell>
          <cell r="D816">
            <v>-3726.33408761088</v>
          </cell>
          <cell r="E816">
            <v>-3287.16311380614</v>
          </cell>
          <cell r="F816">
            <v>-2822.08971746935</v>
          </cell>
          <cell r="G816">
            <v>-2327.67922385918</v>
          </cell>
          <cell r="H816">
            <v>-1796.71142626796</v>
          </cell>
          <cell r="I816">
            <v>-1220.67857993817</v>
          </cell>
          <cell r="J816">
            <v>-594.385457547716</v>
          </cell>
          <cell r="K816">
            <v>75.7688718296994</v>
          </cell>
          <cell r="L816">
            <v>611.798734123317</v>
          </cell>
          <cell r="M816">
            <v>1122.22888242905</v>
          </cell>
          <cell r="N816">
            <v>1674.56539851254</v>
          </cell>
          <cell r="O816">
            <v>2236.77698168573</v>
          </cell>
        </row>
        <row r="817">
          <cell r="A817">
            <v>-1328.91148931877</v>
          </cell>
          <cell r="B817">
            <v>-4065.60451322241</v>
          </cell>
          <cell r="C817">
            <v>-4757.38515302155</v>
          </cell>
          <cell r="D817">
            <v>-4402.09276852283</v>
          </cell>
          <cell r="E817">
            <v>-4029.98921122037</v>
          </cell>
          <cell r="F817">
            <v>-3638.63951044427</v>
          </cell>
          <cell r="G817">
            <v>-3225.26961106871</v>
          </cell>
          <cell r="H817">
            <v>-2783.38549090237</v>
          </cell>
          <cell r="I817">
            <v>-2305.27766176294</v>
          </cell>
          <cell r="J817">
            <v>-1786.62837794007</v>
          </cell>
          <cell r="K817">
            <v>-1234.80127804928</v>
          </cell>
          <cell r="L817">
            <v>-828.842336899837</v>
          </cell>
          <cell r="M817">
            <v>-461.39233442103</v>
          </cell>
          <cell r="N817">
            <v>-66.2263982093397</v>
          </cell>
          <cell r="O817">
            <v>323.215804751166</v>
          </cell>
        </row>
        <row r="818">
          <cell r="A818">
            <v>-1142.80382046364</v>
          </cell>
          <cell r="B818">
            <v>-3344.27433762972</v>
          </cell>
          <cell r="C818">
            <v>-3895.73346330659</v>
          </cell>
          <cell r="D818">
            <v>-3454.92423028434</v>
          </cell>
          <cell r="E818">
            <v>-2988.81648384417</v>
          </cell>
          <cell r="F818">
            <v>-2494.13290526495</v>
          </cell>
          <cell r="G818">
            <v>-1967.17349036058</v>
          </cell>
          <cell r="H818">
            <v>-1400.42636967227</v>
          </cell>
          <cell r="I818">
            <v>-785.063188867959</v>
          </cell>
          <cell r="J818">
            <v>-115.536291325279</v>
          </cell>
          <cell r="K818">
            <v>602.142660938919</v>
          </cell>
          <cell r="L818">
            <v>1190.41385012519</v>
          </cell>
          <cell r="M818">
            <v>1758.27015080686</v>
          </cell>
          <cell r="N818">
            <v>2373.73222615267</v>
          </cell>
          <cell r="O818">
            <v>3005.33442783873</v>
          </cell>
        </row>
        <row r="819">
          <cell r="A819">
            <v>-1235.00435602784</v>
          </cell>
          <cell r="B819">
            <v>-3701.63214516869</v>
          </cell>
          <cell r="C819">
            <v>-4322.60865738229</v>
          </cell>
          <cell r="D819">
            <v>-3924.16575607616</v>
          </cell>
          <cell r="E819">
            <v>-3504.62909742132</v>
          </cell>
          <cell r="F819">
            <v>-3061.13867457814</v>
          </cell>
          <cell r="G819">
            <v>-2590.4532124381</v>
          </cell>
          <cell r="H819">
            <v>-2085.56509837267</v>
          </cell>
          <cell r="I819">
            <v>-1538.2002811522</v>
          </cell>
          <cell r="J819">
            <v>-943.420420500529</v>
          </cell>
          <cell r="K819">
            <v>-307.906967955984</v>
          </cell>
          <cell r="L819">
            <v>190.043994168652</v>
          </cell>
          <cell r="M819">
            <v>658.616003459169</v>
          </cell>
          <cell r="N819">
            <v>1164.94006135606</v>
          </cell>
          <cell r="O819">
            <v>1676.57256103</v>
          </cell>
        </row>
        <row r="820">
          <cell r="A820">
            <v>-950.270214834456</v>
          </cell>
          <cell r="B820">
            <v>-2598.03803038704</v>
          </cell>
          <cell r="C820">
            <v>-3004.33061226964</v>
          </cell>
          <cell r="D820">
            <v>-2475.05179983905</v>
          </cell>
          <cell r="E820">
            <v>-1911.6940819696</v>
          </cell>
          <cell r="F820">
            <v>-1310.1087072448</v>
          </cell>
          <cell r="G820">
            <v>-665.637751193475</v>
          </cell>
          <cell r="H820">
            <v>30.283647202254</v>
          </cell>
          <cell r="I820">
            <v>787.641340701865</v>
          </cell>
          <cell r="J820">
            <v>1613.25536327761</v>
          </cell>
          <cell r="K820">
            <v>2502.51271064055</v>
          </cell>
          <cell r="L820">
            <v>3279.39103611962</v>
          </cell>
          <cell r="M820">
            <v>4054.57327571158</v>
          </cell>
          <cell r="N820">
            <v>4897.93788852185</v>
          </cell>
          <cell r="O820">
            <v>5780.06140392165</v>
          </cell>
        </row>
        <row r="821">
          <cell r="A821">
            <v>-853.269459067486</v>
          </cell>
          <cell r="B821">
            <v>-2222.07516641458</v>
          </cell>
          <cell r="C821">
            <v>-2555.23109034022</v>
          </cell>
          <cell r="D821">
            <v>-1981.3802353462</v>
          </cell>
          <cell r="E821">
            <v>-1369.02680737134</v>
          </cell>
          <cell r="F821">
            <v>-713.583016682832</v>
          </cell>
          <cell r="G821">
            <v>-9.90832700097795</v>
          </cell>
          <cell r="H821">
            <v>751.092632556688</v>
          </cell>
          <cell r="I821">
            <v>1579.98887643661</v>
          </cell>
          <cell r="J821">
            <v>2484.24147768657</v>
          </cell>
          <cell r="K821">
            <v>3459.94209267271</v>
          </cell>
          <cell r="L821">
            <v>4331.84297124665</v>
          </cell>
          <cell r="M821">
            <v>5211.47852276135</v>
          </cell>
          <cell r="N821">
            <v>6169.66318635195</v>
          </cell>
          <cell r="O821">
            <v>7178.00236517608</v>
          </cell>
        </row>
        <row r="822">
          <cell r="A822">
            <v>-947.583663976081</v>
          </cell>
          <cell r="B822">
            <v>-2587.62529342498</v>
          </cell>
          <cell r="C822">
            <v>-2991.89226891246</v>
          </cell>
          <cell r="D822">
            <v>-2461.3789809537</v>
          </cell>
          <cell r="E822">
            <v>-1896.66426884231</v>
          </cell>
          <cell r="F822">
            <v>-1293.58722147543</v>
          </cell>
          <cell r="G822">
            <v>-647.476547876066</v>
          </cell>
          <cell r="H822">
            <v>50.2473060729199</v>
          </cell>
          <cell r="I822">
            <v>809.586344484862</v>
          </cell>
          <cell r="J822">
            <v>1637.37835566872</v>
          </cell>
          <cell r="K822">
            <v>2529.02985174728</v>
          </cell>
          <cell r="L822">
            <v>3308.53993941793</v>
          </cell>
          <cell r="M822">
            <v>4086.61513724086</v>
          </cell>
          <cell r="N822">
            <v>4933.15982739737</v>
          </cell>
          <cell r="O822">
            <v>5818.77903513721</v>
          </cell>
        </row>
        <row r="823">
          <cell r="A823">
            <v>-990.880507726577</v>
          </cell>
          <cell r="B823">
            <v>-2755.43847435019</v>
          </cell>
          <cell r="C823">
            <v>-3192.35041664188</v>
          </cell>
          <cell r="D823">
            <v>-2681.73211555462</v>
          </cell>
          <cell r="E823">
            <v>-2138.88691969704</v>
          </cell>
          <cell r="F823">
            <v>-1559.84988523719</v>
          </cell>
          <cell r="G823">
            <v>-940.165137747158</v>
          </cell>
          <cell r="H823">
            <v>-271.489919230954</v>
          </cell>
          <cell r="I823">
            <v>455.917476860651</v>
          </cell>
          <cell r="J823">
            <v>1248.60870736814</v>
          </cell>
          <cell r="K823">
            <v>2101.67575508885</v>
          </cell>
          <cell r="L823">
            <v>2838.77198111902</v>
          </cell>
          <cell r="M823">
            <v>3570.22384400212</v>
          </cell>
          <cell r="N823">
            <v>4365.51794586421</v>
          </cell>
          <cell r="O823">
            <v>5194.80006823869</v>
          </cell>
        </row>
        <row r="824">
          <cell r="A824">
            <v>-1297.57654541884</v>
          </cell>
          <cell r="B824">
            <v>-3944.15416824431</v>
          </cell>
          <cell r="C824">
            <v>-4612.30887795672</v>
          </cell>
          <cell r="D824">
            <v>-4242.61802365035</v>
          </cell>
          <cell r="E824">
            <v>-3854.68698319736</v>
          </cell>
          <cell r="F824">
            <v>-3445.93895980596</v>
          </cell>
          <cell r="G824">
            <v>-3013.44399632846</v>
          </cell>
          <cell r="H824">
            <v>-2550.53669565268</v>
          </cell>
          <cell r="I824">
            <v>-2049.31918612854</v>
          </cell>
          <cell r="J824">
            <v>-1505.2666419739</v>
          </cell>
          <cell r="K824">
            <v>-925.515069535635</v>
          </cell>
          <cell r="L824">
            <v>-488.860219401637</v>
          </cell>
          <cell r="M824">
            <v>-87.6678131303889</v>
          </cell>
          <cell r="N824">
            <v>344.58937893123</v>
          </cell>
          <cell r="O824">
            <v>774.804055275299</v>
          </cell>
        </row>
        <row r="825">
          <cell r="A825">
            <v>-1257.53661052501</v>
          </cell>
          <cell r="B825">
            <v>-3788.96436093889</v>
          </cell>
          <cell r="C825">
            <v>-4426.92974893113</v>
          </cell>
          <cell r="D825">
            <v>-4038.84046392992</v>
          </cell>
          <cell r="E825">
            <v>-3630.68499298476</v>
          </cell>
          <cell r="F825">
            <v>-3199.70531323542</v>
          </cell>
          <cell r="G825">
            <v>-2742.77225521634</v>
          </cell>
          <cell r="H825">
            <v>-2253.00143815618</v>
          </cell>
          <cell r="I825">
            <v>-1722.25427314659</v>
          </cell>
          <cell r="J825">
            <v>-1145.74132654083</v>
          </cell>
          <cell r="K825">
            <v>-530.307735129863</v>
          </cell>
          <cell r="L825">
            <v>-54.4295118449971</v>
          </cell>
          <cell r="M825">
            <v>389.87909260185</v>
          </cell>
          <cell r="N825">
            <v>869.531661342755</v>
          </cell>
          <cell r="O825">
            <v>1351.84559099814</v>
          </cell>
        </row>
        <row r="826">
          <cell r="A826">
            <v>-814.560455932199</v>
          </cell>
          <cell r="B826">
            <v>-2072.04388505815</v>
          </cell>
          <cell r="C826">
            <v>-2376.0139835768</v>
          </cell>
          <cell r="D826">
            <v>-1784.37626371052</v>
          </cell>
          <cell r="E826">
            <v>-1152.47066749646</v>
          </cell>
          <cell r="F826">
            <v>-475.534203107461</v>
          </cell>
          <cell r="G826">
            <v>251.766256215099</v>
          </cell>
          <cell r="H826">
            <v>1038.73778597237</v>
          </cell>
          <cell r="I826">
            <v>1896.18211640141</v>
          </cell>
          <cell r="J826">
            <v>2831.81613282062</v>
          </cell>
          <cell r="K826">
            <v>3842.0126926166</v>
          </cell>
          <cell r="L826">
            <v>4751.83315518335</v>
          </cell>
          <cell r="M826">
            <v>5673.15171779151</v>
          </cell>
          <cell r="N826">
            <v>6677.15633062381</v>
          </cell>
          <cell r="O826">
            <v>7735.86297795461</v>
          </cell>
        </row>
        <row r="827">
          <cell r="A827">
            <v>-881.729572254917</v>
          </cell>
          <cell r="B827">
            <v>-2332.38302513511</v>
          </cell>
          <cell r="C827">
            <v>-2686.99731345335</v>
          </cell>
          <cell r="D827">
            <v>-2126.22393776678</v>
          </cell>
          <cell r="E827">
            <v>-1528.24589732652</v>
          </cell>
          <cell r="F827">
            <v>-888.604216655638</v>
          </cell>
          <cell r="G827">
            <v>-202.299958234045</v>
          </cell>
          <cell r="H827">
            <v>539.606596726335</v>
          </cell>
          <cell r="I827">
            <v>1347.51336248323</v>
          </cell>
          <cell r="J827">
            <v>2228.69333061532</v>
          </cell>
          <cell r="K827">
            <v>3179.03140938826</v>
          </cell>
          <cell r="L827">
            <v>4023.05258130367</v>
          </cell>
          <cell r="M827">
            <v>4872.0414326291</v>
          </cell>
          <cell r="N827">
            <v>5796.53778507658</v>
          </cell>
          <cell r="O827">
            <v>6767.84516926489</v>
          </cell>
        </row>
        <row r="828">
          <cell r="A828">
            <v>-1294.77885172328</v>
          </cell>
          <cell r="B828">
            <v>-3933.31065546974</v>
          </cell>
          <cell r="C828">
            <v>-4599.35595927842</v>
          </cell>
          <cell r="D828">
            <v>-4228.37955908643</v>
          </cell>
          <cell r="E828">
            <v>-3839.03538542445</v>
          </cell>
          <cell r="F828">
            <v>-3428.73397876707</v>
          </cell>
          <cell r="G828">
            <v>-2994.53146248731</v>
          </cell>
          <cell r="H828">
            <v>-2529.74713851894</v>
          </cell>
          <cell r="I828">
            <v>-2026.46631567517</v>
          </cell>
          <cell r="J828">
            <v>-1480.14567933871</v>
          </cell>
          <cell r="K828">
            <v>-897.900912049112</v>
          </cell>
          <cell r="L828">
            <v>-458.505423498145</v>
          </cell>
          <cell r="M828">
            <v>-54.3003770682031</v>
          </cell>
          <cell r="N828">
            <v>381.268452409565</v>
          </cell>
          <cell r="O828">
            <v>815.123438182689</v>
          </cell>
        </row>
        <row r="829">
          <cell r="A829">
            <v>-1312.60972400003</v>
          </cell>
          <cell r="B829">
            <v>-4002.42089853216</v>
          </cell>
          <cell r="C829">
            <v>-4681.91032858983</v>
          </cell>
          <cell r="D829">
            <v>-4319.12725010733</v>
          </cell>
          <cell r="E829">
            <v>-3938.7895655401</v>
          </cell>
          <cell r="F829">
            <v>-3538.38852026119</v>
          </cell>
          <cell r="G829">
            <v>-3115.06895230822</v>
          </cell>
          <cell r="H829">
            <v>-2662.24768299578</v>
          </cell>
          <cell r="I829">
            <v>-2172.11721908075</v>
          </cell>
          <cell r="J829">
            <v>-1640.25208302651</v>
          </cell>
          <cell r="K829">
            <v>-1073.89748949882</v>
          </cell>
          <cell r="L829">
            <v>-651.969236066263</v>
          </cell>
          <cell r="M829">
            <v>-266.965005640808</v>
          </cell>
          <cell r="N829">
            <v>147.497373231644</v>
          </cell>
          <cell r="O829">
            <v>558.151144168349</v>
          </cell>
        </row>
        <row r="830">
          <cell r="A830">
            <v>-1109.39064385366</v>
          </cell>
          <cell r="B830">
            <v>-3214.76902116719</v>
          </cell>
          <cell r="C830">
            <v>-3741.03527025607</v>
          </cell>
          <cell r="D830">
            <v>-3284.87261531186</v>
          </cell>
          <cell r="E830">
            <v>-2801.8876569166</v>
          </cell>
          <cell r="F830">
            <v>-2288.65184386972</v>
          </cell>
          <cell r="G830">
            <v>-1741.29893004747</v>
          </cell>
          <cell r="H830">
            <v>-1152.13430494273</v>
          </cell>
          <cell r="I830">
            <v>-512.128736567523</v>
          </cell>
          <cell r="J830">
            <v>184.486245978449</v>
          </cell>
          <cell r="K830">
            <v>931.941710239896</v>
          </cell>
          <cell r="L830">
            <v>1552.94465830151</v>
          </cell>
          <cell r="M830">
            <v>2156.78126584961</v>
          </cell>
          <cell r="N830">
            <v>2811.79460659284</v>
          </cell>
          <cell r="O830">
            <v>3486.87344121436</v>
          </cell>
        </row>
        <row r="831">
          <cell r="A831">
            <v>-882.141799783496</v>
          </cell>
          <cell r="B831">
            <v>-2333.98076776121</v>
          </cell>
          <cell r="C831">
            <v>-2688.90586751096</v>
          </cell>
          <cell r="D831">
            <v>-2128.3219112037</v>
          </cell>
          <cell r="E831">
            <v>-1530.55208955852</v>
          </cell>
          <cell r="F831">
            <v>-891.139292895094</v>
          </cell>
          <cell r="G831">
            <v>-205.086634665728</v>
          </cell>
          <cell r="H831">
            <v>536.543349391192</v>
          </cell>
          <cell r="I831">
            <v>1344.14609525063</v>
          </cell>
          <cell r="J831">
            <v>2224.99187024493</v>
          </cell>
          <cell r="K831">
            <v>3174.96258801854</v>
          </cell>
          <cell r="L831">
            <v>4018.57993924294</v>
          </cell>
          <cell r="M831">
            <v>4867.12489164938</v>
          </cell>
          <cell r="N831">
            <v>5791.1332892826</v>
          </cell>
          <cell r="O831">
            <v>6761.90429032017</v>
          </cell>
        </row>
        <row r="832">
          <cell r="A832">
            <v>-998.35725234751</v>
          </cell>
          <cell r="B832">
            <v>-2784.41740651057</v>
          </cell>
          <cell r="C832">
            <v>-3226.96666687931</v>
          </cell>
          <cell r="D832">
            <v>-2719.78394499806</v>
          </cell>
          <cell r="E832">
            <v>-2180.7153012826</v>
          </cell>
          <cell r="F832">
            <v>-1605.82963264114</v>
          </cell>
          <cell r="G832">
            <v>-990.708263997605</v>
          </cell>
          <cell r="H832">
            <v>-327.04932865366</v>
          </cell>
          <cell r="I832">
            <v>394.843930279774</v>
          </cell>
          <cell r="J832">
            <v>1181.47375883785</v>
          </cell>
          <cell r="K832">
            <v>2027.87782510953</v>
          </cell>
          <cell r="L832">
            <v>2757.64978487907</v>
          </cell>
          <cell r="M832">
            <v>3481.05046577001</v>
          </cell>
          <cell r="N832">
            <v>4267.49432527822</v>
          </cell>
          <cell r="O832">
            <v>5087.04784012667</v>
          </cell>
        </row>
        <row r="833">
          <cell r="A833">
            <v>-1138.45637395106</v>
          </cell>
          <cell r="B833">
            <v>-3327.42417570143</v>
          </cell>
          <cell r="C833">
            <v>-3875.60541239627</v>
          </cell>
          <cell r="D833">
            <v>-3432.79851894891</v>
          </cell>
          <cell r="E833">
            <v>-2964.49484911263</v>
          </cell>
          <cell r="F833">
            <v>-2467.3974070454</v>
          </cell>
          <cell r="G833">
            <v>-1937.78455853354</v>
          </cell>
          <cell r="H833">
            <v>-1368.12065736268</v>
          </cell>
          <cell r="I833">
            <v>-749.551212659617</v>
          </cell>
          <cell r="J833">
            <v>-76.4998372723166</v>
          </cell>
          <cell r="K833">
            <v>645.053388747727</v>
          </cell>
          <cell r="L833">
            <v>1237.58336400018</v>
          </cell>
          <cell r="M833">
            <v>1810.12112497622</v>
          </cell>
          <cell r="N833">
            <v>2430.72928424058</v>
          </cell>
          <cell r="O833">
            <v>3067.98830624159</v>
          </cell>
        </row>
        <row r="834">
          <cell r="A834">
            <v>-1104.35767211206</v>
          </cell>
          <cell r="B834">
            <v>-3195.26184871987</v>
          </cell>
          <cell r="C834">
            <v>-3717.73333631578</v>
          </cell>
          <cell r="D834">
            <v>-3259.25802072358</v>
          </cell>
          <cell r="E834">
            <v>-2773.73087569822</v>
          </cell>
          <cell r="F834">
            <v>-2257.70057013992</v>
          </cell>
          <cell r="G834">
            <v>-1707.27581717576</v>
          </cell>
          <cell r="H834">
            <v>-1114.73448031559</v>
          </cell>
          <cell r="I834">
            <v>-471.017069701088</v>
          </cell>
          <cell r="J834">
            <v>229.678146458921</v>
          </cell>
          <cell r="K834">
            <v>981.618797663085</v>
          </cell>
          <cell r="L834">
            <v>1607.55207663563</v>
          </cell>
          <cell r="M834">
            <v>2216.80833852629</v>
          </cell>
          <cell r="N834">
            <v>2877.77922121213</v>
          </cell>
          <cell r="O834">
            <v>3559.40686942114</v>
          </cell>
        </row>
        <row r="835">
          <cell r="A835">
            <v>-1016.50890821546</v>
          </cell>
          <cell r="B835">
            <v>-2854.77096687203</v>
          </cell>
          <cell r="C835">
            <v>-3311.00621799487</v>
          </cell>
          <cell r="D835">
            <v>-2812.16421852909</v>
          </cell>
          <cell r="E835">
            <v>-2282.26409377833</v>
          </cell>
          <cell r="F835">
            <v>-1717.45689745841</v>
          </cell>
          <cell r="G835">
            <v>-1113.41426516556</v>
          </cell>
          <cell r="H835">
            <v>-461.933603989777</v>
          </cell>
          <cell r="I835">
            <v>246.572716486029</v>
          </cell>
          <cell r="J835">
            <v>1018.48698528632</v>
          </cell>
          <cell r="K835">
            <v>1848.71500804584</v>
          </cell>
          <cell r="L835">
            <v>2560.70549106468</v>
          </cell>
          <cell r="M835">
            <v>3264.55992659599</v>
          </cell>
          <cell r="N835">
            <v>4029.51762311479</v>
          </cell>
          <cell r="O835">
            <v>4825.45252520595</v>
          </cell>
        </row>
        <row r="836">
          <cell r="A836">
            <v>-1164.32021427854</v>
          </cell>
          <cell r="B836">
            <v>-3427.66920375262</v>
          </cell>
          <cell r="C836">
            <v>-3995.35126627637</v>
          </cell>
          <cell r="D836">
            <v>-3564.42885953033</v>
          </cell>
          <cell r="E836">
            <v>-3109.18918298851</v>
          </cell>
          <cell r="F836">
            <v>-2626.45230398867</v>
          </cell>
          <cell r="G836">
            <v>-2112.62526973469</v>
          </cell>
          <cell r="H836">
            <v>-1560.31388674955</v>
          </cell>
          <cell r="I836">
            <v>-960.819155739861</v>
          </cell>
          <cell r="J836">
            <v>-308.735613297039</v>
          </cell>
          <cell r="K836">
            <v>389.768773015373</v>
          </cell>
          <cell r="L836">
            <v>956.962366903344</v>
          </cell>
          <cell r="M836">
            <v>1501.64917187512</v>
          </cell>
          <cell r="N836">
            <v>2091.64223503744</v>
          </cell>
          <cell r="O836">
            <v>2695.24768661188</v>
          </cell>
        </row>
        <row r="837">
          <cell r="A837">
            <v>-1221.71094926124</v>
          </cell>
          <cell r="B837">
            <v>-3650.10855403373</v>
          </cell>
          <cell r="C837">
            <v>-4261.06209955924</v>
          </cell>
          <cell r="D837">
            <v>-3856.51085108067</v>
          </cell>
          <cell r="E837">
            <v>-3430.2596065538</v>
          </cell>
          <cell r="F837">
            <v>-2979.38819141268</v>
          </cell>
          <cell r="G837">
            <v>-2500.58919132102</v>
          </cell>
          <cell r="H837">
            <v>-1986.78229026391</v>
          </cell>
          <cell r="I837">
            <v>-1429.61351798991</v>
          </cell>
          <cell r="J837">
            <v>-824.056683431205</v>
          </cell>
          <cell r="K837">
            <v>-176.69666835565</v>
          </cell>
          <cell r="L837">
            <v>334.276599010866</v>
          </cell>
          <cell r="M837">
            <v>817.163345877682</v>
          </cell>
          <cell r="N837">
            <v>1339.22284447207</v>
          </cell>
          <cell r="O837">
            <v>1868.15248931719</v>
          </cell>
        </row>
        <row r="838">
          <cell r="A838">
            <v>-1015.20833188247</v>
          </cell>
          <cell r="B838">
            <v>-2849.73009477675</v>
          </cell>
          <cell r="C838">
            <v>-3304.98473697897</v>
          </cell>
          <cell r="D838">
            <v>-2805.54512006976</v>
          </cell>
          <cell r="E838">
            <v>-2274.98806578813</v>
          </cell>
          <cell r="F838">
            <v>-1709.45874126848</v>
          </cell>
          <cell r="G838">
            <v>-1104.62231129667</v>
          </cell>
          <cell r="H838">
            <v>-452.269069940047</v>
          </cell>
          <cell r="I838">
            <v>257.196432191464</v>
          </cell>
          <cell r="J838">
            <v>1030.16507910948</v>
          </cell>
          <cell r="K838">
            <v>1861.55212446763</v>
          </cell>
          <cell r="L838">
            <v>2574.81666027789</v>
          </cell>
          <cell r="M838">
            <v>3280.07159526217</v>
          </cell>
          <cell r="N838">
            <v>4046.56878742115</v>
          </cell>
          <cell r="O838">
            <v>4844.19597637549</v>
          </cell>
        </row>
        <row r="839">
          <cell r="A839">
            <v>-1066.2617602487</v>
          </cell>
          <cell r="B839">
            <v>-3047.60683287443</v>
          </cell>
          <cell r="C839">
            <v>-3541.35475379832</v>
          </cell>
          <cell r="D839">
            <v>-3065.37429000763</v>
          </cell>
          <cell r="E839">
            <v>-2560.6046531161</v>
          </cell>
          <cell r="F839">
            <v>-2023.42208486221</v>
          </cell>
          <cell r="G839">
            <v>-1449.74575823208</v>
          </cell>
          <cell r="H839">
            <v>-831.645185193503</v>
          </cell>
          <cell r="I839">
            <v>-159.831845958936</v>
          </cell>
          <cell r="J839">
            <v>571.74775185919</v>
          </cell>
          <cell r="K839">
            <v>1357.63798498687</v>
          </cell>
          <cell r="L839">
            <v>2020.89025986941</v>
          </cell>
          <cell r="M839">
            <v>2671.16933785446</v>
          </cell>
          <cell r="N839">
            <v>3377.23445202425</v>
          </cell>
          <cell r="O839">
            <v>4108.43182524798</v>
          </cell>
        </row>
        <row r="840">
          <cell r="A840">
            <v>-1064.63208373277</v>
          </cell>
          <cell r="B840">
            <v>-3041.29040940501</v>
          </cell>
          <cell r="C840">
            <v>-3533.80958635692</v>
          </cell>
          <cell r="D840">
            <v>-3057.08028292618</v>
          </cell>
          <cell r="E840">
            <v>-2551.48748586947</v>
          </cell>
          <cell r="F840">
            <v>-2013.40006079269</v>
          </cell>
          <cell r="G840">
            <v>-1438.72907248606</v>
          </cell>
          <cell r="H840">
            <v>-819.535120002613</v>
          </cell>
          <cell r="I840">
            <v>-146.519886054786</v>
          </cell>
          <cell r="J840">
            <v>586.380891623209</v>
          </cell>
          <cell r="K840">
            <v>1373.72342851999</v>
          </cell>
          <cell r="L840">
            <v>2038.57214481206</v>
          </cell>
          <cell r="M840">
            <v>2690.60610715967</v>
          </cell>
          <cell r="N840">
            <v>3398.60027372535</v>
          </cell>
          <cell r="O840">
            <v>4131.91815313481</v>
          </cell>
        </row>
        <row r="841">
          <cell r="A841">
            <v>-1136.1387924798</v>
          </cell>
          <cell r="B841">
            <v>-3318.4415181898</v>
          </cell>
          <cell r="C841">
            <v>-3864.87534413499</v>
          </cell>
          <cell r="D841">
            <v>-3421.00351733568</v>
          </cell>
          <cell r="E841">
            <v>-2951.52922208505</v>
          </cell>
          <cell r="F841">
            <v>-2453.14497285924</v>
          </cell>
          <cell r="G841">
            <v>-1922.11760468713</v>
          </cell>
          <cell r="H841">
            <v>-1350.89879619711</v>
          </cell>
          <cell r="I841">
            <v>-730.620123379988</v>
          </cell>
          <cell r="J841">
            <v>-55.6898831176627</v>
          </cell>
          <cell r="K841">
            <v>667.928680577067</v>
          </cell>
          <cell r="L841">
            <v>1262.72897327873</v>
          </cell>
          <cell r="M841">
            <v>1837.76237522591</v>
          </cell>
          <cell r="N841">
            <v>2461.11386179853</v>
          </cell>
          <cell r="O841">
            <v>3101.38847971549</v>
          </cell>
        </row>
        <row r="842">
          <cell r="A842">
            <v>-1271.94811246138</v>
          </cell>
          <cell r="B842">
            <v>-3844.82154987834</v>
          </cell>
          <cell r="C842">
            <v>-4493.65292627894</v>
          </cell>
          <cell r="D842">
            <v>-4112.18575543171</v>
          </cell>
          <cell r="E842">
            <v>-3711.30962747182</v>
          </cell>
          <cell r="F842">
            <v>-3288.33174791274</v>
          </cell>
          <cell r="G842">
            <v>-2840.19464942109</v>
          </cell>
          <cell r="H842">
            <v>-2360.09276962114</v>
          </cell>
          <cell r="I842">
            <v>-1839.97416053547</v>
          </cell>
          <cell r="J842">
            <v>-1275.14462835134</v>
          </cell>
          <cell r="K842">
            <v>-672.554002017178</v>
          </cell>
          <cell r="L842">
            <v>-210.79337706542</v>
          </cell>
          <cell r="M842">
            <v>217.996491520732</v>
          </cell>
          <cell r="N842">
            <v>680.590127358775</v>
          </cell>
          <cell r="O842">
            <v>1144.15206623369</v>
          </cell>
        </row>
        <row r="843">
          <cell r="A843">
            <v>-1024.95299498098</v>
          </cell>
          <cell r="B843">
            <v>-2887.49919686254</v>
          </cell>
          <cell r="C843">
            <v>-3350.10112297307</v>
          </cell>
          <cell r="D843">
            <v>-2855.13919837624</v>
          </cell>
          <cell r="E843">
            <v>-2329.50423655125</v>
          </cell>
          <cell r="F843">
            <v>-1769.38551027319</v>
          </cell>
          <cell r="G843">
            <v>-1170.49666734688</v>
          </cell>
          <cell r="H843">
            <v>-524.681296681132</v>
          </cell>
          <cell r="I843">
            <v>177.5974668884</v>
          </cell>
          <cell r="J843">
            <v>942.666108804739</v>
          </cell>
          <cell r="K843">
            <v>1765.36909275057</v>
          </cell>
          <cell r="L843">
            <v>2469.08769503332</v>
          </cell>
          <cell r="M843">
            <v>3163.8492856497</v>
          </cell>
          <cell r="N843">
            <v>3918.81169436333</v>
          </cell>
          <cell r="O843">
            <v>4703.75930048246</v>
          </cell>
        </row>
        <row r="844">
          <cell r="A844">
            <v>-1081.52093324473</v>
          </cell>
          <cell r="B844">
            <v>-3106.74948940406</v>
          </cell>
          <cell r="C844">
            <v>-3612.00252600764</v>
          </cell>
          <cell r="D844">
            <v>-3143.03368292943</v>
          </cell>
          <cell r="E844">
            <v>-2645.97155316658</v>
          </cell>
          <cell r="F844">
            <v>-2117.26144350319</v>
          </cell>
          <cell r="G844">
            <v>-1552.89844650989</v>
          </cell>
          <cell r="H844">
            <v>-945.035528574349</v>
          </cell>
          <cell r="I844">
            <v>-284.475906978447</v>
          </cell>
          <cell r="J844">
            <v>434.733068913446</v>
          </cell>
          <cell r="K844">
            <v>1207.02492577514</v>
          </cell>
          <cell r="L844">
            <v>1855.32921839986</v>
          </cell>
          <cell r="M844">
            <v>2489.17676300112</v>
          </cell>
          <cell r="N844">
            <v>3177.17955379604</v>
          </cell>
          <cell r="O844">
            <v>3888.52196168705</v>
          </cell>
        </row>
        <row r="845">
          <cell r="A845">
            <v>-809.375510298419</v>
          </cell>
          <cell r="B845">
            <v>-2051.94768070794</v>
          </cell>
          <cell r="C845">
            <v>-2352.00843241434</v>
          </cell>
          <cell r="D845">
            <v>-1757.98821959065</v>
          </cell>
          <cell r="E845">
            <v>-1123.46367374907</v>
          </cell>
          <cell r="F845">
            <v>-443.648335309194</v>
          </cell>
          <cell r="G845">
            <v>286.816719358671</v>
          </cell>
          <cell r="H845">
            <v>1077.26692290386</v>
          </cell>
          <cell r="I845">
            <v>1938.53517709007</v>
          </cell>
          <cell r="J845">
            <v>2878.37263246107</v>
          </cell>
          <cell r="K845">
            <v>3893.18981236964</v>
          </cell>
          <cell r="L845">
            <v>4808.0894804321</v>
          </cell>
          <cell r="M845">
            <v>5734.99134741048</v>
          </cell>
          <cell r="N845">
            <v>6745.13339408293</v>
          </cell>
          <cell r="O845">
            <v>7810.58660073496</v>
          </cell>
        </row>
        <row r="846">
          <cell r="A846">
            <v>-1276.14387754303</v>
          </cell>
          <cell r="B846">
            <v>-3861.08381344711</v>
          </cell>
          <cell r="C846">
            <v>-4513.07871402047</v>
          </cell>
          <cell r="D846">
            <v>-4133.53950567546</v>
          </cell>
          <cell r="E846">
            <v>-3734.78268583832</v>
          </cell>
          <cell r="F846">
            <v>-3314.1344506131</v>
          </cell>
          <cell r="G846">
            <v>-2868.55820802723</v>
          </cell>
          <cell r="H846">
            <v>-2391.27134289488</v>
          </cell>
          <cell r="I846">
            <v>-1874.24713188173</v>
          </cell>
          <cell r="J846">
            <v>-1312.81910930299</v>
          </cell>
          <cell r="K846">
            <v>-713.967584184781</v>
          </cell>
          <cell r="L846">
            <v>-256.317157211298</v>
          </cell>
          <cell r="M846">
            <v>167.95458617714</v>
          </cell>
          <cell r="N846">
            <v>625.581683807022</v>
          </cell>
          <cell r="O846">
            <v>1083.68416755537</v>
          </cell>
        </row>
        <row r="847">
          <cell r="A847">
            <v>-1141.63129039721</v>
          </cell>
          <cell r="B847">
            <v>-3339.72975693665</v>
          </cell>
          <cell r="C847">
            <v>-3890.30481805407</v>
          </cell>
          <cell r="D847">
            <v>-3448.95680510567</v>
          </cell>
          <cell r="E847">
            <v>-2982.25680613334</v>
          </cell>
          <cell r="F847">
            <v>-2486.92219538896</v>
          </cell>
          <cell r="G847">
            <v>-1959.2471349499</v>
          </cell>
          <cell r="H847">
            <v>-1391.71334263651</v>
          </cell>
          <cell r="I847">
            <v>-775.485414948866</v>
          </cell>
          <cell r="J847">
            <v>-105.007946483842</v>
          </cell>
          <cell r="K847">
            <v>613.71591857024</v>
          </cell>
          <cell r="L847">
            <v>1203.13572561637</v>
          </cell>
          <cell r="M847">
            <v>1772.25464170552</v>
          </cell>
          <cell r="N847">
            <v>2389.10464398762</v>
          </cell>
          <cell r="O847">
            <v>3022.23252100528</v>
          </cell>
        </row>
        <row r="848">
          <cell r="A848">
            <v>-1208.90357571628</v>
          </cell>
          <cell r="B848">
            <v>-3600.46876721086</v>
          </cell>
          <cell r="C848">
            <v>-4201.76580551765</v>
          </cell>
          <cell r="D848">
            <v>-3791.3295431105</v>
          </cell>
          <cell r="E848">
            <v>-3358.60921124035</v>
          </cell>
          <cell r="F848">
            <v>-2900.62666746592</v>
          </cell>
          <cell r="G848">
            <v>-2414.010776404</v>
          </cell>
          <cell r="H848">
            <v>-1891.61117683282</v>
          </cell>
          <cell r="I848">
            <v>-1324.99690147648</v>
          </cell>
          <cell r="J848">
            <v>-709.057120474088</v>
          </cell>
          <cell r="K848">
            <v>-50.283676604667</v>
          </cell>
          <cell r="L848">
            <v>473.235774789586</v>
          </cell>
          <cell r="M848">
            <v>969.913884138329</v>
          </cell>
          <cell r="N848">
            <v>1507.13350462216</v>
          </cell>
          <cell r="O848">
            <v>2052.72787682862</v>
          </cell>
        </row>
        <row r="849">
          <cell r="A849">
            <v>-1050.64358742474</v>
          </cell>
          <cell r="B849">
            <v>-2987.07273766577</v>
          </cell>
          <cell r="C849">
            <v>-3469.04486411562</v>
          </cell>
          <cell r="D849">
            <v>-2985.88781846875</v>
          </cell>
          <cell r="E849">
            <v>-2473.22934130986</v>
          </cell>
          <cell r="F849">
            <v>-1927.37498445088</v>
          </cell>
          <cell r="G849">
            <v>-1344.16621514694</v>
          </cell>
          <cell r="H849">
            <v>-715.587127528789</v>
          </cell>
          <cell r="I849">
            <v>-32.2553064578641</v>
          </cell>
          <cell r="J849">
            <v>711.985954691158</v>
          </cell>
          <cell r="K849">
            <v>1511.79449064578</v>
          </cell>
          <cell r="L849">
            <v>2190.34642628533</v>
          </cell>
          <cell r="M849">
            <v>2857.44361939479</v>
          </cell>
          <cell r="N849">
            <v>3581.99600598389</v>
          </cell>
          <cell r="O849">
            <v>4333.51546875078</v>
          </cell>
        </row>
        <row r="850">
          <cell r="A850">
            <v>-863.981212129892</v>
          </cell>
          <cell r="B850">
            <v>-2263.59258890954</v>
          </cell>
          <cell r="C850">
            <v>-2604.82496351487</v>
          </cell>
          <cell r="D850">
            <v>-2035.89618061865</v>
          </cell>
          <cell r="E850">
            <v>-1428.95332850598</v>
          </cell>
          <cell r="F850">
            <v>-779.457100262465</v>
          </cell>
          <cell r="G850">
            <v>-82.3202542294405</v>
          </cell>
          <cell r="H850">
            <v>671.493996492151</v>
          </cell>
          <cell r="I850">
            <v>1492.49026804652</v>
          </cell>
          <cell r="J850">
            <v>2388.05884380332</v>
          </cell>
          <cell r="K850">
            <v>3354.213564746</v>
          </cell>
          <cell r="L850">
            <v>4215.62114235477</v>
          </cell>
          <cell r="M850">
            <v>5083.72195813447</v>
          </cell>
          <cell r="N850">
            <v>6029.22709133537</v>
          </cell>
          <cell r="O850">
            <v>7023.62832701134</v>
          </cell>
        </row>
        <row r="851">
          <cell r="A851">
            <v>-929.329064682875</v>
          </cell>
          <cell r="B851">
            <v>-2516.8727371518</v>
          </cell>
          <cell r="C851">
            <v>-2907.37610457157</v>
          </cell>
          <cell r="D851">
            <v>-2368.47479148618</v>
          </cell>
          <cell r="E851">
            <v>-1794.53956301913</v>
          </cell>
          <cell r="F851">
            <v>-1181.32688532432</v>
          </cell>
          <cell r="G851">
            <v>-524.074644573838</v>
          </cell>
          <cell r="H851">
            <v>185.896550148893</v>
          </cell>
          <cell r="I851">
            <v>958.69844831779</v>
          </cell>
          <cell r="J851">
            <v>1801.2894755643</v>
          </cell>
          <cell r="K851">
            <v>2709.20875429652</v>
          </cell>
          <cell r="L851">
            <v>3506.60116274754</v>
          </cell>
          <cell r="M851">
            <v>4304.33345848607</v>
          </cell>
          <cell r="N851">
            <v>5172.48616603634</v>
          </cell>
          <cell r="O851">
            <v>6081.85793469305</v>
          </cell>
        </row>
        <row r="852">
          <cell r="A852">
            <v>-1318.27347408279</v>
          </cell>
          <cell r="B852">
            <v>-4024.37288937083</v>
          </cell>
          <cell r="C852">
            <v>-4708.13267535802</v>
          </cell>
          <cell r="D852">
            <v>-4347.95210144119</v>
          </cell>
          <cell r="E852">
            <v>-3970.47521373035</v>
          </cell>
          <cell r="F852">
            <v>-3573.21889248435</v>
          </cell>
          <cell r="G852">
            <v>-3153.35615482718</v>
          </cell>
          <cell r="H852">
            <v>-2704.33479786596</v>
          </cell>
          <cell r="I852">
            <v>-2218.38137842273</v>
          </cell>
          <cell r="J852">
            <v>-1691.10784841273</v>
          </cell>
          <cell r="K852">
            <v>-1129.80056673621</v>
          </cell>
          <cell r="L852">
            <v>-713.420558662161</v>
          </cell>
          <cell r="M852">
            <v>-334.515223542931</v>
          </cell>
          <cell r="N852">
            <v>73.242959398589</v>
          </cell>
          <cell r="O852">
            <v>476.527159155012</v>
          </cell>
        </row>
        <row r="853">
          <cell r="A853">
            <v>-1042.82634127107</v>
          </cell>
          <cell r="B853">
            <v>-2956.77406391757</v>
          </cell>
          <cell r="C853">
            <v>-3432.85214084598</v>
          </cell>
          <cell r="D853">
            <v>-2946.1030548533</v>
          </cell>
          <cell r="E853">
            <v>-2429.49603602234</v>
          </cell>
          <cell r="F853">
            <v>-1879.3012542697</v>
          </cell>
          <cell r="G853">
            <v>-1291.32128338751</v>
          </cell>
          <cell r="H853">
            <v>-657.497463961311</v>
          </cell>
          <cell r="I853">
            <v>31.5996158787646</v>
          </cell>
          <cell r="J853">
            <v>782.178323801378</v>
          </cell>
          <cell r="K853">
            <v>1588.95328281111</v>
          </cell>
          <cell r="L853">
            <v>2275.16304216368</v>
          </cell>
          <cell r="M853">
            <v>2950.67807948899</v>
          </cell>
          <cell r="N853">
            <v>3684.48376099554</v>
          </cell>
          <cell r="O853">
            <v>4446.17488584523</v>
          </cell>
        </row>
        <row r="854">
          <cell r="A854">
            <v>-1104.60855820046</v>
          </cell>
          <cell r="B854">
            <v>-3196.23425199219</v>
          </cell>
          <cell r="C854">
            <v>-3718.89490275377</v>
          </cell>
          <cell r="D854">
            <v>-3260.53486982429</v>
          </cell>
          <cell r="E854">
            <v>-2775.13444898741</v>
          </cell>
          <cell r="F854">
            <v>-2259.24344468714</v>
          </cell>
          <cell r="G854">
            <v>-1708.97181829433</v>
          </cell>
          <cell r="H854">
            <v>-1116.59880544778</v>
          </cell>
          <cell r="I854">
            <v>-473.066424598582</v>
          </cell>
          <cell r="J854">
            <v>227.425398038926</v>
          </cell>
          <cell r="K854">
            <v>979.142469404862</v>
          </cell>
          <cell r="L854">
            <v>1604.82997878038</v>
          </cell>
          <cell r="M854">
            <v>2213.81607903529</v>
          </cell>
          <cell r="N854">
            <v>2874.4899871957</v>
          </cell>
          <cell r="O854">
            <v>3555.79118687509</v>
          </cell>
        </row>
        <row r="855">
          <cell r="A855">
            <v>-1024.91500968611</v>
          </cell>
          <cell r="B855">
            <v>-2887.3519705844</v>
          </cell>
          <cell r="C855">
            <v>-3349.92525653129</v>
          </cell>
          <cell r="D855">
            <v>-2854.945877615</v>
          </cell>
          <cell r="E855">
            <v>-2329.2917291715</v>
          </cell>
          <cell r="F855">
            <v>-1769.1519120494</v>
          </cell>
          <cell r="G855">
            <v>-1170.23988506373</v>
          </cell>
          <cell r="H855">
            <v>-524.399029376749</v>
          </cell>
          <cell r="I855">
            <v>177.907748540808</v>
          </cell>
          <cell r="J855">
            <v>943.007185161533</v>
          </cell>
          <cell r="K855">
            <v>1765.74402011176</v>
          </cell>
          <cell r="L855">
            <v>2469.49983302932</v>
          </cell>
          <cell r="M855">
            <v>3164.3023273461</v>
          </cell>
          <cell r="N855">
            <v>3919.30969935359</v>
          </cell>
          <cell r="O855">
            <v>4704.30673126487</v>
          </cell>
        </row>
        <row r="856">
          <cell r="A856">
            <v>-1081.42676194766</v>
          </cell>
          <cell r="B856">
            <v>-3106.38449317005</v>
          </cell>
          <cell r="C856">
            <v>-3611.56652647176</v>
          </cell>
          <cell r="D856">
            <v>-3142.55441149296</v>
          </cell>
          <cell r="E856">
            <v>-2645.44471519793</v>
          </cell>
          <cell r="F856">
            <v>-2116.68231813894</v>
          </cell>
          <cell r="G856">
            <v>-1552.26184435236</v>
          </cell>
          <cell r="H856">
            <v>-944.335745190665</v>
          </cell>
          <cell r="I856">
            <v>-283.706671784552</v>
          </cell>
          <cell r="J856">
            <v>435.578648841926</v>
          </cell>
          <cell r="K856">
            <v>1207.95442746867</v>
          </cell>
          <cell r="L856">
            <v>1856.35097089087</v>
          </cell>
          <cell r="M856">
            <v>2490.29992195839</v>
          </cell>
          <cell r="N856">
            <v>3178.41418356636</v>
          </cell>
          <cell r="O856">
            <v>3889.8791254793</v>
          </cell>
        </row>
        <row r="857">
          <cell r="A857">
            <v>-1250.37826732773</v>
          </cell>
          <cell r="B857">
            <v>-3761.21951309242</v>
          </cell>
          <cell r="C857">
            <v>-4393.78765140532</v>
          </cell>
          <cell r="D857">
            <v>-4002.4090932933</v>
          </cell>
          <cell r="E857">
            <v>-3590.63789682769</v>
          </cell>
          <cell r="F857">
            <v>-3155.6836395353</v>
          </cell>
          <cell r="G857">
            <v>-2694.38153675428</v>
          </cell>
          <cell r="H857">
            <v>-2199.80805779482</v>
          </cell>
          <cell r="I857">
            <v>-1663.78157829527</v>
          </cell>
          <cell r="J857">
            <v>-1081.4653579908</v>
          </cell>
          <cell r="K857">
            <v>-459.652531986783</v>
          </cell>
          <cell r="L857">
            <v>23.2380495127867</v>
          </cell>
          <cell r="M857">
            <v>475.254971785858</v>
          </cell>
          <cell r="N857">
            <v>963.380890274567</v>
          </cell>
          <cell r="O857">
            <v>1455.0091291693</v>
          </cell>
        </row>
        <row r="858">
          <cell r="A858">
            <v>-1108.20287089319</v>
          </cell>
          <cell r="B858">
            <v>-3210.16536091281</v>
          </cell>
          <cell r="C858">
            <v>-3735.53605260057</v>
          </cell>
          <cell r="D858">
            <v>-3278.82761358971</v>
          </cell>
          <cell r="E858">
            <v>-2795.24270337777</v>
          </cell>
          <cell r="F858">
            <v>-2281.34739474583</v>
          </cell>
          <cell r="G858">
            <v>-1733.26953199499</v>
          </cell>
          <cell r="H858">
            <v>-1143.30800853192</v>
          </cell>
          <cell r="I858">
            <v>-502.426451561555</v>
          </cell>
          <cell r="J858">
            <v>195.151459331325</v>
          </cell>
          <cell r="K858">
            <v>943.665420251754</v>
          </cell>
          <cell r="L858">
            <v>1565.83191820851</v>
          </cell>
          <cell r="M858">
            <v>2170.9475551678</v>
          </cell>
          <cell r="N858">
            <v>2827.36686590126</v>
          </cell>
          <cell r="O858">
            <v>3503.99120963782</v>
          </cell>
        </row>
        <row r="859">
          <cell r="A859">
            <v>-1291.32874121703</v>
          </cell>
          <cell r="B859">
            <v>-3919.93845628742</v>
          </cell>
          <cell r="C859">
            <v>-4583.3824447763</v>
          </cell>
          <cell r="D859">
            <v>-4210.82071186069</v>
          </cell>
          <cell r="E859">
            <v>-3819.73386503231</v>
          </cell>
          <cell r="F859">
            <v>-3407.51682910692</v>
          </cell>
          <cell r="G859">
            <v>-2971.2085619823</v>
          </cell>
          <cell r="H859">
            <v>-2504.10949648506</v>
          </cell>
          <cell r="I859">
            <v>-1998.28419960788</v>
          </cell>
          <cell r="J859">
            <v>-1449.16655633746</v>
          </cell>
          <cell r="K859">
            <v>-863.847185933034</v>
          </cell>
          <cell r="L859">
            <v>-421.071947336089</v>
          </cell>
          <cell r="M859">
            <v>-13.1517188333098</v>
          </cell>
          <cell r="N859">
            <v>426.501015562446</v>
          </cell>
          <cell r="O859">
            <v>864.845223950285</v>
          </cell>
        </row>
        <row r="860">
          <cell r="A860">
            <v>-1291.4977669663</v>
          </cell>
          <cell r="B860">
            <v>-3920.59357906745</v>
          </cell>
          <cell r="C860">
            <v>-4584.16500963978</v>
          </cell>
          <cell r="D860">
            <v>-4211.68094439625</v>
          </cell>
          <cell r="E860">
            <v>-3820.67947356877</v>
          </cell>
          <cell r="F860">
            <v>-3408.55628700612</v>
          </cell>
          <cell r="G860">
            <v>-2972.35118356675</v>
          </cell>
          <cell r="H860">
            <v>-2505.36552050128</v>
          </cell>
          <cell r="I860">
            <v>-1999.66488097326</v>
          </cell>
          <cell r="J860">
            <v>-1450.68426699274</v>
          </cell>
          <cell r="K860">
            <v>-865.515525704184</v>
          </cell>
          <cell r="L860">
            <v>-422.905865798952</v>
          </cell>
          <cell r="M860">
            <v>-15.1676492730135</v>
          </cell>
          <cell r="N860">
            <v>424.285008896927</v>
          </cell>
          <cell r="O860">
            <v>862.409283976906</v>
          </cell>
        </row>
        <row r="861">
          <cell r="A861">
            <v>-1255.21468803064</v>
          </cell>
          <cell r="B861">
            <v>-3779.96487816166</v>
          </cell>
          <cell r="C861">
            <v>-4416.17958235839</v>
          </cell>
          <cell r="D861">
            <v>-4027.02336929637</v>
          </cell>
          <cell r="E861">
            <v>-3617.69508025797</v>
          </cell>
          <cell r="F861">
            <v>-3185.42618305308</v>
          </cell>
          <cell r="G861">
            <v>-2727.07595586062</v>
          </cell>
          <cell r="H861">
            <v>-2235.7473190104</v>
          </cell>
          <cell r="I861">
            <v>-1703.28772436014</v>
          </cell>
          <cell r="J861">
            <v>-1124.89239360897</v>
          </cell>
          <cell r="K861">
            <v>-507.389595973853</v>
          </cell>
          <cell r="L861">
            <v>-29.2368027461202</v>
          </cell>
          <cell r="M861">
            <v>417.572117215247</v>
          </cell>
          <cell r="N861">
            <v>899.973151744927</v>
          </cell>
          <cell r="O861">
            <v>1385.30832577855</v>
          </cell>
        </row>
        <row r="862">
          <cell r="A862">
            <v>-1256.39294086526</v>
          </cell>
          <cell r="B862">
            <v>-3784.53163959235</v>
          </cell>
          <cell r="C862">
            <v>-4421.63472320294</v>
          </cell>
          <cell r="D862">
            <v>-4033.01991969056</v>
          </cell>
          <cell r="E862">
            <v>-3624.28677379161</v>
          </cell>
          <cell r="F862">
            <v>-3192.67208624492</v>
          </cell>
          <cell r="G862">
            <v>-2735.04099743874</v>
          </cell>
          <cell r="H862">
            <v>-2244.50287172225</v>
          </cell>
          <cell r="I862">
            <v>-1712.91224452594</v>
          </cell>
          <cell r="J862">
            <v>-1135.47212414916</v>
          </cell>
          <cell r="K862">
            <v>-519.019339210389</v>
          </cell>
          <cell r="L862">
            <v>-42.0207699023652</v>
          </cell>
          <cell r="M862">
            <v>403.519372203773</v>
          </cell>
          <cell r="N862">
            <v>884.525705741358</v>
          </cell>
          <cell r="O862">
            <v>1368.32775807891</v>
          </cell>
        </row>
        <row r="863">
          <cell r="A863">
            <v>-908.221637380553</v>
          </cell>
          <cell r="B863">
            <v>-2435.06297436258</v>
          </cell>
          <cell r="C863">
            <v>-2809.65175762519</v>
          </cell>
          <cell r="D863">
            <v>-2261.05153919948</v>
          </cell>
          <cell r="E863">
            <v>-1676.45481246885</v>
          </cell>
          <cell r="F863">
            <v>-1051.52250856511</v>
          </cell>
          <cell r="G863">
            <v>-381.387497018135</v>
          </cell>
          <cell r="H863">
            <v>342.74505237891</v>
          </cell>
          <cell r="I863">
            <v>1131.11378546086</v>
          </cell>
          <cell r="J863">
            <v>1990.81661837733</v>
          </cell>
          <cell r="K863">
            <v>2917.54600815152</v>
          </cell>
          <cell r="L863">
            <v>3735.61538572173</v>
          </cell>
          <cell r="M863">
            <v>4556.07678981063</v>
          </cell>
          <cell r="N863">
            <v>5449.21441480336</v>
          </cell>
          <cell r="O863">
            <v>6386.05079359717</v>
          </cell>
        </row>
        <row r="864">
          <cell r="A864">
            <v>-1102.89193867185</v>
          </cell>
          <cell r="B864">
            <v>-3189.58084822001</v>
          </cell>
          <cell r="C864">
            <v>-3710.94720169171</v>
          </cell>
          <cell r="D864">
            <v>-3251.79837863282</v>
          </cell>
          <cell r="E864">
            <v>-2765.53088215184</v>
          </cell>
          <cell r="F864">
            <v>-2248.68674704458</v>
          </cell>
          <cell r="G864">
            <v>-1697.36739391488</v>
          </cell>
          <cell r="H864">
            <v>-1103.84266998401</v>
          </cell>
          <cell r="I864">
            <v>-459.044273507827</v>
          </cell>
          <cell r="J864">
            <v>242.839213749057</v>
          </cell>
          <cell r="K864">
            <v>996.086069085694</v>
          </cell>
          <cell r="L864">
            <v>1623.45518979518</v>
          </cell>
          <cell r="M864">
            <v>2234.28979724629</v>
          </cell>
          <cell r="N864">
            <v>2896.99567247631</v>
          </cell>
          <cell r="O864">
            <v>3580.53050704789</v>
          </cell>
        </row>
        <row r="865">
          <cell r="A865">
            <v>-1294.51945667299</v>
          </cell>
          <cell r="B865">
            <v>-3932.30527251951</v>
          </cell>
          <cell r="C865">
            <v>-4598.15499757296</v>
          </cell>
          <cell r="D865">
            <v>-4227.05940483313</v>
          </cell>
          <cell r="E865">
            <v>-3837.58420905089</v>
          </cell>
          <cell r="F865">
            <v>-3427.13877664437</v>
          </cell>
          <cell r="G865">
            <v>-2992.7779404078</v>
          </cell>
          <cell r="H865">
            <v>-2527.81958360942</v>
          </cell>
          <cell r="I865">
            <v>-2024.34745559769</v>
          </cell>
          <cell r="J865">
            <v>-1477.81652751754</v>
          </cell>
          <cell r="K865">
            <v>-895.340597536725</v>
          </cell>
          <cell r="L865">
            <v>-455.691003955915</v>
          </cell>
          <cell r="M865">
            <v>-51.2066331858167</v>
          </cell>
          <cell r="N865">
            <v>384.669242898044</v>
          </cell>
          <cell r="O865">
            <v>818.861748911115</v>
          </cell>
        </row>
        <row r="866">
          <cell r="A866">
            <v>-1286.77996517141</v>
          </cell>
          <cell r="B866">
            <v>-3902.30796613138</v>
          </cell>
          <cell r="C866">
            <v>-4562.32226713854</v>
          </cell>
          <cell r="D866">
            <v>-4187.67036247206</v>
          </cell>
          <cell r="E866">
            <v>-3794.28589939623</v>
          </cell>
          <cell r="F866">
            <v>-3379.54321436169</v>
          </cell>
          <cell r="G866">
            <v>-2940.45863355559</v>
          </cell>
          <cell r="H866">
            <v>-2470.30771195133</v>
          </cell>
          <cell r="I866">
            <v>-1961.12766962155</v>
          </cell>
          <cell r="J866">
            <v>-1408.32233051715</v>
          </cell>
          <cell r="K866">
            <v>-818.949269376406</v>
          </cell>
          <cell r="L866">
            <v>-371.718021030945</v>
          </cell>
          <cell r="M866">
            <v>41.1004654225318</v>
          </cell>
          <cell r="N866">
            <v>486.137598036798</v>
          </cell>
          <cell r="O866">
            <v>930.400593158064</v>
          </cell>
        </row>
        <row r="867">
          <cell r="A867">
            <v>-1050.80208823143</v>
          </cell>
          <cell r="B867">
            <v>-2987.68706707744</v>
          </cell>
          <cell r="C867">
            <v>-3469.77870001147</v>
          </cell>
          <cell r="D867">
            <v>-2986.69448580438</v>
          </cell>
          <cell r="E867">
            <v>-2474.11606842971</v>
          </cell>
          <cell r="F867">
            <v>-1928.34971709511</v>
          </cell>
          <cell r="G867">
            <v>-1345.23768765123</v>
          </cell>
          <cell r="H867">
            <v>-716.764941090543</v>
          </cell>
          <cell r="I867">
            <v>-33.5500151701197</v>
          </cell>
          <cell r="J867">
            <v>710.562749267123</v>
          </cell>
          <cell r="K867">
            <v>1510.23003552176</v>
          </cell>
          <cell r="L867">
            <v>2188.62670276984</v>
          </cell>
          <cell r="M867">
            <v>2855.55321747511</v>
          </cell>
          <cell r="N867">
            <v>3579.91798624073</v>
          </cell>
          <cell r="O867">
            <v>4331.23121056845</v>
          </cell>
        </row>
        <row r="868">
          <cell r="A868">
            <v>-1095.97185763732</v>
          </cell>
          <cell r="B868">
            <v>-3162.75947488025</v>
          </cell>
          <cell r="C868">
            <v>-3678.90822364717</v>
          </cell>
          <cell r="D868">
            <v>-3216.57960942093</v>
          </cell>
          <cell r="E868">
            <v>-2726.81673518137</v>
          </cell>
          <cell r="F868">
            <v>-2206.13031451754</v>
          </cell>
          <cell r="G868">
            <v>-1650.58733827242</v>
          </cell>
          <cell r="H868">
            <v>-1052.41980683586</v>
          </cell>
          <cell r="I868">
            <v>-402.517815425694</v>
          </cell>
          <cell r="J868">
            <v>304.975786232499</v>
          </cell>
          <cell r="K868">
            <v>1064.38954627119</v>
          </cell>
          <cell r="L868">
            <v>1698.53762207567</v>
          </cell>
          <cell r="M868">
            <v>2316.82397953755</v>
          </cell>
          <cell r="N868">
            <v>2987.72117296407</v>
          </cell>
          <cell r="O868">
            <v>3680.2602942736</v>
          </cell>
        </row>
        <row r="869">
          <cell r="A869">
            <v>-1025.75468615434</v>
          </cell>
          <cell r="B869">
            <v>-2890.60645213262</v>
          </cell>
          <cell r="C869">
            <v>-3353.81283758648</v>
          </cell>
          <cell r="D869">
            <v>-2859.21929169784</v>
          </cell>
          <cell r="E869">
            <v>-2333.98926927784</v>
          </cell>
          <cell r="F869">
            <v>-1774.31567166241</v>
          </cell>
          <cell r="G869">
            <v>-1175.91613534311</v>
          </cell>
          <cell r="H869">
            <v>-530.638633782996</v>
          </cell>
          <cell r="I869">
            <v>171.04887847162</v>
          </cell>
          <cell r="J869">
            <v>935.467588808452</v>
          </cell>
          <cell r="K869">
            <v>1757.45613703569</v>
          </cell>
          <cell r="L869">
            <v>2460.3893975808</v>
          </cell>
          <cell r="M869">
            <v>3154.2877031894</v>
          </cell>
          <cell r="N869">
            <v>3908.30114794385</v>
          </cell>
          <cell r="O869">
            <v>4692.20560772348</v>
          </cell>
        </row>
        <row r="870">
          <cell r="A870">
            <v>-989.239309263308</v>
          </cell>
          <cell r="B870">
            <v>-2749.07739324604</v>
          </cell>
          <cell r="C870">
            <v>-3184.75190424456</v>
          </cell>
          <cell r="D870">
            <v>-2673.37946915925</v>
          </cell>
          <cell r="E870">
            <v>-2129.70529332625</v>
          </cell>
          <cell r="F870">
            <v>-1549.75700463116</v>
          </cell>
          <cell r="G870">
            <v>-929.070563124564</v>
          </cell>
          <cell r="H870">
            <v>-259.294234880662</v>
          </cell>
          <cell r="I870">
            <v>469.323553418925</v>
          </cell>
          <cell r="J870">
            <v>1263.34530463683</v>
          </cell>
          <cell r="K870">
            <v>2117.87492403403</v>
          </cell>
          <cell r="L870">
            <v>2856.57887844613</v>
          </cell>
          <cell r="M870">
            <v>3589.79803286892</v>
          </cell>
          <cell r="N870">
            <v>4387.03482568639</v>
          </cell>
          <cell r="O870">
            <v>5218.45244640018</v>
          </cell>
        </row>
        <row r="871">
          <cell r="A871">
            <v>-1202.68540750491</v>
          </cell>
          <cell r="B871">
            <v>-3576.36792066668</v>
          </cell>
          <cell r="C871">
            <v>-4172.97658270261</v>
          </cell>
          <cell r="D871">
            <v>-3759.6830594835</v>
          </cell>
          <cell r="E871">
            <v>-3323.82189056871</v>
          </cell>
          <cell r="F871">
            <v>-2862.38678926097</v>
          </cell>
          <cell r="G871">
            <v>-2371.97568267165</v>
          </cell>
          <cell r="H871">
            <v>-1845.40420160092</v>
          </cell>
          <cell r="I871">
            <v>-1274.20399558513</v>
          </cell>
          <cell r="J871">
            <v>-653.223141384562</v>
          </cell>
          <cell r="K871">
            <v>11.091690019124</v>
          </cell>
          <cell r="L871">
            <v>540.702498272874</v>
          </cell>
          <cell r="M871">
            <v>1044.0765169332</v>
          </cell>
          <cell r="N871">
            <v>1588.656599551</v>
          </cell>
          <cell r="O871">
            <v>2142.34194197596</v>
          </cell>
        </row>
        <row r="872">
          <cell r="A872">
            <v>-1145.3664387986</v>
          </cell>
          <cell r="B872">
            <v>-3354.20672754627</v>
          </cell>
          <cell r="C872">
            <v>-3907.59801693832</v>
          </cell>
          <cell r="D872">
            <v>-3467.96631220021</v>
          </cell>
          <cell r="E872">
            <v>-3003.15296088159</v>
          </cell>
          <cell r="F872">
            <v>-2509.89224301256</v>
          </cell>
          <cell r="G872">
            <v>-1984.49690430636</v>
          </cell>
          <cell r="H872">
            <v>-1419.46909060021</v>
          </cell>
          <cell r="I872">
            <v>-805.995853842318</v>
          </cell>
          <cell r="J872">
            <v>-138.54647272672</v>
          </cell>
          <cell r="K872">
            <v>576.848774624119</v>
          </cell>
          <cell r="L872">
            <v>1162.60960670163</v>
          </cell>
          <cell r="M872">
            <v>1727.70640339631</v>
          </cell>
          <cell r="N872">
            <v>2340.13510065116</v>
          </cell>
          <cell r="O872">
            <v>2968.40286879912</v>
          </cell>
        </row>
        <row r="873">
          <cell r="A873">
            <v>-1092.86657015695</v>
          </cell>
          <cell r="B873">
            <v>-3150.72376685565</v>
          </cell>
          <cell r="C873">
            <v>-3664.53119006779</v>
          </cell>
          <cell r="D873">
            <v>-3200.77568999255</v>
          </cell>
          <cell r="E873">
            <v>-2709.44431493071</v>
          </cell>
          <cell r="F873">
            <v>-2187.03372352736</v>
          </cell>
          <cell r="G873">
            <v>-1629.59545676228</v>
          </cell>
          <cell r="H873">
            <v>-1029.34453180052</v>
          </cell>
          <cell r="I873">
            <v>-377.152375091097</v>
          </cell>
          <cell r="J873">
            <v>332.858685239456</v>
          </cell>
          <cell r="K873">
            <v>1095.03975564176</v>
          </cell>
          <cell r="L873">
            <v>1732.22979067784</v>
          </cell>
          <cell r="M873">
            <v>2353.86001447594</v>
          </cell>
          <cell r="N873">
            <v>3028.43294489404</v>
          </cell>
          <cell r="O873">
            <v>3725.01261121128</v>
          </cell>
        </row>
        <row r="874">
          <cell r="A874">
            <v>-975.541821893289</v>
          </cell>
          <cell r="B874">
            <v>-2695.98763595352</v>
          </cell>
          <cell r="C874">
            <v>-3121.33451145344</v>
          </cell>
          <cell r="D874">
            <v>-2603.66805334489</v>
          </cell>
          <cell r="E874">
            <v>-2053.07518790945</v>
          </cell>
          <cell r="F874">
            <v>-1465.52154638388</v>
          </cell>
          <cell r="G874">
            <v>-836.474939152278</v>
          </cell>
          <cell r="H874">
            <v>-157.508718932652</v>
          </cell>
          <cell r="I874">
            <v>581.211035919213</v>
          </cell>
          <cell r="J874">
            <v>1386.33734946417</v>
          </cell>
          <cell r="K874">
            <v>2253.07363217167</v>
          </cell>
          <cell r="L874">
            <v>3005.19573173731</v>
          </cell>
          <cell r="M874">
            <v>3753.16474980297</v>
          </cell>
          <cell r="N874">
            <v>4566.61529459539</v>
          </cell>
          <cell r="O874">
            <v>5415.85584299653</v>
          </cell>
        </row>
        <row r="875">
          <cell r="A875">
            <v>-1141.92065540035</v>
          </cell>
          <cell r="B875">
            <v>-3340.85129969636</v>
          </cell>
          <cell r="C875">
            <v>-3891.64453632276</v>
          </cell>
          <cell r="D875">
            <v>-3450.42948717588</v>
          </cell>
          <cell r="E875">
            <v>-2983.87564834113</v>
          </cell>
          <cell r="F875">
            <v>-2488.70170377489</v>
          </cell>
          <cell r="G875">
            <v>-1961.20325524398</v>
          </cell>
          <cell r="H875">
            <v>-1393.86360314396</v>
          </cell>
          <cell r="I875">
            <v>-777.849083616818</v>
          </cell>
          <cell r="J875">
            <v>-107.606203556656</v>
          </cell>
          <cell r="K875">
            <v>610.859790760128</v>
          </cell>
          <cell r="L875">
            <v>1199.99613402128</v>
          </cell>
          <cell r="M875">
            <v>1768.80345322961</v>
          </cell>
          <cell r="N875">
            <v>2385.31093339327</v>
          </cell>
          <cell r="O875">
            <v>3018.06229379974</v>
          </cell>
        </row>
        <row r="876">
          <cell r="A876">
            <v>-1060.58750987992</v>
          </cell>
          <cell r="B876">
            <v>-3025.61414423325</v>
          </cell>
          <cell r="C876">
            <v>-3515.08379221893</v>
          </cell>
          <cell r="D876">
            <v>-3036.49599896</v>
          </cell>
          <cell r="E876">
            <v>-2528.8602614496</v>
          </cell>
          <cell r="F876">
            <v>-1988.52713901469</v>
          </cell>
          <cell r="G876">
            <v>-1411.38757331256</v>
          </cell>
          <cell r="H876">
            <v>-789.480043090992</v>
          </cell>
          <cell r="I876">
            <v>-113.481915370318</v>
          </cell>
          <cell r="J876">
            <v>622.69780108105</v>
          </cell>
          <cell r="K876">
            <v>1413.64470350281</v>
          </cell>
          <cell r="L876">
            <v>2082.45550989036</v>
          </cell>
          <cell r="M876">
            <v>2738.84479020333</v>
          </cell>
          <cell r="N876">
            <v>3451.62652952034</v>
          </cell>
          <cell r="O876">
            <v>4190.20713671032</v>
          </cell>
        </row>
        <row r="877">
          <cell r="A877">
            <v>-1239.84947195969</v>
          </cell>
          <cell r="B877">
            <v>-3720.41121186376</v>
          </cell>
          <cell r="C877">
            <v>-4345.04084599242</v>
          </cell>
          <cell r="D877">
            <v>-3948.8242852115</v>
          </cell>
          <cell r="E877">
            <v>-3531.73492600033</v>
          </cell>
          <cell r="F877">
            <v>-3090.93469115813</v>
          </cell>
          <cell r="G877">
            <v>-2623.20641167889</v>
          </cell>
          <cell r="H877">
            <v>-2121.56897350903</v>
          </cell>
          <cell r="I877">
            <v>-1577.77745391341</v>
          </cell>
          <cell r="J877">
            <v>-986.925532043038</v>
          </cell>
          <cell r="K877">
            <v>-355.729856714263</v>
          </cell>
          <cell r="L877">
            <v>137.47479923734</v>
          </cell>
          <cell r="M877">
            <v>600.829442933839</v>
          </cell>
          <cell r="N877">
            <v>1101.41832430624</v>
          </cell>
          <cell r="O877">
            <v>1606.74644504135</v>
          </cell>
        </row>
        <row r="878">
          <cell r="A878">
            <v>-1186.60877850314</v>
          </cell>
          <cell r="B878">
            <v>-3514.05690633762</v>
          </cell>
          <cell r="C878">
            <v>-4098.54410697764</v>
          </cell>
          <cell r="D878">
            <v>-3677.86334036566</v>
          </cell>
          <cell r="E878">
            <v>-3233.88176199823</v>
          </cell>
          <cell r="F878">
            <v>-2763.52032021794</v>
          </cell>
          <cell r="G878">
            <v>-2263.29695542949</v>
          </cell>
          <cell r="H878">
            <v>-1725.93937323897</v>
          </cell>
          <cell r="I878">
            <v>-1142.8825716256</v>
          </cell>
          <cell r="J878">
            <v>-508.868383358973</v>
          </cell>
          <cell r="K878">
            <v>169.773309029352</v>
          </cell>
          <cell r="L878">
            <v>715.13288460793</v>
          </cell>
          <cell r="M878">
            <v>1235.81869770232</v>
          </cell>
          <cell r="N878">
            <v>1799.42872852789</v>
          </cell>
          <cell r="O878">
            <v>2374.03269554541</v>
          </cell>
        </row>
        <row r="879">
          <cell r="A879">
            <v>-1323.56001020345</v>
          </cell>
          <cell r="B879">
            <v>-4044.86284581192</v>
          </cell>
          <cell r="C879">
            <v>-4732.60857583612</v>
          </cell>
          <cell r="D879">
            <v>-4374.85717590994</v>
          </cell>
          <cell r="E879">
            <v>-4000.05055183964</v>
          </cell>
          <cell r="F879">
            <v>-3605.72951144938</v>
          </cell>
          <cell r="G879">
            <v>-3189.09337418146</v>
          </cell>
          <cell r="H879">
            <v>-2743.61884990293</v>
          </cell>
          <cell r="I879">
            <v>-2261.56427771728</v>
          </cell>
          <cell r="J879">
            <v>-1738.57654613587</v>
          </cell>
          <cell r="K879">
            <v>-1181.98041802785</v>
          </cell>
          <cell r="L879">
            <v>-770.779134132202</v>
          </cell>
          <cell r="M879">
            <v>-397.566499054702</v>
          </cell>
          <cell r="N879">
            <v>3.93399711904875</v>
          </cell>
          <cell r="O879">
            <v>400.339449814066</v>
          </cell>
        </row>
        <row r="880">
          <cell r="A880">
            <v>-830.634220620382</v>
          </cell>
          <cell r="B880">
            <v>-2134.34379766405</v>
          </cell>
          <cell r="C880">
            <v>-2450.43319794262</v>
          </cell>
          <cell r="D880">
            <v>-1866.18140531135</v>
          </cell>
          <cell r="E880">
            <v>-1242.39477176658</v>
          </cell>
          <cell r="F880">
            <v>-574.383057477038</v>
          </cell>
          <cell r="G880">
            <v>143.106891860166</v>
          </cell>
          <cell r="H880">
            <v>919.294242217427</v>
          </cell>
          <cell r="I880">
            <v>1764.88408949472</v>
          </cell>
          <cell r="J880">
            <v>2687.48709394883</v>
          </cell>
          <cell r="K880">
            <v>3683.35934532406</v>
          </cell>
          <cell r="L880">
            <v>4577.43384646566</v>
          </cell>
          <cell r="M880">
            <v>5481.44369901819</v>
          </cell>
          <cell r="N880">
            <v>6466.42175413829</v>
          </cell>
          <cell r="O880">
            <v>7504.21350387056</v>
          </cell>
        </row>
        <row r="881">
          <cell r="A881">
            <v>-837.840185685818</v>
          </cell>
          <cell r="B881">
            <v>-2162.27322194807</v>
          </cell>
          <cell r="C881">
            <v>-2483.79577785593</v>
          </cell>
          <cell r="D881">
            <v>-1902.85514067977</v>
          </cell>
          <cell r="E881">
            <v>-1282.70828676954</v>
          </cell>
          <cell r="F881">
            <v>-618.697591449858</v>
          </cell>
          <cell r="G881">
            <v>94.3942474508677</v>
          </cell>
          <cell r="H881">
            <v>865.746985536309</v>
          </cell>
          <cell r="I881">
            <v>1706.02239695383</v>
          </cell>
          <cell r="J881">
            <v>2622.78352062835</v>
          </cell>
          <cell r="K881">
            <v>3612.23409867011</v>
          </cell>
          <cell r="L881">
            <v>4499.24959091413</v>
          </cell>
          <cell r="M881">
            <v>5395.49984499</v>
          </cell>
          <cell r="N881">
            <v>6371.94818023119</v>
          </cell>
          <cell r="O881">
            <v>7400.36365599369</v>
          </cell>
        </row>
        <row r="882">
          <cell r="A882">
            <v>-1312.30501088515</v>
          </cell>
          <cell r="B882">
            <v>-4001.23986840045</v>
          </cell>
          <cell r="C882">
            <v>-4680.49955077543</v>
          </cell>
          <cell r="D882">
            <v>-4317.57645600317</v>
          </cell>
          <cell r="E882">
            <v>-3937.0848588677</v>
          </cell>
          <cell r="F882">
            <v>-3536.51462556998</v>
          </cell>
          <cell r="G882">
            <v>-3113.00907809609</v>
          </cell>
          <cell r="H882">
            <v>-2659.98337124458</v>
          </cell>
          <cell r="I882">
            <v>-2169.62817985864</v>
          </cell>
          <cell r="J882">
            <v>-1637.51601267493</v>
          </cell>
          <cell r="K882">
            <v>-1070.88987077497</v>
          </cell>
          <cell r="L882">
            <v>-648.663118450228</v>
          </cell>
          <cell r="M882">
            <v>-263.330763838694</v>
          </cell>
          <cell r="N882">
            <v>151.492304752583</v>
          </cell>
          <cell r="O882">
            <v>562.542562991311</v>
          </cell>
        </row>
        <row r="883">
          <cell r="A883">
            <v>-988.378172536484</v>
          </cell>
          <cell r="B883">
            <v>-2745.73973440484</v>
          </cell>
          <cell r="C883">
            <v>-3180.76496528439</v>
          </cell>
          <cell r="D883">
            <v>-2668.99683613941</v>
          </cell>
          <cell r="E883">
            <v>-2124.88769456728</v>
          </cell>
          <cell r="F883">
            <v>-1544.46127083429</v>
          </cell>
          <cell r="G883">
            <v>-923.24924054242</v>
          </cell>
          <cell r="H883">
            <v>-252.895160096084</v>
          </cell>
          <cell r="I883">
            <v>476.357720916225</v>
          </cell>
          <cell r="J883">
            <v>1271.07759626425</v>
          </cell>
          <cell r="K883">
            <v>2126.37462692489</v>
          </cell>
          <cell r="L883">
            <v>2865.92215631432</v>
          </cell>
          <cell r="M883">
            <v>3600.06860849292</v>
          </cell>
          <cell r="N883">
            <v>4398.3247311282</v>
          </cell>
          <cell r="O883">
            <v>5230.86284768159</v>
          </cell>
        </row>
        <row r="884">
          <cell r="A884">
            <v>-824.690274853324</v>
          </cell>
          <cell r="B884">
            <v>-2111.30580320503</v>
          </cell>
          <cell r="C884">
            <v>-2422.9135855308</v>
          </cell>
          <cell r="D884">
            <v>-1835.93053785282</v>
          </cell>
          <cell r="E884">
            <v>-1209.14157879643</v>
          </cell>
          <cell r="F884">
            <v>-537.829565441623</v>
          </cell>
          <cell r="G884">
            <v>183.288229669821</v>
          </cell>
          <cell r="H884">
            <v>963.463480729833</v>
          </cell>
          <cell r="I884">
            <v>1813.43701822017</v>
          </cell>
          <cell r="J884">
            <v>2740.85878355036</v>
          </cell>
          <cell r="K884">
            <v>3742.02804617686</v>
          </cell>
          <cell r="L884">
            <v>4641.92527413927</v>
          </cell>
          <cell r="M884">
            <v>5552.33574508233</v>
          </cell>
          <cell r="N884">
            <v>6544.34966450486</v>
          </cell>
          <cell r="O884">
            <v>7589.87557107349</v>
          </cell>
        </row>
        <row r="885">
          <cell r="A885">
            <v>-890.016676180326</v>
          </cell>
          <cell r="B885">
            <v>-2364.50280916358</v>
          </cell>
          <cell r="C885">
            <v>-2725.36541050221</v>
          </cell>
          <cell r="D885">
            <v>-2168.39997575353</v>
          </cell>
          <cell r="E885">
            <v>-1574.60780518956</v>
          </cell>
          <cell r="F885">
            <v>-939.567431867476</v>
          </cell>
          <cell r="G885">
            <v>-258.321149432659</v>
          </cell>
          <cell r="H885">
            <v>478.025437643919</v>
          </cell>
          <cell r="I885">
            <v>1279.82042213697</v>
          </cell>
          <cell r="J885">
            <v>2154.28202948036</v>
          </cell>
          <cell r="K885">
            <v>3097.23496638733</v>
          </cell>
          <cell r="L885">
            <v>3933.13803894848</v>
          </cell>
          <cell r="M885">
            <v>4773.2030891714</v>
          </cell>
          <cell r="N885">
            <v>5687.88997481614</v>
          </cell>
          <cell r="O885">
            <v>6648.4143263204</v>
          </cell>
        </row>
        <row r="886">
          <cell r="A886">
            <v>-1046.89314950152</v>
          </cell>
          <cell r="B886">
            <v>-2972.53650677131</v>
          </cell>
          <cell r="C886">
            <v>-3451.68087694842</v>
          </cell>
          <cell r="D886">
            <v>-2966.8004975252</v>
          </cell>
          <cell r="E886">
            <v>-2452.24764987609</v>
          </cell>
          <cell r="F886">
            <v>-1904.31091083237</v>
          </cell>
          <cell r="G886">
            <v>-1318.81308794273</v>
          </cell>
          <cell r="H886">
            <v>-687.717763700658</v>
          </cell>
          <cell r="I886">
            <v>-1.61997559991657</v>
          </cell>
          <cell r="J886">
            <v>745.661768124279</v>
          </cell>
          <cell r="K886">
            <v>1548.8125472041</v>
          </cell>
          <cell r="L886">
            <v>2231.03843552444</v>
          </cell>
          <cell r="M886">
            <v>2902.17421224228</v>
          </cell>
          <cell r="N886">
            <v>3631.166002106</v>
          </cell>
          <cell r="O886">
            <v>4387.56546819729</v>
          </cell>
        </row>
        <row r="887">
          <cell r="A887">
            <v>-1133.18044870483</v>
          </cell>
          <cell r="B887">
            <v>-3306.97534568985</v>
          </cell>
          <cell r="C887">
            <v>-3851.17863873787</v>
          </cell>
          <cell r="D887">
            <v>-3405.94744701802</v>
          </cell>
          <cell r="E887">
            <v>-2934.97887316262</v>
          </cell>
          <cell r="F887">
            <v>-2434.95204179056</v>
          </cell>
          <cell r="G887">
            <v>-1902.11906916252</v>
          </cell>
          <cell r="H887">
            <v>-1328.91545433652</v>
          </cell>
          <cell r="I887">
            <v>-706.454987949715</v>
          </cell>
          <cell r="J887">
            <v>-29.1264163769443</v>
          </cell>
          <cell r="K887">
            <v>697.128507216618</v>
          </cell>
          <cell r="L887">
            <v>1294.82681216784</v>
          </cell>
          <cell r="M887">
            <v>1873.04584707899</v>
          </cell>
          <cell r="N887">
            <v>2499.89913299102</v>
          </cell>
          <cell r="O887">
            <v>3144.02309537175</v>
          </cell>
        </row>
        <row r="888">
          <cell r="A888">
            <v>-1259.22644861176</v>
          </cell>
          <cell r="B888">
            <v>-3795.51396317367</v>
          </cell>
          <cell r="C888">
            <v>-4434.7534557765</v>
          </cell>
          <cell r="D888">
            <v>-4047.44065477825</v>
          </cell>
          <cell r="E888">
            <v>-3640.13873199742</v>
          </cell>
          <cell r="F888">
            <v>-3210.09731300562</v>
          </cell>
          <cell r="G888">
            <v>-2754.1956358575</v>
          </cell>
          <cell r="H888">
            <v>-2265.55856172802</v>
          </cell>
          <cell r="I888">
            <v>-1736.05766089595</v>
          </cell>
          <cell r="J888">
            <v>-1160.91466717644</v>
          </cell>
          <cell r="K888">
            <v>-546.986993165997</v>
          </cell>
          <cell r="L888">
            <v>-72.7641459454812</v>
          </cell>
          <cell r="M888">
            <v>369.724790361884</v>
          </cell>
          <cell r="N888">
            <v>847.377093296633</v>
          </cell>
          <cell r="O888">
            <v>1327.49223559708</v>
          </cell>
        </row>
        <row r="889">
          <cell r="A889">
            <v>-1312.7800433654</v>
          </cell>
          <cell r="B889">
            <v>-4003.08103520728</v>
          </cell>
          <cell r="C889">
            <v>-4682.69888270944</v>
          </cell>
          <cell r="D889">
            <v>-4319.99406631822</v>
          </cell>
          <cell r="E889">
            <v>-3939.74241116577</v>
          </cell>
          <cell r="F889">
            <v>-3539.4359335132</v>
          </cell>
          <cell r="G889">
            <v>-3116.22031879503</v>
          </cell>
          <cell r="H889">
            <v>-2663.51331982479</v>
          </cell>
          <cell r="I889">
            <v>-2173.50846730736</v>
          </cell>
          <cell r="J889">
            <v>-1641.78140927848</v>
          </cell>
          <cell r="K889">
            <v>-1075.57859768657</v>
          </cell>
          <cell r="L889">
            <v>-653.817190180222</v>
          </cell>
          <cell r="M889">
            <v>-268.99636473607</v>
          </cell>
          <cell r="N889">
            <v>145.264406653776</v>
          </cell>
          <cell r="O889">
            <v>555.696561052294</v>
          </cell>
        </row>
        <row r="890">
          <cell r="A890">
            <v>-1201.61234550634</v>
          </cell>
          <cell r="B890">
            <v>-3572.2088658324</v>
          </cell>
          <cell r="C890">
            <v>-4168.00846027153</v>
          </cell>
          <cell r="D890">
            <v>-3754.22186290371</v>
          </cell>
          <cell r="E890">
            <v>-3317.81868342219</v>
          </cell>
          <cell r="F890">
            <v>-2855.78777830842</v>
          </cell>
          <cell r="G890">
            <v>-2364.72173582474</v>
          </cell>
          <cell r="H890">
            <v>-1837.43031805439</v>
          </cell>
          <cell r="I890">
            <v>-1265.43872336087</v>
          </cell>
          <cell r="J890">
            <v>-643.58793706823</v>
          </cell>
          <cell r="K890">
            <v>21.6831650859795</v>
          </cell>
          <cell r="L890">
            <v>552.345151651969</v>
          </cell>
          <cell r="M890">
            <v>1056.87467553246</v>
          </cell>
          <cell r="N890">
            <v>1602.72494447193</v>
          </cell>
          <cell r="O890">
            <v>2157.80653614231</v>
          </cell>
        </row>
        <row r="891">
          <cell r="A891">
            <v>-1113.10007495221</v>
          </cell>
          <cell r="B891">
            <v>-3229.14631470982</v>
          </cell>
          <cell r="C891">
            <v>-3758.20940173387</v>
          </cell>
          <cell r="D891">
            <v>-3303.75123784751</v>
          </cell>
          <cell r="E891">
            <v>-2822.6399371297</v>
          </cell>
          <cell r="F891">
            <v>-2311.46373775814</v>
          </cell>
          <cell r="G891">
            <v>-1766.37484929263</v>
          </cell>
          <cell r="H891">
            <v>-1179.69894859158</v>
          </cell>
          <cell r="I891">
            <v>-542.429104504577</v>
          </cell>
          <cell r="J891">
            <v>151.178639726877</v>
          </cell>
          <cell r="K891">
            <v>895.328404536333</v>
          </cell>
          <cell r="L891">
            <v>1512.69757046165</v>
          </cell>
          <cell r="M891">
            <v>2112.53975177535</v>
          </cell>
          <cell r="N891">
            <v>2763.16222913062</v>
          </cell>
          <cell r="O891">
            <v>3433.4144177809</v>
          </cell>
        </row>
        <row r="892">
          <cell r="A892">
            <v>-888.412245562696</v>
          </cell>
          <cell r="B892">
            <v>-2358.28423565578</v>
          </cell>
          <cell r="C892">
            <v>-2717.93712793215</v>
          </cell>
          <cell r="D892">
            <v>-2160.23445408452</v>
          </cell>
          <cell r="E892">
            <v>-1565.63187522214</v>
          </cell>
          <cell r="F892">
            <v>-929.700662535906</v>
          </cell>
          <cell r="G892">
            <v>-247.475127082245</v>
          </cell>
          <cell r="H892">
            <v>489.947901509499</v>
          </cell>
          <cell r="I892">
            <v>1292.9261617375</v>
          </cell>
          <cell r="J892">
            <v>2168.68848207384</v>
          </cell>
          <cell r="K892">
            <v>3113.07122459589</v>
          </cell>
          <cell r="L892">
            <v>3950.54600752512</v>
          </cell>
          <cell r="M892">
            <v>4792.33875657304</v>
          </cell>
          <cell r="N892">
            <v>5708.92481097717</v>
          </cell>
          <cell r="O892">
            <v>6671.53681915195</v>
          </cell>
        </row>
        <row r="893">
          <cell r="A893">
            <v>-1036.08831637887</v>
          </cell>
          <cell r="B893">
            <v>-2930.65831754056</v>
          </cell>
          <cell r="C893">
            <v>-3401.65605650717</v>
          </cell>
          <cell r="D893">
            <v>-2911.81083451107</v>
          </cell>
          <cell r="E893">
            <v>-2391.80039565838</v>
          </cell>
          <cell r="F893">
            <v>-1837.86441266922</v>
          </cell>
          <cell r="G893">
            <v>-1245.77193536624</v>
          </cell>
          <cell r="H893">
            <v>-607.427453192462</v>
          </cell>
          <cell r="I893">
            <v>86.6389542513314</v>
          </cell>
          <cell r="J893">
            <v>842.680183536839</v>
          </cell>
          <cell r="K893">
            <v>1655.45980595772</v>
          </cell>
          <cell r="L893">
            <v>2348.27017705822</v>
          </cell>
          <cell r="M893">
            <v>3031.0409209009</v>
          </cell>
          <cell r="N893">
            <v>3772.82242026746</v>
          </cell>
          <cell r="O893">
            <v>4543.28094363084</v>
          </cell>
        </row>
        <row r="894">
          <cell r="A894">
            <v>-988.473096713729</v>
          </cell>
          <cell r="B894">
            <v>-2746.10764870875</v>
          </cell>
          <cell r="C894">
            <v>-3181.20445054699</v>
          </cell>
          <cell r="D894">
            <v>-2669.47993925256</v>
          </cell>
          <cell r="E894">
            <v>-2125.41874449727</v>
          </cell>
          <cell r="F894">
            <v>-1545.04502618686</v>
          </cell>
          <cell r="G894">
            <v>-923.890932203426</v>
          </cell>
          <cell r="H894">
            <v>-253.60053810417</v>
          </cell>
          <cell r="I894">
            <v>475.582335844973</v>
          </cell>
          <cell r="J894">
            <v>1270.22525609795</v>
          </cell>
          <cell r="K894">
            <v>2125.43769405626</v>
          </cell>
          <cell r="L894">
            <v>2864.89223512203</v>
          </cell>
          <cell r="M894">
            <v>3598.93647011051</v>
          </cell>
          <cell r="N894">
            <v>4397.08023074648</v>
          </cell>
          <cell r="O894">
            <v>5229.4948336436</v>
          </cell>
        </row>
        <row r="895">
          <cell r="A895">
            <v>-1106.41515813963</v>
          </cell>
          <cell r="B895">
            <v>-3203.2364086436</v>
          </cell>
          <cell r="C895">
            <v>-3727.25920015111</v>
          </cell>
          <cell r="D895">
            <v>-3269.72930353085</v>
          </cell>
          <cell r="E895">
            <v>-2785.24140802635</v>
          </cell>
          <cell r="F895">
            <v>-2270.3534949931</v>
          </cell>
          <cell r="G895">
            <v>-1721.18451425217</v>
          </cell>
          <cell r="H895">
            <v>-1130.02358197455</v>
          </cell>
          <cell r="I895">
            <v>-487.823577762465</v>
          </cell>
          <cell r="J895">
            <v>211.203633075614</v>
          </cell>
          <cell r="K895">
            <v>961.310733459412</v>
          </cell>
          <cell r="L895">
            <v>1585.22848612238</v>
          </cell>
          <cell r="M895">
            <v>2192.26918558659</v>
          </cell>
          <cell r="N895">
            <v>2850.80461662777</v>
          </cell>
          <cell r="O895">
            <v>3529.75510050024</v>
          </cell>
        </row>
        <row r="896">
          <cell r="A896">
            <v>-1247.77031994258</v>
          </cell>
          <cell r="B896">
            <v>-3751.11143341555</v>
          </cell>
          <cell r="C896">
            <v>-4381.71323080287</v>
          </cell>
          <cell r="D896">
            <v>-3989.13631561688</v>
          </cell>
          <cell r="E896">
            <v>-3576.04782803284</v>
          </cell>
          <cell r="F896">
            <v>-3139.64554166099</v>
          </cell>
          <cell r="G896">
            <v>-2676.75169641269</v>
          </cell>
          <cell r="H896">
            <v>-2180.42849839159</v>
          </cell>
          <cell r="I896">
            <v>-1642.47864444071</v>
          </cell>
          <cell r="J896">
            <v>-1058.04815941735</v>
          </cell>
          <cell r="K896">
            <v>-433.911233028965</v>
          </cell>
          <cell r="L896">
            <v>51.5341102032749</v>
          </cell>
          <cell r="M896">
            <v>506.359348138887</v>
          </cell>
          <cell r="N896">
            <v>997.572300834981</v>
          </cell>
          <cell r="O896">
            <v>1492.59395462415</v>
          </cell>
        </row>
        <row r="897">
          <cell r="A897">
            <v>-942.065881588691</v>
          </cell>
          <cell r="B897">
            <v>-2566.23905521748</v>
          </cell>
          <cell r="C897">
            <v>-2966.34573154073</v>
          </cell>
          <cell r="D897">
            <v>-2433.29701146618</v>
          </cell>
          <cell r="E897">
            <v>-1865.79523172692</v>
          </cell>
          <cell r="F897">
            <v>-1259.65450700343</v>
          </cell>
          <cell r="G897">
            <v>-610.176093471409</v>
          </cell>
          <cell r="H897">
            <v>91.249740462363</v>
          </cell>
          <cell r="I897">
            <v>854.658171428897</v>
          </cell>
          <cell r="J897">
            <v>1686.92345254707</v>
          </cell>
          <cell r="K897">
            <v>2583.49217979387</v>
          </cell>
          <cell r="L897">
            <v>3368.40752194657</v>
          </cell>
          <cell r="M897">
            <v>4152.42443270023</v>
          </cell>
          <cell r="N897">
            <v>5005.50053644116</v>
          </cell>
          <cell r="O897">
            <v>5898.2993847843</v>
          </cell>
        </row>
        <row r="898">
          <cell r="A898">
            <v>-1265.99865338503</v>
          </cell>
          <cell r="B898">
            <v>-3821.76218651827</v>
          </cell>
          <cell r="C898">
            <v>-4466.10778803954</v>
          </cell>
          <cell r="D898">
            <v>-4081.90682876887</v>
          </cell>
          <cell r="E898">
            <v>-3678.02559048912</v>
          </cell>
          <cell r="F898">
            <v>-3251.74435067104</v>
          </cell>
          <cell r="G898">
            <v>-2799.97604139534</v>
          </cell>
          <cell r="H898">
            <v>-2315.88256191374</v>
          </cell>
          <cell r="I898">
            <v>-1791.37619652139</v>
          </cell>
          <cell r="J898">
            <v>-1221.72343381761</v>
          </cell>
          <cell r="K898">
            <v>-613.830882987248</v>
          </cell>
          <cell r="L898">
            <v>-146.242130342068</v>
          </cell>
          <cell r="M898">
            <v>288.954293530794</v>
          </cell>
          <cell r="N898">
            <v>758.590319790035</v>
          </cell>
          <cell r="O898">
            <v>1229.8935893216</v>
          </cell>
        </row>
        <row r="899">
          <cell r="A899">
            <v>-1187.22986924898</v>
          </cell>
          <cell r="B899">
            <v>-3516.4641768145</v>
          </cell>
          <cell r="C899">
            <v>-4101.41966763515</v>
          </cell>
          <cell r="D899">
            <v>-3681.0242934713</v>
          </cell>
          <cell r="E899">
            <v>-3237.356432063</v>
          </cell>
          <cell r="F899">
            <v>-2767.33984289211</v>
          </cell>
          <cell r="G899">
            <v>-2267.49555650141</v>
          </cell>
          <cell r="H899">
            <v>-1730.5546753238</v>
          </cell>
          <cell r="I899">
            <v>-1147.95593129216</v>
          </cell>
          <cell r="J899">
            <v>-514.445261715609</v>
          </cell>
          <cell r="K899">
            <v>163.642938969106</v>
          </cell>
          <cell r="L899">
            <v>708.394090129683</v>
          </cell>
          <cell r="M899">
            <v>1228.41109415249</v>
          </cell>
          <cell r="N899">
            <v>1791.28593822191</v>
          </cell>
          <cell r="O899">
            <v>2365.08175297388</v>
          </cell>
        </row>
        <row r="900">
          <cell r="A900">
            <v>-883.127345564902</v>
          </cell>
          <cell r="B900">
            <v>-2337.80062062342</v>
          </cell>
          <cell r="C900">
            <v>-2693.46880246718</v>
          </cell>
          <cell r="D900">
            <v>-2133.33770643065</v>
          </cell>
          <cell r="E900">
            <v>-1536.06569034398</v>
          </cell>
          <cell r="F900">
            <v>-897.2001052381</v>
          </cell>
          <cell r="G900">
            <v>-211.748967991346</v>
          </cell>
          <cell r="H900">
            <v>529.219795578664</v>
          </cell>
          <cell r="I900">
            <v>1336.09569641532</v>
          </cell>
          <cell r="J900">
            <v>2216.14248877433</v>
          </cell>
          <cell r="K900">
            <v>3165.23492681637</v>
          </cell>
          <cell r="L900">
            <v>4007.8868311677</v>
          </cell>
          <cell r="M900">
            <v>4855.37051843136</v>
          </cell>
          <cell r="N900">
            <v>5778.2123229203</v>
          </cell>
          <cell r="O900">
            <v>6747.70094926242</v>
          </cell>
        </row>
        <row r="901">
          <cell r="A901">
            <v>-937.182881429534</v>
          </cell>
          <cell r="B901">
            <v>-2547.31315396961</v>
          </cell>
          <cell r="C901">
            <v>-2943.73814441711</v>
          </cell>
          <cell r="D901">
            <v>-2408.44567593865</v>
          </cell>
          <cell r="E901">
            <v>-1838.47746118708</v>
          </cell>
          <cell r="F901">
            <v>-1229.62551373504</v>
          </cell>
          <cell r="G901">
            <v>-577.166795168747</v>
          </cell>
          <cell r="H901">
            <v>127.535131873774</v>
          </cell>
          <cell r="I901">
            <v>894.544800275324</v>
          </cell>
          <cell r="J901">
            <v>1730.76873294364</v>
          </cell>
          <cell r="K901">
            <v>2631.68899834315</v>
          </cell>
          <cell r="L901">
            <v>3421.38775829726</v>
          </cell>
          <cell r="M901">
            <v>4210.66282951277</v>
          </cell>
          <cell r="N901">
            <v>5069.51895343809</v>
          </cell>
          <cell r="O901">
            <v>5968.67147500487</v>
          </cell>
        </row>
        <row r="902">
          <cell r="A902">
            <v>-842.631671599726</v>
          </cell>
          <cell r="B902">
            <v>-2180.8444253643</v>
          </cell>
          <cell r="C902">
            <v>-2505.97966721075</v>
          </cell>
          <cell r="D902">
            <v>-1927.24072745857</v>
          </cell>
          <cell r="E902">
            <v>-1309.51408412253</v>
          </cell>
          <cell r="F902">
            <v>-648.163799429497</v>
          </cell>
          <cell r="G902">
            <v>62.0035895172208</v>
          </cell>
          <cell r="H902">
            <v>830.141633055953</v>
          </cell>
          <cell r="I902">
            <v>1666.88329925945</v>
          </cell>
          <cell r="J902">
            <v>2579.75996204469</v>
          </cell>
          <cell r="K902">
            <v>3564.94055583845</v>
          </cell>
          <cell r="L902">
            <v>4447.2622782138</v>
          </cell>
          <cell r="M902">
            <v>5338.3529171013</v>
          </cell>
          <cell r="N902">
            <v>6309.12955781188</v>
          </cell>
          <cell r="O902">
            <v>7331.31043706396</v>
          </cell>
        </row>
        <row r="903">
          <cell r="A903">
            <v>-1137.11385286679</v>
          </cell>
          <cell r="B903">
            <v>-3322.22073096749</v>
          </cell>
          <cell r="C903">
            <v>-3869.38973322597</v>
          </cell>
          <cell r="D903">
            <v>-3425.96594863753</v>
          </cell>
          <cell r="E903">
            <v>-2956.98416270479</v>
          </cell>
          <cell r="F903">
            <v>-2459.14130315679</v>
          </cell>
          <cell r="G903">
            <v>-1928.70905628006</v>
          </cell>
          <cell r="H903">
            <v>-1358.14443343622</v>
          </cell>
          <cell r="I903">
            <v>-738.584872610212</v>
          </cell>
          <cell r="J903">
            <v>-64.4451144667976</v>
          </cell>
          <cell r="K903">
            <v>658.30451366846</v>
          </cell>
          <cell r="L903">
            <v>1252.14963105566</v>
          </cell>
          <cell r="M903">
            <v>1826.13305884603</v>
          </cell>
          <cell r="N903">
            <v>2448.33036386343</v>
          </cell>
          <cell r="O903">
            <v>3087.33625049422</v>
          </cell>
        </row>
        <row r="904">
          <cell r="A904">
            <v>-825.3142841084</v>
          </cell>
          <cell r="B904">
            <v>-2113.72438546069</v>
          </cell>
          <cell r="C904">
            <v>-2425.80265846553</v>
          </cell>
          <cell r="D904">
            <v>-1839.10634429655</v>
          </cell>
          <cell r="E904">
            <v>-1212.63257635721</v>
          </cell>
          <cell r="F904">
            <v>-541.667036076344</v>
          </cell>
          <cell r="G904">
            <v>179.069899345621</v>
          </cell>
          <cell r="H904">
            <v>958.826491312101</v>
          </cell>
          <cell r="I904">
            <v>1808.33981880532</v>
          </cell>
          <cell r="J904">
            <v>2735.255699408</v>
          </cell>
          <cell r="K904">
            <v>3735.86886946997</v>
          </cell>
          <cell r="L904">
            <v>4635.15481402429</v>
          </cell>
          <cell r="M904">
            <v>5544.89333315783</v>
          </cell>
          <cell r="N904">
            <v>6536.16861117711</v>
          </cell>
          <cell r="O904">
            <v>7580.88256796773</v>
          </cell>
        </row>
        <row r="905">
          <cell r="A905">
            <v>-872.809782887207</v>
          </cell>
          <cell r="B905">
            <v>-2297.81103102847</v>
          </cell>
          <cell r="C905">
            <v>-2645.6999739731</v>
          </cell>
          <cell r="D905">
            <v>-2080.82793711414</v>
          </cell>
          <cell r="E905">
            <v>-1478.34445328216</v>
          </cell>
          <cell r="F905">
            <v>-833.750174847725</v>
          </cell>
          <cell r="G905">
            <v>-142.001785299617</v>
          </cell>
          <cell r="H905">
            <v>605.889217649003</v>
          </cell>
          <cell r="I905">
            <v>1420.37437339903</v>
          </cell>
          <cell r="J905">
            <v>2308.78562083821</v>
          </cell>
          <cell r="K905">
            <v>3267.07266591929</v>
          </cell>
          <cell r="L905">
            <v>4119.83171984486</v>
          </cell>
          <cell r="M905">
            <v>4978.42566685994</v>
          </cell>
          <cell r="N905">
            <v>5913.48039753915</v>
          </cell>
          <cell r="O905">
            <v>6896.39405349048</v>
          </cell>
        </row>
        <row r="906">
          <cell r="A906">
            <v>-1305.12500505001</v>
          </cell>
          <cell r="B906">
            <v>-3973.41105886413</v>
          </cell>
          <cell r="C906">
            <v>-4647.2571583578</v>
          </cell>
          <cell r="D906">
            <v>-4281.03483644901</v>
          </cell>
          <cell r="E906">
            <v>-3896.91657185439</v>
          </cell>
          <cell r="F906">
            <v>-3492.35973311393</v>
          </cell>
          <cell r="G906">
            <v>-3064.47191923842</v>
          </cell>
          <cell r="H906">
            <v>-2606.62901663212</v>
          </cell>
          <cell r="I906">
            <v>-2110.97853445069</v>
          </cell>
          <cell r="J906">
            <v>-1573.04553165303</v>
          </cell>
          <cell r="K906">
            <v>-1000.02085026711</v>
          </cell>
          <cell r="L906">
            <v>-570.760518870778</v>
          </cell>
          <cell r="M906">
            <v>-177.696519457353</v>
          </cell>
          <cell r="N906">
            <v>245.625541003375</v>
          </cell>
          <cell r="O906">
            <v>666.01829552172</v>
          </cell>
        </row>
        <row r="907">
          <cell r="A907">
            <v>-1298.8117368917</v>
          </cell>
          <cell r="B907">
            <v>-3948.94161675458</v>
          </cell>
          <cell r="C907">
            <v>-4618.02763649183</v>
          </cell>
          <cell r="D907">
            <v>-4248.904355154</v>
          </cell>
          <cell r="E907">
            <v>-3861.59721791548</v>
          </cell>
          <cell r="F907">
            <v>-3453.53501862528</v>
          </cell>
          <cell r="G907">
            <v>-3021.79394563414</v>
          </cell>
          <cell r="H907">
            <v>-2559.71535725415</v>
          </cell>
          <cell r="I907">
            <v>-2059.40880771906</v>
          </cell>
          <cell r="J907">
            <v>-1516.35763413156</v>
          </cell>
          <cell r="K907">
            <v>-937.706815870006</v>
          </cell>
          <cell r="L907">
            <v>-502.261967105422</v>
          </cell>
          <cell r="M907">
            <v>-102.399651916238</v>
          </cell>
          <cell r="N907">
            <v>328.395440736814</v>
          </cell>
          <cell r="O907">
            <v>757.00290783833</v>
          </cell>
        </row>
        <row r="908">
          <cell r="A908">
            <v>-1209.87375727373</v>
          </cell>
          <cell r="B908">
            <v>-3604.22907025211</v>
          </cell>
          <cell r="C908">
            <v>-4206.25760633089</v>
          </cell>
          <cell r="D908">
            <v>-3796.26714430262</v>
          </cell>
          <cell r="E908">
            <v>-3364.03685742194</v>
          </cell>
          <cell r="F908">
            <v>-2906.59299441829</v>
          </cell>
          <cell r="G908">
            <v>-2420.56924689222</v>
          </cell>
          <cell r="H908">
            <v>-1898.82055967227</v>
          </cell>
          <cell r="I908">
            <v>-1332.92179814546</v>
          </cell>
          <cell r="J908">
            <v>-717.768543991554</v>
          </cell>
          <cell r="K908">
            <v>-59.8596878601476</v>
          </cell>
          <cell r="L908">
            <v>462.709367551866</v>
          </cell>
          <cell r="M908">
            <v>958.342756413213</v>
          </cell>
          <cell r="N908">
            <v>1494.41397042523</v>
          </cell>
          <cell r="O908">
            <v>2038.74595959202</v>
          </cell>
        </row>
        <row r="909">
          <cell r="A909">
            <v>-986.02829436109</v>
          </cell>
          <cell r="B909">
            <v>-2736.63189888518</v>
          </cell>
          <cell r="C909">
            <v>-3169.88536793675</v>
          </cell>
          <cell r="D909">
            <v>-2657.03746503924</v>
          </cell>
          <cell r="E909">
            <v>-2111.74138477829</v>
          </cell>
          <cell r="F909">
            <v>-1530.01022155916</v>
          </cell>
          <cell r="G909">
            <v>-907.363959539298</v>
          </cell>
          <cell r="H909">
            <v>-235.433303330954</v>
          </cell>
          <cell r="I909">
            <v>495.552624778863</v>
          </cell>
          <cell r="J909">
            <v>1292.17754796193</v>
          </cell>
          <cell r="K909">
            <v>2149.56869785278</v>
          </cell>
          <cell r="L909">
            <v>2891.41818274681</v>
          </cell>
          <cell r="M909">
            <v>3628.0950539525</v>
          </cell>
          <cell r="N909">
            <v>4429.13273359001</v>
          </cell>
          <cell r="O909">
            <v>5264.72846995811</v>
          </cell>
        </row>
        <row r="910">
          <cell r="A910">
            <v>-1021.50666059358</v>
          </cell>
          <cell r="B910">
            <v>-2874.1416334472</v>
          </cell>
          <cell r="C910">
            <v>-3334.14509135711</v>
          </cell>
          <cell r="D910">
            <v>-2837.59956917089</v>
          </cell>
          <cell r="E910">
            <v>-2310.22384152158</v>
          </cell>
          <cell r="F910">
            <v>-1748.1915826167</v>
          </cell>
          <cell r="G910">
            <v>-1147.1992935733</v>
          </cell>
          <cell r="H910">
            <v>-499.071714845088</v>
          </cell>
          <cell r="I910">
            <v>205.748737850996</v>
          </cell>
          <cell r="J910">
            <v>973.611325399182</v>
          </cell>
          <cell r="K910">
            <v>1799.38554733087</v>
          </cell>
          <cell r="L910">
            <v>2506.48020054972</v>
          </cell>
          <cell r="M910">
            <v>3204.95290700134</v>
          </cell>
          <cell r="N910">
            <v>3963.9947508311</v>
          </cell>
          <cell r="O910">
            <v>4753.42666614605</v>
          </cell>
        </row>
        <row r="911">
          <cell r="A911">
            <v>-1051.29135268587</v>
          </cell>
          <cell r="B911">
            <v>-2989.583395246</v>
          </cell>
          <cell r="C911">
            <v>-3472.04392393524</v>
          </cell>
          <cell r="D911">
            <v>-2989.18452772999</v>
          </cell>
          <cell r="E911">
            <v>-2476.85324100069</v>
          </cell>
          <cell r="F911">
            <v>-1931.35854743098</v>
          </cell>
          <cell r="G911">
            <v>-1348.54513712885</v>
          </cell>
          <cell r="H911">
            <v>-720.400646938281</v>
          </cell>
          <cell r="I911">
            <v>-37.5465560396752</v>
          </cell>
          <cell r="J911">
            <v>706.169561371583</v>
          </cell>
          <cell r="K911">
            <v>1505.40083434117</v>
          </cell>
          <cell r="L911">
            <v>2183.31821503904</v>
          </cell>
          <cell r="M911">
            <v>2849.7178751619</v>
          </cell>
          <cell r="N911">
            <v>3573.50350030066</v>
          </cell>
          <cell r="O911">
            <v>4324.18010239569</v>
          </cell>
        </row>
        <row r="912">
          <cell r="A912">
            <v>-1327.14841459334</v>
          </cell>
          <cell r="B912">
            <v>-4058.77105488561</v>
          </cell>
          <cell r="C912">
            <v>-4749.22237109209</v>
          </cell>
          <cell r="D912">
            <v>-4393.11985020749</v>
          </cell>
          <cell r="E912">
            <v>-4020.12575244007</v>
          </cell>
          <cell r="F912">
            <v>-3627.79712720935</v>
          </cell>
          <cell r="G912">
            <v>-3213.35114749203</v>
          </cell>
          <cell r="H912">
            <v>-2770.28414860976</v>
          </cell>
          <cell r="I912">
            <v>-2290.87604289957</v>
          </cell>
          <cell r="J912">
            <v>-1770.79743319765</v>
          </cell>
          <cell r="K912">
            <v>-1217.39915028746</v>
          </cell>
          <cell r="L912">
            <v>-809.713089999782</v>
          </cell>
          <cell r="M912">
            <v>-440.364555980856</v>
          </cell>
          <cell r="N912">
            <v>-43.1116635603874</v>
          </cell>
          <cell r="O912">
            <v>348.6246209707</v>
          </cell>
        </row>
        <row r="913">
          <cell r="A913">
            <v>-1231.27466454296</v>
          </cell>
          <cell r="B913">
            <v>-3687.17632488873</v>
          </cell>
          <cell r="C913">
            <v>-4305.3407232352</v>
          </cell>
          <cell r="D913">
            <v>-3905.18402118291</v>
          </cell>
          <cell r="E913">
            <v>-3483.76347119824</v>
          </cell>
          <cell r="F913">
            <v>-3038.20218536208</v>
          </cell>
          <cell r="G913">
            <v>-2565.24033208005</v>
          </cell>
          <cell r="H913">
            <v>-2057.84990055136</v>
          </cell>
          <cell r="I913">
            <v>-1507.7344169048</v>
          </cell>
          <cell r="J913">
            <v>-909.930892829632</v>
          </cell>
          <cell r="K913">
            <v>-271.093685571737</v>
          </cell>
          <cell r="L913">
            <v>230.510905891628</v>
          </cell>
          <cell r="M913">
            <v>703.099158405869</v>
          </cell>
          <cell r="N913">
            <v>1213.83806196352</v>
          </cell>
          <cell r="O913">
            <v>1730.32357006414</v>
          </cell>
        </row>
        <row r="914">
          <cell r="A914">
            <v>-1125.88613398095</v>
          </cell>
          <cell r="B914">
            <v>-3278.70348911901</v>
          </cell>
          <cell r="C914">
            <v>-3817.40701263665</v>
          </cell>
          <cell r="D914">
            <v>-3368.82406861577</v>
          </cell>
          <cell r="E914">
            <v>-2894.17108914101</v>
          </cell>
          <cell r="F914">
            <v>-2390.09418379311</v>
          </cell>
          <cell r="G914">
            <v>-1852.80917713178</v>
          </cell>
          <cell r="H914">
            <v>-1274.71167465044</v>
          </cell>
          <cell r="I914">
            <v>-646.871614081723</v>
          </cell>
          <cell r="J914">
            <v>36.3704633988411</v>
          </cell>
          <cell r="K914">
            <v>769.125794074994</v>
          </cell>
          <cell r="L914">
            <v>1373.9696558073</v>
          </cell>
          <cell r="M914">
            <v>1960.04342674696</v>
          </cell>
          <cell r="N914">
            <v>2595.53101226194</v>
          </cell>
          <cell r="O914">
            <v>3249.14620762144</v>
          </cell>
        </row>
        <row r="915">
          <cell r="A915">
            <v>-876.233947590014</v>
          </cell>
          <cell r="B915">
            <v>-2311.08266750389</v>
          </cell>
          <cell r="C915">
            <v>-2661.55336314392</v>
          </cell>
          <cell r="D915">
            <v>-2098.25473685967</v>
          </cell>
          <cell r="E915">
            <v>-1497.5008208007</v>
          </cell>
          <cell r="F915">
            <v>-854.807765562243</v>
          </cell>
          <cell r="G915">
            <v>-165.149291019118</v>
          </cell>
          <cell r="H915">
            <v>580.444377909341</v>
          </cell>
          <cell r="I915">
            <v>1392.40419478787</v>
          </cell>
          <cell r="J915">
            <v>2278.03946957359</v>
          </cell>
          <cell r="K915">
            <v>3233.27503342187</v>
          </cell>
          <cell r="L915">
            <v>4082.67975397441</v>
          </cell>
          <cell r="M915">
            <v>4937.58645813298</v>
          </cell>
          <cell r="N915">
            <v>5868.58799601026</v>
          </cell>
          <cell r="O915">
            <v>6847.04618956626</v>
          </cell>
        </row>
        <row r="916">
          <cell r="A916">
            <v>-1148.85277446157</v>
          </cell>
          <cell r="B916">
            <v>-3367.71933093019</v>
          </cell>
          <cell r="C916">
            <v>-3923.73924869621</v>
          </cell>
          <cell r="D916">
            <v>-3485.70952221417</v>
          </cell>
          <cell r="E916">
            <v>-3022.65714162327</v>
          </cell>
          <cell r="F916">
            <v>-2531.33216657233</v>
          </cell>
          <cell r="G916">
            <v>-2008.06468848232</v>
          </cell>
          <cell r="H916">
            <v>-1445.37592041777</v>
          </cell>
          <cell r="I916">
            <v>-834.473873930476</v>
          </cell>
          <cell r="J916">
            <v>-169.850867508038</v>
          </cell>
          <cell r="K916">
            <v>542.437494289637</v>
          </cell>
          <cell r="L916">
            <v>1124.78308992882</v>
          </cell>
          <cell r="M916">
            <v>1686.1256962196</v>
          </cell>
          <cell r="N916">
            <v>2294.42760874277</v>
          </cell>
          <cell r="O916">
            <v>2918.15901874443</v>
          </cell>
        </row>
        <row r="917">
          <cell r="A917">
            <v>-1128.57756757486</v>
          </cell>
          <cell r="B917">
            <v>-3289.13515095664</v>
          </cell>
          <cell r="C917">
            <v>-3829.86796235575</v>
          </cell>
          <cell r="D917">
            <v>-3382.52173748984</v>
          </cell>
          <cell r="E917">
            <v>-2909.22821855838</v>
          </cell>
          <cell r="F917">
            <v>-2406.64569692835</v>
          </cell>
          <cell r="G917">
            <v>-1871.00338795858</v>
          </cell>
          <cell r="H917">
            <v>-1294.71161694605</v>
          </cell>
          <cell r="I917">
            <v>-668.856502331938</v>
          </cell>
          <cell r="J917">
            <v>12.2036281035009</v>
          </cell>
          <cell r="K917">
            <v>742.560458761708</v>
          </cell>
          <cell r="L917">
            <v>1344.76777514387</v>
          </cell>
          <cell r="M917">
            <v>1927.94332997706</v>
          </cell>
          <cell r="N917">
            <v>2560.24505843886</v>
          </cell>
          <cell r="O917">
            <v>3210.35820812942</v>
          </cell>
        </row>
        <row r="918">
          <cell r="A918">
            <v>-972.231536419979</v>
          </cell>
          <cell r="B918">
            <v>-2683.15738120683</v>
          </cell>
          <cell r="C918">
            <v>-3106.00836670581</v>
          </cell>
          <cell r="D918">
            <v>-2586.82082575779</v>
          </cell>
          <cell r="E918">
            <v>-2034.55591368586</v>
          </cell>
          <cell r="F918">
            <v>-1445.16427893466</v>
          </cell>
          <cell r="G918">
            <v>-814.097262090239</v>
          </cell>
          <cell r="H918">
            <v>-132.910111484862</v>
          </cell>
          <cell r="I918">
            <v>608.250995727954</v>
          </cell>
          <cell r="J918">
            <v>1416.06095995758</v>
          </cell>
          <cell r="K918">
            <v>2285.74723919671</v>
          </cell>
          <cell r="L918">
            <v>3041.1121153228</v>
          </cell>
          <cell r="M918">
            <v>3792.64574768825</v>
          </cell>
          <cell r="N918">
            <v>4610.01468613789</v>
          </cell>
          <cell r="O918">
            <v>5463.56251930022</v>
          </cell>
        </row>
        <row r="919">
          <cell r="A919">
            <v>-935.586017452957</v>
          </cell>
          <cell r="B919">
            <v>-2541.12390782136</v>
          </cell>
          <cell r="C919">
            <v>-2936.34489430481</v>
          </cell>
          <cell r="D919">
            <v>-2400.3186636142</v>
          </cell>
          <cell r="E919">
            <v>-1829.54386252364</v>
          </cell>
          <cell r="F919">
            <v>-1219.80527698709</v>
          </cell>
          <cell r="G919">
            <v>-566.371923648465</v>
          </cell>
          <cell r="H919">
            <v>139.401368312909</v>
          </cell>
          <cell r="I919">
            <v>907.588732013178</v>
          </cell>
          <cell r="J919">
            <v>1745.10724339339</v>
          </cell>
          <cell r="K919">
            <v>2647.45057131437</v>
          </cell>
          <cell r="L919">
            <v>3438.71362930718</v>
          </cell>
          <cell r="M919">
            <v>4229.70825136253</v>
          </cell>
          <cell r="N919">
            <v>5090.45458739424</v>
          </cell>
          <cell r="O919">
            <v>5991.68492005237</v>
          </cell>
        </row>
        <row r="920">
          <cell r="A920">
            <v>-965.354433516026</v>
          </cell>
          <cell r="B920">
            <v>-2656.50258575539</v>
          </cell>
          <cell r="C920">
            <v>-3074.16837121294</v>
          </cell>
          <cell r="D920">
            <v>-2551.82078763511</v>
          </cell>
          <cell r="E920">
            <v>-1996.08220633676</v>
          </cell>
          <cell r="F920">
            <v>-1402.87214908053</v>
          </cell>
          <cell r="G920">
            <v>-767.607740522438</v>
          </cell>
          <cell r="H920">
            <v>-81.8066172163747</v>
          </cell>
          <cell r="I920">
            <v>664.426388340686</v>
          </cell>
          <cell r="J920">
            <v>1477.81162457193</v>
          </cell>
          <cell r="K920">
            <v>2353.62650808943</v>
          </cell>
          <cell r="L920">
            <v>3115.72823766231</v>
          </cell>
          <cell r="M920">
            <v>3874.66733990344</v>
          </cell>
          <cell r="N920">
            <v>4700.17672322292</v>
          </cell>
          <cell r="O920">
            <v>5562.67292074175</v>
          </cell>
        </row>
        <row r="921">
          <cell r="A921">
            <v>-956.753044595469</v>
          </cell>
          <cell r="B921">
            <v>-2623.16467217787</v>
          </cell>
          <cell r="C921">
            <v>-3034.34517992327</v>
          </cell>
          <cell r="D921">
            <v>-2508.04524081953</v>
          </cell>
          <cell r="E921">
            <v>-1947.96204225792</v>
          </cell>
          <cell r="F921">
            <v>-1349.97617497128</v>
          </cell>
          <cell r="G921">
            <v>-709.461968775234</v>
          </cell>
          <cell r="H921">
            <v>-17.8900180987347</v>
          </cell>
          <cell r="I921">
            <v>734.686555503426</v>
          </cell>
          <cell r="J921">
            <v>1555.0449435827</v>
          </cell>
          <cell r="K921">
            <v>2438.52504742258</v>
          </cell>
          <cell r="L921">
            <v>3209.05275191627</v>
          </cell>
          <cell r="M921">
            <v>3977.25408673265</v>
          </cell>
          <cell r="N921">
            <v>4812.94495683366</v>
          </cell>
          <cell r="O921">
            <v>5686.63312909944</v>
          </cell>
        </row>
        <row r="922">
          <cell r="A922">
            <v>-1076.29784705285</v>
          </cell>
          <cell r="B922">
            <v>-3086.50545699475</v>
          </cell>
          <cell r="C922">
            <v>-3587.82038955704</v>
          </cell>
          <cell r="D922">
            <v>-3116.45152785819</v>
          </cell>
          <cell r="E922">
            <v>-2616.75118342485</v>
          </cell>
          <cell r="F922">
            <v>-2085.14102265864</v>
          </cell>
          <cell r="G922">
            <v>-1517.59015149685</v>
          </cell>
          <cell r="H922">
            <v>-906.22297058325</v>
          </cell>
          <cell r="I922">
            <v>-241.811296374727</v>
          </cell>
          <cell r="J922">
            <v>481.632039045342</v>
          </cell>
          <cell r="K922">
            <v>1258.57850538851</v>
          </cell>
          <cell r="L922">
            <v>1911.99936624059</v>
          </cell>
          <cell r="M922">
            <v>2551.47128610456</v>
          </cell>
          <cell r="N922">
            <v>3245.65665781897</v>
          </cell>
          <cell r="O922">
            <v>3963.79525284911</v>
          </cell>
        </row>
        <row r="923">
          <cell r="A923">
            <v>-1239.61254759959</v>
          </cell>
          <cell r="B923">
            <v>-3719.49292251369</v>
          </cell>
          <cell r="C923">
            <v>-4343.94392034462</v>
          </cell>
          <cell r="D923">
            <v>-3947.61849234324</v>
          </cell>
          <cell r="E923">
            <v>-3530.409461103</v>
          </cell>
          <cell r="F923">
            <v>-3089.47767707195</v>
          </cell>
          <cell r="G923">
            <v>-2621.60479246469</v>
          </cell>
          <cell r="H923">
            <v>-2119.80839745721</v>
          </cell>
          <cell r="I923">
            <v>-1575.84214494184</v>
          </cell>
          <cell r="J923">
            <v>-984.798148331597</v>
          </cell>
          <cell r="K923">
            <v>-353.391335309048</v>
          </cell>
          <cell r="L923">
            <v>140.045413242344</v>
          </cell>
          <cell r="M923">
            <v>603.655184168445</v>
          </cell>
          <cell r="N923">
            <v>1104.52451353161</v>
          </cell>
          <cell r="O923">
            <v>1610.16091604305</v>
          </cell>
        </row>
        <row r="924">
          <cell r="A924">
            <v>-897.240257030621</v>
          </cell>
          <cell r="B924">
            <v>-2392.50051003859</v>
          </cell>
          <cell r="C924">
            <v>-2758.80954896109</v>
          </cell>
          <cell r="D924">
            <v>-2205.16336415612</v>
          </cell>
          <cell r="E924">
            <v>-1615.01987107374</v>
          </cell>
          <cell r="F924">
            <v>-983.990297658383</v>
          </cell>
          <cell r="G924">
            <v>-307.152877331267</v>
          </cell>
          <cell r="H924">
            <v>424.347278724872</v>
          </cell>
          <cell r="I924">
            <v>1220.81483562729</v>
          </cell>
          <cell r="J924">
            <v>2089.42028106231</v>
          </cell>
          <cell r="K924">
            <v>3025.93584613952</v>
          </cell>
          <cell r="L924">
            <v>3854.76265326897</v>
          </cell>
          <cell r="M924">
            <v>4687.04913581179</v>
          </cell>
          <cell r="N924">
            <v>5593.18544972656</v>
          </cell>
          <cell r="O924">
            <v>6544.31060591414</v>
          </cell>
        </row>
        <row r="925">
          <cell r="A925">
            <v>-1212.77739004715</v>
          </cell>
          <cell r="B925">
            <v>-3615.48318971527</v>
          </cell>
          <cell r="C925">
            <v>-4219.7010076744</v>
          </cell>
          <cell r="D925">
            <v>-3811.04477075131</v>
          </cell>
          <cell r="E925">
            <v>-3380.28112759412</v>
          </cell>
          <cell r="F925">
            <v>-2924.44946916021</v>
          </cell>
          <cell r="G925">
            <v>-2440.19793361248</v>
          </cell>
          <cell r="H925">
            <v>-1920.3973461282</v>
          </cell>
          <cell r="I925">
            <v>-1356.64002852937</v>
          </cell>
          <cell r="J925">
            <v>-743.840751439748</v>
          </cell>
          <cell r="K925">
            <v>-88.5194989092338</v>
          </cell>
          <cell r="L925">
            <v>431.20513949594</v>
          </cell>
          <cell r="M925">
            <v>923.711809834398</v>
          </cell>
          <cell r="N925">
            <v>1456.34598606403</v>
          </cell>
          <cell r="O925">
            <v>1996.89981975213</v>
          </cell>
        </row>
        <row r="926">
          <cell r="A926">
            <v>-1016.00212635836</v>
          </cell>
          <cell r="B926">
            <v>-2852.80674342966</v>
          </cell>
          <cell r="C926">
            <v>-3308.65989102095</v>
          </cell>
          <cell r="D926">
            <v>-2809.58502427154</v>
          </cell>
          <cell r="E926">
            <v>-2279.42892072185</v>
          </cell>
          <cell r="F926">
            <v>-1714.34034032563</v>
          </cell>
          <cell r="G926">
            <v>-1109.9883972667</v>
          </cell>
          <cell r="H926">
            <v>-458.167726978572</v>
          </cell>
          <cell r="I926">
            <v>250.712347692543</v>
          </cell>
          <cell r="J926">
            <v>1023.03746488906</v>
          </cell>
          <cell r="K926">
            <v>1853.71711175557</v>
          </cell>
          <cell r="L926">
            <v>2566.20404148292</v>
          </cell>
          <cell r="M926">
            <v>3270.60419485919</v>
          </cell>
          <cell r="N926">
            <v>4036.16177040065</v>
          </cell>
          <cell r="O926">
            <v>4832.75608805821</v>
          </cell>
        </row>
        <row r="927">
          <cell r="A927">
            <v>-1130.70920399938</v>
          </cell>
          <cell r="B927">
            <v>-3297.39710859577</v>
          </cell>
          <cell r="C927">
            <v>-3839.73713184428</v>
          </cell>
          <cell r="D927">
            <v>-3393.37039820699</v>
          </cell>
          <cell r="E927">
            <v>-2921.15358264222</v>
          </cell>
          <cell r="F927">
            <v>-2419.75462458679</v>
          </cell>
          <cell r="G927">
            <v>-1885.41334501702</v>
          </cell>
          <cell r="H927">
            <v>-1310.55172742925</v>
          </cell>
          <cell r="I927">
            <v>-686.268705512174</v>
          </cell>
          <cell r="J927">
            <v>-6.93669417590061</v>
          </cell>
          <cell r="K927">
            <v>721.520505737544</v>
          </cell>
          <cell r="L927">
            <v>1321.63965761288</v>
          </cell>
          <cell r="M927">
            <v>1902.51980265678</v>
          </cell>
          <cell r="N927">
            <v>2532.29830745322</v>
          </cell>
          <cell r="O927">
            <v>3179.63780962555</v>
          </cell>
        </row>
        <row r="928">
          <cell r="A928">
            <v>-959.500635628997</v>
          </cell>
          <cell r="B928">
            <v>-2633.81399326638</v>
          </cell>
          <cell r="C928">
            <v>-3047.06613049586</v>
          </cell>
          <cell r="D928">
            <v>-2522.02871500366</v>
          </cell>
          <cell r="E928">
            <v>-1963.33334247188</v>
          </cell>
          <cell r="F928">
            <v>-1366.87303959566</v>
          </cell>
          <cell r="G928">
            <v>-728.035806392132</v>
          </cell>
          <cell r="H928">
            <v>-38.3072642262229</v>
          </cell>
          <cell r="I928">
            <v>712.242947024197</v>
          </cell>
          <cell r="J928">
            <v>1530.37386118384</v>
          </cell>
          <cell r="K928">
            <v>2411.40541969898</v>
          </cell>
          <cell r="L928">
            <v>3179.24156665993</v>
          </cell>
          <cell r="M928">
            <v>3944.48421336102</v>
          </cell>
          <cell r="N928">
            <v>4776.92275269925</v>
          </cell>
          <cell r="O928">
            <v>5647.03580823142</v>
          </cell>
        </row>
        <row r="929">
          <cell r="A929">
            <v>-923.92594882672</v>
          </cell>
          <cell r="B929">
            <v>-2495.93093215664</v>
          </cell>
          <cell r="C929">
            <v>-2882.36045671664</v>
          </cell>
          <cell r="D929">
            <v>-2340.97640101743</v>
          </cell>
          <cell r="E929">
            <v>-1764.31202373024</v>
          </cell>
          <cell r="F929">
            <v>-1148.09933578829</v>
          </cell>
          <cell r="G929">
            <v>-487.549341021426</v>
          </cell>
          <cell r="H929">
            <v>226.046901836707</v>
          </cell>
          <cell r="I929">
            <v>1002.83362541062</v>
          </cell>
          <cell r="J929">
            <v>1849.80496235658</v>
          </cell>
          <cell r="K929">
            <v>2762.53928594345</v>
          </cell>
          <cell r="L929">
            <v>3565.22462081819</v>
          </cell>
          <cell r="M929">
            <v>4368.7751531407</v>
          </cell>
          <cell r="N929">
            <v>5243.32354319952</v>
          </cell>
          <cell r="O929">
            <v>6159.72575040232</v>
          </cell>
        </row>
        <row r="930">
          <cell r="A930">
            <v>-1190.28231645439</v>
          </cell>
          <cell r="B930">
            <v>-3528.29508250584</v>
          </cell>
          <cell r="C930">
            <v>-4115.55205835542</v>
          </cell>
          <cell r="D930">
            <v>-3696.55928982785</v>
          </cell>
          <cell r="E930">
            <v>-3254.43323927665</v>
          </cell>
          <cell r="F930">
            <v>-2786.11148196554</v>
          </cell>
          <cell r="G930">
            <v>-2288.13023540211</v>
          </cell>
          <cell r="H930">
            <v>-1753.23729625368</v>
          </cell>
          <cell r="I930">
            <v>-1172.88974754996</v>
          </cell>
          <cell r="J930">
            <v>-541.853698998916</v>
          </cell>
          <cell r="K930">
            <v>133.514280501995</v>
          </cell>
          <cell r="L930">
            <v>675.275235098109</v>
          </cell>
          <cell r="M930">
            <v>1192.0052727715</v>
          </cell>
          <cell r="N930">
            <v>1751.26692702237</v>
          </cell>
          <cell r="O930">
            <v>2321.09095159549</v>
          </cell>
        </row>
        <row r="931">
          <cell r="A931">
            <v>-1209.85111960234</v>
          </cell>
          <cell r="B931">
            <v>-3604.14132945357</v>
          </cell>
          <cell r="C931">
            <v>-4206.1527971743</v>
          </cell>
          <cell r="D931">
            <v>-3796.15193309046</v>
          </cell>
          <cell r="E931">
            <v>-3363.91021177531</v>
          </cell>
          <cell r="F931">
            <v>-2906.45377949719</v>
          </cell>
          <cell r="G931">
            <v>-2420.41621522655</v>
          </cell>
          <cell r="H931">
            <v>-1898.65233998348</v>
          </cell>
          <cell r="I931">
            <v>-1332.73688305897</v>
          </cell>
          <cell r="J931">
            <v>-717.565276529467</v>
          </cell>
          <cell r="K931">
            <v>-59.6362465935265</v>
          </cell>
          <cell r="L931">
            <v>462.954984824384</v>
          </cell>
          <cell r="M931">
            <v>958.612750606636</v>
          </cell>
          <cell r="N931">
            <v>1494.71076089007</v>
          </cell>
          <cell r="O931">
            <v>2039.07220579347</v>
          </cell>
        </row>
        <row r="932">
          <cell r="A932">
            <v>-992.116683509706</v>
          </cell>
          <cell r="B932">
            <v>-2760.22973792462</v>
          </cell>
          <cell r="C932">
            <v>-3198.07373239169</v>
          </cell>
          <cell r="D932">
            <v>-2688.02345656552</v>
          </cell>
          <cell r="E932">
            <v>-2145.80266110391</v>
          </cell>
          <cell r="F932">
            <v>-1567.45199727082</v>
          </cell>
          <cell r="G932">
            <v>-948.52174103404</v>
          </cell>
          <cell r="H932">
            <v>-280.675895205183</v>
          </cell>
          <cell r="I932">
            <v>445.819814963554</v>
          </cell>
          <cell r="J932">
            <v>1237.50887692289</v>
          </cell>
          <cell r="K932">
            <v>2089.4742932882</v>
          </cell>
          <cell r="L932">
            <v>2825.3595537124</v>
          </cell>
          <cell r="M932">
            <v>3555.48026557873</v>
          </cell>
          <cell r="N932">
            <v>4349.31110290159</v>
          </cell>
          <cell r="O932">
            <v>5176.98473526645</v>
          </cell>
        </row>
        <row r="933">
          <cell r="A933">
            <v>-940.875257253235</v>
          </cell>
          <cell r="B933">
            <v>-2561.62434338834</v>
          </cell>
          <cell r="C933">
            <v>-2960.83331242994</v>
          </cell>
          <cell r="D933">
            <v>-2427.23749807621</v>
          </cell>
          <cell r="E933">
            <v>-1859.13432627228</v>
          </cell>
          <cell r="F933">
            <v>-1252.33252277463</v>
          </cell>
          <cell r="G933">
            <v>-602.127419997223</v>
          </cell>
          <cell r="H933">
            <v>100.097225333919</v>
          </cell>
          <cell r="I933">
            <v>864.383747799149</v>
          </cell>
          <cell r="J933">
            <v>1697.61426887586</v>
          </cell>
          <cell r="K933">
            <v>2595.24403381515</v>
          </cell>
          <cell r="L933">
            <v>3381.32571908793</v>
          </cell>
          <cell r="M933">
            <v>4166.62472969856</v>
          </cell>
          <cell r="N933">
            <v>5021.1101786098</v>
          </cell>
          <cell r="O933">
            <v>5915.45824622656</v>
          </cell>
        </row>
        <row r="934">
          <cell r="A934">
            <v>-1074.57602547378</v>
          </cell>
          <cell r="B934">
            <v>-3079.83189072202</v>
          </cell>
          <cell r="C934">
            <v>-3579.8486037509</v>
          </cell>
          <cell r="D934">
            <v>-3107.68856156998</v>
          </cell>
          <cell r="E934">
            <v>-2607.11851390317</v>
          </cell>
          <cell r="F934">
            <v>-2074.55233395867</v>
          </cell>
          <cell r="G934">
            <v>-1505.95056102483</v>
          </cell>
          <cell r="H934">
            <v>-893.428178877182</v>
          </cell>
          <cell r="I934">
            <v>-227.746652503012</v>
          </cell>
          <cell r="J934">
            <v>497.092564842284</v>
          </cell>
          <cell r="K934">
            <v>1275.57345101942</v>
          </cell>
          <cell r="L934">
            <v>1930.68101916696</v>
          </cell>
          <cell r="M934">
            <v>2572.00704795051</v>
          </cell>
          <cell r="N934">
            <v>3268.23054441539</v>
          </cell>
          <cell r="O934">
            <v>3988.60954315355</v>
          </cell>
        </row>
        <row r="935">
          <cell r="A935">
            <v>-1106.49695622699</v>
          </cell>
          <cell r="B935">
            <v>-3203.55344785578</v>
          </cell>
          <cell r="C935">
            <v>-3727.63791350892</v>
          </cell>
          <cell r="D935">
            <v>-3270.14560327448</v>
          </cell>
          <cell r="E935">
            <v>-2785.69902451378</v>
          </cell>
          <cell r="F935">
            <v>-2270.85652881135</v>
          </cell>
          <cell r="G935">
            <v>-1721.7374729616</v>
          </cell>
          <cell r="H935">
            <v>-1130.63142049998</v>
          </cell>
          <cell r="I935">
            <v>-488.491742793057</v>
          </cell>
          <cell r="J935">
            <v>210.469154279968</v>
          </cell>
          <cell r="K935">
            <v>960.503359417739</v>
          </cell>
          <cell r="L935">
            <v>1584.34098215762</v>
          </cell>
          <cell r="M935">
            <v>2191.29359899747</v>
          </cell>
          <cell r="N935">
            <v>2849.73220542662</v>
          </cell>
          <cell r="O935">
            <v>3528.57625507822</v>
          </cell>
        </row>
        <row r="936">
          <cell r="A936">
            <v>-946.910927212673</v>
          </cell>
          <cell r="B936">
            <v>-2585.01784940797</v>
          </cell>
          <cell r="C936">
            <v>-2988.77759463553</v>
          </cell>
          <cell r="D936">
            <v>-2457.95518277958</v>
          </cell>
          <cell r="E936">
            <v>-1892.90066697102</v>
          </cell>
          <cell r="F936">
            <v>-1289.45009121097</v>
          </cell>
          <cell r="G936">
            <v>-642.928817427835</v>
          </cell>
          <cell r="H936">
            <v>55.2463877811898</v>
          </cell>
          <cell r="I936">
            <v>815.081572975301</v>
          </cell>
          <cell r="J936">
            <v>1643.41897231081</v>
          </cell>
          <cell r="K936">
            <v>2535.66998499746</v>
          </cell>
          <cell r="L936">
            <v>3315.83908985116</v>
          </cell>
          <cell r="M936">
            <v>4094.63871072043</v>
          </cell>
          <cell r="N936">
            <v>4941.97972116049</v>
          </cell>
          <cell r="O936">
            <v>5828.47428204817</v>
          </cell>
        </row>
        <row r="937">
          <cell r="A937">
            <v>-1080.27949462412</v>
          </cell>
          <cell r="B937">
            <v>-3101.93782772615</v>
          </cell>
          <cell r="C937">
            <v>-3606.25484407863</v>
          </cell>
          <cell r="D937">
            <v>-3136.7155574549</v>
          </cell>
          <cell r="E937">
            <v>-2639.02636900279</v>
          </cell>
          <cell r="F937">
            <v>-2109.62696659014</v>
          </cell>
          <cell r="G937">
            <v>-1544.50626620749</v>
          </cell>
          <cell r="H937">
            <v>-935.810444651767</v>
          </cell>
          <cell r="I937">
            <v>-274.335255763604</v>
          </cell>
          <cell r="J937">
            <v>445.880155262371</v>
          </cell>
          <cell r="K937">
            <v>1219.27833351374</v>
          </cell>
          <cell r="L937">
            <v>1868.79874725327</v>
          </cell>
          <cell r="M937">
            <v>2503.98311005195</v>
          </cell>
          <cell r="N937">
            <v>3193.45539502073</v>
          </cell>
          <cell r="O937">
            <v>3906.41314083216</v>
          </cell>
        </row>
        <row r="938">
          <cell r="A938">
            <v>-1090.33427844085</v>
          </cell>
          <cell r="B938">
            <v>-3140.90891914162</v>
          </cell>
          <cell r="C938">
            <v>-3652.80704431146</v>
          </cell>
          <cell r="D938">
            <v>-3187.88795109449</v>
          </cell>
          <cell r="E938">
            <v>-2695.27749908275</v>
          </cell>
          <cell r="F938">
            <v>-2171.46088543237</v>
          </cell>
          <cell r="G938">
            <v>-1612.47705210908</v>
          </cell>
          <cell r="H938">
            <v>-1010.52716684217</v>
          </cell>
          <cell r="I938">
            <v>-356.467432121858</v>
          </cell>
          <cell r="J938">
            <v>355.596558825244</v>
          </cell>
          <cell r="K938">
            <v>1120.03430824808</v>
          </cell>
          <cell r="L938">
            <v>1759.70499224552</v>
          </cell>
          <cell r="M938">
            <v>2384.06206342135</v>
          </cell>
          <cell r="N938">
            <v>3061.63247423158</v>
          </cell>
          <cell r="O938">
            <v>3761.5071136282</v>
          </cell>
        </row>
        <row r="939">
          <cell r="A939">
            <v>-1307.74714046692</v>
          </cell>
          <cell r="B939">
            <v>-3983.57412958736</v>
          </cell>
          <cell r="C939">
            <v>-4659.39726750292</v>
          </cell>
          <cell r="D939">
            <v>-4294.37982209727</v>
          </cell>
          <cell r="E939">
            <v>-3911.58601508783</v>
          </cell>
          <cell r="F939">
            <v>-3508.4850831481</v>
          </cell>
          <cell r="G939">
            <v>-3082.19767130594</v>
          </cell>
          <cell r="H939">
            <v>-2626.11400676837</v>
          </cell>
          <cell r="I939">
            <v>-2132.39736278381</v>
          </cell>
          <cell r="J939">
            <v>-1596.59012695205</v>
          </cell>
          <cell r="K939">
            <v>-1025.90218976773</v>
          </cell>
          <cell r="L939">
            <v>-599.210518789612</v>
          </cell>
          <cell r="M939">
            <v>-208.970113135236</v>
          </cell>
          <cell r="N939">
            <v>211.248118707431</v>
          </cell>
          <cell r="O939">
            <v>628.228997115972</v>
          </cell>
        </row>
        <row r="940">
          <cell r="A940">
            <v>-1320.63808908199</v>
          </cell>
          <cell r="B940">
            <v>-4033.53784298651</v>
          </cell>
          <cell r="C940">
            <v>-4719.08050207638</v>
          </cell>
          <cell r="D940">
            <v>-4359.98647351228</v>
          </cell>
          <cell r="E940">
            <v>-3983.70396815543</v>
          </cell>
          <cell r="F940">
            <v>-3587.76056882653</v>
          </cell>
          <cell r="G940">
            <v>-3169.3410574148</v>
          </cell>
          <cell r="H940">
            <v>-2721.90616341717</v>
          </cell>
          <cell r="I940">
            <v>-2237.69665955391</v>
          </cell>
          <cell r="J940">
            <v>-1712.34012453202</v>
          </cell>
          <cell r="K940">
            <v>-1153.14009496488</v>
          </cell>
          <cell r="L940">
            <v>-739.076478681115</v>
          </cell>
          <cell r="M940">
            <v>-362.717431641143</v>
          </cell>
          <cell r="N940">
            <v>42.2417502808803</v>
          </cell>
          <cell r="O940">
            <v>442.44915492878</v>
          </cell>
        </row>
        <row r="941">
          <cell r="A941">
            <v>-1043.42311476848</v>
          </cell>
          <cell r="B941">
            <v>-2959.0870837642</v>
          </cell>
          <cell r="C941">
            <v>-3435.61511614721</v>
          </cell>
          <cell r="D941">
            <v>-2949.14024877804</v>
          </cell>
          <cell r="E941">
            <v>-2432.83466410651</v>
          </cell>
          <cell r="F941">
            <v>-1882.97123312536</v>
          </cell>
          <cell r="G941">
            <v>-1295.35549877823</v>
          </cell>
          <cell r="H941">
            <v>-661.932065483217</v>
          </cell>
          <cell r="I941">
            <v>26.7248908694469</v>
          </cell>
          <cell r="J941">
            <v>776.819794111826</v>
          </cell>
          <cell r="K941">
            <v>1583.06293199564</v>
          </cell>
          <cell r="L941">
            <v>2268.68808826039</v>
          </cell>
          <cell r="M941">
            <v>2943.56050205376</v>
          </cell>
          <cell r="N941">
            <v>3676.65978119535</v>
          </cell>
          <cell r="O941">
            <v>4437.57439495197</v>
          </cell>
        </row>
        <row r="942">
          <cell r="A942">
            <v>-842.66074610366</v>
          </cell>
          <cell r="B942">
            <v>-2180.95711452514</v>
          </cell>
          <cell r="C942">
            <v>-2506.11427797449</v>
          </cell>
          <cell r="D942">
            <v>-1927.3886980154</v>
          </cell>
          <cell r="E942">
            <v>-1309.67674039965</v>
          </cell>
          <cell r="F942">
            <v>-648.34259894915</v>
          </cell>
          <cell r="G942">
            <v>61.8070445772083</v>
          </cell>
          <cell r="H942">
            <v>829.925581505481</v>
          </cell>
          <cell r="I942">
            <v>1666.64580511455</v>
          </cell>
          <cell r="J942">
            <v>2579.49889717968</v>
          </cell>
          <cell r="K942">
            <v>3564.6535809163</v>
          </cell>
          <cell r="L942">
            <v>4446.94682172394</v>
          </cell>
          <cell r="M942">
            <v>5338.00615231693</v>
          </cell>
          <cell r="N942">
            <v>6308.74837746043</v>
          </cell>
          <cell r="O942">
            <v>7330.89142548353</v>
          </cell>
        </row>
        <row r="943">
          <cell r="A943">
            <v>-1251.57118179578</v>
          </cell>
          <cell r="B943">
            <v>-3765.84310119063</v>
          </cell>
          <cell r="C943">
            <v>-4399.31067350002</v>
          </cell>
          <cell r="D943">
            <v>-4008.48026198772</v>
          </cell>
          <cell r="E943">
            <v>-3597.31161434759</v>
          </cell>
          <cell r="F943">
            <v>-3163.01970739588</v>
          </cell>
          <cell r="G943">
            <v>-2702.44569162668</v>
          </cell>
          <cell r="H943">
            <v>-2208.67256055596</v>
          </cell>
          <cell r="I943">
            <v>-1673.52586153953</v>
          </cell>
          <cell r="J943">
            <v>-1092.17673780566</v>
          </cell>
          <cell r="K943">
            <v>-471.42699037044</v>
          </cell>
          <cell r="L943">
            <v>10.2950045806897</v>
          </cell>
          <cell r="M943">
            <v>461.027360913598</v>
          </cell>
          <cell r="N943">
            <v>947.741223395991</v>
          </cell>
          <cell r="O943">
            <v>1437.81726313719</v>
          </cell>
        </row>
        <row r="944">
          <cell r="A944">
            <v>-1250.23413471675</v>
          </cell>
          <cell r="B944">
            <v>-3760.66087302011</v>
          </cell>
          <cell r="C944">
            <v>-4393.12033818519</v>
          </cell>
          <cell r="D944">
            <v>-4001.67555084825</v>
          </cell>
          <cell r="E944">
            <v>-3589.83155206715</v>
          </cell>
          <cell r="F944">
            <v>-3154.79726700534</v>
          </cell>
          <cell r="G944">
            <v>-2693.40719389212</v>
          </cell>
          <cell r="H944">
            <v>-2198.73701375753</v>
          </cell>
          <cell r="I944">
            <v>-1662.60423572483</v>
          </cell>
          <cell r="J944">
            <v>-1080.17116701461</v>
          </cell>
          <cell r="K944">
            <v>-458.229895682867</v>
          </cell>
          <cell r="L944">
            <v>24.8018790328926</v>
          </cell>
          <cell r="M944">
            <v>476.974007607749</v>
          </cell>
          <cell r="N944">
            <v>965.27053624873</v>
          </cell>
          <cell r="O944">
            <v>1457.08631794117</v>
          </cell>
        </row>
        <row r="945">
          <cell r="A945">
            <v>-1271.42765962835</v>
          </cell>
          <cell r="B945">
            <v>-3842.80433943372</v>
          </cell>
          <cell r="C945">
            <v>-4491.24330465638</v>
          </cell>
          <cell r="D945">
            <v>-4109.53698468457</v>
          </cell>
          <cell r="E945">
            <v>-3708.39797262724</v>
          </cell>
          <cell r="F945">
            <v>-3285.13111835915</v>
          </cell>
          <cell r="G945">
            <v>-2836.67636511677</v>
          </cell>
          <cell r="H945">
            <v>-2356.22530409951</v>
          </cell>
          <cell r="I945">
            <v>-1835.7228584043</v>
          </cell>
          <cell r="J945">
            <v>-1270.47139475445</v>
          </cell>
          <cell r="K945">
            <v>-667.416961275948</v>
          </cell>
          <cell r="L945">
            <v>-205.146497441297</v>
          </cell>
          <cell r="M945">
            <v>224.203810305145</v>
          </cell>
          <cell r="N945">
            <v>687.413507536163</v>
          </cell>
          <cell r="O945">
            <v>1151.65265040895</v>
          </cell>
        </row>
        <row r="946">
          <cell r="A946">
            <v>-1195.4920492764</v>
          </cell>
          <cell r="B946">
            <v>-3548.4873589145</v>
          </cell>
          <cell r="C946">
            <v>-4139.6723706277</v>
          </cell>
          <cell r="D946">
            <v>-3723.07348482043</v>
          </cell>
          <cell r="E946">
            <v>-3283.5789040661</v>
          </cell>
          <cell r="F946">
            <v>-2818.14978357177</v>
          </cell>
          <cell r="G946">
            <v>-2323.34826104083</v>
          </cell>
          <cell r="H946">
            <v>-1791.95062585314</v>
          </cell>
          <cell r="I946">
            <v>-1215.44528158389</v>
          </cell>
          <cell r="J946">
            <v>-588.632766974999</v>
          </cell>
          <cell r="K946">
            <v>82.0925030437237</v>
          </cell>
          <cell r="L946">
            <v>618.749970457953</v>
          </cell>
          <cell r="M946">
            <v>1129.87001217627</v>
          </cell>
          <cell r="N946">
            <v>1682.96489192682</v>
          </cell>
          <cell r="O946">
            <v>2246.01010452888</v>
          </cell>
        </row>
        <row r="947">
          <cell r="A947">
            <v>-870.105391649368</v>
          </cell>
          <cell r="B947">
            <v>-2287.32914697467</v>
          </cell>
          <cell r="C947">
            <v>-2633.1790322297</v>
          </cell>
          <cell r="D947">
            <v>-2067.06432215229</v>
          </cell>
          <cell r="E947">
            <v>-1463.21483278713</v>
          </cell>
          <cell r="F947">
            <v>-817.118976070499</v>
          </cell>
          <cell r="G947">
            <v>-123.719980223381</v>
          </cell>
          <cell r="H947">
            <v>625.985447711696</v>
          </cell>
          <cell r="I947">
            <v>1442.46510574458</v>
          </cell>
          <cell r="J947">
            <v>2333.06880499964</v>
          </cell>
          <cell r="K947">
            <v>3293.76589744254</v>
          </cell>
          <cell r="L947">
            <v>4149.1741901081</v>
          </cell>
          <cell r="M947">
            <v>5010.68030640778</v>
          </cell>
          <cell r="N947">
            <v>5948.93623213751</v>
          </cell>
          <cell r="O947">
            <v>6935.36879401431</v>
          </cell>
        </row>
        <row r="948">
          <cell r="A948">
            <v>-1057.99182389544</v>
          </cell>
          <cell r="B948">
            <v>-3015.55358822023</v>
          </cell>
          <cell r="C948">
            <v>-3503.06614013475</v>
          </cell>
          <cell r="D948">
            <v>-3023.28562394013</v>
          </cell>
          <cell r="E948">
            <v>-2514.33878862421</v>
          </cell>
          <cell r="F948">
            <v>-1972.56444509408</v>
          </cell>
          <cell r="G948">
            <v>-1393.84062058491</v>
          </cell>
          <cell r="H948">
            <v>-770.191597697134</v>
          </cell>
          <cell r="I948">
            <v>-92.2791383704407</v>
          </cell>
          <cell r="J948">
            <v>646.004902473974</v>
          </cell>
          <cell r="K948">
            <v>1439.26497840091</v>
          </cell>
          <cell r="L948">
            <v>2110.61853517559</v>
          </cell>
          <cell r="M948">
            <v>2769.80292770853</v>
          </cell>
          <cell r="N948">
            <v>3485.65718738058</v>
          </cell>
          <cell r="O948">
            <v>4227.61525514788</v>
          </cell>
        </row>
        <row r="949">
          <cell r="A949">
            <v>-1150.69397979094</v>
          </cell>
          <cell r="B949">
            <v>-3374.85561376963</v>
          </cell>
          <cell r="C949">
            <v>-3932.26376406371</v>
          </cell>
          <cell r="D949">
            <v>-3495.08007513736</v>
          </cell>
          <cell r="E949">
            <v>-3032.95769928559</v>
          </cell>
          <cell r="F949">
            <v>-2542.65502969733</v>
          </cell>
          <cell r="G949">
            <v>-2020.51131841735</v>
          </cell>
          <cell r="H949">
            <v>-1459.05784830381</v>
          </cell>
          <cell r="I949">
            <v>-849.513700104772</v>
          </cell>
          <cell r="J949">
            <v>-186.383360095131</v>
          </cell>
          <cell r="K949">
            <v>524.264191754438</v>
          </cell>
          <cell r="L949">
            <v>1104.80613102223</v>
          </cell>
          <cell r="M949">
            <v>1664.16607240424</v>
          </cell>
          <cell r="N949">
            <v>2270.28854531642</v>
          </cell>
          <cell r="O949">
            <v>2891.62421159103</v>
          </cell>
        </row>
        <row r="950">
          <cell r="A950">
            <v>-1190.89617159209</v>
          </cell>
          <cell r="B950">
            <v>-3530.67430866558</v>
          </cell>
          <cell r="C950">
            <v>-4118.39411918987</v>
          </cell>
          <cell r="D950">
            <v>-3699.68341833393</v>
          </cell>
          <cell r="E950">
            <v>-3257.86742998931</v>
          </cell>
          <cell r="F950">
            <v>-2789.88650780971</v>
          </cell>
          <cell r="G950">
            <v>-2292.27992344116</v>
          </cell>
          <cell r="H950">
            <v>-1757.7988308053</v>
          </cell>
          <cell r="I950">
            <v>-1177.90400338552</v>
          </cell>
          <cell r="J950">
            <v>-547.365607612121</v>
          </cell>
          <cell r="K950">
            <v>127.455328275253</v>
          </cell>
          <cell r="L950">
            <v>668.614946500801</v>
          </cell>
          <cell r="M950">
            <v>1184.68396662163</v>
          </cell>
          <cell r="N950">
            <v>1743.21899892481</v>
          </cell>
          <cell r="O950">
            <v>2312.24428607738</v>
          </cell>
        </row>
        <row r="951">
          <cell r="A951">
            <v>-987.18073175478</v>
          </cell>
          <cell r="B951">
            <v>-2741.0986028779</v>
          </cell>
          <cell r="C951">
            <v>-3175.22098700969</v>
          </cell>
          <cell r="D951">
            <v>-2662.90263141474</v>
          </cell>
          <cell r="E951">
            <v>-2118.18865474679</v>
          </cell>
          <cell r="F951">
            <v>-1537.09736749596</v>
          </cell>
          <cell r="G951">
            <v>-915.154487588353</v>
          </cell>
          <cell r="H951">
            <v>-243.997022467593</v>
          </cell>
          <cell r="I951">
            <v>486.138977207164</v>
          </cell>
          <cell r="J951">
            <v>1281.82961861135</v>
          </cell>
          <cell r="K951">
            <v>2138.19376151391</v>
          </cell>
          <cell r="L951">
            <v>2878.91431145723</v>
          </cell>
          <cell r="M951">
            <v>3614.35020364577</v>
          </cell>
          <cell r="N951">
            <v>4414.02374009679</v>
          </cell>
          <cell r="O951">
            <v>5248.11994536279</v>
          </cell>
        </row>
        <row r="952">
          <cell r="A952">
            <v>-1124.86266735356</v>
          </cell>
          <cell r="B952">
            <v>-3274.73665977452</v>
          </cell>
          <cell r="C952">
            <v>-3812.66850962771</v>
          </cell>
          <cell r="D952">
            <v>-3363.61528063103</v>
          </cell>
          <cell r="E952">
            <v>-2888.4453415328</v>
          </cell>
          <cell r="F952">
            <v>-2383.80016956772</v>
          </cell>
          <cell r="G952">
            <v>-1845.89049720035</v>
          </cell>
          <cell r="H952">
            <v>-1267.10633245078</v>
          </cell>
          <cell r="I952">
            <v>-638.511460042644</v>
          </cell>
          <cell r="J952">
            <v>45.5603425288434</v>
          </cell>
          <cell r="K952">
            <v>779.227746506646</v>
          </cell>
          <cell r="L952">
            <v>1385.0742026123</v>
          </cell>
          <cell r="M952">
            <v>1972.25007299467</v>
          </cell>
          <cell r="N952">
            <v>2608.94913865946</v>
          </cell>
          <cell r="O952">
            <v>3263.8960506468</v>
          </cell>
        </row>
        <row r="953">
          <cell r="A953">
            <v>-914.370962951381</v>
          </cell>
          <cell r="B953">
            <v>-2458.89699539496</v>
          </cell>
          <cell r="C953">
            <v>-2838.12224893437</v>
          </cell>
          <cell r="D953">
            <v>-2292.34765798869</v>
          </cell>
          <cell r="E953">
            <v>-1710.856995439</v>
          </cell>
          <cell r="F953">
            <v>-1089.33902508216</v>
          </cell>
          <cell r="G953">
            <v>-422.957211437866</v>
          </cell>
          <cell r="H953">
            <v>297.049644232083</v>
          </cell>
          <cell r="I953">
            <v>1080.88321845187</v>
          </cell>
          <cell r="J953">
            <v>1935.60078894568</v>
          </cell>
          <cell r="K953">
            <v>2856.85014104574</v>
          </cell>
          <cell r="L953">
            <v>3668.895600442</v>
          </cell>
          <cell r="M953">
            <v>4482.73522703148</v>
          </cell>
          <cell r="N953">
            <v>5368.59387910566</v>
          </cell>
          <cell r="O953">
            <v>6297.42886450416</v>
          </cell>
        </row>
        <row r="954">
          <cell r="A954">
            <v>-818.351823048485</v>
          </cell>
          <cell r="B954">
            <v>-2086.73875241396</v>
          </cell>
          <cell r="C954">
            <v>-2393.5674670102</v>
          </cell>
          <cell r="D954">
            <v>-1803.67188796689</v>
          </cell>
          <cell r="E954">
            <v>-1173.68133584361</v>
          </cell>
          <cell r="F954">
            <v>-498.849979044803</v>
          </cell>
          <cell r="G954">
            <v>226.136445845001</v>
          </cell>
          <cell r="H954">
            <v>1010.56427884258</v>
          </cell>
          <cell r="I954">
            <v>1865.2124567539</v>
          </cell>
          <cell r="J954">
            <v>2797.77280927329</v>
          </cell>
          <cell r="K954">
            <v>3804.59065145311</v>
          </cell>
          <cell r="L954">
            <v>4710.697066843</v>
          </cell>
          <cell r="M954">
            <v>5627.93297206484</v>
          </cell>
          <cell r="N954">
            <v>6627.4497336286</v>
          </cell>
          <cell r="O954">
            <v>7681.22312129473</v>
          </cell>
        </row>
        <row r="955">
          <cell r="A955">
            <v>-1051.80217260748</v>
          </cell>
          <cell r="B955">
            <v>-2991.56326972416</v>
          </cell>
          <cell r="C955">
            <v>-3474.408946566</v>
          </cell>
          <cell r="D955">
            <v>-2991.78427314314</v>
          </cell>
          <cell r="E955">
            <v>-2479.71100486533</v>
          </cell>
          <cell r="F955">
            <v>-1934.49993745506</v>
          </cell>
          <cell r="G955">
            <v>-1351.99830252347</v>
          </cell>
          <cell r="H955">
            <v>-724.196530655755</v>
          </cell>
          <cell r="I955">
            <v>-41.7191720455615</v>
          </cell>
          <cell r="J955">
            <v>701.582823307814</v>
          </cell>
          <cell r="K955">
            <v>1500.35887360576</v>
          </cell>
          <cell r="L955">
            <v>2177.77585188161</v>
          </cell>
          <cell r="M955">
            <v>2843.62544585099</v>
          </cell>
          <cell r="N955">
            <v>3566.80641209946</v>
          </cell>
          <cell r="O955">
            <v>4316.81834437015</v>
          </cell>
        </row>
        <row r="956">
          <cell r="A956">
            <v>-1241.41995632347</v>
          </cell>
          <cell r="B956">
            <v>-3726.498213914</v>
          </cell>
          <cell r="C956">
            <v>-4352.31196229859</v>
          </cell>
          <cell r="D956">
            <v>-3956.81704224463</v>
          </cell>
          <cell r="E956">
            <v>-3540.52094485915</v>
          </cell>
          <cell r="F956">
            <v>-3100.59270116237</v>
          </cell>
          <cell r="G956">
            <v>-2633.82295584308</v>
          </cell>
          <cell r="H956">
            <v>-2133.23918403282</v>
          </cell>
          <cell r="I956">
            <v>-1590.60590463739</v>
          </cell>
          <cell r="J956">
            <v>-1001.02717550888</v>
          </cell>
          <cell r="K956">
            <v>-371.231054225661</v>
          </cell>
          <cell r="L956">
            <v>120.435145322573</v>
          </cell>
          <cell r="M956">
            <v>582.098644534456</v>
          </cell>
          <cell r="N956">
            <v>1080.82853941781</v>
          </cell>
          <cell r="O956">
            <v>1584.113173746</v>
          </cell>
        </row>
        <row r="957">
          <cell r="A957">
            <v>-827.756818787907</v>
          </cell>
          <cell r="B957">
            <v>-2123.19134606526</v>
          </cell>
          <cell r="C957">
            <v>-2437.11124207593</v>
          </cell>
          <cell r="D957">
            <v>-1851.53727750966</v>
          </cell>
          <cell r="E957">
            <v>-1226.29724965959</v>
          </cell>
          <cell r="F957">
            <v>-556.687895191243</v>
          </cell>
          <cell r="G957">
            <v>162.558256252747</v>
          </cell>
          <cell r="H957">
            <v>940.676107533051</v>
          </cell>
          <cell r="I957">
            <v>1788.38805328606</v>
          </cell>
          <cell r="J957">
            <v>2713.3237693628</v>
          </cell>
          <cell r="K957">
            <v>3711.76024835355</v>
          </cell>
          <cell r="L957">
            <v>4608.65347050654</v>
          </cell>
          <cell r="M957">
            <v>5515.76179532104</v>
          </cell>
          <cell r="N957">
            <v>6504.14583858946</v>
          </cell>
          <cell r="O957">
            <v>7545.68161256518</v>
          </cell>
        </row>
        <row r="958">
          <cell r="A958">
            <v>-1317.38439705478</v>
          </cell>
          <cell r="B958">
            <v>-4020.92693739759</v>
          </cell>
          <cell r="C958">
            <v>-4704.01637682943</v>
          </cell>
          <cell r="D958">
            <v>-4343.42727022828</v>
          </cell>
          <cell r="E958">
            <v>-3965.50130395118</v>
          </cell>
          <cell r="F958">
            <v>-3567.75133417617</v>
          </cell>
          <cell r="G958">
            <v>-3147.34595456609</v>
          </cell>
          <cell r="H958">
            <v>-2697.72809974912</v>
          </cell>
          <cell r="I958">
            <v>-2211.11898147904</v>
          </cell>
          <cell r="J958">
            <v>-1683.12467611773</v>
          </cell>
          <cell r="K958">
            <v>-1121.02508387764</v>
          </cell>
          <cell r="L958">
            <v>-703.774130330727</v>
          </cell>
          <cell r="M958">
            <v>-323.911410504592</v>
          </cell>
          <cell r="N958">
            <v>84.8991752630298</v>
          </cell>
          <cell r="O958">
            <v>489.340226283525</v>
          </cell>
        </row>
        <row r="959">
          <cell r="A959">
            <v>-976.962163299164</v>
          </cell>
          <cell r="B959">
            <v>-2701.49270257439</v>
          </cell>
          <cell r="C959">
            <v>-3127.9104874993</v>
          </cell>
          <cell r="D959">
            <v>-2610.89667912629</v>
          </cell>
          <cell r="E959">
            <v>-2061.02123733587</v>
          </cell>
          <cell r="F959">
            <v>-1474.25622201886</v>
          </cell>
          <cell r="G959">
            <v>-846.076510241764</v>
          </cell>
          <cell r="H959">
            <v>-168.063222756153</v>
          </cell>
          <cell r="I959">
            <v>569.609023090056</v>
          </cell>
          <cell r="J959">
            <v>1373.58386489124</v>
          </cell>
          <cell r="K959">
            <v>2239.05439506627</v>
          </cell>
          <cell r="L959">
            <v>2989.78511921854</v>
          </cell>
          <cell r="M959">
            <v>3736.2246712225</v>
          </cell>
          <cell r="N959">
            <v>4547.99395414166</v>
          </cell>
          <cell r="O959">
            <v>5395.38637949043</v>
          </cell>
        </row>
        <row r="960">
          <cell r="A960">
            <v>-941.951344687602</v>
          </cell>
          <cell r="B960">
            <v>-2565.79512443546</v>
          </cell>
          <cell r="C960">
            <v>-2965.81544219282</v>
          </cell>
          <cell r="D960">
            <v>-2432.71409218164</v>
          </cell>
          <cell r="E960">
            <v>-1865.15445911166</v>
          </cell>
          <cell r="F960">
            <v>-1258.95013925417</v>
          </cell>
          <cell r="G960">
            <v>-609.401818924727</v>
          </cell>
          <cell r="H960">
            <v>92.1008598872184</v>
          </cell>
          <cell r="I960">
            <v>855.593762400434</v>
          </cell>
          <cell r="J960">
            <v>1687.95189866222</v>
          </cell>
          <cell r="K960">
            <v>2584.6226967013</v>
          </cell>
          <cell r="L960">
            <v>3369.65023992583</v>
          </cell>
          <cell r="M960">
            <v>4153.79048743663</v>
          </cell>
          <cell r="N960">
            <v>5007.00216880986</v>
          </cell>
          <cell r="O960">
            <v>5899.95005053778</v>
          </cell>
        </row>
        <row r="961">
          <cell r="A961">
            <v>-1284.31533453293</v>
          </cell>
          <cell r="B961">
            <v>-3892.75536433823</v>
          </cell>
          <cell r="C961">
            <v>-4550.91138242201</v>
          </cell>
          <cell r="D961">
            <v>-4175.12697501519</v>
          </cell>
          <cell r="E961">
            <v>-3780.49761103807</v>
          </cell>
          <cell r="F961">
            <v>-3364.38647169537</v>
          </cell>
          <cell r="G961">
            <v>-2923.7976207971</v>
          </cell>
          <cell r="H961">
            <v>-2451.99313392822</v>
          </cell>
          <cell r="I961">
            <v>-1940.99541397619</v>
          </cell>
          <cell r="J961">
            <v>-1386.19199713689</v>
          </cell>
          <cell r="K961">
            <v>-794.622553873242</v>
          </cell>
          <cell r="L961">
            <v>-344.976937785466</v>
          </cell>
          <cell r="M961">
            <v>70.4955365758342</v>
          </cell>
          <cell r="N961">
            <v>518.450058985955</v>
          </cell>
          <cell r="O961">
            <v>965.919987792137</v>
          </cell>
        </row>
        <row r="962">
          <cell r="A962">
            <v>-822.090981928316</v>
          </cell>
          <cell r="B962">
            <v>-2101.23126713918</v>
          </cell>
          <cell r="C962">
            <v>-2410.87923383174</v>
          </cell>
          <cell r="D962">
            <v>-1822.70180582164</v>
          </cell>
          <cell r="E962">
            <v>-1194.5999270707</v>
          </cell>
          <cell r="F962">
            <v>-521.844689913563</v>
          </cell>
          <cell r="G962">
            <v>200.859565475876</v>
          </cell>
          <cell r="H962">
            <v>982.778729163715</v>
          </cell>
          <cell r="I962">
            <v>1834.66925839704</v>
          </cell>
          <cell r="J962">
            <v>2764.19827226941</v>
          </cell>
          <cell r="K962">
            <v>3767.68392276496</v>
          </cell>
          <cell r="L962">
            <v>4670.12743449622</v>
          </cell>
          <cell r="M962">
            <v>5583.33690172058</v>
          </cell>
          <cell r="N962">
            <v>6578.42761104316</v>
          </cell>
          <cell r="O962">
            <v>7627.33567147616</v>
          </cell>
        </row>
        <row r="963">
          <cell r="A963">
            <v>-1204.5024044654</v>
          </cell>
          <cell r="B963">
            <v>-3583.4103748795</v>
          </cell>
          <cell r="C963">
            <v>-4181.38901681051</v>
          </cell>
          <cell r="D963">
            <v>-3768.93040735285</v>
          </cell>
          <cell r="E963">
            <v>-3333.98701537324</v>
          </cell>
          <cell r="F963">
            <v>-2873.56077814424</v>
          </cell>
          <cell r="G963">
            <v>-2384.25866295614</v>
          </cell>
          <cell r="H963">
            <v>-1858.90623800395</v>
          </cell>
          <cell r="I963">
            <v>-1289.04607648133</v>
          </cell>
          <cell r="J963">
            <v>-669.538262952452</v>
          </cell>
          <cell r="K963">
            <v>-6.84266794836691</v>
          </cell>
          <cell r="L963">
            <v>520.988198605066</v>
          </cell>
          <cell r="M963">
            <v>1022.40562065151</v>
          </cell>
          <cell r="N963">
            <v>1564.83491916849</v>
          </cell>
          <cell r="O963">
            <v>2116.15601736673</v>
          </cell>
        </row>
        <row r="964">
          <cell r="A964">
            <v>-1174.93513728318</v>
          </cell>
          <cell r="B964">
            <v>-3468.81132498783</v>
          </cell>
          <cell r="C964">
            <v>-4044.49683023624</v>
          </cell>
          <cell r="D964">
            <v>-3618.45200198152</v>
          </cell>
          <cell r="E964">
            <v>-3168.57399181245</v>
          </cell>
          <cell r="F964">
            <v>-2691.7309116195</v>
          </cell>
          <cell r="G964">
            <v>-2184.38262146504</v>
          </cell>
          <cell r="H964">
            <v>-1639.19298227919</v>
          </cell>
          <cell r="I964">
            <v>-1047.52681093532</v>
          </cell>
          <cell r="J964">
            <v>-404.048793791977</v>
          </cell>
          <cell r="K964">
            <v>284.995989625235</v>
          </cell>
          <cell r="L964">
            <v>841.791137884293</v>
          </cell>
          <cell r="M964">
            <v>1375.04747662028</v>
          </cell>
          <cell r="N964">
            <v>1952.47562738801</v>
          </cell>
          <cell r="O964">
            <v>2542.26912936849</v>
          </cell>
        </row>
        <row r="965">
          <cell r="A965">
            <v>-1006.11085302862</v>
          </cell>
          <cell r="B965">
            <v>-2814.46939832361</v>
          </cell>
          <cell r="C965">
            <v>-3262.86472078192</v>
          </cell>
          <cell r="D965">
            <v>-2759.24479402371</v>
          </cell>
          <cell r="E965">
            <v>-2224.09254423984</v>
          </cell>
          <cell r="F965">
            <v>-1653.51196216598</v>
          </cell>
          <cell r="G965">
            <v>-1043.12294953114</v>
          </cell>
          <cell r="H965">
            <v>-384.666045096761</v>
          </cell>
          <cell r="I965">
            <v>331.508893927015</v>
          </cell>
          <cell r="J965">
            <v>1111.8528731394</v>
          </cell>
          <cell r="K965">
            <v>1951.34723470392</v>
          </cell>
          <cell r="L965">
            <v>2673.52371826742</v>
          </cell>
          <cell r="M965">
            <v>3388.57509028891</v>
          </cell>
          <cell r="N965">
            <v>4165.84099219364</v>
          </cell>
          <cell r="O965">
            <v>4975.30565931967</v>
          </cell>
        </row>
        <row r="966">
          <cell r="A966">
            <v>-1261.48358776894</v>
          </cell>
          <cell r="B966">
            <v>-3804.262353794</v>
          </cell>
          <cell r="C966">
            <v>-4445.20368483298</v>
          </cell>
          <cell r="D966">
            <v>-4058.92804382168</v>
          </cell>
          <cell r="E966">
            <v>-3652.76621665081</v>
          </cell>
          <cell r="F966">
            <v>-3223.97804500387</v>
          </cell>
          <cell r="G966">
            <v>-2769.45399697186</v>
          </cell>
          <cell r="H966">
            <v>-2282.33127832001</v>
          </cell>
          <cell r="I966">
            <v>-1754.49502908817</v>
          </cell>
          <cell r="J966">
            <v>-1181.18189961855</v>
          </cell>
          <cell r="K966">
            <v>-569.265699463995</v>
          </cell>
          <cell r="L966">
            <v>-97.253960020005</v>
          </cell>
          <cell r="M966">
            <v>342.804421405871</v>
          </cell>
          <cell r="N966">
            <v>817.784942759166</v>
          </cell>
          <cell r="O966">
            <v>1294.96313561101</v>
          </cell>
        </row>
        <row r="967">
          <cell r="A967">
            <v>-1277.58299261661</v>
          </cell>
          <cell r="B967">
            <v>-3866.66164446881</v>
          </cell>
          <cell r="C967">
            <v>-4519.74160944259</v>
          </cell>
          <cell r="D967">
            <v>-4140.86367737121</v>
          </cell>
          <cell r="E967">
            <v>-3742.83376388027</v>
          </cell>
          <cell r="F967">
            <v>-3322.98457869996</v>
          </cell>
          <cell r="G967">
            <v>-2878.28668994552</v>
          </cell>
          <cell r="H967">
            <v>-2401.96535314034</v>
          </cell>
          <cell r="I967">
            <v>-1886.00249680818</v>
          </cell>
          <cell r="J967">
            <v>-1325.74116579839</v>
          </cell>
          <cell r="K967">
            <v>-728.172123568704</v>
          </cell>
          <cell r="L967">
            <v>-271.931462812059</v>
          </cell>
          <cell r="M967">
            <v>150.790598468401</v>
          </cell>
          <cell r="N967">
            <v>606.714211784994</v>
          </cell>
          <cell r="O967">
            <v>1062.94414451744</v>
          </cell>
        </row>
        <row r="968">
          <cell r="A968">
            <v>-1328.16478671659</v>
          </cell>
          <cell r="B968">
            <v>-4062.71038681451</v>
          </cell>
          <cell r="C968">
            <v>-4753.92802756917</v>
          </cell>
          <cell r="D968">
            <v>-4398.29253172143</v>
          </cell>
          <cell r="E968">
            <v>-4025.8118100975</v>
          </cell>
          <cell r="F968">
            <v>-3634.04751235221</v>
          </cell>
          <cell r="G968">
            <v>-3220.22186825991</v>
          </cell>
          <cell r="H968">
            <v>-2777.83677181474</v>
          </cell>
          <cell r="I968">
            <v>-2299.17824571111</v>
          </cell>
          <cell r="J968">
            <v>-1779.9236095808</v>
          </cell>
          <cell r="K968">
            <v>-1227.43107762853</v>
          </cell>
          <cell r="L968">
            <v>-820.74066189313</v>
          </cell>
          <cell r="M968">
            <v>-452.486587742899</v>
          </cell>
          <cell r="N968">
            <v>-56.4367776889661</v>
          </cell>
          <cell r="O968">
            <v>333.977021457257</v>
          </cell>
        </row>
        <row r="969">
          <cell r="A969">
            <v>-838.741845382419</v>
          </cell>
          <cell r="B969">
            <v>-2165.7679427797</v>
          </cell>
          <cell r="C969">
            <v>-2487.97033232703</v>
          </cell>
          <cell r="D969">
            <v>-1907.44400959674</v>
          </cell>
          <cell r="E969">
            <v>-1287.75258984018</v>
          </cell>
          <cell r="F969">
            <v>-624.242529413629</v>
          </cell>
          <cell r="G969">
            <v>88.2989877903131</v>
          </cell>
          <cell r="H969">
            <v>859.046786080098</v>
          </cell>
          <cell r="I969">
            <v>1698.65721888873</v>
          </cell>
          <cell r="J969">
            <v>2614.68736643396</v>
          </cell>
          <cell r="K969">
            <v>3603.33442073158</v>
          </cell>
          <cell r="L969">
            <v>4489.46664144111</v>
          </cell>
          <cell r="M969">
            <v>5384.74596141659</v>
          </cell>
          <cell r="N969">
            <v>6360.12699969363</v>
          </cell>
          <cell r="O969">
            <v>7387.36925184679</v>
          </cell>
        </row>
        <row r="970">
          <cell r="A970">
            <v>-929.259609289663</v>
          </cell>
          <cell r="B970">
            <v>-2516.60353668688</v>
          </cell>
          <cell r="C970">
            <v>-2907.05453610914</v>
          </cell>
          <cell r="D970">
            <v>-2368.12130813073</v>
          </cell>
          <cell r="E970">
            <v>-1794.15099729464</v>
          </cell>
          <cell r="F970">
            <v>-1180.89975539042</v>
          </cell>
          <cell r="G970">
            <v>-523.60512302591</v>
          </cell>
          <cell r="H970">
            <v>186.412670576127</v>
          </cell>
          <cell r="I970">
            <v>959.265792450522</v>
          </cell>
          <cell r="J970">
            <v>1801.91312723155</v>
          </cell>
          <cell r="K970">
            <v>2709.89430188505</v>
          </cell>
          <cell r="L970">
            <v>3507.35474927801</v>
          </cell>
          <cell r="M970">
            <v>4305.16183665907</v>
          </cell>
          <cell r="N970">
            <v>5173.39675874172</v>
          </cell>
          <cell r="O970">
            <v>6082.85890152452</v>
          </cell>
        </row>
        <row r="971">
          <cell r="A971">
            <v>-1028.39296089072</v>
          </cell>
          <cell r="B971">
            <v>-2900.8320768506</v>
          </cell>
          <cell r="C971">
            <v>-3366.02766945511</v>
          </cell>
          <cell r="D971">
            <v>-2872.64641611939</v>
          </cell>
          <cell r="E971">
            <v>-2348.74900335938</v>
          </cell>
          <cell r="F971">
            <v>-1790.54027369323</v>
          </cell>
          <cell r="G971">
            <v>-1193.75098992817</v>
          </cell>
          <cell r="H971">
            <v>-550.243554598051</v>
          </cell>
          <cell r="I971">
            <v>149.498216629571</v>
          </cell>
          <cell r="J971">
            <v>911.778075843233</v>
          </cell>
          <cell r="K971">
            <v>1731.41549714062</v>
          </cell>
          <cell r="L971">
            <v>2431.76428708822</v>
          </cell>
          <cell r="M971">
            <v>3122.82161963637</v>
          </cell>
          <cell r="N971">
            <v>3873.7121316177</v>
          </cell>
          <cell r="O971">
            <v>4654.18371509122</v>
          </cell>
        </row>
        <row r="972">
          <cell r="A972">
            <v>-834.714840686638</v>
          </cell>
          <cell r="B972">
            <v>-2150.1597734754</v>
          </cell>
          <cell r="C972">
            <v>-2469.32588085464</v>
          </cell>
          <cell r="D972">
            <v>-1886.9491413592</v>
          </cell>
          <cell r="E972">
            <v>-1265.22365544401</v>
          </cell>
          <cell r="F972">
            <v>-599.477652706715</v>
          </cell>
          <cell r="G972">
            <v>115.521718680453</v>
          </cell>
          <cell r="H972">
            <v>888.971307243172</v>
          </cell>
          <cell r="I972">
            <v>1731.55167648202</v>
          </cell>
          <cell r="J972">
            <v>2650.84651947304</v>
          </cell>
          <cell r="K972">
            <v>3643.0822823522</v>
          </cell>
          <cell r="L972">
            <v>4533.15938229997</v>
          </cell>
          <cell r="M972">
            <v>5432.77510124757</v>
          </cell>
          <cell r="N972">
            <v>6412.92291561832</v>
          </cell>
          <cell r="O972">
            <v>7445.40503487635</v>
          </cell>
        </row>
        <row r="973">
          <cell r="A973">
            <v>-1202.53201207536</v>
          </cell>
          <cell r="B973">
            <v>-3575.77337906176</v>
          </cell>
          <cell r="C973">
            <v>-4172.26638396724</v>
          </cell>
          <cell r="D973">
            <v>-3758.90237523943</v>
          </cell>
          <cell r="E973">
            <v>-3322.96372529948</v>
          </cell>
          <cell r="F973">
            <v>-2861.44345316203</v>
          </cell>
          <cell r="G973">
            <v>-2370.93872274392</v>
          </cell>
          <cell r="H973">
            <v>-1844.26432590557</v>
          </cell>
          <cell r="I973">
            <v>-1272.95098998086</v>
          </cell>
          <cell r="J973">
            <v>-651.845778001227</v>
          </cell>
          <cell r="K973">
            <v>12.6057533906568</v>
          </cell>
          <cell r="L973">
            <v>542.366828776177</v>
          </cell>
          <cell r="M973">
            <v>1045.90602821806</v>
          </cell>
          <cell r="N973">
            <v>1590.66768541094</v>
          </cell>
          <cell r="O973">
            <v>2144.55262324888</v>
          </cell>
        </row>
        <row r="974">
          <cell r="A974">
            <v>-1096.99746645781</v>
          </cell>
          <cell r="B974">
            <v>-3166.73460709875</v>
          </cell>
          <cell r="C974">
            <v>-3683.6566447015</v>
          </cell>
          <cell r="D974">
            <v>-3221.79929979311</v>
          </cell>
          <cell r="E974">
            <v>-2732.55446721264</v>
          </cell>
          <cell r="F974">
            <v>-2212.43750259101</v>
          </cell>
          <cell r="G974">
            <v>-1657.52049952452</v>
          </cell>
          <cell r="H974">
            <v>-1060.04106759228</v>
          </cell>
          <cell r="I974">
            <v>-410.895467899844</v>
          </cell>
          <cell r="J974">
            <v>295.766671990019</v>
          </cell>
          <cell r="K974">
            <v>1054.26644968862</v>
          </cell>
          <cell r="L974">
            <v>1687.40983261386</v>
          </cell>
          <cell r="M974">
            <v>2304.59178385549</v>
          </cell>
          <cell r="N974">
            <v>2974.27496141256</v>
          </cell>
          <cell r="O974">
            <v>3665.47957871056</v>
          </cell>
        </row>
        <row r="975">
          <cell r="A975">
            <v>-1086.33998253148</v>
          </cell>
          <cell r="B975">
            <v>-3125.42752502498</v>
          </cell>
          <cell r="C975">
            <v>-3634.31402980699</v>
          </cell>
          <cell r="D975">
            <v>-3167.55954957808</v>
          </cell>
          <cell r="E975">
            <v>-2672.93155282761</v>
          </cell>
          <cell r="F975">
            <v>-2146.8971579974</v>
          </cell>
          <cell r="G975">
            <v>-1585.47543407016</v>
          </cell>
          <cell r="H975">
            <v>-980.845703446619</v>
          </cell>
          <cell r="I975">
            <v>-323.840155192308</v>
          </cell>
          <cell r="J975">
            <v>391.462014165194</v>
          </cell>
          <cell r="K975">
            <v>1159.45932338249</v>
          </cell>
          <cell r="L975">
            <v>1803.04284488438</v>
          </cell>
          <cell r="M975">
            <v>2431.70109323387</v>
          </cell>
          <cell r="N975">
            <v>3113.99956266095</v>
          </cell>
          <cell r="O975">
            <v>3819.07150906954</v>
          </cell>
        </row>
        <row r="976">
          <cell r="A976">
            <v>-861.136748316799</v>
          </cell>
          <cell r="B976">
            <v>-2252.5678009769</v>
          </cell>
          <cell r="C976">
            <v>-2591.65550593173</v>
          </cell>
          <cell r="D976">
            <v>-2021.41968618673</v>
          </cell>
          <cell r="E976">
            <v>-1413.04007697573</v>
          </cell>
          <cell r="F976">
            <v>-761.964496962959</v>
          </cell>
          <cell r="G976">
            <v>-63.0915523131703</v>
          </cell>
          <cell r="H976">
            <v>692.631100618624</v>
          </cell>
          <cell r="I976">
            <v>1515.72517869202</v>
          </cell>
          <cell r="J976">
            <v>2413.59976319672</v>
          </cell>
          <cell r="K976">
            <v>3382.2893586844</v>
          </cell>
          <cell r="L976">
            <v>4246.48339101271</v>
          </cell>
          <cell r="M976">
            <v>5117.64721041102</v>
          </cell>
          <cell r="N976">
            <v>6066.5193429397</v>
          </cell>
          <cell r="O976">
            <v>7064.62174449235</v>
          </cell>
        </row>
        <row r="977">
          <cell r="A977">
            <v>-910.35081962077</v>
          </cell>
          <cell r="B977">
            <v>-2443.31541988861</v>
          </cell>
          <cell r="C977">
            <v>-2819.50956459402</v>
          </cell>
          <cell r="D977">
            <v>-2271.8877096943</v>
          </cell>
          <cell r="E977">
            <v>-1688.36644670598</v>
          </cell>
          <cell r="F977">
            <v>-1064.61634372273</v>
          </cell>
          <cell r="G977">
            <v>-395.780863681506</v>
          </cell>
          <cell r="H977">
            <v>326.923178847408</v>
          </cell>
          <cell r="I977">
            <v>1113.72162920572</v>
          </cell>
          <cell r="J977">
            <v>1971.69833263191</v>
          </cell>
          <cell r="K977">
            <v>2896.5302787341</v>
          </cell>
          <cell r="L977">
            <v>3712.51389593192</v>
          </cell>
          <cell r="M977">
            <v>4530.68253297051</v>
          </cell>
          <cell r="N977">
            <v>5421.29983932233</v>
          </cell>
          <cell r="O977">
            <v>6355.36576393901</v>
          </cell>
        </row>
        <row r="978">
          <cell r="A978">
            <v>-1139.06681866851</v>
          </cell>
          <cell r="B978">
            <v>-3329.7901834965</v>
          </cell>
          <cell r="C978">
            <v>-3878.4316834764</v>
          </cell>
          <cell r="D978">
            <v>-3435.9052906057</v>
          </cell>
          <cell r="E978">
            <v>-2967.90996035065</v>
          </cell>
          <cell r="F978">
            <v>-2471.15145982317</v>
          </cell>
          <cell r="G978">
            <v>-1941.91119198001</v>
          </cell>
          <cell r="H978">
            <v>-1372.6568492091</v>
          </cell>
          <cell r="I978">
            <v>-754.537610587727</v>
          </cell>
          <cell r="J978">
            <v>-81.9811231480575</v>
          </cell>
          <cell r="K978">
            <v>639.028098491161</v>
          </cell>
          <cell r="L978">
            <v>1230.96007824227</v>
          </cell>
          <cell r="M978">
            <v>1802.84049410815</v>
          </cell>
          <cell r="N978">
            <v>2422.72606834827</v>
          </cell>
          <cell r="O978">
            <v>3059.19079050709</v>
          </cell>
        </row>
        <row r="979">
          <cell r="A979">
            <v>-964.284188959122</v>
          </cell>
          <cell r="B979">
            <v>-2652.35445097455</v>
          </cell>
          <cell r="C979">
            <v>-3069.21329313079</v>
          </cell>
          <cell r="D979">
            <v>-2546.37393002436</v>
          </cell>
          <cell r="E979">
            <v>-1990.09476126732</v>
          </cell>
          <cell r="F979">
            <v>-1396.29046455312</v>
          </cell>
          <cell r="G979">
            <v>-760.372839706508</v>
          </cell>
          <cell r="H979">
            <v>-73.8536699733974</v>
          </cell>
          <cell r="I979">
            <v>673.168646383852</v>
          </cell>
          <cell r="J979">
            <v>1487.42153060529</v>
          </cell>
          <cell r="K979">
            <v>2364.19017407985</v>
          </cell>
          <cell r="L979">
            <v>3127.34032198132</v>
          </cell>
          <cell r="M979">
            <v>3887.43189553726</v>
          </cell>
          <cell r="N979">
            <v>4714.20813016526</v>
          </cell>
          <cell r="O979">
            <v>5578.09691092438</v>
          </cell>
        </row>
        <row r="980">
          <cell r="A980">
            <v>-1074.7799571306</v>
          </cell>
          <cell r="B980">
            <v>-3080.62230445794</v>
          </cell>
          <cell r="C980">
            <v>-3580.79277793655</v>
          </cell>
          <cell r="D980">
            <v>-3108.72644276251</v>
          </cell>
          <cell r="E980">
            <v>-2608.25940229661</v>
          </cell>
          <cell r="F980">
            <v>-2075.80645276888</v>
          </cell>
          <cell r="G980">
            <v>-1507.32914809709</v>
          </cell>
          <cell r="H980">
            <v>-894.943587385817</v>
          </cell>
          <cell r="I980">
            <v>-229.412461645025</v>
          </cell>
          <cell r="J980">
            <v>495.261428167387</v>
          </cell>
          <cell r="K980">
            <v>1273.56057845342</v>
          </cell>
          <cell r="L980">
            <v>1928.46837386171</v>
          </cell>
          <cell r="M980">
            <v>2569.57480294429</v>
          </cell>
          <cell r="N980">
            <v>3265.55690496842</v>
          </cell>
          <cell r="O980">
            <v>3985.67055145076</v>
          </cell>
        </row>
        <row r="981">
          <cell r="A981">
            <v>-1219.56273165179</v>
          </cell>
          <cell r="B981">
            <v>-3641.78232978424</v>
          </cell>
          <cell r="C981">
            <v>-4251.11616157374</v>
          </cell>
          <cell r="D981">
            <v>-3845.57780277869</v>
          </cell>
          <cell r="E981">
            <v>-3418.2414796212</v>
          </cell>
          <cell r="F981">
            <v>-2966.17729441685</v>
          </cell>
          <cell r="G981">
            <v>-2486.0671447148</v>
          </cell>
          <cell r="H981">
            <v>-1970.81896561612</v>
          </cell>
          <cell r="I981">
            <v>-1412.06587193693</v>
          </cell>
          <cell r="J981">
            <v>-804.767475901151</v>
          </cell>
          <cell r="K981">
            <v>-155.493053579401</v>
          </cell>
          <cell r="L981">
            <v>357.584621327442</v>
          </cell>
          <cell r="M981">
            <v>842.784633098885</v>
          </cell>
          <cell r="N981">
            <v>1367.38698255102</v>
          </cell>
          <cell r="O981">
            <v>1899.1118500582</v>
          </cell>
        </row>
        <row r="982">
          <cell r="A982">
            <v>-1284.6744669205</v>
          </cell>
          <cell r="B982">
            <v>-3894.14731680195</v>
          </cell>
          <cell r="C982">
            <v>-4552.57411362744</v>
          </cell>
          <cell r="D982">
            <v>-4176.95472827573</v>
          </cell>
          <cell r="E982">
            <v>-3782.50676439401</v>
          </cell>
          <cell r="F982">
            <v>-3366.59502866794</v>
          </cell>
          <cell r="G982">
            <v>-2926.2253717135</v>
          </cell>
          <cell r="H982">
            <v>-2454.66183325782</v>
          </cell>
          <cell r="I982">
            <v>-1943.92897526689</v>
          </cell>
          <cell r="J982">
            <v>-1389.41670729845</v>
          </cell>
          <cell r="K982">
            <v>-798.167308727695</v>
          </cell>
          <cell r="L982">
            <v>-348.873500995383</v>
          </cell>
          <cell r="M982">
            <v>66.2122488811135</v>
          </cell>
          <cell r="N982">
            <v>513.741665335609</v>
          </cell>
          <cell r="O982">
            <v>960.744297447092</v>
          </cell>
        </row>
        <row r="983">
          <cell r="A983">
            <v>-860.388417159612</v>
          </cell>
          <cell r="B983">
            <v>-2249.66736249237</v>
          </cell>
          <cell r="C983">
            <v>-2588.19084050433</v>
          </cell>
          <cell r="D983">
            <v>-2017.61116108601</v>
          </cell>
          <cell r="E983">
            <v>-1408.85356495985</v>
          </cell>
          <cell r="F983">
            <v>-757.362483743778</v>
          </cell>
          <cell r="G983">
            <v>-58.0328004000771</v>
          </cell>
          <cell r="H983">
            <v>698.191921437558</v>
          </cell>
          <cell r="I983">
            <v>1521.83789754274</v>
          </cell>
          <cell r="J983">
            <v>2420.31915462554</v>
          </cell>
          <cell r="K983">
            <v>3389.67563347902</v>
          </cell>
          <cell r="L983">
            <v>4254.60273573606</v>
          </cell>
          <cell r="M983">
            <v>5126.57238048248</v>
          </cell>
          <cell r="N983">
            <v>6076.33031457827</v>
          </cell>
          <cell r="O983">
            <v>7075.40643136353</v>
          </cell>
        </row>
        <row r="984">
          <cell r="A984">
            <v>-1011.68829750796</v>
          </cell>
          <cell r="B984">
            <v>-2836.08687937849</v>
          </cell>
          <cell r="C984">
            <v>-3288.68748504243</v>
          </cell>
          <cell r="D984">
            <v>-2787.63040525137</v>
          </cell>
          <cell r="E984">
            <v>-2255.2953588045</v>
          </cell>
          <cell r="F984">
            <v>-1687.81158069271</v>
          </cell>
          <cell r="G984">
            <v>-1080.82672233155</v>
          </cell>
          <cell r="H984">
            <v>-426.111826258353</v>
          </cell>
          <cell r="I984">
            <v>285.949719114784</v>
          </cell>
          <cell r="J984">
            <v>1061.77206029433</v>
          </cell>
          <cell r="K984">
            <v>1896.29602217517</v>
          </cell>
          <cell r="L984">
            <v>2613.00880589446</v>
          </cell>
          <cell r="M984">
            <v>3322.05421906205</v>
          </cell>
          <cell r="N984">
            <v>4092.71808520656</v>
          </cell>
          <cell r="O984">
            <v>4894.92548047313</v>
          </cell>
        </row>
        <row r="985">
          <cell r="A985">
            <v>-826.012205494842</v>
          </cell>
          <cell r="B985">
            <v>-2116.42944194401</v>
          </cell>
          <cell r="C985">
            <v>-2429.03393391815</v>
          </cell>
          <cell r="D985">
            <v>-1842.65831603134</v>
          </cell>
          <cell r="E985">
            <v>-1216.53707270541</v>
          </cell>
          <cell r="F985">
            <v>-545.959044254152</v>
          </cell>
          <cell r="G985">
            <v>174.35191972531</v>
          </cell>
          <cell r="H985">
            <v>953.640263612731</v>
          </cell>
          <cell r="I985">
            <v>1802.6388705363</v>
          </cell>
          <cell r="J985">
            <v>2728.9889457963</v>
          </cell>
          <cell r="K985">
            <v>3728.98015570228</v>
          </cell>
          <cell r="L985">
            <v>4627.58241205773</v>
          </cell>
          <cell r="M985">
            <v>5536.5693885904</v>
          </cell>
          <cell r="N985">
            <v>6527.01853522134</v>
          </cell>
          <cell r="O985">
            <v>7570.8243690792</v>
          </cell>
        </row>
        <row r="986">
          <cell r="A986">
            <v>-1233.69917111121</v>
          </cell>
          <cell r="B986">
            <v>-3696.57341077648</v>
          </cell>
          <cell r="C986">
            <v>-4316.56583928822</v>
          </cell>
          <cell r="D986">
            <v>-3917.52320288522</v>
          </cell>
          <cell r="E986">
            <v>-3497.32728687405</v>
          </cell>
          <cell r="F986">
            <v>-3053.11217697463</v>
          </cell>
          <cell r="G986">
            <v>-2581.63010433881</v>
          </cell>
          <cell r="H986">
            <v>-2075.86631811044</v>
          </cell>
          <cell r="I986">
            <v>-1527.53892038041</v>
          </cell>
          <cell r="J986">
            <v>-931.700945429126</v>
          </cell>
          <cell r="K986">
            <v>-295.024363297048</v>
          </cell>
          <cell r="L986">
            <v>204.205166216659</v>
          </cell>
          <cell r="M986">
            <v>674.182637620695</v>
          </cell>
          <cell r="N986">
            <v>1182.05164635039</v>
          </cell>
          <cell r="O986">
            <v>1695.38242949481</v>
          </cell>
        </row>
        <row r="987">
          <cell r="A987">
            <v>-1021.95381624504</v>
          </cell>
          <cell r="B987">
            <v>-2875.87475313306</v>
          </cell>
          <cell r="C987">
            <v>-3336.21535759071</v>
          </cell>
          <cell r="D987">
            <v>-2839.87530432657</v>
          </cell>
          <cell r="E987">
            <v>-2312.72543789348</v>
          </cell>
          <cell r="F987">
            <v>-1750.94145638485</v>
          </cell>
          <cell r="G987">
            <v>-1150.22208566946</v>
          </cell>
          <cell r="H987">
            <v>-502.394511753978</v>
          </cell>
          <cell r="I987">
            <v>202.096161376507</v>
          </cell>
          <cell r="J987">
            <v>969.596239533928</v>
          </cell>
          <cell r="K987">
            <v>1794.97197389361</v>
          </cell>
          <cell r="L987">
            <v>2501.62859061165</v>
          </cell>
          <cell r="M987">
            <v>3199.61978649801</v>
          </cell>
          <cell r="N987">
            <v>3958.1323310022</v>
          </cell>
          <cell r="O987">
            <v>4746.98241531227</v>
          </cell>
        </row>
        <row r="988">
          <cell r="A988">
            <v>-891.760195307067</v>
          </cell>
          <cell r="B988">
            <v>-2371.26047243226</v>
          </cell>
          <cell r="C988">
            <v>-2733.43765282758</v>
          </cell>
          <cell r="D988">
            <v>-2177.2733686278</v>
          </cell>
          <cell r="E988">
            <v>-1584.36186086921</v>
          </cell>
          <cell r="F988">
            <v>-950.289554008319</v>
          </cell>
          <cell r="G988">
            <v>-270.107416292201</v>
          </cell>
          <cell r="H988">
            <v>465.069412273233</v>
          </cell>
          <cell r="I988">
            <v>1265.57854254895</v>
          </cell>
          <cell r="J988">
            <v>2138.62667775046</v>
          </cell>
          <cell r="K988">
            <v>3080.0258588203</v>
          </cell>
          <cell r="L988">
            <v>3914.22096903122</v>
          </cell>
          <cell r="M988">
            <v>4752.40854576697</v>
          </cell>
          <cell r="N988">
            <v>5665.03162321675</v>
          </cell>
          <cell r="O988">
            <v>6623.2873385487</v>
          </cell>
        </row>
        <row r="989">
          <cell r="A989">
            <v>-1118.10107638423</v>
          </cell>
          <cell r="B989">
            <v>-3248.52957421379</v>
          </cell>
          <cell r="C989">
            <v>-3781.36331774751</v>
          </cell>
          <cell r="D989">
            <v>-3329.20312408753</v>
          </cell>
          <cell r="E989">
            <v>-2850.61786158934</v>
          </cell>
          <cell r="F989">
            <v>-2342.218403628</v>
          </cell>
          <cell r="G989">
            <v>-1800.1818414493</v>
          </cell>
          <cell r="H989">
            <v>-1216.86120304485</v>
          </cell>
          <cell r="I989">
            <v>-583.27962293133</v>
          </cell>
          <cell r="J989">
            <v>106.273806037811</v>
          </cell>
          <cell r="K989">
            <v>845.966874590069</v>
          </cell>
          <cell r="L989">
            <v>1458.43702792167</v>
          </cell>
          <cell r="M989">
            <v>2052.89398147736</v>
          </cell>
          <cell r="N989">
            <v>2697.5967602299</v>
          </cell>
          <cell r="O989">
            <v>3361.34173449264</v>
          </cell>
        </row>
        <row r="990">
          <cell r="A990">
            <v>-1255.38360270324</v>
          </cell>
          <cell r="B990">
            <v>-3780.6195704223</v>
          </cell>
          <cell r="C990">
            <v>-4416.96163295285</v>
          </cell>
          <cell r="D990">
            <v>-4027.88303652296</v>
          </cell>
          <cell r="E990">
            <v>-3618.64006737991</v>
          </cell>
          <cell r="F990">
            <v>-3186.46495786385</v>
          </cell>
          <cell r="G990">
            <v>-2728.21782656177</v>
          </cell>
          <cell r="H990">
            <v>-2237.00251761997</v>
          </cell>
          <cell r="I990">
            <v>-1704.66749839926</v>
          </cell>
          <cell r="J990">
            <v>-1126.40910688805</v>
          </cell>
          <cell r="K990">
            <v>-509.056839381621</v>
          </cell>
          <cell r="L990">
            <v>-31.0695160341848</v>
          </cell>
          <cell r="M990">
            <v>415.557511561028</v>
          </cell>
          <cell r="N990">
            <v>897.758601346651</v>
          </cell>
          <cell r="O990">
            <v>1382.87398660342</v>
          </cell>
        </row>
        <row r="991">
          <cell r="A991">
            <v>-969.28034110068</v>
          </cell>
          <cell r="B991">
            <v>-2671.71891523187</v>
          </cell>
          <cell r="C991">
            <v>-3092.34475762836</v>
          </cell>
          <cell r="D991">
            <v>-2571.80113648957</v>
          </cell>
          <cell r="E991">
            <v>-2018.04555654413</v>
          </cell>
          <cell r="F991">
            <v>-1427.0153087343</v>
          </cell>
          <cell r="G991">
            <v>-794.147050443926</v>
          </cell>
          <cell r="H991">
            <v>-110.979889530747</v>
          </cell>
          <cell r="I991">
            <v>632.357739229374</v>
          </cell>
          <cell r="J991">
            <v>1442.56023951158</v>
          </cell>
          <cell r="K991">
            <v>2314.87650822633</v>
          </cell>
          <cell r="L991">
            <v>3073.13239392966</v>
          </cell>
          <cell r="M991">
            <v>3827.84396158843</v>
          </cell>
          <cell r="N991">
            <v>4648.70623773163</v>
          </cell>
          <cell r="O991">
            <v>5506.09411391398</v>
          </cell>
        </row>
        <row r="992">
          <cell r="A992">
            <v>-1227.68207561382</v>
          </cell>
          <cell r="B992">
            <v>-3673.25189706138</v>
          </cell>
          <cell r="C992">
            <v>-4288.70755416544</v>
          </cell>
          <cell r="D992">
            <v>-3886.90005026736</v>
          </cell>
          <cell r="E992">
            <v>-3463.66486034192</v>
          </cell>
          <cell r="F992">
            <v>-3016.10883593488</v>
          </cell>
          <cell r="G992">
            <v>-2540.95427109794</v>
          </cell>
          <cell r="H992">
            <v>-2031.15350668994</v>
          </cell>
          <cell r="I992">
            <v>-1478.38847044896</v>
          </cell>
          <cell r="J992">
            <v>-877.672432085475</v>
          </cell>
          <cell r="K992">
            <v>-235.633650532551</v>
          </cell>
          <cell r="L992">
            <v>269.490263739881</v>
          </cell>
          <cell r="M992">
            <v>745.947123349591</v>
          </cell>
          <cell r="N992">
            <v>1260.93858391069</v>
          </cell>
          <cell r="O992">
            <v>1782.09870502352</v>
          </cell>
        </row>
        <row r="993">
          <cell r="A993">
            <v>-1167.34251942326</v>
          </cell>
          <cell r="B993">
            <v>-3439.38328256597</v>
          </cell>
          <cell r="C993">
            <v>-4009.344103599</v>
          </cell>
          <cell r="D993">
            <v>-3579.81045215167</v>
          </cell>
          <cell r="E993">
            <v>-3126.09736151684</v>
          </cell>
          <cell r="F993">
            <v>-2645.03857838715</v>
          </cell>
          <cell r="G993">
            <v>-2133.05618696428</v>
          </cell>
          <cell r="H993">
            <v>-1582.77252315474</v>
          </cell>
          <cell r="I993">
            <v>-985.506757550019</v>
          </cell>
          <cell r="J993">
            <v>-335.873399943609</v>
          </cell>
          <cell r="K993">
            <v>359.937626606824</v>
          </cell>
          <cell r="L993">
            <v>924.170551283381</v>
          </cell>
          <cell r="M993">
            <v>1465.60284777724</v>
          </cell>
          <cell r="N993">
            <v>2052.01840035786</v>
          </cell>
          <cell r="O993">
            <v>2651.69128206832</v>
          </cell>
        </row>
        <row r="994">
          <cell r="A994">
            <v>-1171.02806366499</v>
          </cell>
          <cell r="B994">
            <v>-3453.66799362272</v>
          </cell>
          <cell r="C994">
            <v>-4026.4076423717</v>
          </cell>
          <cell r="D994">
            <v>-3598.56750592343</v>
          </cell>
          <cell r="E994">
            <v>-3146.71600755992</v>
          </cell>
          <cell r="F994">
            <v>-2667.70357523703</v>
          </cell>
          <cell r="G994">
            <v>-2157.97062999471</v>
          </cell>
          <cell r="H994">
            <v>-1610.15966446466</v>
          </cell>
          <cell r="I994">
            <v>-1015.61200646984</v>
          </cell>
          <cell r="J994">
            <v>-368.966522086881</v>
          </cell>
          <cell r="K994">
            <v>323.560092041135</v>
          </cell>
          <cell r="L994">
            <v>884.182634297223</v>
          </cell>
          <cell r="M994">
            <v>1421.64622663778</v>
          </cell>
          <cell r="N994">
            <v>2003.69919076593</v>
          </cell>
          <cell r="O994">
            <v>2598.57650765969</v>
          </cell>
        </row>
        <row r="995">
          <cell r="A995">
            <v>-1018.03920015413</v>
          </cell>
          <cell r="B995">
            <v>-2860.70218808185</v>
          </cell>
          <cell r="C995">
            <v>-3318.09124916429</v>
          </cell>
          <cell r="D995">
            <v>-2819.95242192521</v>
          </cell>
          <cell r="E995">
            <v>-2290.82525754585</v>
          </cell>
          <cell r="F995">
            <v>-1726.86773604678</v>
          </cell>
          <cell r="G995">
            <v>-1123.75910674801</v>
          </cell>
          <cell r="H995">
            <v>-473.305146106979</v>
          </cell>
          <cell r="I995">
            <v>234.072576286419</v>
          </cell>
          <cell r="J995">
            <v>1004.74623637122</v>
          </cell>
          <cell r="K995">
            <v>1833.61052299746</v>
          </cell>
          <cell r="L995">
            <v>2544.10192236645</v>
          </cell>
          <cell r="M995">
            <v>3246.30849381735</v>
          </cell>
          <cell r="N995">
            <v>4009.45477972685</v>
          </cell>
          <cell r="O995">
            <v>4803.39849308196</v>
          </cell>
        </row>
        <row r="996">
          <cell r="A996">
            <v>-1125.39828398427</v>
          </cell>
          <cell r="B996">
            <v>-3276.81264321279</v>
          </cell>
          <cell r="C996">
            <v>-3815.14833744849</v>
          </cell>
          <cell r="D996">
            <v>-3366.34122537196</v>
          </cell>
          <cell r="E996">
            <v>-2891.44182970361</v>
          </cell>
          <cell r="F996">
            <v>-2387.09405195021</v>
          </cell>
          <cell r="G996">
            <v>-1849.51128945155</v>
          </cell>
          <cell r="H996">
            <v>-1271.08647958537</v>
          </cell>
          <cell r="I996">
            <v>-642.88662716463</v>
          </cell>
          <cell r="J996">
            <v>40.7509506400498</v>
          </cell>
          <cell r="K996">
            <v>773.94103409199</v>
          </cell>
          <cell r="L996">
            <v>1379.26279676276</v>
          </cell>
          <cell r="M996">
            <v>1965.86189915445</v>
          </cell>
          <cell r="N996">
            <v>2601.9269539989</v>
          </cell>
          <cell r="O996">
            <v>3256.17693112372</v>
          </cell>
        </row>
        <row r="997">
          <cell r="A997">
            <v>-860.006679080976</v>
          </cell>
          <cell r="B997">
            <v>-2248.18779318183</v>
          </cell>
          <cell r="C997">
            <v>-2586.42344820659</v>
          </cell>
          <cell r="D997">
            <v>-2015.66835937259</v>
          </cell>
          <cell r="E997">
            <v>-1406.71794487003</v>
          </cell>
          <cell r="F997">
            <v>-755.014908519529</v>
          </cell>
          <cell r="G997">
            <v>-55.4522340063729</v>
          </cell>
          <cell r="H997">
            <v>701.028602811397</v>
          </cell>
          <cell r="I997">
            <v>1524.95611268974</v>
          </cell>
          <cell r="J997">
            <v>2423.74684509252</v>
          </cell>
          <cell r="K997">
            <v>3393.44351394383</v>
          </cell>
          <cell r="L997">
            <v>4258.74456923411</v>
          </cell>
          <cell r="M997">
            <v>5131.12528094888</v>
          </cell>
          <cell r="N997">
            <v>6081.33507941652</v>
          </cell>
          <cell r="O997">
            <v>7080.90790702087</v>
          </cell>
        </row>
        <row r="998">
          <cell r="A998">
            <v>-1192.40011296877</v>
          </cell>
          <cell r="B998">
            <v>-3536.50339837477</v>
          </cell>
          <cell r="C998">
            <v>-4125.35715105429</v>
          </cell>
          <cell r="D998">
            <v>-3707.33751428877</v>
          </cell>
          <cell r="E998">
            <v>-3266.281176476</v>
          </cell>
          <cell r="F998">
            <v>-2799.13529830827</v>
          </cell>
          <cell r="G998">
            <v>-2302.44663405237</v>
          </cell>
          <cell r="H998">
            <v>-1768.97456288272</v>
          </cell>
          <cell r="I998">
            <v>-1190.18889987196</v>
          </cell>
          <cell r="J998">
            <v>-560.869750395533</v>
          </cell>
          <cell r="K998">
            <v>112.610931945504</v>
          </cell>
          <cell r="L998">
            <v>652.297279698182</v>
          </cell>
          <cell r="M998">
            <v>1166.74681081101</v>
          </cell>
          <cell r="N998">
            <v>1723.5016237347</v>
          </cell>
          <cell r="O998">
            <v>2290.57000903524</v>
          </cell>
        </row>
        <row r="999">
          <cell r="A999">
            <v>-1180.75539416314</v>
          </cell>
          <cell r="B999">
            <v>-3491.36991670542</v>
          </cell>
          <cell r="C999">
            <v>-4071.44378092367</v>
          </cell>
          <cell r="D999">
            <v>-3648.07337242303</v>
          </cell>
          <cell r="E999">
            <v>-3201.13521170744</v>
          </cell>
          <cell r="F999">
            <v>-2727.5237539238</v>
          </cell>
          <cell r="G999">
            <v>-2223.72781689544</v>
          </cell>
          <cell r="H999">
            <v>-1682.44309330125</v>
          </cell>
          <cell r="I999">
            <v>-1095.06939098755</v>
          </cell>
          <cell r="J999">
            <v>-456.309860055374</v>
          </cell>
          <cell r="K999">
            <v>227.548138793699</v>
          </cell>
          <cell r="L999">
            <v>778.64172664708</v>
          </cell>
          <cell r="M999">
            <v>1305.63063888164</v>
          </cell>
          <cell r="N999">
            <v>1876.16933620926</v>
          </cell>
          <cell r="O999">
            <v>2458.38962314007</v>
          </cell>
        </row>
        <row r="1000">
          <cell r="A1000">
            <v>-854.32004036676</v>
          </cell>
          <cell r="B1000">
            <v>-2226.14708885465</v>
          </cell>
          <cell r="C1000">
            <v>-2560.09513037292</v>
          </cell>
          <cell r="D1000">
            <v>-1986.72701960101</v>
          </cell>
          <cell r="E1000">
            <v>-1374.90424704605</v>
          </cell>
          <cell r="F1000">
            <v>-720.043778045834</v>
          </cell>
          <cell r="G1000">
            <v>-17.0103033205819</v>
          </cell>
          <cell r="H1000">
            <v>743.285802245163</v>
          </cell>
          <cell r="I1000">
            <v>1571.40723707734</v>
          </cell>
          <cell r="J1000">
            <v>2474.80813135343</v>
          </cell>
          <cell r="K1000">
            <v>3449.57250950621</v>
          </cell>
          <cell r="L1000">
            <v>4320.44423200294</v>
          </cell>
          <cell r="M1000">
            <v>5198.94848618614</v>
          </cell>
          <cell r="N1000">
            <v>6155.8895739182</v>
          </cell>
          <cell r="O1000">
            <v>7162.86175498422</v>
          </cell>
        </row>
        <row r="1001">
          <cell r="A1001">
            <v>-987.700723436497</v>
          </cell>
          <cell r="B1001">
            <v>-2743.11402595738</v>
          </cell>
          <cell r="C1001">
            <v>-3177.62847356812</v>
          </cell>
          <cell r="D1001">
            <v>-2665.5490551978</v>
          </cell>
          <cell r="E1001">
            <v>-2121.09772969677</v>
          </cell>
          <cell r="F1001">
            <v>-1540.29516110664</v>
          </cell>
          <cell r="G1001">
            <v>-918.669654489281</v>
          </cell>
          <cell r="H1001">
            <v>-247.861061191079</v>
          </cell>
          <cell r="I1001">
            <v>481.891441975576</v>
          </cell>
          <cell r="J1001">
            <v>1277.16052576972</v>
          </cell>
          <cell r="K1001">
            <v>2133.06127248791</v>
          </cell>
          <cell r="L1001">
            <v>2873.27243529508</v>
          </cell>
          <cell r="M1001">
            <v>3608.14838490484</v>
          </cell>
          <cell r="N1001">
            <v>4407.20640582891</v>
          </cell>
          <cell r="O1001">
            <v>5240.62600713895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TA1FUEL"/>
    </sheetNames>
    <sheetDataSet>
      <sheetData sheetId="0"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2">
          <cell r="Z2">
            <v>2153.25369837693</v>
          </cell>
          <cell r="AA2">
            <v>2138.26362981354</v>
          </cell>
          <cell r="AB2">
            <v>1950.01479346932</v>
          </cell>
          <cell r="AC2">
            <v>2079.91796751132</v>
          </cell>
          <cell r="AD2">
            <v>2083.07220476548</v>
          </cell>
          <cell r="AE2">
            <v>2095.26726312497</v>
          </cell>
          <cell r="AF2">
            <v>2058.61011683607</v>
          </cell>
          <cell r="AG2">
            <v>2213.14399980459</v>
          </cell>
          <cell r="AH2">
            <v>2204.02191123851</v>
          </cell>
          <cell r="AI2">
            <v>2220.45154486864</v>
          </cell>
          <cell r="AJ2">
            <v>2335.34693933917</v>
          </cell>
          <cell r="AK2">
            <v>2448.6804189984</v>
          </cell>
          <cell r="AL2">
            <v>2326.48275866185</v>
          </cell>
          <cell r="AM2">
            <v>2510.59377853289</v>
          </cell>
          <cell r="AN2">
            <v>2572.45950339887</v>
          </cell>
        </row>
        <row r="2">
          <cell r="AY2">
            <v>2394.28497551883</v>
          </cell>
          <cell r="AZ2">
            <v>2402.47362191161</v>
          </cell>
          <cell r="BA2">
            <v>2287.56259274715</v>
          </cell>
          <cell r="BB2">
            <v>2406.50274854124</v>
          </cell>
          <cell r="BC2">
            <v>2399.99987719904</v>
          </cell>
          <cell r="BD2">
            <v>2409.72710412854</v>
          </cell>
          <cell r="BE2">
            <v>2398.53158713843</v>
          </cell>
          <cell r="BF2">
            <v>2412.07495811309</v>
          </cell>
          <cell r="BG2">
            <v>2377.38694118825</v>
          </cell>
          <cell r="BH2">
            <v>2407.76079196784</v>
          </cell>
          <cell r="BI2">
            <v>2407.76079196784</v>
          </cell>
          <cell r="BJ2">
            <v>2407.76079196784</v>
          </cell>
          <cell r="BK2">
            <v>2407.76079196784</v>
          </cell>
          <cell r="BL2">
            <v>2407.76079196784</v>
          </cell>
          <cell r="BM2">
            <v>2407.76079196784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3">
          <cell r="Z3">
            <v>2351.71016119728</v>
          </cell>
          <cell r="AA3">
            <v>2183.31529052374</v>
          </cell>
          <cell r="AB3">
            <v>2080.6042386771</v>
          </cell>
          <cell r="AC3">
            <v>2023.82602295895</v>
          </cell>
          <cell r="AD3">
            <v>2009.21104198149</v>
          </cell>
          <cell r="AE3">
            <v>2166.11792963536</v>
          </cell>
          <cell r="AF3">
            <v>1975.72628971988</v>
          </cell>
          <cell r="AG3">
            <v>2080.04060486834</v>
          </cell>
          <cell r="AH3">
            <v>2203.2890476615</v>
          </cell>
          <cell r="AI3">
            <v>2275.44365549723</v>
          </cell>
          <cell r="AJ3">
            <v>2152.11125200775</v>
          </cell>
          <cell r="AK3">
            <v>2262.14465566388</v>
          </cell>
          <cell r="AL3">
            <v>2451.25601421011</v>
          </cell>
          <cell r="AM3">
            <v>2395.96604393108</v>
          </cell>
          <cell r="AN3">
            <v>2463.17019314984</v>
          </cell>
        </row>
        <row r="3">
          <cell r="AY3">
            <v>2395.38822252708</v>
          </cell>
          <cell r="AZ3">
            <v>2398.08161824839</v>
          </cell>
          <cell r="BA3">
            <v>2423.91772713899</v>
          </cell>
          <cell r="BB3">
            <v>2374.42957772129</v>
          </cell>
          <cell r="BC3">
            <v>2398.55748500845</v>
          </cell>
          <cell r="BD3">
            <v>2433.17833773687</v>
          </cell>
          <cell r="BE3">
            <v>2384.77731972861</v>
          </cell>
          <cell r="BF3">
            <v>2333.25670666416</v>
          </cell>
          <cell r="BG3">
            <v>2413.45034828888</v>
          </cell>
          <cell r="BH3">
            <v>2438.84947529777</v>
          </cell>
          <cell r="BI3">
            <v>2438.84947529777</v>
          </cell>
          <cell r="BJ3">
            <v>2438.84947529777</v>
          </cell>
          <cell r="BK3">
            <v>2438.84947529777</v>
          </cell>
          <cell r="BL3">
            <v>2438.84947529777</v>
          </cell>
          <cell r="BM3">
            <v>2438.84947529777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4">
          <cell r="Z4">
            <v>2169.30481630625</v>
          </cell>
          <cell r="AA4">
            <v>2143.91302276775</v>
          </cell>
          <cell r="AB4">
            <v>1963.99249724609</v>
          </cell>
          <cell r="AC4">
            <v>2012.68422356355</v>
          </cell>
          <cell r="AD4">
            <v>2129.47298336599</v>
          </cell>
          <cell r="AE4">
            <v>2060.50725559151</v>
          </cell>
          <cell r="AF4">
            <v>2100.03365754481</v>
          </cell>
          <cell r="AG4">
            <v>2158.79209440177</v>
          </cell>
          <cell r="AH4">
            <v>2169.42731457998</v>
          </cell>
          <cell r="AI4">
            <v>2225.54814207209</v>
          </cell>
          <cell r="AJ4">
            <v>2263.96226808723</v>
          </cell>
          <cell r="AK4">
            <v>2227.30543854846</v>
          </cell>
          <cell r="AL4">
            <v>2410.61068908153</v>
          </cell>
          <cell r="AM4">
            <v>2507.87431168429</v>
          </cell>
          <cell r="AN4">
            <v>2531.31786766947</v>
          </cell>
        </row>
        <row r="4">
          <cell r="AY4">
            <v>2374.05973420404</v>
          </cell>
          <cell r="AZ4">
            <v>2359.84946651674</v>
          </cell>
          <cell r="BA4">
            <v>2345.35350535164</v>
          </cell>
          <cell r="BB4">
            <v>2311.64149063778</v>
          </cell>
          <cell r="BC4">
            <v>2379.59244206561</v>
          </cell>
          <cell r="BD4">
            <v>2363.52246098067</v>
          </cell>
          <cell r="BE4">
            <v>2292.22604878727</v>
          </cell>
          <cell r="BF4">
            <v>2350.59893948964</v>
          </cell>
          <cell r="BG4">
            <v>2350.01863143618</v>
          </cell>
          <cell r="BH4">
            <v>2364.39278583505</v>
          </cell>
          <cell r="BI4">
            <v>2364.39278583505</v>
          </cell>
          <cell r="BJ4">
            <v>2364.39278583505</v>
          </cell>
          <cell r="BK4">
            <v>2364.39278583505</v>
          </cell>
          <cell r="BL4">
            <v>2364.39278583505</v>
          </cell>
          <cell r="BM4">
            <v>2364.39278583505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5">
          <cell r="Z5">
            <v>2387.20581092942</v>
          </cell>
          <cell r="AA5">
            <v>2078.00211114218</v>
          </cell>
          <cell r="AB5">
            <v>2055.08628445965</v>
          </cell>
          <cell r="AC5">
            <v>2073.94009212451</v>
          </cell>
          <cell r="AD5">
            <v>2038.83448125982</v>
          </cell>
          <cell r="AE5">
            <v>2012.7167672184</v>
          </cell>
          <cell r="AF5">
            <v>2131.97389225802</v>
          </cell>
          <cell r="AG5">
            <v>2128.52202934566</v>
          </cell>
          <cell r="AH5">
            <v>2309.52553172989</v>
          </cell>
          <cell r="AI5">
            <v>2234.32908035792</v>
          </cell>
          <cell r="AJ5">
            <v>2274.51171840207</v>
          </cell>
          <cell r="AK5">
            <v>2385.57190125228</v>
          </cell>
          <cell r="AL5">
            <v>2484.44500470104</v>
          </cell>
          <cell r="AM5">
            <v>2353.89850201774</v>
          </cell>
          <cell r="AN5">
            <v>2573.94742802891</v>
          </cell>
        </row>
        <row r="5">
          <cell r="AY5">
            <v>2445.42739217164</v>
          </cell>
          <cell r="AZ5">
            <v>2380.03797240492</v>
          </cell>
          <cell r="BA5">
            <v>2336.46687849089</v>
          </cell>
          <cell r="BB5">
            <v>2387.05075672397</v>
          </cell>
          <cell r="BC5">
            <v>2382.6087244817</v>
          </cell>
          <cell r="BD5">
            <v>2409.59656693343</v>
          </cell>
          <cell r="BE5">
            <v>2356.63615659574</v>
          </cell>
          <cell r="BF5">
            <v>2384.82655738091</v>
          </cell>
          <cell r="BG5">
            <v>2439.61812184879</v>
          </cell>
          <cell r="BH5">
            <v>2359.31312801965</v>
          </cell>
          <cell r="BI5">
            <v>2359.31312801965</v>
          </cell>
          <cell r="BJ5">
            <v>2359.31312801965</v>
          </cell>
          <cell r="BK5">
            <v>2359.31312801965</v>
          </cell>
          <cell r="BL5">
            <v>2359.31312801965</v>
          </cell>
          <cell r="BM5">
            <v>2359.31312801965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6">
          <cell r="Z6">
            <v>2208.33973543648</v>
          </cell>
          <cell r="AA6">
            <v>2083.24972122321</v>
          </cell>
          <cell r="AB6">
            <v>1942.35672612049</v>
          </cell>
          <cell r="AC6">
            <v>2121.81145786517</v>
          </cell>
          <cell r="AD6">
            <v>2015.53567391075</v>
          </cell>
          <cell r="AE6">
            <v>2097.8253351105</v>
          </cell>
          <cell r="AF6">
            <v>2130.31237154828</v>
          </cell>
          <cell r="AG6">
            <v>2081.50480610184</v>
          </cell>
          <cell r="AH6">
            <v>2188.64459837383</v>
          </cell>
          <cell r="AI6">
            <v>2168.78971776006</v>
          </cell>
          <cell r="AJ6">
            <v>2308.69171035144</v>
          </cell>
          <cell r="AK6">
            <v>2393.989683388</v>
          </cell>
          <cell r="AL6">
            <v>2492.88616924929</v>
          </cell>
          <cell r="AM6">
            <v>2459.99190546522</v>
          </cell>
          <cell r="AN6">
            <v>2579.56857656713</v>
          </cell>
        </row>
        <row r="6">
          <cell r="AY6">
            <v>2391.30297822967</v>
          </cell>
          <cell r="AZ6">
            <v>2446.35983397163</v>
          </cell>
          <cell r="BA6">
            <v>2306.99298291101</v>
          </cell>
          <cell r="BB6">
            <v>2379.73553882078</v>
          </cell>
          <cell r="BC6">
            <v>2360.02084751085</v>
          </cell>
          <cell r="BD6">
            <v>2319.72273568376</v>
          </cell>
          <cell r="BE6">
            <v>2372.85000617644</v>
          </cell>
          <cell r="BF6">
            <v>2357.32576727857</v>
          </cell>
          <cell r="BG6">
            <v>2411.97351361179</v>
          </cell>
          <cell r="BH6">
            <v>2403.51038431291</v>
          </cell>
          <cell r="BI6">
            <v>2403.51038431291</v>
          </cell>
          <cell r="BJ6">
            <v>2403.51038431291</v>
          </cell>
          <cell r="BK6">
            <v>2403.51038431291</v>
          </cell>
          <cell r="BL6">
            <v>2403.51038431291</v>
          </cell>
          <cell r="BM6">
            <v>2403.51038431291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7">
          <cell r="Z7">
            <v>2272.61956928871</v>
          </cell>
          <cell r="AA7">
            <v>2224.15442692465</v>
          </cell>
          <cell r="AB7">
            <v>2042.9534942715</v>
          </cell>
          <cell r="AC7">
            <v>1995.41351409074</v>
          </cell>
          <cell r="AD7">
            <v>2041.66247542819</v>
          </cell>
          <cell r="AE7">
            <v>2185.17754246688</v>
          </cell>
          <cell r="AF7">
            <v>2036.01519155901</v>
          </cell>
          <cell r="AG7">
            <v>2134.55115703917</v>
          </cell>
          <cell r="AH7">
            <v>2226.78328982975</v>
          </cell>
          <cell r="AI7">
            <v>2242.78829883102</v>
          </cell>
          <cell r="AJ7">
            <v>2286.27104134184</v>
          </cell>
          <cell r="AK7">
            <v>2337.73309498219</v>
          </cell>
          <cell r="AL7">
            <v>2336.50579296624</v>
          </cell>
          <cell r="AM7">
            <v>2337.54852519364</v>
          </cell>
          <cell r="AN7">
            <v>2524.525523935</v>
          </cell>
        </row>
        <row r="7">
          <cell r="AY7">
            <v>2333.95032194304</v>
          </cell>
          <cell r="AZ7">
            <v>2447.10116293585</v>
          </cell>
          <cell r="BA7">
            <v>2324.2230791683</v>
          </cell>
          <cell r="BB7">
            <v>2383.30669206923</v>
          </cell>
          <cell r="BC7">
            <v>2420.87183451548</v>
          </cell>
          <cell r="BD7">
            <v>2426.58937406237</v>
          </cell>
          <cell r="BE7">
            <v>2432.42337131115</v>
          </cell>
          <cell r="BF7">
            <v>2358.36086879576</v>
          </cell>
          <cell r="BG7">
            <v>2346.39906412964</v>
          </cell>
          <cell r="BH7">
            <v>2340.21532565005</v>
          </cell>
          <cell r="BI7">
            <v>2340.21532565005</v>
          </cell>
          <cell r="BJ7">
            <v>2340.21532565005</v>
          </cell>
          <cell r="BK7">
            <v>2340.21532565005</v>
          </cell>
          <cell r="BL7">
            <v>2340.21532565005</v>
          </cell>
          <cell r="BM7">
            <v>2340.21532565005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8">
          <cell r="Z8">
            <v>2412.56046142956</v>
          </cell>
          <cell r="AA8">
            <v>2041.22717313818</v>
          </cell>
          <cell r="AB8">
            <v>2172.48711424426</v>
          </cell>
          <cell r="AC8">
            <v>2053.39741664498</v>
          </cell>
          <cell r="AD8">
            <v>2194.93385007158</v>
          </cell>
          <cell r="AE8">
            <v>2119.73865440195</v>
          </cell>
          <cell r="AF8">
            <v>2044.45898105545</v>
          </cell>
          <cell r="AG8">
            <v>2127.96143947676</v>
          </cell>
          <cell r="AH8">
            <v>2136.2072819403</v>
          </cell>
          <cell r="AI8">
            <v>2201.43232670963</v>
          </cell>
          <cell r="AJ8">
            <v>2372.12728565601</v>
          </cell>
          <cell r="AK8">
            <v>2307.26190012355</v>
          </cell>
          <cell r="AL8">
            <v>2377.1254407874</v>
          </cell>
          <cell r="AM8">
            <v>2406.55059820785</v>
          </cell>
          <cell r="AN8">
            <v>2589.86175092655</v>
          </cell>
        </row>
        <row r="8">
          <cell r="AY8">
            <v>2408.57452105453</v>
          </cell>
          <cell r="AZ8">
            <v>2394.77171693203</v>
          </cell>
          <cell r="BA8">
            <v>2407.26820457081</v>
          </cell>
          <cell r="BB8">
            <v>2414.46225128812</v>
          </cell>
          <cell r="BC8">
            <v>2382.22786025538</v>
          </cell>
          <cell r="BD8">
            <v>2380.14375739118</v>
          </cell>
          <cell r="BE8">
            <v>2435.27269289347</v>
          </cell>
          <cell r="BF8">
            <v>2345.57834006502</v>
          </cell>
          <cell r="BG8">
            <v>2375.03887772554</v>
          </cell>
          <cell r="BH8">
            <v>2374.69884349609</v>
          </cell>
          <cell r="BI8">
            <v>2374.69884349609</v>
          </cell>
          <cell r="BJ8">
            <v>2374.69884349609</v>
          </cell>
          <cell r="BK8">
            <v>2374.69884349609</v>
          </cell>
          <cell r="BL8">
            <v>2374.69884349609</v>
          </cell>
          <cell r="BM8">
            <v>2374.69884349609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9">
          <cell r="Z9">
            <v>2217.57724848689</v>
          </cell>
          <cell r="AA9">
            <v>2122.06424280468</v>
          </cell>
          <cell r="AB9">
            <v>2043.39237152296</v>
          </cell>
          <cell r="AC9">
            <v>2028.60163659161</v>
          </cell>
          <cell r="AD9">
            <v>2051.96436871103</v>
          </cell>
          <cell r="AE9">
            <v>2119.53433402068</v>
          </cell>
          <cell r="AF9">
            <v>2147.24585895882</v>
          </cell>
          <cell r="AG9">
            <v>2065.64989792737</v>
          </cell>
          <cell r="AH9">
            <v>2078.00525225171</v>
          </cell>
          <cell r="AI9">
            <v>2278.11916281122</v>
          </cell>
          <cell r="AJ9">
            <v>2256.62071376488</v>
          </cell>
          <cell r="AK9">
            <v>2367.01383142216</v>
          </cell>
          <cell r="AL9">
            <v>2366.01158731419</v>
          </cell>
          <cell r="AM9">
            <v>2493.95038643052</v>
          </cell>
          <cell r="AN9">
            <v>2408.38974266315</v>
          </cell>
        </row>
        <row r="9">
          <cell r="AY9">
            <v>2339.76709807433</v>
          </cell>
          <cell r="AZ9">
            <v>2344.56603200543</v>
          </cell>
          <cell r="BA9">
            <v>2414.710987069</v>
          </cell>
          <cell r="BB9">
            <v>2334.09923582877</v>
          </cell>
          <cell r="BC9">
            <v>2334.79932976153</v>
          </cell>
          <cell r="BD9">
            <v>2376.92600789198</v>
          </cell>
          <cell r="BE9">
            <v>2446.26397648157</v>
          </cell>
          <cell r="BF9">
            <v>2382.11282143166</v>
          </cell>
          <cell r="BG9">
            <v>2347.35498740412</v>
          </cell>
          <cell r="BH9">
            <v>2466.47529868409</v>
          </cell>
          <cell r="BI9">
            <v>2466.47529868409</v>
          </cell>
          <cell r="BJ9">
            <v>2466.47529868409</v>
          </cell>
          <cell r="BK9">
            <v>2466.47529868409</v>
          </cell>
          <cell r="BL9">
            <v>2466.47529868409</v>
          </cell>
          <cell r="BM9">
            <v>2466.47529868409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0">
          <cell r="Z10">
            <v>2309.97820880566</v>
          </cell>
          <cell r="AA10">
            <v>2032.20096170435</v>
          </cell>
          <cell r="AB10">
            <v>2016.08819756434</v>
          </cell>
          <cell r="AC10">
            <v>2013.22195833805</v>
          </cell>
          <cell r="AD10">
            <v>2076.85066587751</v>
          </cell>
          <cell r="AE10">
            <v>2044.07034310331</v>
          </cell>
          <cell r="AF10">
            <v>2133.97023548167</v>
          </cell>
          <cell r="AG10">
            <v>2104.92466678261</v>
          </cell>
          <cell r="AH10">
            <v>2211.06708614036</v>
          </cell>
          <cell r="AI10">
            <v>2233.1347673667</v>
          </cell>
          <cell r="AJ10">
            <v>2344.85226465845</v>
          </cell>
          <cell r="AK10">
            <v>2296.04333888443</v>
          </cell>
          <cell r="AL10">
            <v>2407.28289903067</v>
          </cell>
          <cell r="AM10">
            <v>2487.50616523567</v>
          </cell>
          <cell r="AN10">
            <v>2606.58631578599</v>
          </cell>
        </row>
        <row r="10">
          <cell r="AY10">
            <v>2407.08986741501</v>
          </cell>
          <cell r="AZ10">
            <v>2348.16831243263</v>
          </cell>
          <cell r="BA10">
            <v>2404.51730780272</v>
          </cell>
          <cell r="BB10">
            <v>2448.09478554869</v>
          </cell>
          <cell r="BC10">
            <v>2376.09166873591</v>
          </cell>
          <cell r="BD10">
            <v>2397.54827496131</v>
          </cell>
          <cell r="BE10">
            <v>2349.00975185216</v>
          </cell>
          <cell r="BF10">
            <v>2318.44129273197</v>
          </cell>
          <cell r="BG10">
            <v>2349.63285340387</v>
          </cell>
          <cell r="BH10">
            <v>2329.54175183054</v>
          </cell>
          <cell r="BI10">
            <v>2329.54175183054</v>
          </cell>
          <cell r="BJ10">
            <v>2329.54175183054</v>
          </cell>
          <cell r="BK10">
            <v>2329.54175183054</v>
          </cell>
          <cell r="BL10">
            <v>2329.54175183054</v>
          </cell>
          <cell r="BM10">
            <v>2329.54175183054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1">
          <cell r="Z11">
            <v>2223.73410390725</v>
          </cell>
          <cell r="AA11">
            <v>2111.1893315174</v>
          </cell>
          <cell r="AB11">
            <v>2017.50097493541</v>
          </cell>
          <cell r="AC11">
            <v>1992.60754987616</v>
          </cell>
          <cell r="AD11">
            <v>2064.0641239254</v>
          </cell>
          <cell r="AE11">
            <v>2073.48452078576</v>
          </cell>
          <cell r="AF11">
            <v>2100.98004781709</v>
          </cell>
          <cell r="AG11">
            <v>2218.35553568674</v>
          </cell>
          <cell r="AH11">
            <v>2228.9022292892</v>
          </cell>
          <cell r="AI11">
            <v>2210.93684280366</v>
          </cell>
          <cell r="AJ11">
            <v>2303.56102694146</v>
          </cell>
          <cell r="AK11">
            <v>2288.19898354713</v>
          </cell>
          <cell r="AL11">
            <v>2450.67808113899</v>
          </cell>
          <cell r="AM11">
            <v>2558.19088972664</v>
          </cell>
          <cell r="AN11">
            <v>2550.4303793571</v>
          </cell>
        </row>
        <row r="11">
          <cell r="AY11">
            <v>2326.21184971103</v>
          </cell>
          <cell r="AZ11">
            <v>2380.16496239089</v>
          </cell>
          <cell r="BA11">
            <v>2421.32697942007</v>
          </cell>
          <cell r="BB11">
            <v>2371.23168953758</v>
          </cell>
          <cell r="BC11">
            <v>2343.72240695495</v>
          </cell>
          <cell r="BD11">
            <v>2390.25104449266</v>
          </cell>
          <cell r="BE11">
            <v>2369.98252326546</v>
          </cell>
          <cell r="BF11">
            <v>2382.37644261778</v>
          </cell>
          <cell r="BG11">
            <v>2394.17890506692</v>
          </cell>
          <cell r="BH11">
            <v>2374.80843191695</v>
          </cell>
          <cell r="BI11">
            <v>2374.80843191695</v>
          </cell>
          <cell r="BJ11">
            <v>2374.80843191695</v>
          </cell>
          <cell r="BK11">
            <v>2374.80843191695</v>
          </cell>
          <cell r="BL11">
            <v>2374.80843191695</v>
          </cell>
          <cell r="BM11">
            <v>2374.80843191695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2">
          <cell r="Z12">
            <v>2304.6004373536</v>
          </cell>
          <cell r="AA12">
            <v>2095.56436346389</v>
          </cell>
          <cell r="AB12">
            <v>2124.78776386383</v>
          </cell>
          <cell r="AC12">
            <v>2036.91777555461</v>
          </cell>
          <cell r="AD12">
            <v>1942.83612970558</v>
          </cell>
          <cell r="AE12">
            <v>2027.0330430042</v>
          </cell>
          <cell r="AF12">
            <v>2060.92362526185</v>
          </cell>
          <cell r="AG12">
            <v>2124.8691123084</v>
          </cell>
          <cell r="AH12">
            <v>2209.647821635</v>
          </cell>
          <cell r="AI12">
            <v>2107.57201094154</v>
          </cell>
          <cell r="AJ12">
            <v>2322.95500483448</v>
          </cell>
          <cell r="AK12">
            <v>2329.71867301209</v>
          </cell>
          <cell r="AL12">
            <v>2421.6912785176</v>
          </cell>
          <cell r="AM12">
            <v>2450.47177043046</v>
          </cell>
          <cell r="AN12">
            <v>2640.65797103136</v>
          </cell>
        </row>
        <row r="12">
          <cell r="AY12">
            <v>2426.46318576834</v>
          </cell>
          <cell r="AZ12">
            <v>2348.58080776488</v>
          </cell>
          <cell r="BA12">
            <v>2386.82158924634</v>
          </cell>
          <cell r="BB12">
            <v>2360.82971224835</v>
          </cell>
          <cell r="BC12">
            <v>2418.70836747352</v>
          </cell>
          <cell r="BD12">
            <v>2339.32082949564</v>
          </cell>
          <cell r="BE12">
            <v>2326.26841831951</v>
          </cell>
          <cell r="BF12">
            <v>2368.14292029359</v>
          </cell>
          <cell r="BG12">
            <v>2409.92209960095</v>
          </cell>
          <cell r="BH12">
            <v>2320.86507099177</v>
          </cell>
          <cell r="BI12">
            <v>2320.86507099177</v>
          </cell>
          <cell r="BJ12">
            <v>2320.86507099177</v>
          </cell>
          <cell r="BK12">
            <v>2320.86507099177</v>
          </cell>
          <cell r="BL12">
            <v>2320.86507099177</v>
          </cell>
          <cell r="BM12">
            <v>2320.86507099177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3">
          <cell r="Z13">
            <v>2281.38101093659</v>
          </cell>
          <cell r="AA13">
            <v>2107.09040167587</v>
          </cell>
          <cell r="AB13">
            <v>2054.11633271057</v>
          </cell>
          <cell r="AC13">
            <v>2035.70943494376</v>
          </cell>
          <cell r="AD13">
            <v>2015.10531124614</v>
          </cell>
          <cell r="AE13">
            <v>2175.78007752577</v>
          </cell>
          <cell r="AF13">
            <v>2023.96336833075</v>
          </cell>
          <cell r="AG13">
            <v>2244.59336839586</v>
          </cell>
          <cell r="AH13">
            <v>2131.8096965265</v>
          </cell>
          <cell r="AI13">
            <v>2349.78770804407</v>
          </cell>
          <cell r="AJ13">
            <v>2131.3370455598</v>
          </cell>
          <cell r="AK13">
            <v>2311.20493946168</v>
          </cell>
          <cell r="AL13">
            <v>2406.05778044437</v>
          </cell>
          <cell r="AM13">
            <v>2571.73507612362</v>
          </cell>
          <cell r="AN13">
            <v>2593.51680695735</v>
          </cell>
        </row>
        <row r="13">
          <cell r="AY13">
            <v>2357.76951378749</v>
          </cell>
          <cell r="AZ13">
            <v>2380.12168952309</v>
          </cell>
          <cell r="BA13">
            <v>2346.01840424016</v>
          </cell>
          <cell r="BB13">
            <v>2337.84565512357</v>
          </cell>
          <cell r="BC13">
            <v>2363.65710492173</v>
          </cell>
          <cell r="BD13">
            <v>2415.87870464334</v>
          </cell>
          <cell r="BE13">
            <v>2356.49074129957</v>
          </cell>
          <cell r="BF13">
            <v>2429.65984609876</v>
          </cell>
          <cell r="BG13">
            <v>2366.05877041017</v>
          </cell>
          <cell r="BH13">
            <v>2476.65593335366</v>
          </cell>
          <cell r="BI13">
            <v>2476.65593335366</v>
          </cell>
          <cell r="BJ13">
            <v>2476.65593335366</v>
          </cell>
          <cell r="BK13">
            <v>2476.65593335366</v>
          </cell>
          <cell r="BL13">
            <v>2476.65593335366</v>
          </cell>
          <cell r="BM13">
            <v>2476.65593335366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4">
          <cell r="Z14">
            <v>2393.38581494518</v>
          </cell>
          <cell r="AA14">
            <v>2090.60729509054</v>
          </cell>
          <cell r="AB14">
            <v>2016.68938062428</v>
          </cell>
          <cell r="AC14">
            <v>2058.93341500333</v>
          </cell>
          <cell r="AD14">
            <v>2078.23555814161</v>
          </cell>
          <cell r="AE14">
            <v>2157.88984599617</v>
          </cell>
          <cell r="AF14">
            <v>2120.79230942933</v>
          </cell>
          <cell r="AG14">
            <v>2173.1745467952</v>
          </cell>
          <cell r="AH14">
            <v>2174.65907089943</v>
          </cell>
          <cell r="AI14">
            <v>2246.93400189979</v>
          </cell>
          <cell r="AJ14">
            <v>2324.39062826846</v>
          </cell>
          <cell r="AK14">
            <v>2392.75215108932</v>
          </cell>
          <cell r="AL14">
            <v>2400.78083135864</v>
          </cell>
          <cell r="AM14">
            <v>2385.27357784681</v>
          </cell>
          <cell r="AN14">
            <v>2576.28946034152</v>
          </cell>
        </row>
        <row r="14">
          <cell r="AY14">
            <v>2414.97878841752</v>
          </cell>
          <cell r="AZ14">
            <v>2377.11566577479</v>
          </cell>
          <cell r="BA14">
            <v>2390.20535636613</v>
          </cell>
          <cell r="BB14">
            <v>2358.27233881596</v>
          </cell>
          <cell r="BC14">
            <v>2308.58157395112</v>
          </cell>
          <cell r="BD14">
            <v>2395.32985798975</v>
          </cell>
          <cell r="BE14">
            <v>2390.53806616922</v>
          </cell>
          <cell r="BF14">
            <v>2410.33996474111</v>
          </cell>
          <cell r="BG14">
            <v>2373.86770092974</v>
          </cell>
          <cell r="BH14">
            <v>2283.93595092785</v>
          </cell>
          <cell r="BI14">
            <v>2283.93595092785</v>
          </cell>
          <cell r="BJ14">
            <v>2283.93595092785</v>
          </cell>
          <cell r="BK14">
            <v>2283.93595092785</v>
          </cell>
          <cell r="BL14">
            <v>2283.93595092785</v>
          </cell>
          <cell r="BM14">
            <v>2283.93595092785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5">
          <cell r="Z15">
            <v>2163.87987522117</v>
          </cell>
          <cell r="AA15">
            <v>2067.93754135782</v>
          </cell>
          <cell r="AB15">
            <v>2017.81312927323</v>
          </cell>
          <cell r="AC15">
            <v>2023.67373870188</v>
          </cell>
          <cell r="AD15">
            <v>2098.63214725415</v>
          </cell>
          <cell r="AE15">
            <v>2181.99517839386</v>
          </cell>
          <cell r="AF15">
            <v>1996.0275632132</v>
          </cell>
          <cell r="AG15">
            <v>2231.24800193155</v>
          </cell>
          <cell r="AH15">
            <v>2309.49928547997</v>
          </cell>
          <cell r="AI15">
            <v>2279.21670127619</v>
          </cell>
          <cell r="AJ15">
            <v>2278.19595187148</v>
          </cell>
          <cell r="AK15">
            <v>2336.82966848461</v>
          </cell>
          <cell r="AL15">
            <v>2455.52412642004</v>
          </cell>
          <cell r="AM15">
            <v>2412.45507825914</v>
          </cell>
          <cell r="AN15">
            <v>2660.02958308798</v>
          </cell>
        </row>
        <row r="15">
          <cell r="AY15">
            <v>2293.89761800524</v>
          </cell>
          <cell r="AZ15">
            <v>2294.27258183836</v>
          </cell>
          <cell r="BA15">
            <v>2397.72898564056</v>
          </cell>
          <cell r="BB15">
            <v>2383.20205496697</v>
          </cell>
          <cell r="BC15">
            <v>2324.01410576057</v>
          </cell>
          <cell r="BD15">
            <v>2417.09464379755</v>
          </cell>
          <cell r="BE15">
            <v>2361.78470964029</v>
          </cell>
          <cell r="BF15">
            <v>2412.3294512152</v>
          </cell>
          <cell r="BG15">
            <v>2447.40553888687</v>
          </cell>
          <cell r="BH15">
            <v>2390.80957875324</v>
          </cell>
          <cell r="BI15">
            <v>2390.80957875324</v>
          </cell>
          <cell r="BJ15">
            <v>2390.80957875324</v>
          </cell>
          <cell r="BK15">
            <v>2390.80957875324</v>
          </cell>
          <cell r="BL15">
            <v>2390.80957875324</v>
          </cell>
          <cell r="BM15">
            <v>2390.80957875324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6">
          <cell r="Z16">
            <v>2440.10534646407</v>
          </cell>
          <cell r="AA16">
            <v>2113.07239631459</v>
          </cell>
          <cell r="AB16">
            <v>2003.8826256727</v>
          </cell>
          <cell r="AC16">
            <v>2101.69194210686</v>
          </cell>
          <cell r="AD16">
            <v>2056.69521291229</v>
          </cell>
          <cell r="AE16">
            <v>1928.42844220576</v>
          </cell>
          <cell r="AF16">
            <v>2103.47124905533</v>
          </cell>
          <cell r="AG16">
            <v>2167.13149048377</v>
          </cell>
          <cell r="AH16">
            <v>2193.15822169385</v>
          </cell>
          <cell r="AI16">
            <v>2339.76168095045</v>
          </cell>
          <cell r="AJ16">
            <v>2317.56704267414</v>
          </cell>
          <cell r="AK16">
            <v>2536.63241832726</v>
          </cell>
          <cell r="AL16">
            <v>2463.94716672427</v>
          </cell>
          <cell r="AM16">
            <v>2435.13260647586</v>
          </cell>
          <cell r="AN16">
            <v>2648.18888009929</v>
          </cell>
        </row>
        <row r="16">
          <cell r="AY16">
            <v>2457.01950646221</v>
          </cell>
          <cell r="AZ16">
            <v>2383.87453070871</v>
          </cell>
          <cell r="BA16">
            <v>2357.720854135</v>
          </cell>
          <cell r="BB16">
            <v>2416.61142583545</v>
          </cell>
          <cell r="BC16">
            <v>2352.0165306025</v>
          </cell>
          <cell r="BD16">
            <v>2357.85645890164</v>
          </cell>
          <cell r="BE16">
            <v>2377.53864880936</v>
          </cell>
          <cell r="BF16">
            <v>2332.77589056937</v>
          </cell>
          <cell r="BG16">
            <v>2412.04517738532</v>
          </cell>
          <cell r="BH16">
            <v>2381.79409083416</v>
          </cell>
          <cell r="BI16">
            <v>2381.79409083416</v>
          </cell>
          <cell r="BJ16">
            <v>2381.79409083416</v>
          </cell>
          <cell r="BK16">
            <v>2381.79409083416</v>
          </cell>
          <cell r="BL16">
            <v>2381.79409083416</v>
          </cell>
          <cell r="BM16">
            <v>2381.79409083416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7">
          <cell r="Z17">
            <v>2283.80177973649</v>
          </cell>
          <cell r="AA17">
            <v>2075.16397311055</v>
          </cell>
          <cell r="AB17">
            <v>2031.8440126007</v>
          </cell>
          <cell r="AC17">
            <v>2054.60120231014</v>
          </cell>
          <cell r="AD17">
            <v>1998.50765378482</v>
          </cell>
          <cell r="AE17">
            <v>1952.18424896773</v>
          </cell>
          <cell r="AF17">
            <v>2077.06619315255</v>
          </cell>
          <cell r="AG17">
            <v>2098.73723044893</v>
          </cell>
          <cell r="AH17">
            <v>2160.36115649785</v>
          </cell>
          <cell r="AI17">
            <v>2200.51268424812</v>
          </cell>
          <cell r="AJ17">
            <v>2150.91126051639</v>
          </cell>
          <cell r="AK17">
            <v>2322.16224876997</v>
          </cell>
          <cell r="AL17">
            <v>2428.7218067906</v>
          </cell>
          <cell r="AM17">
            <v>2512.97740045926</v>
          </cell>
          <cell r="AN17">
            <v>2498.29269006858</v>
          </cell>
        </row>
        <row r="17">
          <cell r="AY17">
            <v>2333.95573375735</v>
          </cell>
          <cell r="AZ17">
            <v>2316.45489375813</v>
          </cell>
          <cell r="BA17">
            <v>2411.17441202437</v>
          </cell>
          <cell r="BB17">
            <v>2411.15933815561</v>
          </cell>
          <cell r="BC17">
            <v>2311.13878371332</v>
          </cell>
          <cell r="BD17">
            <v>2339.19889069361</v>
          </cell>
          <cell r="BE17">
            <v>2350.07755553721</v>
          </cell>
          <cell r="BF17">
            <v>2406.68551535249</v>
          </cell>
          <cell r="BG17">
            <v>2345.84015478011</v>
          </cell>
          <cell r="BH17">
            <v>2365.90011687164</v>
          </cell>
          <cell r="BI17">
            <v>2365.90011687164</v>
          </cell>
          <cell r="BJ17">
            <v>2365.90011687164</v>
          </cell>
          <cell r="BK17">
            <v>2365.90011687164</v>
          </cell>
          <cell r="BL17">
            <v>2365.90011687164</v>
          </cell>
          <cell r="BM17">
            <v>2365.90011687164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8">
          <cell r="Z18">
            <v>2295.28632047985</v>
          </cell>
          <cell r="AA18">
            <v>2092.41843249261</v>
          </cell>
          <cell r="AB18">
            <v>2059.44839918096</v>
          </cell>
          <cell r="AC18">
            <v>2100.90828328902</v>
          </cell>
          <cell r="AD18">
            <v>2097.72352781795</v>
          </cell>
          <cell r="AE18">
            <v>2101.0231247488</v>
          </cell>
          <cell r="AF18">
            <v>2159.8257370998</v>
          </cell>
          <cell r="AG18">
            <v>2180.56087451673</v>
          </cell>
          <cell r="AH18">
            <v>2276.70057345089</v>
          </cell>
          <cell r="AI18">
            <v>2190.31614661559</v>
          </cell>
          <cell r="AJ18">
            <v>2305.3819735675</v>
          </cell>
          <cell r="AK18">
            <v>2335.85599868869</v>
          </cell>
          <cell r="AL18">
            <v>2378.07228842221</v>
          </cell>
          <cell r="AM18">
            <v>2408.88322675089</v>
          </cell>
          <cell r="AN18">
            <v>2708.73462771433</v>
          </cell>
        </row>
        <row r="18">
          <cell r="AY18">
            <v>2324.70189284646</v>
          </cell>
          <cell r="AZ18">
            <v>2408.48443724082</v>
          </cell>
          <cell r="BA18">
            <v>2327.4311280128</v>
          </cell>
          <cell r="BB18">
            <v>2485.63438421662</v>
          </cell>
          <cell r="BC18">
            <v>2348.31827633378</v>
          </cell>
          <cell r="BD18">
            <v>2350.54733927468</v>
          </cell>
          <cell r="BE18">
            <v>2360.84629599335</v>
          </cell>
          <cell r="BF18">
            <v>2413.01096110882</v>
          </cell>
          <cell r="BG18">
            <v>2434.4291079402</v>
          </cell>
          <cell r="BH18">
            <v>2380.93812915675</v>
          </cell>
          <cell r="BI18">
            <v>2380.93812915675</v>
          </cell>
          <cell r="BJ18">
            <v>2380.93812915675</v>
          </cell>
          <cell r="BK18">
            <v>2380.93812915675</v>
          </cell>
          <cell r="BL18">
            <v>2380.93812915675</v>
          </cell>
          <cell r="BM18">
            <v>2380.93812915675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19">
          <cell r="Z19">
            <v>2319.66711963962</v>
          </cell>
          <cell r="AA19">
            <v>2205.56842121799</v>
          </cell>
          <cell r="AB19">
            <v>2078.91036976263</v>
          </cell>
          <cell r="AC19">
            <v>2134.07939634903</v>
          </cell>
          <cell r="AD19">
            <v>2093.84122196001</v>
          </cell>
          <cell r="AE19">
            <v>2043.68997248023</v>
          </cell>
          <cell r="AF19">
            <v>2158.89612925529</v>
          </cell>
          <cell r="AG19">
            <v>2146.04274273716</v>
          </cell>
          <cell r="AH19">
            <v>2136.53640986816</v>
          </cell>
          <cell r="AI19">
            <v>2120.95887379082</v>
          </cell>
          <cell r="AJ19">
            <v>2311.61037168547</v>
          </cell>
          <cell r="AK19">
            <v>2394.07885573582</v>
          </cell>
          <cell r="AL19">
            <v>2461.64551908054</v>
          </cell>
          <cell r="AM19">
            <v>2450.51555327425</v>
          </cell>
          <cell r="AN19">
            <v>2609.3571560589</v>
          </cell>
        </row>
        <row r="19">
          <cell r="AY19">
            <v>2450.62050169034</v>
          </cell>
          <cell r="AZ19">
            <v>2421.06363275637</v>
          </cell>
          <cell r="BA19">
            <v>2335.41190547841</v>
          </cell>
          <cell r="BB19">
            <v>2445.78331961842</v>
          </cell>
          <cell r="BC19">
            <v>2396.43127120183</v>
          </cell>
          <cell r="BD19">
            <v>2398.46502020698</v>
          </cell>
          <cell r="BE19">
            <v>2411.25559816747</v>
          </cell>
          <cell r="BF19">
            <v>2374.31131499716</v>
          </cell>
          <cell r="BG19">
            <v>2419.95764928276</v>
          </cell>
          <cell r="BH19">
            <v>2346.03409395098</v>
          </cell>
          <cell r="BI19">
            <v>2346.03409395098</v>
          </cell>
          <cell r="BJ19">
            <v>2346.03409395098</v>
          </cell>
          <cell r="BK19">
            <v>2346.03409395098</v>
          </cell>
          <cell r="BL19">
            <v>2346.03409395098</v>
          </cell>
          <cell r="BM19">
            <v>2346.03409395098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0">
          <cell r="Z20">
            <v>2363.18731594328</v>
          </cell>
          <cell r="AA20">
            <v>2172.65490771817</v>
          </cell>
          <cell r="AB20">
            <v>1918.55669192278</v>
          </cell>
          <cell r="AC20">
            <v>2155.18384196448</v>
          </cell>
          <cell r="AD20">
            <v>1975.66802288864</v>
          </cell>
          <cell r="AE20">
            <v>2126.26281214314</v>
          </cell>
          <cell r="AF20">
            <v>2068.17598794188</v>
          </cell>
          <cell r="AG20">
            <v>2052.72789709637</v>
          </cell>
          <cell r="AH20">
            <v>2200.9754919775</v>
          </cell>
          <cell r="AI20">
            <v>2169.90034631858</v>
          </cell>
          <cell r="AJ20">
            <v>2451.09859729143</v>
          </cell>
          <cell r="AK20">
            <v>2393.21197978162</v>
          </cell>
          <cell r="AL20">
            <v>2375.32887070517</v>
          </cell>
          <cell r="AM20">
            <v>2454.22159611214</v>
          </cell>
          <cell r="AN20">
            <v>2730.09774223235</v>
          </cell>
        </row>
        <row r="20">
          <cell r="AY20">
            <v>2385.85598126777</v>
          </cell>
          <cell r="AZ20">
            <v>2442.82087509653</v>
          </cell>
          <cell r="BA20">
            <v>2305.53999945382</v>
          </cell>
          <cell r="BB20">
            <v>2421.52034561267</v>
          </cell>
          <cell r="BC20">
            <v>2410.29014493387</v>
          </cell>
          <cell r="BD20">
            <v>2338.54487434586</v>
          </cell>
          <cell r="BE20">
            <v>2383.59104265489</v>
          </cell>
          <cell r="BF20">
            <v>2398.30820210866</v>
          </cell>
          <cell r="BG20">
            <v>2366.15300899251</v>
          </cell>
          <cell r="BH20">
            <v>2347.91974894191</v>
          </cell>
          <cell r="BI20">
            <v>2347.91974894191</v>
          </cell>
          <cell r="BJ20">
            <v>2347.91974894191</v>
          </cell>
          <cell r="BK20">
            <v>2347.91974894191</v>
          </cell>
          <cell r="BL20">
            <v>2347.91974894191</v>
          </cell>
          <cell r="BM20">
            <v>2347.91974894191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1">
          <cell r="Z21">
            <v>2382.25467762067</v>
          </cell>
          <cell r="AA21">
            <v>2040.7697411196</v>
          </cell>
          <cell r="AB21">
            <v>2022.68172761575</v>
          </cell>
          <cell r="AC21">
            <v>2072.11330068768</v>
          </cell>
          <cell r="AD21">
            <v>2133.46724838712</v>
          </cell>
          <cell r="AE21">
            <v>2068.90298981134</v>
          </cell>
          <cell r="AF21">
            <v>2136.47903610634</v>
          </cell>
          <cell r="AG21">
            <v>2055.4854483556</v>
          </cell>
          <cell r="AH21">
            <v>2171.67325616342</v>
          </cell>
          <cell r="AI21">
            <v>2241.41415854415</v>
          </cell>
          <cell r="AJ21">
            <v>2368.16877411829</v>
          </cell>
          <cell r="AK21">
            <v>2322.2233375319</v>
          </cell>
          <cell r="AL21">
            <v>2494.78512015948</v>
          </cell>
          <cell r="AM21">
            <v>2470.82518073849</v>
          </cell>
          <cell r="AN21">
            <v>2523.30171176085</v>
          </cell>
        </row>
        <row r="21">
          <cell r="AY21">
            <v>2421.81809287469</v>
          </cell>
          <cell r="AZ21">
            <v>2330.40384452275</v>
          </cell>
          <cell r="BA21">
            <v>2322.35192794113</v>
          </cell>
          <cell r="BB21">
            <v>2400.04250708798</v>
          </cell>
          <cell r="BC21">
            <v>2436.05832111233</v>
          </cell>
          <cell r="BD21">
            <v>2368.77601113657</v>
          </cell>
          <cell r="BE21">
            <v>2402.92739686018</v>
          </cell>
          <cell r="BF21">
            <v>2343.01368783227</v>
          </cell>
          <cell r="BG21">
            <v>2381.47910101489</v>
          </cell>
          <cell r="BH21">
            <v>2301.07016502095</v>
          </cell>
          <cell r="BI21">
            <v>2301.07016502095</v>
          </cell>
          <cell r="BJ21">
            <v>2301.07016502095</v>
          </cell>
          <cell r="BK21">
            <v>2301.07016502095</v>
          </cell>
          <cell r="BL21">
            <v>2301.07016502095</v>
          </cell>
          <cell r="BM21">
            <v>2301.07016502095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2">
          <cell r="Z22">
            <v>2285.83258271379</v>
          </cell>
          <cell r="AA22">
            <v>2044.83463232566</v>
          </cell>
          <cell r="AB22">
            <v>2128.7172379739</v>
          </cell>
          <cell r="AC22">
            <v>2031.50637777804</v>
          </cell>
          <cell r="AD22">
            <v>1932.45465124862</v>
          </cell>
          <cell r="AE22">
            <v>2007.62663180368</v>
          </cell>
          <cell r="AF22">
            <v>2076.45230510127</v>
          </cell>
          <cell r="AG22">
            <v>2172.1110533141</v>
          </cell>
          <cell r="AH22">
            <v>2150.06310421769</v>
          </cell>
          <cell r="AI22">
            <v>2322.3661094251</v>
          </cell>
          <cell r="AJ22">
            <v>2288.20164755115</v>
          </cell>
          <cell r="AK22">
            <v>2404.06649518989</v>
          </cell>
          <cell r="AL22">
            <v>2340.54420096636</v>
          </cell>
          <cell r="AM22">
            <v>2418.65061985755</v>
          </cell>
          <cell r="AN22">
            <v>2719.90194482644</v>
          </cell>
        </row>
        <row r="22">
          <cell r="AY22">
            <v>2388.89191233721</v>
          </cell>
          <cell r="AZ22">
            <v>2347.89012774674</v>
          </cell>
          <cell r="BA22">
            <v>2347.03700691904</v>
          </cell>
          <cell r="BB22">
            <v>2305.84656495452</v>
          </cell>
          <cell r="BC22">
            <v>2325.04293613219</v>
          </cell>
          <cell r="BD22">
            <v>2336.03617732209</v>
          </cell>
          <cell r="BE22">
            <v>2348.626586536</v>
          </cell>
          <cell r="BF22">
            <v>2432.15496294748</v>
          </cell>
          <cell r="BG22">
            <v>2377.84163417599</v>
          </cell>
          <cell r="BH22">
            <v>2370.67806969017</v>
          </cell>
          <cell r="BI22">
            <v>2370.67806969017</v>
          </cell>
          <cell r="BJ22">
            <v>2370.67806969017</v>
          </cell>
          <cell r="BK22">
            <v>2370.67806969017</v>
          </cell>
          <cell r="BL22">
            <v>2370.67806969017</v>
          </cell>
          <cell r="BM22">
            <v>2370.67806969017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3">
          <cell r="Z23">
            <v>2398.27404293006</v>
          </cell>
          <cell r="AA23">
            <v>2113.55773934065</v>
          </cell>
          <cell r="AB23">
            <v>2084.06549856932</v>
          </cell>
          <cell r="AC23">
            <v>2056.15645952649</v>
          </cell>
          <cell r="AD23">
            <v>2093.94676038244</v>
          </cell>
          <cell r="AE23">
            <v>2021.45855871446</v>
          </cell>
          <cell r="AF23">
            <v>2154.88064513143</v>
          </cell>
          <cell r="AG23">
            <v>2098.38057650338</v>
          </cell>
          <cell r="AH23">
            <v>2222.41673086284</v>
          </cell>
          <cell r="AI23">
            <v>2220.33122723189</v>
          </cell>
          <cell r="AJ23">
            <v>2247.43541077772</v>
          </cell>
          <cell r="AK23">
            <v>2429.33590640271</v>
          </cell>
          <cell r="AL23">
            <v>2451.65101172323</v>
          </cell>
          <cell r="AM23">
            <v>2610.08855750181</v>
          </cell>
          <cell r="AN23">
            <v>2617.09302388948</v>
          </cell>
        </row>
        <row r="23">
          <cell r="AY23">
            <v>2432.06902338611</v>
          </cell>
          <cell r="AZ23">
            <v>2301.77964243373</v>
          </cell>
          <cell r="BA23">
            <v>2320.37893120083</v>
          </cell>
          <cell r="BB23">
            <v>2400.60121140178</v>
          </cell>
          <cell r="BC23">
            <v>2423.58075385153</v>
          </cell>
          <cell r="BD23">
            <v>2340.47105405059</v>
          </cell>
          <cell r="BE23">
            <v>2401.9029309047</v>
          </cell>
          <cell r="BF23">
            <v>2400.33889553483</v>
          </cell>
          <cell r="BG23">
            <v>2407.8764980829</v>
          </cell>
          <cell r="BH23">
            <v>2354.7948294834</v>
          </cell>
          <cell r="BI23">
            <v>2354.7948294834</v>
          </cell>
          <cell r="BJ23">
            <v>2354.7948294834</v>
          </cell>
          <cell r="BK23">
            <v>2354.7948294834</v>
          </cell>
          <cell r="BL23">
            <v>2354.7948294834</v>
          </cell>
          <cell r="BM23">
            <v>2354.7948294834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4">
          <cell r="Z24">
            <v>2273.5728836461</v>
          </cell>
          <cell r="AA24">
            <v>2115.77680872554</v>
          </cell>
          <cell r="AB24">
            <v>2062.32930991652</v>
          </cell>
          <cell r="AC24">
            <v>1979.48609056289</v>
          </cell>
          <cell r="AD24">
            <v>1999.48767079683</v>
          </cell>
          <cell r="AE24">
            <v>2073.08399225142</v>
          </cell>
          <cell r="AF24">
            <v>2074.04778571011</v>
          </cell>
          <cell r="AG24">
            <v>2119.77075596049</v>
          </cell>
          <cell r="AH24">
            <v>2255.17238236491</v>
          </cell>
          <cell r="AI24">
            <v>2277.52439566466</v>
          </cell>
          <cell r="AJ24">
            <v>2385.06702707343</v>
          </cell>
          <cell r="AK24">
            <v>2304.95380682307</v>
          </cell>
          <cell r="AL24">
            <v>2474.93547076293</v>
          </cell>
          <cell r="AM24">
            <v>2474.60095438721</v>
          </cell>
          <cell r="AN24">
            <v>2481.18693230724</v>
          </cell>
        </row>
        <row r="24">
          <cell r="AY24">
            <v>2410.15583115066</v>
          </cell>
          <cell r="AZ24">
            <v>2419.27191965643</v>
          </cell>
          <cell r="BA24">
            <v>2343.27387179913</v>
          </cell>
          <cell r="BB24">
            <v>2308.04434122472</v>
          </cell>
          <cell r="BC24">
            <v>2305.05694797246</v>
          </cell>
          <cell r="BD24">
            <v>2324.22766962497</v>
          </cell>
          <cell r="BE24">
            <v>2344.21577228488</v>
          </cell>
          <cell r="BF24">
            <v>2397.58082825579</v>
          </cell>
          <cell r="BG24">
            <v>2425.85225461967</v>
          </cell>
          <cell r="BH24">
            <v>2453.53176292254</v>
          </cell>
          <cell r="BI24">
            <v>2453.53176292254</v>
          </cell>
          <cell r="BJ24">
            <v>2453.53176292254</v>
          </cell>
          <cell r="BK24">
            <v>2453.53176292254</v>
          </cell>
          <cell r="BL24">
            <v>2453.53176292254</v>
          </cell>
          <cell r="BM24">
            <v>2453.53176292254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5">
          <cell r="Z25">
            <v>2273.39935485146</v>
          </cell>
          <cell r="AA25">
            <v>1973.38972688991</v>
          </cell>
          <cell r="AB25">
            <v>2033.2861195573</v>
          </cell>
          <cell r="AC25">
            <v>2099.2718932297</v>
          </cell>
          <cell r="AD25">
            <v>2083.28731433061</v>
          </cell>
          <cell r="AE25">
            <v>2069.52904054169</v>
          </cell>
          <cell r="AF25">
            <v>2013.16146446978</v>
          </cell>
          <cell r="AG25">
            <v>2157.70625636709</v>
          </cell>
          <cell r="AH25">
            <v>2220.22369028958</v>
          </cell>
          <cell r="AI25">
            <v>2250.45566160938</v>
          </cell>
          <cell r="AJ25">
            <v>2355.73851417193</v>
          </cell>
          <cell r="AK25">
            <v>2267.56368088452</v>
          </cell>
          <cell r="AL25">
            <v>2492.65487099528</v>
          </cell>
          <cell r="AM25">
            <v>2572.90263571324</v>
          </cell>
          <cell r="AN25">
            <v>2499.17236835221</v>
          </cell>
        </row>
        <row r="25">
          <cell r="AY25">
            <v>2369.69346668982</v>
          </cell>
          <cell r="AZ25">
            <v>2395.66313113649</v>
          </cell>
          <cell r="BA25">
            <v>2332.52909077406</v>
          </cell>
          <cell r="BB25">
            <v>2381.60479249864</v>
          </cell>
          <cell r="BC25">
            <v>2363.77963177173</v>
          </cell>
          <cell r="BD25">
            <v>2466.87802750212</v>
          </cell>
          <cell r="BE25">
            <v>2365.1887876649</v>
          </cell>
          <cell r="BF25">
            <v>2335.18928117573</v>
          </cell>
          <cell r="BG25">
            <v>2416.46831127278</v>
          </cell>
          <cell r="BH25">
            <v>2372.60903302268</v>
          </cell>
          <cell r="BI25">
            <v>2372.60903302268</v>
          </cell>
          <cell r="BJ25">
            <v>2372.60903302268</v>
          </cell>
          <cell r="BK25">
            <v>2372.60903302268</v>
          </cell>
          <cell r="BL25">
            <v>2372.60903302268</v>
          </cell>
          <cell r="BM25">
            <v>2372.60903302268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6">
          <cell r="Z26">
            <v>2242.53959280568</v>
          </cell>
          <cell r="AA26">
            <v>2044.50575437312</v>
          </cell>
          <cell r="AB26">
            <v>2088.8342833119</v>
          </cell>
          <cell r="AC26">
            <v>2181.0337308671</v>
          </cell>
          <cell r="AD26">
            <v>2032.43330201684</v>
          </cell>
          <cell r="AE26">
            <v>2095.69238785818</v>
          </cell>
          <cell r="AF26">
            <v>1977.33362200818</v>
          </cell>
          <cell r="AG26">
            <v>2026.26534904416</v>
          </cell>
          <cell r="AH26">
            <v>2170.09946091841</v>
          </cell>
          <cell r="AI26">
            <v>2206.35440318961</v>
          </cell>
          <cell r="AJ26">
            <v>2340.50250568151</v>
          </cell>
          <cell r="AK26">
            <v>2339.18414197354</v>
          </cell>
          <cell r="AL26">
            <v>2452.47015061832</v>
          </cell>
          <cell r="AM26">
            <v>2533.31208996848</v>
          </cell>
          <cell r="AN26">
            <v>2633.99163731782</v>
          </cell>
        </row>
        <row r="26">
          <cell r="AY26">
            <v>2395.0562509418</v>
          </cell>
          <cell r="AZ26">
            <v>2307.84951123655</v>
          </cell>
          <cell r="BA26">
            <v>2343.96635332427</v>
          </cell>
          <cell r="BB26">
            <v>2445.20471738561</v>
          </cell>
          <cell r="BC26">
            <v>2327.08615703114</v>
          </cell>
          <cell r="BD26">
            <v>2371.98455326064</v>
          </cell>
          <cell r="BE26">
            <v>2355.75674833629</v>
          </cell>
          <cell r="BF26">
            <v>2381.89549260721</v>
          </cell>
          <cell r="BG26">
            <v>2330.78514766322</v>
          </cell>
          <cell r="BH26">
            <v>2423.93489638999</v>
          </cell>
          <cell r="BI26">
            <v>2423.93489638999</v>
          </cell>
          <cell r="BJ26">
            <v>2423.93489638999</v>
          </cell>
          <cell r="BK26">
            <v>2423.93489638999</v>
          </cell>
          <cell r="BL26">
            <v>2423.93489638999</v>
          </cell>
          <cell r="BM26">
            <v>2423.93489638999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7">
          <cell r="Z27">
            <v>2327.72420304782</v>
          </cell>
          <cell r="AA27">
            <v>2134.6169249595</v>
          </cell>
          <cell r="AB27">
            <v>2049.09689391132</v>
          </cell>
          <cell r="AC27">
            <v>2097.11241023815</v>
          </cell>
          <cell r="AD27">
            <v>1977.43737590129</v>
          </cell>
          <cell r="AE27">
            <v>2014.54679262984</v>
          </cell>
          <cell r="AF27">
            <v>2118.83266030117</v>
          </cell>
          <cell r="AG27">
            <v>2094.60247656351</v>
          </cell>
          <cell r="AH27">
            <v>2260.91060104415</v>
          </cell>
          <cell r="AI27">
            <v>2247.42120035794</v>
          </cell>
          <cell r="AJ27">
            <v>2288.44700378852</v>
          </cell>
          <cell r="AK27">
            <v>2360.00483585307</v>
          </cell>
          <cell r="AL27">
            <v>2348.89232943374</v>
          </cell>
          <cell r="AM27">
            <v>2501.47462578496</v>
          </cell>
          <cell r="AN27">
            <v>2491.06052190246</v>
          </cell>
        </row>
        <row r="27">
          <cell r="AY27">
            <v>2343.22629040169</v>
          </cell>
          <cell r="AZ27">
            <v>2366.61906120632</v>
          </cell>
          <cell r="BA27">
            <v>2361.81767372217</v>
          </cell>
          <cell r="BB27">
            <v>2343.25754227685</v>
          </cell>
          <cell r="BC27">
            <v>2331.78362749869</v>
          </cell>
          <cell r="BD27">
            <v>2318.87195258274</v>
          </cell>
          <cell r="BE27">
            <v>2395.59846784422</v>
          </cell>
          <cell r="BF27">
            <v>2382.50368222543</v>
          </cell>
          <cell r="BG27">
            <v>2389.00833743472</v>
          </cell>
          <cell r="BH27">
            <v>2388.42485372735</v>
          </cell>
          <cell r="BI27">
            <v>2388.42485372735</v>
          </cell>
          <cell r="BJ27">
            <v>2388.42485372735</v>
          </cell>
          <cell r="BK27">
            <v>2388.42485372735</v>
          </cell>
          <cell r="BL27">
            <v>2388.42485372735</v>
          </cell>
          <cell r="BM27">
            <v>2388.42485372735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8">
          <cell r="Z28">
            <v>2301.96826190025</v>
          </cell>
          <cell r="AA28">
            <v>2052.59045333909</v>
          </cell>
          <cell r="AB28">
            <v>2048.70133352884</v>
          </cell>
          <cell r="AC28">
            <v>2187.99405370089</v>
          </cell>
          <cell r="AD28">
            <v>2019.2751272645</v>
          </cell>
          <cell r="AE28">
            <v>2048.00968874179</v>
          </cell>
          <cell r="AF28">
            <v>2101.78935040535</v>
          </cell>
          <cell r="AG28">
            <v>2145.27500236206</v>
          </cell>
          <cell r="AH28">
            <v>2127.22080083624</v>
          </cell>
          <cell r="AI28">
            <v>2158.68811413908</v>
          </cell>
          <cell r="AJ28">
            <v>2287.00577556334</v>
          </cell>
          <cell r="AK28">
            <v>2448.9281829252</v>
          </cell>
          <cell r="AL28">
            <v>2441.89401389414</v>
          </cell>
          <cell r="AM28">
            <v>2397.57502675728</v>
          </cell>
          <cell r="AN28">
            <v>2613.30640810491</v>
          </cell>
        </row>
        <row r="28">
          <cell r="AY28">
            <v>2344.10997305183</v>
          </cell>
          <cell r="AZ28">
            <v>2442.20698795419</v>
          </cell>
          <cell r="BA28">
            <v>2400.69247330718</v>
          </cell>
          <cell r="BB28">
            <v>2369.51603447767</v>
          </cell>
          <cell r="BC28">
            <v>2376.65454000935</v>
          </cell>
          <cell r="BD28">
            <v>2319.24088459845</v>
          </cell>
          <cell r="BE28">
            <v>2377.7214282739</v>
          </cell>
          <cell r="BF28">
            <v>2393.41384165017</v>
          </cell>
          <cell r="BG28">
            <v>2375.69586294772</v>
          </cell>
          <cell r="BH28">
            <v>2335.09739471909</v>
          </cell>
          <cell r="BI28">
            <v>2335.09739471909</v>
          </cell>
          <cell r="BJ28">
            <v>2335.09739471909</v>
          </cell>
          <cell r="BK28">
            <v>2335.09739471909</v>
          </cell>
          <cell r="BL28">
            <v>2335.09739471909</v>
          </cell>
          <cell r="BM28">
            <v>2335.09739471909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29">
          <cell r="Z29">
            <v>2256.10349768959</v>
          </cell>
          <cell r="AA29">
            <v>2216.78991475561</v>
          </cell>
          <cell r="AB29">
            <v>2120.33112247202</v>
          </cell>
          <cell r="AC29">
            <v>2098.50203464211</v>
          </cell>
          <cell r="AD29">
            <v>2123.92292889019</v>
          </cell>
          <cell r="AE29">
            <v>2216.41865777891</v>
          </cell>
          <cell r="AF29">
            <v>2071.92112274826</v>
          </cell>
          <cell r="AG29">
            <v>2122.69149861535</v>
          </cell>
          <cell r="AH29">
            <v>2224.904571237</v>
          </cell>
          <cell r="AI29">
            <v>2236.27377844232</v>
          </cell>
          <cell r="AJ29">
            <v>2396.19501680454</v>
          </cell>
          <cell r="AK29">
            <v>2286.96682350197</v>
          </cell>
          <cell r="AL29">
            <v>2528.01045143541</v>
          </cell>
          <cell r="AM29">
            <v>2519.2035019217</v>
          </cell>
          <cell r="AN29">
            <v>2632.09619623558</v>
          </cell>
        </row>
        <row r="29">
          <cell r="AY29">
            <v>2335.23625105563</v>
          </cell>
          <cell r="AZ29">
            <v>2404.8834067915</v>
          </cell>
          <cell r="BA29">
            <v>2379.79632842364</v>
          </cell>
          <cell r="BB29">
            <v>2402.34312675594</v>
          </cell>
          <cell r="BC29">
            <v>2411.51651333409</v>
          </cell>
          <cell r="BD29">
            <v>2430.54205391401</v>
          </cell>
          <cell r="BE29">
            <v>2354.61099004187</v>
          </cell>
          <cell r="BF29">
            <v>2365.63437759407</v>
          </cell>
          <cell r="BG29">
            <v>2390.20840030228</v>
          </cell>
          <cell r="BH29">
            <v>2360.02259967855</v>
          </cell>
          <cell r="BI29">
            <v>2360.02259967855</v>
          </cell>
          <cell r="BJ29">
            <v>2360.02259967855</v>
          </cell>
          <cell r="BK29">
            <v>2360.02259967855</v>
          </cell>
          <cell r="BL29">
            <v>2360.02259967855</v>
          </cell>
          <cell r="BM29">
            <v>2360.02259967855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0">
          <cell r="Z30">
            <v>2465.47284413316</v>
          </cell>
          <cell r="AA30">
            <v>2041.02888645958</v>
          </cell>
          <cell r="AB30">
            <v>2057.3807288799</v>
          </cell>
          <cell r="AC30">
            <v>2023.3553604729</v>
          </cell>
          <cell r="AD30">
            <v>2067.4851322659</v>
          </cell>
          <cell r="AE30">
            <v>1926.05399203358</v>
          </cell>
          <cell r="AF30">
            <v>2120.06052960133</v>
          </cell>
          <cell r="AG30">
            <v>2055.96709864398</v>
          </cell>
          <cell r="AH30">
            <v>2144.85112279614</v>
          </cell>
          <cell r="AI30">
            <v>2245.86299993486</v>
          </cell>
          <cell r="AJ30">
            <v>2406.48466281024</v>
          </cell>
          <cell r="AK30">
            <v>2420.35334232459</v>
          </cell>
          <cell r="AL30">
            <v>2346.5600139918</v>
          </cell>
          <cell r="AM30">
            <v>2553.98255073308</v>
          </cell>
          <cell r="AN30">
            <v>2451.95134418247</v>
          </cell>
        </row>
        <row r="30">
          <cell r="AY30">
            <v>2474.31140086148</v>
          </cell>
          <cell r="AZ30">
            <v>2376.10465574943</v>
          </cell>
          <cell r="BA30">
            <v>2319.94016693963</v>
          </cell>
          <cell r="BB30">
            <v>2342.97167572293</v>
          </cell>
          <cell r="BC30">
            <v>2352.84532593532</v>
          </cell>
          <cell r="BD30">
            <v>2372.43461102088</v>
          </cell>
          <cell r="BE30">
            <v>2372.54780501105</v>
          </cell>
          <cell r="BF30">
            <v>2315.60197804283</v>
          </cell>
          <cell r="BG30">
            <v>2352.60133671751</v>
          </cell>
          <cell r="BH30">
            <v>2378.00483214037</v>
          </cell>
          <cell r="BI30">
            <v>2378.00483214037</v>
          </cell>
          <cell r="BJ30">
            <v>2378.00483214037</v>
          </cell>
          <cell r="BK30">
            <v>2378.00483214037</v>
          </cell>
          <cell r="BL30">
            <v>2378.00483214037</v>
          </cell>
          <cell r="BM30">
            <v>2378.00483214037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1">
          <cell r="Z31">
            <v>2266.15129741857</v>
          </cell>
          <cell r="AA31">
            <v>2139.35022456064</v>
          </cell>
          <cell r="AB31">
            <v>2173.62598736402</v>
          </cell>
          <cell r="AC31">
            <v>1905.70711889262</v>
          </cell>
          <cell r="AD31">
            <v>2043.34572941218</v>
          </cell>
          <cell r="AE31">
            <v>2122.51213366527</v>
          </cell>
          <cell r="AF31">
            <v>2043.93929856323</v>
          </cell>
          <cell r="AG31">
            <v>2011.9849136467</v>
          </cell>
          <cell r="AH31">
            <v>2116.71863875359</v>
          </cell>
          <cell r="AI31">
            <v>2319.05501270085</v>
          </cell>
          <cell r="AJ31">
            <v>2322.11526483679</v>
          </cell>
          <cell r="AK31">
            <v>2455.56578049809</v>
          </cell>
          <cell r="AL31">
            <v>2404.53295020545</v>
          </cell>
          <cell r="AM31">
            <v>2441.05124224802</v>
          </cell>
          <cell r="AN31">
            <v>2664.24423349613</v>
          </cell>
        </row>
        <row r="31">
          <cell r="AY31">
            <v>2385.37130208366</v>
          </cell>
          <cell r="AZ31">
            <v>2342.25994726351</v>
          </cell>
          <cell r="BA31">
            <v>2416.80858659118</v>
          </cell>
          <cell r="BB31">
            <v>2320.15483765482</v>
          </cell>
          <cell r="BC31">
            <v>2400.05166964177</v>
          </cell>
          <cell r="BD31">
            <v>2471.52783729657</v>
          </cell>
          <cell r="BE31">
            <v>2376.43382236163</v>
          </cell>
          <cell r="BF31">
            <v>2350.74707848044</v>
          </cell>
          <cell r="BG31">
            <v>2318.71060025208</v>
          </cell>
          <cell r="BH31">
            <v>2437.02974739064</v>
          </cell>
          <cell r="BI31">
            <v>2437.02974739064</v>
          </cell>
          <cell r="BJ31">
            <v>2437.02974739064</v>
          </cell>
          <cell r="BK31">
            <v>2437.02974739064</v>
          </cell>
          <cell r="BL31">
            <v>2437.02974739064</v>
          </cell>
          <cell r="BM31">
            <v>2437.02974739064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2">
          <cell r="Z32">
            <v>2431.26570294687</v>
          </cell>
          <cell r="AA32">
            <v>2114.72393914776</v>
          </cell>
          <cell r="AB32">
            <v>2086.78917223125</v>
          </cell>
          <cell r="AC32">
            <v>2181.40209914543</v>
          </cell>
          <cell r="AD32">
            <v>2046.19925462002</v>
          </cell>
          <cell r="AE32">
            <v>2057.59858349945</v>
          </cell>
          <cell r="AF32">
            <v>2006.44288783019</v>
          </cell>
          <cell r="AG32">
            <v>2149.0304906867</v>
          </cell>
          <cell r="AH32">
            <v>2208.80965797477</v>
          </cell>
          <cell r="AI32">
            <v>2198.23198067677</v>
          </cell>
          <cell r="AJ32">
            <v>2289.78260941142</v>
          </cell>
          <cell r="AK32">
            <v>2332.32290520209</v>
          </cell>
          <cell r="AL32">
            <v>2413.7389735184</v>
          </cell>
          <cell r="AM32">
            <v>2508.47624038554</v>
          </cell>
          <cell r="AN32">
            <v>2574.7273667794</v>
          </cell>
        </row>
        <row r="32">
          <cell r="AY32">
            <v>2426.43471258161</v>
          </cell>
          <cell r="AZ32">
            <v>2333.18197409677</v>
          </cell>
          <cell r="BA32">
            <v>2361.1988820695</v>
          </cell>
          <cell r="BB32">
            <v>2448.81617907093</v>
          </cell>
          <cell r="BC32">
            <v>2436.92425570543</v>
          </cell>
          <cell r="BD32">
            <v>2381.71460363793</v>
          </cell>
          <cell r="BE32">
            <v>2326.32592613745</v>
          </cell>
          <cell r="BF32">
            <v>2341.74850834166</v>
          </cell>
          <cell r="BG32">
            <v>2393.62980197926</v>
          </cell>
          <cell r="BH32">
            <v>2343.31623277961</v>
          </cell>
          <cell r="BI32">
            <v>2343.31623277961</v>
          </cell>
          <cell r="BJ32">
            <v>2343.31623277961</v>
          </cell>
          <cell r="BK32">
            <v>2343.31623277961</v>
          </cell>
          <cell r="BL32">
            <v>2343.31623277961</v>
          </cell>
          <cell r="BM32">
            <v>2343.31623277961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3">
          <cell r="Z33">
            <v>2287.92102945174</v>
          </cell>
          <cell r="AA33">
            <v>2232.20503682573</v>
          </cell>
          <cell r="AB33">
            <v>2129.88497156497</v>
          </cell>
          <cell r="AC33">
            <v>1972.97872199402</v>
          </cell>
          <cell r="AD33">
            <v>2082.66500469646</v>
          </cell>
          <cell r="AE33">
            <v>2081.90968417324</v>
          </cell>
          <cell r="AF33">
            <v>2086.31603337246</v>
          </cell>
          <cell r="AG33">
            <v>2077.39594099897</v>
          </cell>
          <cell r="AH33">
            <v>2098.46321125976</v>
          </cell>
          <cell r="AI33">
            <v>2219.3103645056</v>
          </cell>
          <cell r="AJ33">
            <v>2297.43637837313</v>
          </cell>
          <cell r="AK33">
            <v>2359.19221273627</v>
          </cell>
          <cell r="AL33">
            <v>2470.77819013799</v>
          </cell>
          <cell r="AM33">
            <v>2555.2729034295</v>
          </cell>
          <cell r="AN33">
            <v>2578.65735926012</v>
          </cell>
        </row>
        <row r="33">
          <cell r="AY33">
            <v>2397.9247378933</v>
          </cell>
          <cell r="AZ33">
            <v>2383.30585078769</v>
          </cell>
          <cell r="BA33">
            <v>2392.98049341224</v>
          </cell>
          <cell r="BB33">
            <v>2395.86810262446</v>
          </cell>
          <cell r="BC33">
            <v>2398.12414095185</v>
          </cell>
          <cell r="BD33">
            <v>2345.50574629125</v>
          </cell>
          <cell r="BE33">
            <v>2305.01723468988</v>
          </cell>
          <cell r="BF33">
            <v>2376.10456922931</v>
          </cell>
          <cell r="BG33">
            <v>2339.1763546821</v>
          </cell>
          <cell r="BH33">
            <v>2409.87132263247</v>
          </cell>
          <cell r="BI33">
            <v>2409.87132263247</v>
          </cell>
          <cell r="BJ33">
            <v>2409.87132263247</v>
          </cell>
          <cell r="BK33">
            <v>2409.87132263247</v>
          </cell>
          <cell r="BL33">
            <v>2409.87132263247</v>
          </cell>
          <cell r="BM33">
            <v>2409.87132263247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4">
          <cell r="Z34">
            <v>2232.03892268551</v>
          </cell>
          <cell r="AA34">
            <v>2040.22015535091</v>
          </cell>
          <cell r="AB34">
            <v>1987.55689649065</v>
          </cell>
          <cell r="AC34">
            <v>2039.28319302171</v>
          </cell>
          <cell r="AD34">
            <v>2009.5091308077</v>
          </cell>
          <cell r="AE34">
            <v>1941.13687368403</v>
          </cell>
          <cell r="AF34">
            <v>2169.30646286634</v>
          </cell>
          <cell r="AG34">
            <v>2210.14398383267</v>
          </cell>
          <cell r="AH34">
            <v>2233.81354709141</v>
          </cell>
          <cell r="AI34">
            <v>2296.3938692607</v>
          </cell>
          <cell r="AJ34">
            <v>2300.42892431239</v>
          </cell>
          <cell r="AK34">
            <v>2385.23979873029</v>
          </cell>
          <cell r="AL34">
            <v>2510.13844869581</v>
          </cell>
          <cell r="AM34">
            <v>2563.93840296733</v>
          </cell>
          <cell r="AN34">
            <v>2537.10758007634</v>
          </cell>
        </row>
        <row r="34">
          <cell r="AY34">
            <v>2286.47227598764</v>
          </cell>
          <cell r="AZ34">
            <v>2309.83604207987</v>
          </cell>
          <cell r="BA34">
            <v>2389.66914927557</v>
          </cell>
          <cell r="BB34">
            <v>2396.63033664042</v>
          </cell>
          <cell r="BC34">
            <v>2414.94201520873</v>
          </cell>
          <cell r="BD34">
            <v>2302.38092602546</v>
          </cell>
          <cell r="BE34">
            <v>2428.7147418995</v>
          </cell>
          <cell r="BF34">
            <v>2369.30607432888</v>
          </cell>
          <cell r="BG34">
            <v>2432.77288070325</v>
          </cell>
          <cell r="BH34">
            <v>2442.72209119844</v>
          </cell>
          <cell r="BI34">
            <v>2442.72209119844</v>
          </cell>
          <cell r="BJ34">
            <v>2442.72209119844</v>
          </cell>
          <cell r="BK34">
            <v>2442.72209119844</v>
          </cell>
          <cell r="BL34">
            <v>2442.72209119844</v>
          </cell>
          <cell r="BM34">
            <v>2442.72209119844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5">
          <cell r="Z35">
            <v>2203.16165487131</v>
          </cell>
          <cell r="AA35">
            <v>2061.40364700762</v>
          </cell>
          <cell r="AB35">
            <v>2118.70814506044</v>
          </cell>
          <cell r="AC35">
            <v>2081.88313162752</v>
          </cell>
          <cell r="AD35">
            <v>2074.80092764941</v>
          </cell>
          <cell r="AE35">
            <v>2066.2651240346</v>
          </cell>
          <cell r="AF35">
            <v>1985.14059264718</v>
          </cell>
          <cell r="AG35">
            <v>2082.10266453521</v>
          </cell>
          <cell r="AH35">
            <v>2262.98411350236</v>
          </cell>
          <cell r="AI35">
            <v>2237.37716845776</v>
          </cell>
          <cell r="AJ35">
            <v>2305.23313609016</v>
          </cell>
          <cell r="AK35">
            <v>2533.92752789007</v>
          </cell>
          <cell r="AL35">
            <v>2303.74942756331</v>
          </cell>
          <cell r="AM35">
            <v>2389.67245596224</v>
          </cell>
          <cell r="AN35">
            <v>2453.51783836923</v>
          </cell>
        </row>
        <row r="35">
          <cell r="AY35">
            <v>2293.9863286402</v>
          </cell>
          <cell r="AZ35">
            <v>2355.31103745153</v>
          </cell>
          <cell r="BA35">
            <v>2378.08154978103</v>
          </cell>
          <cell r="BB35">
            <v>2400.54879713942</v>
          </cell>
          <cell r="BC35">
            <v>2360.52948426849</v>
          </cell>
          <cell r="BD35">
            <v>2339.91721221383</v>
          </cell>
          <cell r="BE35">
            <v>2269.18319282885</v>
          </cell>
          <cell r="BF35">
            <v>2358.14547402987</v>
          </cell>
          <cell r="BG35">
            <v>2462.63371655637</v>
          </cell>
          <cell r="BH35">
            <v>2341.98231582244</v>
          </cell>
          <cell r="BI35">
            <v>2341.98231582244</v>
          </cell>
          <cell r="BJ35">
            <v>2341.98231582244</v>
          </cell>
          <cell r="BK35">
            <v>2341.98231582244</v>
          </cell>
          <cell r="BL35">
            <v>2341.98231582244</v>
          </cell>
          <cell r="BM35">
            <v>2341.98231582244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6">
          <cell r="Z36">
            <v>2229.7236690067</v>
          </cell>
          <cell r="AA36">
            <v>2033.43181764957</v>
          </cell>
          <cell r="AB36">
            <v>2047.06633957907</v>
          </cell>
          <cell r="AC36">
            <v>2091.67461316756</v>
          </cell>
          <cell r="AD36">
            <v>2052.95899764927</v>
          </cell>
          <cell r="AE36">
            <v>2069.42293781772</v>
          </cell>
          <cell r="AF36">
            <v>2092.00266584814</v>
          </cell>
          <cell r="AG36">
            <v>2161.28038968947</v>
          </cell>
          <cell r="AH36">
            <v>2214.19532352553</v>
          </cell>
          <cell r="AI36">
            <v>2130.21283309625</v>
          </cell>
          <cell r="AJ36">
            <v>2200.07252500808</v>
          </cell>
          <cell r="AK36">
            <v>2522.21917548016</v>
          </cell>
          <cell r="AL36">
            <v>2443.92298625519</v>
          </cell>
          <cell r="AM36">
            <v>2540.48634236535</v>
          </cell>
          <cell r="AN36">
            <v>2615.82023656242</v>
          </cell>
        </row>
        <row r="36">
          <cell r="AY36">
            <v>2373.76885614096</v>
          </cell>
          <cell r="AZ36">
            <v>2310.75744649565</v>
          </cell>
          <cell r="BA36">
            <v>2342.6284539266</v>
          </cell>
          <cell r="BB36">
            <v>2355.08193004417</v>
          </cell>
          <cell r="BC36">
            <v>2402.35597400951</v>
          </cell>
          <cell r="BD36">
            <v>2391.26647056782</v>
          </cell>
          <cell r="BE36">
            <v>2369.08250823794</v>
          </cell>
          <cell r="BF36">
            <v>2355.13776521526</v>
          </cell>
          <cell r="BG36">
            <v>2407.96505946727</v>
          </cell>
          <cell r="BH36">
            <v>2356.16463066831</v>
          </cell>
          <cell r="BI36">
            <v>2356.16463066831</v>
          </cell>
          <cell r="BJ36">
            <v>2356.16463066831</v>
          </cell>
          <cell r="BK36">
            <v>2356.16463066831</v>
          </cell>
          <cell r="BL36">
            <v>2356.16463066831</v>
          </cell>
          <cell r="BM36">
            <v>2356.16463066831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7">
          <cell r="Z37">
            <v>2185.60748767576</v>
          </cell>
          <cell r="AA37">
            <v>2103.94197287532</v>
          </cell>
          <cell r="AB37">
            <v>2207.72701023377</v>
          </cell>
          <cell r="AC37">
            <v>1988.97625309142</v>
          </cell>
          <cell r="AD37">
            <v>2006.68576873791</v>
          </cell>
          <cell r="AE37">
            <v>2000.30037298042</v>
          </cell>
          <cell r="AF37">
            <v>2174.87757428015</v>
          </cell>
          <cell r="AG37">
            <v>2064.15902544526</v>
          </cell>
          <cell r="AH37">
            <v>2206.18105799088</v>
          </cell>
          <cell r="AI37">
            <v>2295.95897101954</v>
          </cell>
          <cell r="AJ37">
            <v>2223.16013470385</v>
          </cell>
          <cell r="AK37">
            <v>2335.77259904779</v>
          </cell>
          <cell r="AL37">
            <v>2440.46648001423</v>
          </cell>
          <cell r="AM37">
            <v>2558.09512614601</v>
          </cell>
          <cell r="AN37">
            <v>2555.60699052382</v>
          </cell>
        </row>
        <row r="37">
          <cell r="AY37">
            <v>2306.28145555511</v>
          </cell>
          <cell r="AZ37">
            <v>2369.46972981437</v>
          </cell>
          <cell r="BA37">
            <v>2466.63736528647</v>
          </cell>
          <cell r="BB37">
            <v>2355.70162280648</v>
          </cell>
          <cell r="BC37">
            <v>2350.2903129264</v>
          </cell>
          <cell r="BD37">
            <v>2285.23274354108</v>
          </cell>
          <cell r="BE37">
            <v>2421.91192115218</v>
          </cell>
          <cell r="BF37">
            <v>2359.16413517004</v>
          </cell>
          <cell r="BG37">
            <v>2412.2990391469</v>
          </cell>
          <cell r="BH37">
            <v>2424.47400020911</v>
          </cell>
          <cell r="BI37">
            <v>2424.47400020911</v>
          </cell>
          <cell r="BJ37">
            <v>2424.47400020911</v>
          </cell>
          <cell r="BK37">
            <v>2424.47400020911</v>
          </cell>
          <cell r="BL37">
            <v>2424.47400020911</v>
          </cell>
          <cell r="BM37">
            <v>2424.47400020911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8">
          <cell r="Z38">
            <v>2135.62277657516</v>
          </cell>
          <cell r="AA38">
            <v>2048.38918598518</v>
          </cell>
          <cell r="AB38">
            <v>2141.43811899985</v>
          </cell>
          <cell r="AC38">
            <v>2178.30596347953</v>
          </cell>
          <cell r="AD38">
            <v>2087.58733852284</v>
          </cell>
          <cell r="AE38">
            <v>2064.86124635297</v>
          </cell>
          <cell r="AF38">
            <v>2175.71792905187</v>
          </cell>
          <cell r="AG38">
            <v>2088.68519387376</v>
          </cell>
          <cell r="AH38">
            <v>2185.87988994083</v>
          </cell>
          <cell r="AI38">
            <v>2257.27132139257</v>
          </cell>
          <cell r="AJ38">
            <v>2293.42207672742</v>
          </cell>
          <cell r="AK38">
            <v>2373.97687881766</v>
          </cell>
          <cell r="AL38">
            <v>2422.47483419373</v>
          </cell>
          <cell r="AM38">
            <v>2452.72744782302</v>
          </cell>
          <cell r="AN38">
            <v>2493.20075812094</v>
          </cell>
        </row>
        <row r="38">
          <cell r="AY38">
            <v>2308.283586785</v>
          </cell>
          <cell r="AZ38">
            <v>2337.6875861442</v>
          </cell>
          <cell r="BA38">
            <v>2428.08042642535</v>
          </cell>
          <cell r="BB38">
            <v>2464.95227878066</v>
          </cell>
          <cell r="BC38">
            <v>2316.44154959764</v>
          </cell>
          <cell r="BD38">
            <v>2374.40722824567</v>
          </cell>
          <cell r="BE38">
            <v>2385.88832685526</v>
          </cell>
          <cell r="BF38">
            <v>2368.42674851812</v>
          </cell>
          <cell r="BG38">
            <v>2321.86096044784</v>
          </cell>
          <cell r="BH38">
            <v>2369.44342552807</v>
          </cell>
          <cell r="BI38">
            <v>2369.44342552807</v>
          </cell>
          <cell r="BJ38">
            <v>2369.44342552807</v>
          </cell>
          <cell r="BK38">
            <v>2369.44342552807</v>
          </cell>
          <cell r="BL38">
            <v>2369.44342552807</v>
          </cell>
          <cell r="BM38">
            <v>2369.44342552807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39">
          <cell r="Z39">
            <v>2284.14784567567</v>
          </cell>
          <cell r="AA39">
            <v>2091.45862472347</v>
          </cell>
          <cell r="AB39">
            <v>2185.56614666712</v>
          </cell>
          <cell r="AC39">
            <v>2055.45070591753</v>
          </cell>
          <cell r="AD39">
            <v>1966.5862721336</v>
          </cell>
          <cell r="AE39">
            <v>2071.92238144713</v>
          </cell>
          <cell r="AF39">
            <v>2148.22800429624</v>
          </cell>
          <cell r="AG39">
            <v>2102.49041365292</v>
          </cell>
          <cell r="AH39">
            <v>2168.77188629002</v>
          </cell>
          <cell r="AI39">
            <v>2121.76015517464</v>
          </cell>
          <cell r="AJ39">
            <v>2289.93427624358</v>
          </cell>
          <cell r="AK39">
            <v>2401.07075078292</v>
          </cell>
          <cell r="AL39">
            <v>2433.18859894151</v>
          </cell>
          <cell r="AM39">
            <v>2411.0539165672</v>
          </cell>
          <cell r="AN39">
            <v>2533.65445682838</v>
          </cell>
        </row>
        <row r="39">
          <cell r="AY39">
            <v>2375.615091235</v>
          </cell>
          <cell r="AZ39">
            <v>2375.86432784116</v>
          </cell>
          <cell r="BA39">
            <v>2437.45944250908</v>
          </cell>
          <cell r="BB39">
            <v>2373.14118059328</v>
          </cell>
          <cell r="BC39">
            <v>2306.65559104517</v>
          </cell>
          <cell r="BD39">
            <v>2407.28880075173</v>
          </cell>
          <cell r="BE39">
            <v>2372.15685571401</v>
          </cell>
          <cell r="BF39">
            <v>2335.71061760012</v>
          </cell>
          <cell r="BG39">
            <v>2392.1388271459</v>
          </cell>
          <cell r="BH39">
            <v>2344.11620058698</v>
          </cell>
          <cell r="BI39">
            <v>2344.11620058698</v>
          </cell>
          <cell r="BJ39">
            <v>2344.11620058698</v>
          </cell>
          <cell r="BK39">
            <v>2344.11620058698</v>
          </cell>
          <cell r="BL39">
            <v>2344.11620058698</v>
          </cell>
          <cell r="BM39">
            <v>2344.11620058698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0">
          <cell r="Z40">
            <v>2253.14569586967</v>
          </cell>
          <cell r="AA40">
            <v>2123.25898807688</v>
          </cell>
          <cell r="AB40">
            <v>1996.75506059318</v>
          </cell>
          <cell r="AC40">
            <v>2059.20407719159</v>
          </cell>
          <cell r="AD40">
            <v>2072.76943368153</v>
          </cell>
          <cell r="AE40">
            <v>2193.33027364616</v>
          </cell>
          <cell r="AF40">
            <v>2072.28007980779</v>
          </cell>
          <cell r="AG40">
            <v>2121.69076696224</v>
          </cell>
          <cell r="AH40">
            <v>2256.48892417252</v>
          </cell>
          <cell r="AI40">
            <v>2222.68428132343</v>
          </cell>
          <cell r="AJ40">
            <v>2418.47916193509</v>
          </cell>
          <cell r="AK40">
            <v>2344.93531453431</v>
          </cell>
          <cell r="AL40">
            <v>2381.4426287315</v>
          </cell>
          <cell r="AM40">
            <v>2418.07980873339</v>
          </cell>
          <cell r="AN40">
            <v>2521.73894479116</v>
          </cell>
        </row>
        <row r="40">
          <cell r="AY40">
            <v>2410.23277949137</v>
          </cell>
          <cell r="AZ40">
            <v>2391.88153446799</v>
          </cell>
          <cell r="BA40">
            <v>2357.88791661689</v>
          </cell>
          <cell r="BB40">
            <v>2328.42256859356</v>
          </cell>
          <cell r="BC40">
            <v>2344.83882365558</v>
          </cell>
          <cell r="BD40">
            <v>2421.15611690522</v>
          </cell>
          <cell r="BE40">
            <v>2389.10016603175</v>
          </cell>
          <cell r="BF40">
            <v>2311.72826001803</v>
          </cell>
          <cell r="BG40">
            <v>2414.67003048438</v>
          </cell>
          <cell r="BH40">
            <v>2357.43564768345</v>
          </cell>
          <cell r="BI40">
            <v>2357.43564768345</v>
          </cell>
          <cell r="BJ40">
            <v>2357.43564768345</v>
          </cell>
          <cell r="BK40">
            <v>2357.43564768345</v>
          </cell>
          <cell r="BL40">
            <v>2357.43564768345</v>
          </cell>
          <cell r="BM40">
            <v>2357.43564768345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1">
          <cell r="Z41">
            <v>2254.17550525317</v>
          </cell>
          <cell r="AA41">
            <v>2210.23602612346</v>
          </cell>
          <cell r="AB41">
            <v>2008.64625450136</v>
          </cell>
          <cell r="AC41">
            <v>2059.94682801877</v>
          </cell>
          <cell r="AD41">
            <v>2019.75918554713</v>
          </cell>
          <cell r="AE41">
            <v>2125.81394518438</v>
          </cell>
          <cell r="AF41">
            <v>2054.88562683772</v>
          </cell>
          <cell r="AG41">
            <v>2174.1629830602</v>
          </cell>
          <cell r="AH41">
            <v>2158.37470392655</v>
          </cell>
          <cell r="AI41">
            <v>2257.00533530331</v>
          </cell>
          <cell r="AJ41">
            <v>2197.67758581852</v>
          </cell>
          <cell r="AK41">
            <v>2197.10474092971</v>
          </cell>
          <cell r="AL41">
            <v>2335.28255562584</v>
          </cell>
          <cell r="AM41">
            <v>2432.0563997243</v>
          </cell>
          <cell r="AN41">
            <v>2461.85982394052</v>
          </cell>
        </row>
        <row r="41">
          <cell r="AY41">
            <v>2379.63106941452</v>
          </cell>
          <cell r="AZ41">
            <v>2450.24801825387</v>
          </cell>
          <cell r="BA41">
            <v>2359.62031335585</v>
          </cell>
          <cell r="BB41">
            <v>2362.23956197917</v>
          </cell>
          <cell r="BC41">
            <v>2376.09796225663</v>
          </cell>
          <cell r="BD41">
            <v>2341.07523644046</v>
          </cell>
          <cell r="BE41">
            <v>2454.67158608878</v>
          </cell>
          <cell r="BF41">
            <v>2388.49119219409</v>
          </cell>
          <cell r="BG41">
            <v>2320.8099351369</v>
          </cell>
          <cell r="BH41">
            <v>2402.52558527914</v>
          </cell>
          <cell r="BI41">
            <v>2402.52558527914</v>
          </cell>
          <cell r="BJ41">
            <v>2402.52558527914</v>
          </cell>
          <cell r="BK41">
            <v>2402.52558527914</v>
          </cell>
          <cell r="BL41">
            <v>2402.52558527914</v>
          </cell>
          <cell r="BM41">
            <v>2402.52558527914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2">
          <cell r="Z42">
            <v>2304.40189298418</v>
          </cell>
          <cell r="AA42">
            <v>2030.14904027594</v>
          </cell>
          <cell r="AB42">
            <v>1986.18107681187</v>
          </cell>
          <cell r="AC42">
            <v>2082.66902505389</v>
          </cell>
          <cell r="AD42">
            <v>2138.42018253809</v>
          </cell>
          <cell r="AE42">
            <v>2012.3436700396</v>
          </cell>
          <cell r="AF42">
            <v>2147.46956358128</v>
          </cell>
          <cell r="AG42">
            <v>2168.76098977734</v>
          </cell>
          <cell r="AH42">
            <v>2128.63186850315</v>
          </cell>
          <cell r="AI42">
            <v>2252.47946760366</v>
          </cell>
          <cell r="AJ42">
            <v>2375.77444589024</v>
          </cell>
          <cell r="AK42">
            <v>2398.82158453835</v>
          </cell>
          <cell r="AL42">
            <v>2393.16705337303</v>
          </cell>
          <cell r="AM42">
            <v>2558.52919488864</v>
          </cell>
          <cell r="AN42">
            <v>2488.77292362015</v>
          </cell>
        </row>
        <row r="42">
          <cell r="AY42">
            <v>2382.0807803933</v>
          </cell>
          <cell r="AZ42">
            <v>2409.03669053094</v>
          </cell>
          <cell r="BA42">
            <v>2365.98289232107</v>
          </cell>
          <cell r="BB42">
            <v>2372.79690777085</v>
          </cell>
          <cell r="BC42">
            <v>2384.07400946105</v>
          </cell>
          <cell r="BD42">
            <v>2373.33912738261</v>
          </cell>
          <cell r="BE42">
            <v>2408.57584047571</v>
          </cell>
          <cell r="BF42">
            <v>2390.33324096715</v>
          </cell>
          <cell r="BG42">
            <v>2393.07101758708</v>
          </cell>
          <cell r="BH42">
            <v>2339.16466794801</v>
          </cell>
          <cell r="BI42">
            <v>2339.16466794801</v>
          </cell>
          <cell r="BJ42">
            <v>2339.16466794801</v>
          </cell>
          <cell r="BK42">
            <v>2339.16466794801</v>
          </cell>
          <cell r="BL42">
            <v>2339.16466794801</v>
          </cell>
          <cell r="BM42">
            <v>2339.16466794801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3">
          <cell r="Z43">
            <v>2206.94637823728</v>
          </cell>
          <cell r="AA43">
            <v>2175.59145943938</v>
          </cell>
          <cell r="AB43">
            <v>2069.91735151792</v>
          </cell>
          <cell r="AC43">
            <v>2086.62946688643</v>
          </cell>
          <cell r="AD43">
            <v>2026.17261756357</v>
          </cell>
          <cell r="AE43">
            <v>2092.55049255157</v>
          </cell>
          <cell r="AF43">
            <v>2120.70440756127</v>
          </cell>
          <cell r="AG43">
            <v>2192.05757095414</v>
          </cell>
          <cell r="AH43">
            <v>2210.85251884331</v>
          </cell>
          <cell r="AI43">
            <v>2253.75046892335</v>
          </cell>
          <cell r="AJ43">
            <v>2316.92551461331</v>
          </cell>
          <cell r="AK43">
            <v>2372.57938202092</v>
          </cell>
          <cell r="AL43">
            <v>2386.48083944251</v>
          </cell>
          <cell r="AM43">
            <v>2504.50628212051</v>
          </cell>
          <cell r="AN43">
            <v>2596.34046063283</v>
          </cell>
        </row>
        <row r="43">
          <cell r="AY43">
            <v>2305.48189905309</v>
          </cell>
          <cell r="AZ43">
            <v>2437.32228723818</v>
          </cell>
          <cell r="BA43">
            <v>2339.22077560815</v>
          </cell>
          <cell r="BB43">
            <v>2396.55572158719</v>
          </cell>
          <cell r="BC43">
            <v>2362.18276954781</v>
          </cell>
          <cell r="BD43">
            <v>2334.58522005844</v>
          </cell>
          <cell r="BE43">
            <v>2375.10244197183</v>
          </cell>
          <cell r="BF43">
            <v>2405.34791600755</v>
          </cell>
          <cell r="BG43">
            <v>2411.41999923162</v>
          </cell>
          <cell r="BH43">
            <v>2398.96213221185</v>
          </cell>
          <cell r="BI43">
            <v>2398.96213221185</v>
          </cell>
          <cell r="BJ43">
            <v>2398.96213221185</v>
          </cell>
          <cell r="BK43">
            <v>2398.96213221185</v>
          </cell>
          <cell r="BL43">
            <v>2398.96213221185</v>
          </cell>
          <cell r="BM43">
            <v>2398.96213221185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4">
          <cell r="Z44">
            <v>2223.07064397392</v>
          </cell>
          <cell r="AA44">
            <v>2190.54953295103</v>
          </cell>
          <cell r="AB44">
            <v>2045.90831674447</v>
          </cell>
          <cell r="AC44">
            <v>2040.33467898586</v>
          </cell>
          <cell r="AD44">
            <v>2083.71109192774</v>
          </cell>
          <cell r="AE44">
            <v>2040.63862379401</v>
          </cell>
          <cell r="AF44">
            <v>2099.76706386401</v>
          </cell>
          <cell r="AG44">
            <v>2149.62780968729</v>
          </cell>
          <cell r="AH44">
            <v>2217.56085046789</v>
          </cell>
          <cell r="AI44">
            <v>2182.39226617971</v>
          </cell>
          <cell r="AJ44">
            <v>2255.80914181583</v>
          </cell>
          <cell r="AK44">
            <v>2258.88760523528</v>
          </cell>
          <cell r="AL44">
            <v>2459.29530380601</v>
          </cell>
          <cell r="AM44">
            <v>2505.60979743976</v>
          </cell>
          <cell r="AN44">
            <v>2654.58294086786</v>
          </cell>
        </row>
        <row r="44">
          <cell r="AY44">
            <v>2369.27539485271</v>
          </cell>
          <cell r="AZ44">
            <v>2404.63202187521</v>
          </cell>
          <cell r="BA44">
            <v>2347.66580401765</v>
          </cell>
          <cell r="BB44">
            <v>2365.83175098315</v>
          </cell>
          <cell r="BC44">
            <v>2409.68335892256</v>
          </cell>
          <cell r="BD44">
            <v>2369.61022269292</v>
          </cell>
          <cell r="BE44">
            <v>2382.5272996286</v>
          </cell>
          <cell r="BF44">
            <v>2313.48521852187</v>
          </cell>
          <cell r="BG44">
            <v>2344.79690046876</v>
          </cell>
          <cell r="BH44">
            <v>2342.93921405592</v>
          </cell>
          <cell r="BI44">
            <v>2342.93921405592</v>
          </cell>
          <cell r="BJ44">
            <v>2342.93921405592</v>
          </cell>
          <cell r="BK44">
            <v>2342.93921405592</v>
          </cell>
          <cell r="BL44">
            <v>2342.93921405592</v>
          </cell>
          <cell r="BM44">
            <v>2342.93921405592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5">
          <cell r="Z45">
            <v>2296.1313271672</v>
          </cell>
          <cell r="AA45">
            <v>2039.34363878411</v>
          </cell>
          <cell r="AB45">
            <v>2129.64873100733</v>
          </cell>
          <cell r="AC45">
            <v>1931.7528198871</v>
          </cell>
          <cell r="AD45">
            <v>2040.21904067515</v>
          </cell>
          <cell r="AE45">
            <v>2101.57088346341</v>
          </cell>
          <cell r="AF45">
            <v>2183.73193093081</v>
          </cell>
          <cell r="AG45">
            <v>2164.70578766076</v>
          </cell>
          <cell r="AH45">
            <v>2132.43279203186</v>
          </cell>
          <cell r="AI45">
            <v>2191.62143807019</v>
          </cell>
          <cell r="AJ45">
            <v>2280.93080322613</v>
          </cell>
          <cell r="AK45">
            <v>2325.0229137009</v>
          </cell>
          <cell r="AL45">
            <v>2359.96555161486</v>
          </cell>
          <cell r="AM45">
            <v>2450.95693265505</v>
          </cell>
          <cell r="AN45">
            <v>2637.34423660766</v>
          </cell>
        </row>
        <row r="45">
          <cell r="AY45">
            <v>2310.73936807118</v>
          </cell>
          <cell r="AZ45">
            <v>2295.36027970551</v>
          </cell>
          <cell r="BA45">
            <v>2383.99995459847</v>
          </cell>
          <cell r="BB45">
            <v>2330.9420535343</v>
          </cell>
          <cell r="BC45">
            <v>2376.0008810946</v>
          </cell>
          <cell r="BD45">
            <v>2336.01539130989</v>
          </cell>
          <cell r="BE45">
            <v>2477.09106291396</v>
          </cell>
          <cell r="BF45">
            <v>2326.26178582342</v>
          </cell>
          <cell r="BG45">
            <v>2341.23658467566</v>
          </cell>
          <cell r="BH45">
            <v>2374.8619078046</v>
          </cell>
          <cell r="BI45">
            <v>2374.8619078046</v>
          </cell>
          <cell r="BJ45">
            <v>2374.8619078046</v>
          </cell>
          <cell r="BK45">
            <v>2374.8619078046</v>
          </cell>
          <cell r="BL45">
            <v>2374.8619078046</v>
          </cell>
          <cell r="BM45">
            <v>2374.8619078046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6">
          <cell r="Z46">
            <v>2080.2903497955</v>
          </cell>
          <cell r="AA46">
            <v>2145.85542249466</v>
          </cell>
          <cell r="AB46">
            <v>2169.63604021822</v>
          </cell>
          <cell r="AC46">
            <v>2073.82164311153</v>
          </cell>
          <cell r="AD46">
            <v>2267.1577614799</v>
          </cell>
          <cell r="AE46">
            <v>1977.13550731537</v>
          </cell>
          <cell r="AF46">
            <v>2177.1271797576</v>
          </cell>
          <cell r="AG46">
            <v>2101.09109422926</v>
          </cell>
          <cell r="AH46">
            <v>2129.38433245249</v>
          </cell>
          <cell r="AI46">
            <v>2272.75204400457</v>
          </cell>
          <cell r="AJ46">
            <v>2336.25729456173</v>
          </cell>
          <cell r="AK46">
            <v>2240.61222624132</v>
          </cell>
          <cell r="AL46">
            <v>2399.25820541174</v>
          </cell>
          <cell r="AM46">
            <v>2434.89703714404</v>
          </cell>
          <cell r="AN46">
            <v>2658.71985889155</v>
          </cell>
        </row>
        <row r="46">
          <cell r="AY46">
            <v>2317.73747657581</v>
          </cell>
          <cell r="AZ46">
            <v>2380.52694867774</v>
          </cell>
          <cell r="BA46">
            <v>2438.17100986192</v>
          </cell>
          <cell r="BB46">
            <v>2379.85365172854</v>
          </cell>
          <cell r="BC46">
            <v>2439.46521801302</v>
          </cell>
          <cell r="BD46">
            <v>2339.81109994262</v>
          </cell>
          <cell r="BE46">
            <v>2396.70379882961</v>
          </cell>
          <cell r="BF46">
            <v>2345.26358537564</v>
          </cell>
          <cell r="BG46">
            <v>2421.89344020434</v>
          </cell>
          <cell r="BH46">
            <v>2409.43721328059</v>
          </cell>
          <cell r="BI46">
            <v>2409.43721328059</v>
          </cell>
          <cell r="BJ46">
            <v>2409.43721328059</v>
          </cell>
          <cell r="BK46">
            <v>2409.43721328059</v>
          </cell>
          <cell r="BL46">
            <v>2409.43721328059</v>
          </cell>
          <cell r="BM46">
            <v>2409.43721328059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7">
          <cell r="Z47">
            <v>2310.19710469089</v>
          </cell>
          <cell r="AA47">
            <v>2194.05148205859</v>
          </cell>
          <cell r="AB47">
            <v>2068.85846451055</v>
          </cell>
          <cell r="AC47">
            <v>2078.51435968946</v>
          </cell>
          <cell r="AD47">
            <v>2115.14055450702</v>
          </cell>
          <cell r="AE47">
            <v>2079.6742401359</v>
          </cell>
          <cell r="AF47">
            <v>2189.77202419425</v>
          </cell>
          <cell r="AG47">
            <v>2232.6384519905</v>
          </cell>
          <cell r="AH47">
            <v>2142.93540471624</v>
          </cell>
          <cell r="AI47">
            <v>2154.94589390047</v>
          </cell>
          <cell r="AJ47">
            <v>2265.35833538607</v>
          </cell>
          <cell r="AK47">
            <v>2311.28003500233</v>
          </cell>
          <cell r="AL47">
            <v>2469.16769073569</v>
          </cell>
          <cell r="AM47">
            <v>2514.53159385016</v>
          </cell>
          <cell r="AN47">
            <v>2437.44282197832</v>
          </cell>
        </row>
        <row r="47">
          <cell r="AY47">
            <v>2402.69025579483</v>
          </cell>
          <cell r="AZ47">
            <v>2363.1243748469</v>
          </cell>
          <cell r="BA47">
            <v>2422.57540359682</v>
          </cell>
          <cell r="BB47">
            <v>2331.43933737078</v>
          </cell>
          <cell r="BC47">
            <v>2413.99576358807</v>
          </cell>
          <cell r="BD47">
            <v>2373.85933065776</v>
          </cell>
          <cell r="BE47">
            <v>2395.81991328769</v>
          </cell>
          <cell r="BF47">
            <v>2377.89178223201</v>
          </cell>
          <cell r="BG47">
            <v>2348.03850214362</v>
          </cell>
          <cell r="BH47">
            <v>2307.27002923851</v>
          </cell>
          <cell r="BI47">
            <v>2307.27002923851</v>
          </cell>
          <cell r="BJ47">
            <v>2307.27002923851</v>
          </cell>
          <cell r="BK47">
            <v>2307.27002923851</v>
          </cell>
          <cell r="BL47">
            <v>2307.27002923851</v>
          </cell>
          <cell r="BM47">
            <v>2307.27002923851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8">
          <cell r="Z48">
            <v>2211.30230363375</v>
          </cell>
          <cell r="AA48">
            <v>2137.04275401988</v>
          </cell>
          <cell r="AB48">
            <v>2148.73029821425</v>
          </cell>
          <cell r="AC48">
            <v>2057.93678633006</v>
          </cell>
          <cell r="AD48">
            <v>1917.13860193991</v>
          </cell>
          <cell r="AE48">
            <v>2020.07416106777</v>
          </cell>
          <cell r="AF48">
            <v>2071.31518372325</v>
          </cell>
          <cell r="AG48">
            <v>2127.95148714672</v>
          </cell>
          <cell r="AH48">
            <v>2168.84587939005</v>
          </cell>
          <cell r="AI48">
            <v>2190.12110175102</v>
          </cell>
          <cell r="AJ48">
            <v>2382.98184063118</v>
          </cell>
          <cell r="AK48">
            <v>2287.53788160084</v>
          </cell>
          <cell r="AL48">
            <v>2434.83573229753</v>
          </cell>
          <cell r="AM48">
            <v>2512.50982258754</v>
          </cell>
          <cell r="AN48">
            <v>2621.18391041159</v>
          </cell>
        </row>
        <row r="48">
          <cell r="AY48">
            <v>2335.91780369942</v>
          </cell>
          <cell r="AZ48">
            <v>2396.71761845352</v>
          </cell>
          <cell r="BA48">
            <v>2443.09554461684</v>
          </cell>
          <cell r="BB48">
            <v>2400.62166456751</v>
          </cell>
          <cell r="BC48">
            <v>2356.34955083307</v>
          </cell>
          <cell r="BD48">
            <v>2321.93936201244</v>
          </cell>
          <cell r="BE48">
            <v>2330.46980315896</v>
          </cell>
          <cell r="BF48">
            <v>2432.36303052136</v>
          </cell>
          <cell r="BG48">
            <v>2423.0318814403</v>
          </cell>
          <cell r="BH48">
            <v>2339.27666239869</v>
          </cell>
          <cell r="BI48">
            <v>2339.27666239869</v>
          </cell>
          <cell r="BJ48">
            <v>2339.27666239869</v>
          </cell>
          <cell r="BK48">
            <v>2339.27666239869</v>
          </cell>
          <cell r="BL48">
            <v>2339.27666239869</v>
          </cell>
          <cell r="BM48">
            <v>2339.27666239869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49">
          <cell r="Z49">
            <v>2263.25601617165</v>
          </cell>
          <cell r="AA49">
            <v>2126.62167171081</v>
          </cell>
          <cell r="AB49">
            <v>2027.78142950979</v>
          </cell>
          <cell r="AC49">
            <v>2096.46575767079</v>
          </cell>
          <cell r="AD49">
            <v>2150.24992527056</v>
          </cell>
          <cell r="AE49">
            <v>2200.23526230838</v>
          </cell>
          <cell r="AF49">
            <v>2129.92607404102</v>
          </cell>
          <cell r="AG49">
            <v>2057.39598529367</v>
          </cell>
          <cell r="AH49">
            <v>2103.97024536446</v>
          </cell>
          <cell r="AI49">
            <v>2213.22363285505</v>
          </cell>
          <cell r="AJ49">
            <v>2290.35112629435</v>
          </cell>
          <cell r="AK49">
            <v>2324.30098347615</v>
          </cell>
          <cell r="AL49">
            <v>2373.72609373103</v>
          </cell>
          <cell r="AM49">
            <v>2461.41887929968</v>
          </cell>
          <cell r="AN49">
            <v>2428.51936512199</v>
          </cell>
        </row>
        <row r="49">
          <cell r="AY49">
            <v>2399.86890265394</v>
          </cell>
          <cell r="AZ49">
            <v>2336.87253049201</v>
          </cell>
          <cell r="BA49">
            <v>2375.26316815654</v>
          </cell>
          <cell r="BB49">
            <v>2354.89417132396</v>
          </cell>
          <cell r="BC49">
            <v>2454.00045392304</v>
          </cell>
          <cell r="BD49">
            <v>2436.69619682878</v>
          </cell>
          <cell r="BE49">
            <v>2366.83838699709</v>
          </cell>
          <cell r="BF49">
            <v>2363.39170623335</v>
          </cell>
          <cell r="BG49">
            <v>2413.89879337375</v>
          </cell>
          <cell r="BH49">
            <v>2382.75190082822</v>
          </cell>
          <cell r="BI49">
            <v>2382.75190082822</v>
          </cell>
          <cell r="BJ49">
            <v>2382.75190082822</v>
          </cell>
          <cell r="BK49">
            <v>2382.75190082822</v>
          </cell>
          <cell r="BL49">
            <v>2382.75190082822</v>
          </cell>
          <cell r="BM49">
            <v>2382.75190082822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0">
          <cell r="Z50">
            <v>2394.84744708276</v>
          </cell>
          <cell r="AA50">
            <v>2099.17550270417</v>
          </cell>
          <cell r="AB50">
            <v>2034.44799795796</v>
          </cell>
          <cell r="AC50">
            <v>2002.11025875809</v>
          </cell>
          <cell r="AD50">
            <v>2156.36971848551</v>
          </cell>
          <cell r="AE50">
            <v>2156.4182697625</v>
          </cell>
          <cell r="AF50">
            <v>2111.77860516677</v>
          </cell>
          <cell r="AG50">
            <v>2152.65007292011</v>
          </cell>
          <cell r="AH50">
            <v>2140.29934592083</v>
          </cell>
          <cell r="AI50">
            <v>2221.80882006416</v>
          </cell>
          <cell r="AJ50">
            <v>2247.4142449753</v>
          </cell>
          <cell r="AK50">
            <v>2355.54613081412</v>
          </cell>
          <cell r="AL50">
            <v>2539.43993745536</v>
          </cell>
          <cell r="AM50">
            <v>2641.54307171009</v>
          </cell>
          <cell r="AN50">
            <v>2562.58912422027</v>
          </cell>
        </row>
        <row r="50">
          <cell r="AY50">
            <v>2359.21486667658</v>
          </cell>
          <cell r="AZ50">
            <v>2337.86414232728</v>
          </cell>
          <cell r="BA50">
            <v>2392.13150394438</v>
          </cell>
          <cell r="BB50">
            <v>2423.85118075071</v>
          </cell>
          <cell r="BC50">
            <v>2408.62239685738</v>
          </cell>
          <cell r="BD50">
            <v>2457.06909676955</v>
          </cell>
          <cell r="BE50">
            <v>2408.31713207439</v>
          </cell>
          <cell r="BF50">
            <v>2412.153332035</v>
          </cell>
          <cell r="BG50">
            <v>2335.41738384886</v>
          </cell>
          <cell r="BH50">
            <v>2363.35646357391</v>
          </cell>
          <cell r="BI50">
            <v>2363.35646357391</v>
          </cell>
          <cell r="BJ50">
            <v>2363.35646357391</v>
          </cell>
          <cell r="BK50">
            <v>2363.35646357391</v>
          </cell>
          <cell r="BL50">
            <v>2363.35646357391</v>
          </cell>
          <cell r="BM50">
            <v>2363.35646357391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1">
          <cell r="Z51">
            <v>2314.74492127752</v>
          </cell>
          <cell r="AA51">
            <v>2055.53512923112</v>
          </cell>
          <cell r="AB51">
            <v>2015.87362969739</v>
          </cell>
          <cell r="AC51">
            <v>2085.69322860289</v>
          </cell>
          <cell r="AD51">
            <v>2107.57448959261</v>
          </cell>
          <cell r="AE51">
            <v>2201.07354607657</v>
          </cell>
          <cell r="AF51">
            <v>2136.10225318476</v>
          </cell>
          <cell r="AG51">
            <v>2168.7996080546</v>
          </cell>
          <cell r="AH51">
            <v>2228.71687872929</v>
          </cell>
          <cell r="AI51">
            <v>2186.56926255379</v>
          </cell>
          <cell r="AJ51">
            <v>2256.51252251357</v>
          </cell>
          <cell r="AK51">
            <v>2309.63548168577</v>
          </cell>
          <cell r="AL51">
            <v>2395.36630580996</v>
          </cell>
          <cell r="AM51">
            <v>2461.8694957441</v>
          </cell>
          <cell r="AN51">
            <v>2631.18190133657</v>
          </cell>
        </row>
        <row r="51">
          <cell r="AY51">
            <v>2382.20190957205</v>
          </cell>
          <cell r="AZ51">
            <v>2386.82843838383</v>
          </cell>
          <cell r="BA51">
            <v>2422.77093515577</v>
          </cell>
          <cell r="BB51">
            <v>2390.65432141588</v>
          </cell>
          <cell r="BC51">
            <v>2407.76884497268</v>
          </cell>
          <cell r="BD51">
            <v>2414.99939458818</v>
          </cell>
          <cell r="BE51">
            <v>2392.76615662627</v>
          </cell>
          <cell r="BF51">
            <v>2344.19306165628</v>
          </cell>
          <cell r="BG51">
            <v>2413.02645822298</v>
          </cell>
          <cell r="BH51">
            <v>2337.34071580041</v>
          </cell>
          <cell r="BI51">
            <v>2337.34071580041</v>
          </cell>
          <cell r="BJ51">
            <v>2337.34071580041</v>
          </cell>
          <cell r="BK51">
            <v>2337.34071580041</v>
          </cell>
          <cell r="BL51">
            <v>2337.34071580041</v>
          </cell>
          <cell r="BM51">
            <v>2337.34071580041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2">
          <cell r="Z52">
            <v>2256.9517447106</v>
          </cell>
          <cell r="AA52">
            <v>2179.23421211457</v>
          </cell>
          <cell r="AB52">
            <v>2091.86289425192</v>
          </cell>
          <cell r="AC52">
            <v>2007.37511108111</v>
          </cell>
          <cell r="AD52">
            <v>2180.93025398198</v>
          </cell>
          <cell r="AE52">
            <v>2031.48633714873</v>
          </cell>
          <cell r="AF52">
            <v>2087.8578379811</v>
          </cell>
          <cell r="AG52">
            <v>2120.23437763978</v>
          </cell>
          <cell r="AH52">
            <v>2233.63875729893</v>
          </cell>
          <cell r="AI52">
            <v>2231.31470097223</v>
          </cell>
          <cell r="AJ52">
            <v>2219.28886032366</v>
          </cell>
          <cell r="AK52">
            <v>2256.07130869294</v>
          </cell>
          <cell r="AL52">
            <v>2503.57827142687</v>
          </cell>
          <cell r="AM52">
            <v>2537.23899972887</v>
          </cell>
          <cell r="AN52">
            <v>2509.72063857452</v>
          </cell>
        </row>
        <row r="52">
          <cell r="AY52">
            <v>2408.20611067736</v>
          </cell>
          <cell r="AZ52">
            <v>2353.59334222935</v>
          </cell>
          <cell r="BA52">
            <v>2347.37671593118</v>
          </cell>
          <cell r="BB52">
            <v>2399.34141931117</v>
          </cell>
          <cell r="BC52">
            <v>2436.6096720261</v>
          </cell>
          <cell r="BD52">
            <v>2335.18353553288</v>
          </cell>
          <cell r="BE52">
            <v>2289.40262564708</v>
          </cell>
          <cell r="BF52">
            <v>2330.35775992536</v>
          </cell>
          <cell r="BG52">
            <v>2432.86051548723</v>
          </cell>
          <cell r="BH52">
            <v>2384.26130848462</v>
          </cell>
          <cell r="BI52">
            <v>2384.26130848462</v>
          </cell>
          <cell r="BJ52">
            <v>2384.26130848462</v>
          </cell>
          <cell r="BK52">
            <v>2384.26130848462</v>
          </cell>
          <cell r="BL52">
            <v>2384.26130848462</v>
          </cell>
          <cell r="BM52">
            <v>2384.26130848462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3">
          <cell r="Z53">
            <v>2308.32831918678</v>
          </cell>
          <cell r="AA53">
            <v>2123.47207080895</v>
          </cell>
          <cell r="AB53">
            <v>2051.9968139402</v>
          </cell>
          <cell r="AC53">
            <v>2073.20667543755</v>
          </cell>
          <cell r="AD53">
            <v>2006.86281510086</v>
          </cell>
          <cell r="AE53">
            <v>2161.4934747894</v>
          </cell>
          <cell r="AF53">
            <v>2170.20592931201</v>
          </cell>
          <cell r="AG53">
            <v>2017.99719332532</v>
          </cell>
          <cell r="AH53">
            <v>2036.4752804957</v>
          </cell>
          <cell r="AI53">
            <v>2255.19038452785</v>
          </cell>
          <cell r="AJ53">
            <v>2258.61363965213</v>
          </cell>
          <cell r="AK53">
            <v>2223.58327957941</v>
          </cell>
          <cell r="AL53">
            <v>2376.02387455162</v>
          </cell>
          <cell r="AM53">
            <v>2400.1066211547</v>
          </cell>
          <cell r="AN53">
            <v>2516.63748761444</v>
          </cell>
        </row>
        <row r="53">
          <cell r="AY53">
            <v>2362.55438719801</v>
          </cell>
          <cell r="AZ53">
            <v>2370.41767855254</v>
          </cell>
          <cell r="BA53">
            <v>2390.87602964677</v>
          </cell>
          <cell r="BB53">
            <v>2368.75609572897</v>
          </cell>
          <cell r="BC53">
            <v>2409.50192055639</v>
          </cell>
          <cell r="BD53">
            <v>2393.46293015935</v>
          </cell>
          <cell r="BE53">
            <v>2407.67737848726</v>
          </cell>
          <cell r="BF53">
            <v>2348.63536560018</v>
          </cell>
          <cell r="BG53">
            <v>2299.89145975228</v>
          </cell>
          <cell r="BH53">
            <v>2384.37038239932</v>
          </cell>
          <cell r="BI53">
            <v>2384.37038239932</v>
          </cell>
          <cell r="BJ53">
            <v>2384.37038239932</v>
          </cell>
          <cell r="BK53">
            <v>2384.37038239932</v>
          </cell>
          <cell r="BL53">
            <v>2384.37038239932</v>
          </cell>
          <cell r="BM53">
            <v>2384.37038239932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4">
          <cell r="Z54">
            <v>2221.19364958987</v>
          </cell>
          <cell r="AA54">
            <v>2074.47269244296</v>
          </cell>
          <cell r="AB54">
            <v>1951.53205756119</v>
          </cell>
          <cell r="AC54">
            <v>2009.12663369881</v>
          </cell>
          <cell r="AD54">
            <v>2044.39417311464</v>
          </cell>
          <cell r="AE54">
            <v>2052.19620650036</v>
          </cell>
          <cell r="AF54">
            <v>2002.60003158998</v>
          </cell>
          <cell r="AG54">
            <v>2022.70542007478</v>
          </cell>
          <cell r="AH54">
            <v>2098.28751697745</v>
          </cell>
          <cell r="AI54">
            <v>2265.20542387859</v>
          </cell>
          <cell r="AJ54">
            <v>2288.41498135143</v>
          </cell>
          <cell r="AK54">
            <v>2397.2831628484</v>
          </cell>
          <cell r="AL54">
            <v>2422.58839455795</v>
          </cell>
          <cell r="AM54">
            <v>2433.98726977767</v>
          </cell>
          <cell r="AN54">
            <v>2587.63110779422</v>
          </cell>
        </row>
        <row r="54">
          <cell r="AY54">
            <v>2334.68957546908</v>
          </cell>
          <cell r="AZ54">
            <v>2384.88100315813</v>
          </cell>
          <cell r="BA54">
            <v>2409.02544957468</v>
          </cell>
          <cell r="BB54">
            <v>2404.40277313758</v>
          </cell>
          <cell r="BC54">
            <v>2354.7695745157</v>
          </cell>
          <cell r="BD54">
            <v>2365.75054262984</v>
          </cell>
          <cell r="BE54">
            <v>2349.76480595234</v>
          </cell>
          <cell r="BF54">
            <v>2364.838309745</v>
          </cell>
          <cell r="BG54">
            <v>2385.71404756664</v>
          </cell>
          <cell r="BH54">
            <v>2381.89906409038</v>
          </cell>
          <cell r="BI54">
            <v>2381.89906409038</v>
          </cell>
          <cell r="BJ54">
            <v>2381.89906409038</v>
          </cell>
          <cell r="BK54">
            <v>2381.89906409038</v>
          </cell>
          <cell r="BL54">
            <v>2381.89906409038</v>
          </cell>
          <cell r="BM54">
            <v>2381.89906409038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5">
          <cell r="Z55">
            <v>2322.32299102051</v>
          </cell>
          <cell r="AA55">
            <v>2111.41786598628</v>
          </cell>
          <cell r="AB55">
            <v>2023.33889039915</v>
          </cell>
          <cell r="AC55">
            <v>2060.46891935897</v>
          </cell>
          <cell r="AD55">
            <v>2128.11923469271</v>
          </cell>
          <cell r="AE55">
            <v>1901.83096597738</v>
          </cell>
          <cell r="AF55">
            <v>1879.51933722793</v>
          </cell>
          <cell r="AG55">
            <v>2095.01656957364</v>
          </cell>
          <cell r="AH55">
            <v>2191.18366067909</v>
          </cell>
          <cell r="AI55">
            <v>2158.93226395366</v>
          </cell>
          <cell r="AJ55">
            <v>2383.36069124093</v>
          </cell>
          <cell r="AK55">
            <v>2378.1776990411</v>
          </cell>
          <cell r="AL55">
            <v>2488.79486255973</v>
          </cell>
          <cell r="AM55">
            <v>2493.91139185959</v>
          </cell>
          <cell r="AN55">
            <v>2536.38775474065</v>
          </cell>
        </row>
        <row r="55">
          <cell r="AY55">
            <v>2410.644897471</v>
          </cell>
          <cell r="AZ55">
            <v>2384.88955422781</v>
          </cell>
          <cell r="BA55">
            <v>2397.48057060677</v>
          </cell>
          <cell r="BB55">
            <v>2384.73787252092</v>
          </cell>
          <cell r="BC55">
            <v>2432.36926766675</v>
          </cell>
          <cell r="BD55">
            <v>2251.1179562444</v>
          </cell>
          <cell r="BE55">
            <v>2287.01698873848</v>
          </cell>
          <cell r="BF55">
            <v>2370.99527697438</v>
          </cell>
          <cell r="BG55">
            <v>2380.3431506974</v>
          </cell>
          <cell r="BH55">
            <v>2416.71231311133</v>
          </cell>
          <cell r="BI55">
            <v>2416.71231311133</v>
          </cell>
          <cell r="BJ55">
            <v>2416.71231311133</v>
          </cell>
          <cell r="BK55">
            <v>2416.71231311133</v>
          </cell>
          <cell r="BL55">
            <v>2416.71231311133</v>
          </cell>
          <cell r="BM55">
            <v>2416.71231311133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6">
          <cell r="Z56">
            <v>2196.71877405833</v>
          </cell>
          <cell r="AA56">
            <v>2052.54442293871</v>
          </cell>
          <cell r="AB56">
            <v>2054.3251238714</v>
          </cell>
          <cell r="AC56">
            <v>2054.4126619157</v>
          </cell>
          <cell r="AD56">
            <v>2090.29717470559</v>
          </cell>
          <cell r="AE56">
            <v>2073.07507437605</v>
          </cell>
          <cell r="AF56">
            <v>2152.40910863596</v>
          </cell>
          <cell r="AG56">
            <v>2085.77921801751</v>
          </cell>
          <cell r="AH56">
            <v>2271.77432680467</v>
          </cell>
          <cell r="AI56">
            <v>2304.20859973681</v>
          </cell>
          <cell r="AJ56">
            <v>2273.72865389537</v>
          </cell>
          <cell r="AK56">
            <v>2346.7432073865</v>
          </cell>
          <cell r="AL56">
            <v>2468.09787570427</v>
          </cell>
          <cell r="AM56">
            <v>2500.52395294239</v>
          </cell>
          <cell r="AN56">
            <v>2504.01351605924</v>
          </cell>
        </row>
        <row r="56">
          <cell r="AY56">
            <v>2356.3710593472</v>
          </cell>
          <cell r="AZ56">
            <v>2388.02976301166</v>
          </cell>
          <cell r="BA56">
            <v>2338.36497740825</v>
          </cell>
          <cell r="BB56">
            <v>2331.28978233383</v>
          </cell>
          <cell r="BC56">
            <v>2357.94191130093</v>
          </cell>
          <cell r="BD56">
            <v>2447.75749281992</v>
          </cell>
          <cell r="BE56">
            <v>2354.2231441033</v>
          </cell>
          <cell r="BF56">
            <v>2280.83291237057</v>
          </cell>
          <cell r="BG56">
            <v>2386.57344058572</v>
          </cell>
          <cell r="BH56">
            <v>2384.48656809657</v>
          </cell>
          <cell r="BI56">
            <v>2384.48656809657</v>
          </cell>
          <cell r="BJ56">
            <v>2384.48656809657</v>
          </cell>
          <cell r="BK56">
            <v>2384.48656809657</v>
          </cell>
          <cell r="BL56">
            <v>2384.48656809657</v>
          </cell>
          <cell r="BM56">
            <v>2384.48656809657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7">
          <cell r="Z57">
            <v>2254.61143639875</v>
          </cell>
          <cell r="AA57">
            <v>2090.44864346737</v>
          </cell>
          <cell r="AB57">
            <v>2114.26502464878</v>
          </cell>
          <cell r="AC57">
            <v>1996.20104992548</v>
          </cell>
          <cell r="AD57">
            <v>2132.93220475536</v>
          </cell>
          <cell r="AE57">
            <v>2067.68405477073</v>
          </cell>
          <cell r="AF57">
            <v>2057.00036363457</v>
          </cell>
          <cell r="AG57">
            <v>2167.3477687041</v>
          </cell>
          <cell r="AH57">
            <v>2108.29741327009</v>
          </cell>
          <cell r="AI57">
            <v>2172.2967127622</v>
          </cell>
          <cell r="AJ57">
            <v>2300.88975641704</v>
          </cell>
          <cell r="AK57">
            <v>2359.74886929856</v>
          </cell>
          <cell r="AL57">
            <v>2433.81945192483</v>
          </cell>
          <cell r="AM57">
            <v>2515.57518841696</v>
          </cell>
          <cell r="AN57">
            <v>2642.97499388294</v>
          </cell>
        </row>
        <row r="57">
          <cell r="AY57">
            <v>2364.49205775377</v>
          </cell>
          <cell r="AZ57">
            <v>2344.12235782102</v>
          </cell>
          <cell r="BA57">
            <v>2399.42907856208</v>
          </cell>
          <cell r="BB57">
            <v>2373.31051738532</v>
          </cell>
          <cell r="BC57">
            <v>2396.23656796067</v>
          </cell>
          <cell r="BD57">
            <v>2395.03933207101</v>
          </cell>
          <cell r="BE57">
            <v>2380.20983415711</v>
          </cell>
          <cell r="BF57">
            <v>2418.21478307745</v>
          </cell>
          <cell r="BG57">
            <v>2345.13692366703</v>
          </cell>
          <cell r="BH57">
            <v>2399.27368886311</v>
          </cell>
          <cell r="BI57">
            <v>2399.27368886311</v>
          </cell>
          <cell r="BJ57">
            <v>2399.27368886311</v>
          </cell>
          <cell r="BK57">
            <v>2399.27368886311</v>
          </cell>
          <cell r="BL57">
            <v>2399.27368886311</v>
          </cell>
          <cell r="BM57">
            <v>2399.27368886311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8">
          <cell r="Z58">
            <v>2325.41758778833</v>
          </cell>
          <cell r="AA58">
            <v>2143.69585513157</v>
          </cell>
          <cell r="AB58">
            <v>2119.10234305051</v>
          </cell>
          <cell r="AC58">
            <v>2032.60500204252</v>
          </cell>
          <cell r="AD58">
            <v>2062.82999295642</v>
          </cell>
          <cell r="AE58">
            <v>2109.95288777811</v>
          </cell>
          <cell r="AF58">
            <v>1999.72303353024</v>
          </cell>
          <cell r="AG58">
            <v>2101.12283745282</v>
          </cell>
          <cell r="AH58">
            <v>2095.67150031363</v>
          </cell>
          <cell r="AI58">
            <v>2165.62435775614</v>
          </cell>
          <cell r="AJ58">
            <v>2348.98177967033</v>
          </cell>
          <cell r="AK58">
            <v>2342.99210573781</v>
          </cell>
          <cell r="AL58">
            <v>2421.27311815743</v>
          </cell>
          <cell r="AM58">
            <v>2607.70259456217</v>
          </cell>
          <cell r="AN58">
            <v>2639.3969498177</v>
          </cell>
        </row>
        <row r="58">
          <cell r="AY58">
            <v>2431.18074136047</v>
          </cell>
          <cell r="AZ58">
            <v>2410.01297532132</v>
          </cell>
          <cell r="BA58">
            <v>2418.36830943249</v>
          </cell>
          <cell r="BB58">
            <v>2355.84669876682</v>
          </cell>
          <cell r="BC58">
            <v>2291.3770560212</v>
          </cell>
          <cell r="BD58">
            <v>2355.34799979362</v>
          </cell>
          <cell r="BE58">
            <v>2288.65135101058</v>
          </cell>
          <cell r="BF58">
            <v>2378.1821696483</v>
          </cell>
          <cell r="BG58">
            <v>2322.22622310209</v>
          </cell>
          <cell r="BH58">
            <v>2414.6919579874</v>
          </cell>
          <cell r="BI58">
            <v>2414.6919579874</v>
          </cell>
          <cell r="BJ58">
            <v>2414.6919579874</v>
          </cell>
          <cell r="BK58">
            <v>2414.6919579874</v>
          </cell>
          <cell r="BL58">
            <v>2414.6919579874</v>
          </cell>
          <cell r="BM58">
            <v>2414.6919579874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59">
          <cell r="Z59">
            <v>2321.79123405898</v>
          </cell>
          <cell r="AA59">
            <v>2143.86818366972</v>
          </cell>
          <cell r="AB59">
            <v>2079.21476710981</v>
          </cell>
          <cell r="AC59">
            <v>2047.24402957812</v>
          </cell>
          <cell r="AD59">
            <v>2003.06050400654</v>
          </cell>
          <cell r="AE59">
            <v>2067.69842555884</v>
          </cell>
          <cell r="AF59">
            <v>2109.58395869095</v>
          </cell>
          <cell r="AG59">
            <v>2094.44871077298</v>
          </cell>
          <cell r="AH59">
            <v>2259.21739724607</v>
          </cell>
          <cell r="AI59">
            <v>2240.28061946028</v>
          </cell>
          <cell r="AJ59">
            <v>2291.1440950401</v>
          </cell>
          <cell r="AK59">
            <v>2401.41978463475</v>
          </cell>
          <cell r="AL59">
            <v>2422.82560770338</v>
          </cell>
          <cell r="AM59">
            <v>2434.05134017674</v>
          </cell>
          <cell r="AN59">
            <v>2402.24606079575</v>
          </cell>
        </row>
        <row r="59">
          <cell r="AY59">
            <v>2390.1419853168</v>
          </cell>
          <cell r="AZ59">
            <v>2340.77591909333</v>
          </cell>
          <cell r="BA59">
            <v>2377.61217476414</v>
          </cell>
          <cell r="BB59">
            <v>2368.79814981217</v>
          </cell>
          <cell r="BC59">
            <v>2321.98905074037</v>
          </cell>
          <cell r="BD59">
            <v>2385.38119617894</v>
          </cell>
          <cell r="BE59">
            <v>2432.68153465316</v>
          </cell>
          <cell r="BF59">
            <v>2354.49587122651</v>
          </cell>
          <cell r="BG59">
            <v>2335.67319092493</v>
          </cell>
          <cell r="BH59">
            <v>2341.76549083032</v>
          </cell>
          <cell r="BI59">
            <v>2341.76549083032</v>
          </cell>
          <cell r="BJ59">
            <v>2341.76549083032</v>
          </cell>
          <cell r="BK59">
            <v>2341.76549083032</v>
          </cell>
          <cell r="BL59">
            <v>2341.76549083032</v>
          </cell>
          <cell r="BM59">
            <v>2341.76549083032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0">
          <cell r="Z60">
            <v>2367.83383519252</v>
          </cell>
          <cell r="AA60">
            <v>2162.34224829122</v>
          </cell>
          <cell r="AB60">
            <v>2025.14219977428</v>
          </cell>
          <cell r="AC60">
            <v>1991.2546181839</v>
          </cell>
          <cell r="AD60">
            <v>2082.81133238081</v>
          </cell>
          <cell r="AE60">
            <v>2111.51347006786</v>
          </cell>
          <cell r="AF60">
            <v>1992.36511093105</v>
          </cell>
          <cell r="AG60">
            <v>2238.22481509981</v>
          </cell>
          <cell r="AH60">
            <v>2199.98204940772</v>
          </cell>
          <cell r="AI60">
            <v>2273.02638565707</v>
          </cell>
          <cell r="AJ60">
            <v>2295.27564222287</v>
          </cell>
          <cell r="AK60">
            <v>2341.31805789298</v>
          </cell>
          <cell r="AL60">
            <v>2463.77300750937</v>
          </cell>
          <cell r="AM60">
            <v>2362.57179966493</v>
          </cell>
          <cell r="AN60">
            <v>2575.57047439333</v>
          </cell>
        </row>
        <row r="60">
          <cell r="AY60">
            <v>2396.3171951792</v>
          </cell>
          <cell r="AZ60">
            <v>2388.33017701949</v>
          </cell>
          <cell r="BA60">
            <v>2361.56175742774</v>
          </cell>
          <cell r="BB60">
            <v>2340.18584637874</v>
          </cell>
          <cell r="BC60">
            <v>2410.12959770372</v>
          </cell>
          <cell r="BD60">
            <v>2387.08674731904</v>
          </cell>
          <cell r="BE60">
            <v>2360.51293367473</v>
          </cell>
          <cell r="BF60">
            <v>2403.71168887463</v>
          </cell>
          <cell r="BG60">
            <v>2366.42164004176</v>
          </cell>
          <cell r="BH60">
            <v>2293.90822632637</v>
          </cell>
          <cell r="BI60">
            <v>2293.90822632637</v>
          </cell>
          <cell r="BJ60">
            <v>2293.90822632637</v>
          </cell>
          <cell r="BK60">
            <v>2293.90822632637</v>
          </cell>
          <cell r="BL60">
            <v>2293.90822632637</v>
          </cell>
          <cell r="BM60">
            <v>2293.90822632637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1">
          <cell r="Z61">
            <v>2247.70244593422</v>
          </cell>
          <cell r="AA61">
            <v>2082.16269445175</v>
          </cell>
          <cell r="AB61">
            <v>2181.22945132082</v>
          </cell>
          <cell r="AC61">
            <v>2066.71642798405</v>
          </cell>
          <cell r="AD61">
            <v>1947.74699730814</v>
          </cell>
          <cell r="AE61">
            <v>2125.91295410544</v>
          </cell>
          <cell r="AF61">
            <v>2148.24209988287</v>
          </cell>
          <cell r="AG61">
            <v>2135.92909624768</v>
          </cell>
          <cell r="AH61">
            <v>2168.90183958293</v>
          </cell>
          <cell r="AI61">
            <v>2283.42562892365</v>
          </cell>
          <cell r="AJ61">
            <v>2431.68146445982</v>
          </cell>
          <cell r="AK61">
            <v>2431.0461798774</v>
          </cell>
          <cell r="AL61">
            <v>2418.95309117575</v>
          </cell>
          <cell r="AM61">
            <v>2512.85558506323</v>
          </cell>
          <cell r="AN61">
            <v>2581.2156677764</v>
          </cell>
        </row>
        <row r="61">
          <cell r="AY61">
            <v>2340.26987974237</v>
          </cell>
          <cell r="AZ61">
            <v>2420.38181214909</v>
          </cell>
          <cell r="BA61">
            <v>2387.47955611415</v>
          </cell>
          <cell r="BB61">
            <v>2326.50735541649</v>
          </cell>
          <cell r="BC61">
            <v>2345.81759021824</v>
          </cell>
          <cell r="BD61">
            <v>2368.39427846965</v>
          </cell>
          <cell r="BE61">
            <v>2402.73799610321</v>
          </cell>
          <cell r="BF61">
            <v>2333.09358256698</v>
          </cell>
          <cell r="BG61">
            <v>2377.94089104923</v>
          </cell>
          <cell r="BH61">
            <v>2340.16799110284</v>
          </cell>
          <cell r="BI61">
            <v>2340.16799110284</v>
          </cell>
          <cell r="BJ61">
            <v>2340.16799110284</v>
          </cell>
          <cell r="BK61">
            <v>2340.16799110284</v>
          </cell>
          <cell r="BL61">
            <v>2340.16799110284</v>
          </cell>
          <cell r="BM61">
            <v>2340.16799110284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2">
          <cell r="Z62">
            <v>2255.05269968673</v>
          </cell>
          <cell r="AA62">
            <v>2158.99066829217</v>
          </cell>
          <cell r="AB62">
            <v>2132.0320223283</v>
          </cell>
          <cell r="AC62">
            <v>1972.68556644717</v>
          </cell>
          <cell r="AD62">
            <v>2073.88136470285</v>
          </cell>
          <cell r="AE62">
            <v>2046.93278073032</v>
          </cell>
          <cell r="AF62">
            <v>2148.34317805929</v>
          </cell>
          <cell r="AG62">
            <v>2216.45965431678</v>
          </cell>
          <cell r="AH62">
            <v>2205.90413074697</v>
          </cell>
          <cell r="AI62">
            <v>2156.62291591633</v>
          </cell>
          <cell r="AJ62">
            <v>2314.2468750589</v>
          </cell>
          <cell r="AK62">
            <v>2352.25354312321</v>
          </cell>
          <cell r="AL62">
            <v>2441.14217531927</v>
          </cell>
          <cell r="AM62">
            <v>2417.17261423692</v>
          </cell>
          <cell r="AN62">
            <v>2654.34399311556</v>
          </cell>
        </row>
        <row r="62">
          <cell r="AY62">
            <v>2412.01787865392</v>
          </cell>
          <cell r="AZ62">
            <v>2356.12406971</v>
          </cell>
          <cell r="BA62">
            <v>2392.94563092491</v>
          </cell>
          <cell r="BB62">
            <v>2367.99808490078</v>
          </cell>
          <cell r="BC62">
            <v>2418.91720734209</v>
          </cell>
          <cell r="BD62">
            <v>2318.51901157357</v>
          </cell>
          <cell r="BE62">
            <v>2411.99646671272</v>
          </cell>
          <cell r="BF62">
            <v>2453.4076339808</v>
          </cell>
          <cell r="BG62">
            <v>2357.12668269278</v>
          </cell>
          <cell r="BH62">
            <v>2357.39912338491</v>
          </cell>
          <cell r="BI62">
            <v>2357.39912338491</v>
          </cell>
          <cell r="BJ62">
            <v>2357.39912338491</v>
          </cell>
          <cell r="BK62">
            <v>2357.39912338491</v>
          </cell>
          <cell r="BL62">
            <v>2357.39912338491</v>
          </cell>
          <cell r="BM62">
            <v>2357.39912338491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3">
          <cell r="Z63">
            <v>2189.61604832629</v>
          </cell>
          <cell r="AA63">
            <v>2073.24917360873</v>
          </cell>
          <cell r="AB63">
            <v>2164.80059209942</v>
          </cell>
          <cell r="AC63">
            <v>2104.47927703349</v>
          </cell>
          <cell r="AD63">
            <v>2051.39208886164</v>
          </cell>
          <cell r="AE63">
            <v>2037.77935063108</v>
          </cell>
          <cell r="AF63">
            <v>2175.28657946525</v>
          </cell>
          <cell r="AG63">
            <v>2106.73212460878</v>
          </cell>
          <cell r="AH63">
            <v>2299.88933327756</v>
          </cell>
          <cell r="AI63">
            <v>2170.06997541001</v>
          </cell>
          <cell r="AJ63">
            <v>2294.75648240984</v>
          </cell>
          <cell r="AK63">
            <v>2336.63800758897</v>
          </cell>
          <cell r="AL63">
            <v>2476.81998020781</v>
          </cell>
          <cell r="AM63">
            <v>2494.25415944458</v>
          </cell>
          <cell r="AN63">
            <v>2558.50062592511</v>
          </cell>
        </row>
        <row r="63">
          <cell r="AY63">
            <v>2286.09208439246</v>
          </cell>
          <cell r="AZ63">
            <v>2347.73442784134</v>
          </cell>
          <cell r="BA63">
            <v>2410.12984018827</v>
          </cell>
          <cell r="BB63">
            <v>2459.87898589304</v>
          </cell>
          <cell r="BC63">
            <v>2364.96154642528</v>
          </cell>
          <cell r="BD63">
            <v>2380.4815666514</v>
          </cell>
          <cell r="BE63">
            <v>2442.15005124463</v>
          </cell>
          <cell r="BF63">
            <v>2357.74803006579</v>
          </cell>
          <cell r="BG63">
            <v>2411.39999645385</v>
          </cell>
          <cell r="BH63">
            <v>2340.63144207333</v>
          </cell>
          <cell r="BI63">
            <v>2340.63144207333</v>
          </cell>
          <cell r="BJ63">
            <v>2340.63144207333</v>
          </cell>
          <cell r="BK63">
            <v>2340.63144207333</v>
          </cell>
          <cell r="BL63">
            <v>2340.63144207333</v>
          </cell>
          <cell r="BM63">
            <v>2340.63144207333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4">
          <cell r="Z64">
            <v>2283.92141310305</v>
          </cell>
          <cell r="AA64">
            <v>2002.43800449312</v>
          </cell>
          <cell r="AB64">
            <v>2109.40923014151</v>
          </cell>
          <cell r="AC64">
            <v>2099.8136713371</v>
          </cell>
          <cell r="AD64">
            <v>2062.18605542799</v>
          </cell>
          <cell r="AE64">
            <v>2182.2468165287</v>
          </cell>
          <cell r="AF64">
            <v>2086.45873681862</v>
          </cell>
          <cell r="AG64">
            <v>2162.14289995442</v>
          </cell>
          <cell r="AH64">
            <v>2246.19298924101</v>
          </cell>
          <cell r="AI64">
            <v>2296.26017955432</v>
          </cell>
          <cell r="AJ64">
            <v>2279.01844236426</v>
          </cell>
          <cell r="AK64">
            <v>2455.39204488122</v>
          </cell>
          <cell r="AL64">
            <v>2395.15928896786</v>
          </cell>
          <cell r="AM64">
            <v>2555.7240281878</v>
          </cell>
          <cell r="AN64">
            <v>2529.51648740151</v>
          </cell>
        </row>
        <row r="64">
          <cell r="AY64">
            <v>2400.1244496445</v>
          </cell>
          <cell r="AZ64">
            <v>2352.75835635605</v>
          </cell>
          <cell r="BA64">
            <v>2414.48263062756</v>
          </cell>
          <cell r="BB64">
            <v>2339.75346591065</v>
          </cell>
          <cell r="BC64">
            <v>2345.4584947464</v>
          </cell>
          <cell r="BD64">
            <v>2406.42794034026</v>
          </cell>
          <cell r="BE64">
            <v>2359.2896191468</v>
          </cell>
          <cell r="BF64">
            <v>2374.4616275826</v>
          </cell>
          <cell r="BG64">
            <v>2390.7522476763</v>
          </cell>
          <cell r="BH64">
            <v>2336.79989442405</v>
          </cell>
          <cell r="BI64">
            <v>2336.79989442405</v>
          </cell>
          <cell r="BJ64">
            <v>2336.79989442405</v>
          </cell>
          <cell r="BK64">
            <v>2336.79989442405</v>
          </cell>
          <cell r="BL64">
            <v>2336.79989442405</v>
          </cell>
          <cell r="BM64">
            <v>2336.79989442405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5">
          <cell r="Z65">
            <v>2238.74977523146</v>
          </cell>
          <cell r="AA65">
            <v>2069.73351200967</v>
          </cell>
          <cell r="AB65">
            <v>2098.94744096811</v>
          </cell>
          <cell r="AC65">
            <v>2060.32584686821</v>
          </cell>
          <cell r="AD65">
            <v>1992.69940330163</v>
          </cell>
          <cell r="AE65">
            <v>1988.22875921246</v>
          </cell>
          <cell r="AF65">
            <v>2083.87365312612</v>
          </cell>
          <cell r="AG65">
            <v>2032.65015775257</v>
          </cell>
          <cell r="AH65">
            <v>2178.12461617414</v>
          </cell>
          <cell r="AI65">
            <v>2283.42747914547</v>
          </cell>
          <cell r="AJ65">
            <v>2259.77758025123</v>
          </cell>
          <cell r="AK65">
            <v>2395.39995072272</v>
          </cell>
          <cell r="AL65">
            <v>2402.80311518934</v>
          </cell>
          <cell r="AM65">
            <v>2514.16288035915</v>
          </cell>
          <cell r="AN65">
            <v>2559.54214650496</v>
          </cell>
        </row>
        <row r="65">
          <cell r="AY65">
            <v>2348.98099033054</v>
          </cell>
          <cell r="AZ65">
            <v>2416.62083742453</v>
          </cell>
          <cell r="BA65">
            <v>2341.15504472098</v>
          </cell>
          <cell r="BB65">
            <v>2355.520896153</v>
          </cell>
          <cell r="BC65">
            <v>2335.26992679632</v>
          </cell>
          <cell r="BD65">
            <v>2365.07307226097</v>
          </cell>
          <cell r="BE65">
            <v>2310.42809405238</v>
          </cell>
          <cell r="BF65">
            <v>2356.78631044382</v>
          </cell>
          <cell r="BG65">
            <v>2376.28554435846</v>
          </cell>
          <cell r="BH65">
            <v>2430.63851945359</v>
          </cell>
          <cell r="BI65">
            <v>2430.63851945359</v>
          </cell>
          <cell r="BJ65">
            <v>2430.63851945359</v>
          </cell>
          <cell r="BK65">
            <v>2430.63851945359</v>
          </cell>
          <cell r="BL65">
            <v>2430.63851945359</v>
          </cell>
          <cell r="BM65">
            <v>2430.63851945359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6">
          <cell r="Z66">
            <v>2349.4519158695</v>
          </cell>
          <cell r="AA66">
            <v>2179.85880747885</v>
          </cell>
          <cell r="AB66">
            <v>2012.49942876705</v>
          </cell>
          <cell r="AC66">
            <v>2057.32109674558</v>
          </cell>
          <cell r="AD66">
            <v>2108.82556932928</v>
          </cell>
          <cell r="AE66">
            <v>2066.25616721447</v>
          </cell>
          <cell r="AF66">
            <v>2120.58289218737</v>
          </cell>
          <cell r="AG66">
            <v>2162.70092957772</v>
          </cell>
          <cell r="AH66">
            <v>2106.34173198911</v>
          </cell>
          <cell r="AI66">
            <v>2238.63417926871</v>
          </cell>
          <cell r="AJ66">
            <v>2336.36652554554</v>
          </cell>
          <cell r="AK66">
            <v>2227.64923484599</v>
          </cell>
          <cell r="AL66">
            <v>2433.72646138086</v>
          </cell>
          <cell r="AM66">
            <v>2414.14258565696</v>
          </cell>
          <cell r="AN66">
            <v>2665.92027441433</v>
          </cell>
        </row>
        <row r="66">
          <cell r="AY66">
            <v>2416.24170347529</v>
          </cell>
          <cell r="AZ66">
            <v>2404.39900518547</v>
          </cell>
          <cell r="BA66">
            <v>2343.49906942697</v>
          </cell>
          <cell r="BB66">
            <v>2347.7576972824</v>
          </cell>
          <cell r="BC66">
            <v>2369.98248351028</v>
          </cell>
          <cell r="BD66">
            <v>2423.80970139213</v>
          </cell>
          <cell r="BE66">
            <v>2374.71190755648</v>
          </cell>
          <cell r="BF66">
            <v>2382.94663578037</v>
          </cell>
          <cell r="BG66">
            <v>2317.23650135017</v>
          </cell>
          <cell r="BH66">
            <v>2381.30329238047</v>
          </cell>
          <cell r="BI66">
            <v>2381.30329238047</v>
          </cell>
          <cell r="BJ66">
            <v>2381.30329238047</v>
          </cell>
          <cell r="BK66">
            <v>2381.30329238047</v>
          </cell>
          <cell r="BL66">
            <v>2381.30329238047</v>
          </cell>
          <cell r="BM66">
            <v>2381.30329238047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7">
          <cell r="Z67">
            <v>2175.57412208168</v>
          </cell>
          <cell r="AA67">
            <v>1988.00218723211</v>
          </cell>
          <cell r="AB67">
            <v>2218.57968113412</v>
          </cell>
          <cell r="AC67">
            <v>2125.47489199106</v>
          </cell>
          <cell r="AD67">
            <v>2076.92408682746</v>
          </cell>
          <cell r="AE67">
            <v>2168.06287032096</v>
          </cell>
          <cell r="AF67">
            <v>2058.73773622876</v>
          </cell>
          <cell r="AG67">
            <v>2234.8910029883</v>
          </cell>
          <cell r="AH67">
            <v>2135.71512101818</v>
          </cell>
          <cell r="AI67">
            <v>2313.83509964972</v>
          </cell>
          <cell r="AJ67">
            <v>2235.74093318723</v>
          </cell>
          <cell r="AK67">
            <v>2398.55273616832</v>
          </cell>
          <cell r="AL67">
            <v>2525.49398993733</v>
          </cell>
          <cell r="AM67">
            <v>2453.27175927606</v>
          </cell>
          <cell r="AN67">
            <v>2454.29555039259</v>
          </cell>
        </row>
        <row r="67">
          <cell r="AY67">
            <v>2310.22039420019</v>
          </cell>
          <cell r="AZ67">
            <v>2370.83864582143</v>
          </cell>
          <cell r="BA67">
            <v>2452.80600054129</v>
          </cell>
          <cell r="BB67">
            <v>2384.79548947588</v>
          </cell>
          <cell r="BC67">
            <v>2401.32360319952</v>
          </cell>
          <cell r="BD67">
            <v>2418.37523186017</v>
          </cell>
          <cell r="BE67">
            <v>2333.7266408768</v>
          </cell>
          <cell r="BF67">
            <v>2462.14973712733</v>
          </cell>
          <cell r="BG67">
            <v>2347.42826010273</v>
          </cell>
          <cell r="BH67">
            <v>2423.17560519999</v>
          </cell>
          <cell r="BI67">
            <v>2423.17560519999</v>
          </cell>
          <cell r="BJ67">
            <v>2423.17560519999</v>
          </cell>
          <cell r="BK67">
            <v>2423.17560519999</v>
          </cell>
          <cell r="BL67">
            <v>2423.17560519999</v>
          </cell>
          <cell r="BM67">
            <v>2423.17560519999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8">
          <cell r="Z68">
            <v>2308.22170598508</v>
          </cell>
          <cell r="AA68">
            <v>2108.97938755102</v>
          </cell>
          <cell r="AB68">
            <v>2133.91317247866</v>
          </cell>
          <cell r="AC68">
            <v>2073.78887795118</v>
          </cell>
          <cell r="AD68">
            <v>1994.78128255447</v>
          </cell>
          <cell r="AE68">
            <v>2152.25215441863</v>
          </cell>
          <cell r="AF68">
            <v>2114.90981199732</v>
          </cell>
          <cell r="AG68">
            <v>2092.47860163118</v>
          </cell>
          <cell r="AH68">
            <v>2401.00426894205</v>
          </cell>
          <cell r="AI68">
            <v>2202.70800504056</v>
          </cell>
          <cell r="AJ68">
            <v>2331.89139883168</v>
          </cell>
          <cell r="AK68">
            <v>2493.79179967214</v>
          </cell>
          <cell r="AL68">
            <v>2461.334813254</v>
          </cell>
          <cell r="AM68">
            <v>2386.13785217234</v>
          </cell>
          <cell r="AN68">
            <v>2624.39863349426</v>
          </cell>
        </row>
        <row r="68">
          <cell r="AY68">
            <v>2369.80145532254</v>
          </cell>
          <cell r="AZ68">
            <v>2410.46213935908</v>
          </cell>
          <cell r="BA68">
            <v>2316.61296109633</v>
          </cell>
          <cell r="BB68">
            <v>2380.4334614572</v>
          </cell>
          <cell r="BC68">
            <v>2311.93475037753</v>
          </cell>
          <cell r="BD68">
            <v>2385.46721992618</v>
          </cell>
          <cell r="BE68">
            <v>2390.83125059558</v>
          </cell>
          <cell r="BF68">
            <v>2354.58302154513</v>
          </cell>
          <cell r="BG68">
            <v>2486.09795691535</v>
          </cell>
          <cell r="BH68">
            <v>2391.47498913153</v>
          </cell>
          <cell r="BI68">
            <v>2391.47498913153</v>
          </cell>
          <cell r="BJ68">
            <v>2391.47498913153</v>
          </cell>
          <cell r="BK68">
            <v>2391.47498913153</v>
          </cell>
          <cell r="BL68">
            <v>2391.47498913153</v>
          </cell>
          <cell r="BM68">
            <v>2391.47498913153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69">
          <cell r="Z69">
            <v>2331.53160286391</v>
          </cell>
          <cell r="AA69">
            <v>2106.91495993126</v>
          </cell>
          <cell r="AB69">
            <v>2118.70303431626</v>
          </cell>
          <cell r="AC69">
            <v>2106.02036710346</v>
          </cell>
          <cell r="AD69">
            <v>1967.2564686037</v>
          </cell>
          <cell r="AE69">
            <v>2045.07104041826</v>
          </cell>
          <cell r="AF69">
            <v>1983.60707510164</v>
          </cell>
          <cell r="AG69">
            <v>2177.46172969262</v>
          </cell>
          <cell r="AH69">
            <v>2209.96969729342</v>
          </cell>
          <cell r="AI69">
            <v>2178.28521148028</v>
          </cell>
          <cell r="AJ69">
            <v>2412.06361330776</v>
          </cell>
          <cell r="AK69">
            <v>2305.41017779492</v>
          </cell>
          <cell r="AL69">
            <v>2378.53072480169</v>
          </cell>
          <cell r="AM69">
            <v>2456.01508565173</v>
          </cell>
          <cell r="AN69">
            <v>2467.71568254859</v>
          </cell>
        </row>
        <row r="69">
          <cell r="AY69">
            <v>2383.27072248981</v>
          </cell>
          <cell r="AZ69">
            <v>2362.4723787828</v>
          </cell>
          <cell r="BA69">
            <v>2349.97291923643</v>
          </cell>
          <cell r="BB69">
            <v>2361.62644073951</v>
          </cell>
          <cell r="BC69">
            <v>2370.73394217844</v>
          </cell>
          <cell r="BD69">
            <v>2331.77564320688</v>
          </cell>
          <cell r="BE69">
            <v>2279.98706999061</v>
          </cell>
          <cell r="BF69">
            <v>2387.93936590419</v>
          </cell>
          <cell r="BG69">
            <v>2400.61396607188</v>
          </cell>
          <cell r="BH69">
            <v>2323.88478933715</v>
          </cell>
          <cell r="BI69">
            <v>2323.88478933715</v>
          </cell>
          <cell r="BJ69">
            <v>2323.88478933715</v>
          </cell>
          <cell r="BK69">
            <v>2323.88478933715</v>
          </cell>
          <cell r="BL69">
            <v>2323.88478933715</v>
          </cell>
          <cell r="BM69">
            <v>2323.88478933715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0">
          <cell r="Z70">
            <v>2148.7711752845</v>
          </cell>
          <cell r="AA70">
            <v>2128.78117154878</v>
          </cell>
          <cell r="AB70">
            <v>2050.36673408122</v>
          </cell>
          <cell r="AC70">
            <v>2079.48968339492</v>
          </cell>
          <cell r="AD70">
            <v>2065.14227151522</v>
          </cell>
          <cell r="AE70">
            <v>2193.68536704097</v>
          </cell>
          <cell r="AF70">
            <v>2143.10190401341</v>
          </cell>
          <cell r="AG70">
            <v>2171.07368594689</v>
          </cell>
          <cell r="AH70">
            <v>2110.4674304967</v>
          </cell>
          <cell r="AI70">
            <v>2182.42065333357</v>
          </cell>
          <cell r="AJ70">
            <v>2288.94740273591</v>
          </cell>
          <cell r="AK70">
            <v>2418.87166662725</v>
          </cell>
          <cell r="AL70">
            <v>2546.80424369166</v>
          </cell>
          <cell r="AM70">
            <v>2551.02085444008</v>
          </cell>
          <cell r="AN70">
            <v>2613.77934851087</v>
          </cell>
        </row>
        <row r="70">
          <cell r="AY70">
            <v>2322.45945525951</v>
          </cell>
          <cell r="AZ70">
            <v>2315.02270526348</v>
          </cell>
          <cell r="BA70">
            <v>2381.20144933549</v>
          </cell>
          <cell r="BB70">
            <v>2388.90926792476</v>
          </cell>
          <cell r="BC70">
            <v>2364.84245734757</v>
          </cell>
          <cell r="BD70">
            <v>2430.26204862704</v>
          </cell>
          <cell r="BE70">
            <v>2340.19609894276</v>
          </cell>
          <cell r="BF70">
            <v>2394.40756108588</v>
          </cell>
          <cell r="BG70">
            <v>2377.04125751564</v>
          </cell>
          <cell r="BH70">
            <v>2322.32532981195</v>
          </cell>
          <cell r="BI70">
            <v>2322.32532981195</v>
          </cell>
          <cell r="BJ70">
            <v>2322.32532981195</v>
          </cell>
          <cell r="BK70">
            <v>2322.32532981195</v>
          </cell>
          <cell r="BL70">
            <v>2322.32532981195</v>
          </cell>
          <cell r="BM70">
            <v>2322.32532981195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1">
          <cell r="Z71">
            <v>2244.78960810251</v>
          </cell>
          <cell r="AA71">
            <v>2101.77744810555</v>
          </cell>
          <cell r="AB71">
            <v>1979.76449079551</v>
          </cell>
          <cell r="AC71">
            <v>2084.18577444682</v>
          </cell>
          <cell r="AD71">
            <v>2035.15351781568</v>
          </cell>
          <cell r="AE71">
            <v>2171.17114000426</v>
          </cell>
          <cell r="AF71">
            <v>2040.9812247874</v>
          </cell>
          <cell r="AG71">
            <v>2157.76615631278</v>
          </cell>
          <cell r="AH71">
            <v>2190.02074752271</v>
          </cell>
          <cell r="AI71">
            <v>2242.81774842537</v>
          </cell>
          <cell r="AJ71">
            <v>2210.46456356556</v>
          </cell>
          <cell r="AK71">
            <v>2320.91436820788</v>
          </cell>
          <cell r="AL71">
            <v>2410.66496106269</v>
          </cell>
          <cell r="AM71">
            <v>2569.2097048175</v>
          </cell>
          <cell r="AN71">
            <v>2574.11604080689</v>
          </cell>
        </row>
        <row r="71">
          <cell r="AY71">
            <v>2358.8197660709</v>
          </cell>
          <cell r="AZ71">
            <v>2343.44174888148</v>
          </cell>
          <cell r="BA71">
            <v>2357.8055462961</v>
          </cell>
          <cell r="BB71">
            <v>2375.23828576496</v>
          </cell>
          <cell r="BC71">
            <v>2368.99189387552</v>
          </cell>
          <cell r="BD71">
            <v>2389.49733934132</v>
          </cell>
          <cell r="BE71">
            <v>2378.87529704182</v>
          </cell>
          <cell r="BF71">
            <v>2362.44889537129</v>
          </cell>
          <cell r="BG71">
            <v>2322.05955548586</v>
          </cell>
          <cell r="BH71">
            <v>2418.44015600618</v>
          </cell>
          <cell r="BI71">
            <v>2418.44015600618</v>
          </cell>
          <cell r="BJ71">
            <v>2418.44015600618</v>
          </cell>
          <cell r="BK71">
            <v>2418.44015600618</v>
          </cell>
          <cell r="BL71">
            <v>2418.44015600618</v>
          </cell>
          <cell r="BM71">
            <v>2418.44015600618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2">
          <cell r="Z72">
            <v>2385.35232008255</v>
          </cell>
          <cell r="AA72">
            <v>2024.37679448636</v>
          </cell>
          <cell r="AB72">
            <v>2079.62404407079</v>
          </cell>
          <cell r="AC72">
            <v>2065.10770035763</v>
          </cell>
          <cell r="AD72">
            <v>2147.53750783455</v>
          </cell>
          <cell r="AE72">
            <v>2087.73016934993</v>
          </cell>
          <cell r="AF72">
            <v>2096.17615700632</v>
          </cell>
          <cell r="AG72">
            <v>2015.94529844185</v>
          </cell>
          <cell r="AH72">
            <v>2112.39057280567</v>
          </cell>
          <cell r="AI72">
            <v>2297.10019294044</v>
          </cell>
          <cell r="AJ72">
            <v>2378.88501908678</v>
          </cell>
          <cell r="AK72">
            <v>2432.38535974603</v>
          </cell>
          <cell r="AL72">
            <v>2591.18823014074</v>
          </cell>
          <cell r="AM72">
            <v>2520.85729840275</v>
          </cell>
          <cell r="AN72">
            <v>2550.16035045771</v>
          </cell>
        </row>
        <row r="72">
          <cell r="AY72">
            <v>2467.49166896116</v>
          </cell>
          <cell r="AZ72">
            <v>2354.49644157576</v>
          </cell>
          <cell r="BA72">
            <v>2346.77893628315</v>
          </cell>
          <cell r="BB72">
            <v>2379.11393161143</v>
          </cell>
          <cell r="BC72">
            <v>2473.47227048414</v>
          </cell>
          <cell r="BD72">
            <v>2365.6536559609</v>
          </cell>
          <cell r="BE72">
            <v>2334.42885052998</v>
          </cell>
          <cell r="BF72">
            <v>2323.7959314055</v>
          </cell>
          <cell r="BG72">
            <v>2353.13509094916</v>
          </cell>
          <cell r="BH72">
            <v>2393.61833647032</v>
          </cell>
          <cell r="BI72">
            <v>2393.61833647032</v>
          </cell>
          <cell r="BJ72">
            <v>2393.61833647032</v>
          </cell>
          <cell r="BK72">
            <v>2393.61833647032</v>
          </cell>
          <cell r="BL72">
            <v>2393.61833647032</v>
          </cell>
          <cell r="BM72">
            <v>2393.61833647032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3">
          <cell r="Z73">
            <v>2220.66063005622</v>
          </cell>
          <cell r="AA73">
            <v>2145.13862828102</v>
          </cell>
          <cell r="AB73">
            <v>2095.7989593524</v>
          </cell>
          <cell r="AC73">
            <v>2114.13179496701</v>
          </cell>
          <cell r="AD73">
            <v>2069.32489889883</v>
          </cell>
          <cell r="AE73">
            <v>1938.60140685999</v>
          </cell>
          <cell r="AF73">
            <v>2139.11612632291</v>
          </cell>
          <cell r="AG73">
            <v>2007.49877563149</v>
          </cell>
          <cell r="AH73">
            <v>2144.1358264023</v>
          </cell>
          <cell r="AI73">
            <v>2204.4309105816</v>
          </cell>
          <cell r="AJ73">
            <v>2382.82846013204</v>
          </cell>
          <cell r="AK73">
            <v>2322.82151932456</v>
          </cell>
          <cell r="AL73">
            <v>2528.0548839763</v>
          </cell>
          <cell r="AM73">
            <v>2342.07001325353</v>
          </cell>
          <cell r="AN73">
            <v>2647.98174693455</v>
          </cell>
        </row>
        <row r="73">
          <cell r="AY73">
            <v>2352.21455637964</v>
          </cell>
          <cell r="AZ73">
            <v>2361.43164339721</v>
          </cell>
          <cell r="BA73">
            <v>2383.57641123321</v>
          </cell>
          <cell r="BB73">
            <v>2372.07792243509</v>
          </cell>
          <cell r="BC73">
            <v>2379.68675797702</v>
          </cell>
          <cell r="BD73">
            <v>2371.97219903605</v>
          </cell>
          <cell r="BE73">
            <v>2433.59780216214</v>
          </cell>
          <cell r="BF73">
            <v>2379.68476320332</v>
          </cell>
          <cell r="BG73">
            <v>2313.8552582839</v>
          </cell>
          <cell r="BH73">
            <v>2283.4395880012</v>
          </cell>
          <cell r="BI73">
            <v>2283.4395880012</v>
          </cell>
          <cell r="BJ73">
            <v>2283.4395880012</v>
          </cell>
          <cell r="BK73">
            <v>2283.4395880012</v>
          </cell>
          <cell r="BL73">
            <v>2283.4395880012</v>
          </cell>
          <cell r="BM73">
            <v>2283.4395880012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4">
          <cell r="Z74">
            <v>2223.42423886482</v>
          </cell>
          <cell r="AA74">
            <v>2215.32851104245</v>
          </cell>
          <cell r="AB74">
            <v>2074.90177955764</v>
          </cell>
          <cell r="AC74">
            <v>1863.26483785553</v>
          </cell>
          <cell r="AD74">
            <v>2084.95909295793</v>
          </cell>
          <cell r="AE74">
            <v>2168.58438716903</v>
          </cell>
          <cell r="AF74">
            <v>2157.11622306675</v>
          </cell>
          <cell r="AG74">
            <v>2143.56326179461</v>
          </cell>
          <cell r="AH74">
            <v>2092.72698564644</v>
          </cell>
          <cell r="AI74">
            <v>2201.4357730562</v>
          </cell>
          <cell r="AJ74">
            <v>2211.58275955514</v>
          </cell>
          <cell r="AK74">
            <v>2325.6395131127</v>
          </cell>
          <cell r="AL74">
            <v>2480.55771451431</v>
          </cell>
          <cell r="AM74">
            <v>2479.71118016027</v>
          </cell>
          <cell r="AN74">
            <v>2505.79419430352</v>
          </cell>
        </row>
        <row r="74">
          <cell r="AY74">
            <v>2314.59541597715</v>
          </cell>
          <cell r="AZ74">
            <v>2423.34364855618</v>
          </cell>
          <cell r="BA74">
            <v>2323.06133302031</v>
          </cell>
          <cell r="BB74">
            <v>2284.20883140739</v>
          </cell>
          <cell r="BC74">
            <v>2434.41940259771</v>
          </cell>
          <cell r="BD74">
            <v>2487.17504815629</v>
          </cell>
          <cell r="BE74">
            <v>2368.6686453509</v>
          </cell>
          <cell r="BF74">
            <v>2371.96552281487</v>
          </cell>
          <cell r="BG74">
            <v>2287.64570104773</v>
          </cell>
          <cell r="BH74">
            <v>2339.68072464499</v>
          </cell>
          <cell r="BI74">
            <v>2339.68072464499</v>
          </cell>
          <cell r="BJ74">
            <v>2339.68072464499</v>
          </cell>
          <cell r="BK74">
            <v>2339.68072464499</v>
          </cell>
          <cell r="BL74">
            <v>2339.68072464499</v>
          </cell>
          <cell r="BM74">
            <v>2339.68072464499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5">
          <cell r="Z75">
            <v>2353.07883375516</v>
          </cell>
          <cell r="AA75">
            <v>2129.87257011624</v>
          </cell>
          <cell r="AB75">
            <v>2037.35518780491</v>
          </cell>
          <cell r="AC75">
            <v>2083.51701050764</v>
          </cell>
          <cell r="AD75">
            <v>2041.67651063355</v>
          </cell>
          <cell r="AE75">
            <v>2128.506511829</v>
          </cell>
          <cell r="AF75">
            <v>2134.35110036267</v>
          </cell>
          <cell r="AG75">
            <v>2071.14162972725</v>
          </cell>
          <cell r="AH75">
            <v>2128.89379159961</v>
          </cell>
          <cell r="AI75">
            <v>2255.49383044543</v>
          </cell>
          <cell r="AJ75">
            <v>2338.79819562942</v>
          </cell>
          <cell r="AK75">
            <v>2371.404098166</v>
          </cell>
          <cell r="AL75">
            <v>2381.19617693946</v>
          </cell>
          <cell r="AM75">
            <v>2433.63435959317</v>
          </cell>
          <cell r="AN75">
            <v>2587.30266502479</v>
          </cell>
        </row>
        <row r="75">
          <cell r="AY75">
            <v>2420.01849083281</v>
          </cell>
          <cell r="AZ75">
            <v>2328.98217144094</v>
          </cell>
          <cell r="BA75">
            <v>2400.06633664577</v>
          </cell>
          <cell r="BB75">
            <v>2400.95864783342</v>
          </cell>
          <cell r="BC75">
            <v>2334.81059243282</v>
          </cell>
          <cell r="BD75">
            <v>2384.20910042115</v>
          </cell>
          <cell r="BE75">
            <v>2411.65319574922</v>
          </cell>
          <cell r="BF75">
            <v>2384.34825321273</v>
          </cell>
          <cell r="BG75">
            <v>2295.58990894562</v>
          </cell>
          <cell r="BH75">
            <v>2380.09022012313</v>
          </cell>
          <cell r="BI75">
            <v>2380.09022012313</v>
          </cell>
          <cell r="BJ75">
            <v>2380.09022012313</v>
          </cell>
          <cell r="BK75">
            <v>2380.09022012313</v>
          </cell>
          <cell r="BL75">
            <v>2380.09022012313</v>
          </cell>
          <cell r="BM75">
            <v>2380.09022012313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6">
          <cell r="Z76">
            <v>2298.44396558664</v>
          </cell>
          <cell r="AA76">
            <v>2094.26532488713</v>
          </cell>
          <cell r="AB76">
            <v>2039.66246876318</v>
          </cell>
          <cell r="AC76">
            <v>1975.40367813289</v>
          </cell>
          <cell r="AD76">
            <v>2051.19170354342</v>
          </cell>
          <cell r="AE76">
            <v>2195.61772564663</v>
          </cell>
          <cell r="AF76">
            <v>2081.81177070195</v>
          </cell>
          <cell r="AG76">
            <v>2102.19418944803</v>
          </cell>
          <cell r="AH76">
            <v>2210.15662038784</v>
          </cell>
          <cell r="AI76">
            <v>2191.81987297689</v>
          </cell>
          <cell r="AJ76">
            <v>2353.56111456459</v>
          </cell>
          <cell r="AK76">
            <v>2370.90709892391</v>
          </cell>
          <cell r="AL76">
            <v>2364.45355655542</v>
          </cell>
          <cell r="AM76">
            <v>2618.00551107692</v>
          </cell>
          <cell r="AN76">
            <v>2548.76124714003</v>
          </cell>
        </row>
        <row r="76">
          <cell r="AY76">
            <v>2335.10374652856</v>
          </cell>
          <cell r="AZ76">
            <v>2368.80503434425</v>
          </cell>
          <cell r="BA76">
            <v>2362.22122192827</v>
          </cell>
          <cell r="BB76">
            <v>2345.13105765798</v>
          </cell>
          <cell r="BC76">
            <v>2423.32032788743</v>
          </cell>
          <cell r="BD76">
            <v>2404.10481341832</v>
          </cell>
          <cell r="BE76">
            <v>2341.38123690437</v>
          </cell>
          <cell r="BF76">
            <v>2372.03898666687</v>
          </cell>
          <cell r="BG76">
            <v>2375.92957486363</v>
          </cell>
          <cell r="BH76">
            <v>2380.91108377055</v>
          </cell>
          <cell r="BI76">
            <v>2380.91108377055</v>
          </cell>
          <cell r="BJ76">
            <v>2380.91108377055</v>
          </cell>
          <cell r="BK76">
            <v>2380.91108377055</v>
          </cell>
          <cell r="BL76">
            <v>2380.91108377055</v>
          </cell>
          <cell r="BM76">
            <v>2380.91108377055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7">
          <cell r="Z77">
            <v>2332.4780781874</v>
          </cell>
          <cell r="AA77">
            <v>2136.35581579006</v>
          </cell>
          <cell r="AB77">
            <v>2052.07842671466</v>
          </cell>
          <cell r="AC77">
            <v>2032.29711410308</v>
          </cell>
          <cell r="AD77">
            <v>2039.8692265174</v>
          </cell>
          <cell r="AE77">
            <v>2021.15742259971</v>
          </cell>
          <cell r="AF77">
            <v>2225.52589020185</v>
          </cell>
          <cell r="AG77">
            <v>2272.13257761612</v>
          </cell>
          <cell r="AH77">
            <v>2258.26132471006</v>
          </cell>
          <cell r="AI77">
            <v>2335.13514463234</v>
          </cell>
          <cell r="AJ77">
            <v>2327.32755337347</v>
          </cell>
          <cell r="AK77">
            <v>2329.61885099578</v>
          </cell>
          <cell r="AL77">
            <v>2502.5493800653</v>
          </cell>
          <cell r="AM77">
            <v>2499.67995918626</v>
          </cell>
          <cell r="AN77">
            <v>2566.73301036111</v>
          </cell>
        </row>
        <row r="77">
          <cell r="AY77">
            <v>2393.93415304285</v>
          </cell>
          <cell r="AZ77">
            <v>2413.09132417989</v>
          </cell>
          <cell r="BA77">
            <v>2339.48804771304</v>
          </cell>
          <cell r="BB77">
            <v>2312.32300581299</v>
          </cell>
          <cell r="BC77">
            <v>2347.09826283832</v>
          </cell>
          <cell r="BD77">
            <v>2398.39952586599</v>
          </cell>
          <cell r="BE77">
            <v>2447.65872785678</v>
          </cell>
          <cell r="BF77">
            <v>2405.97021191357</v>
          </cell>
          <cell r="BG77">
            <v>2347.78669234524</v>
          </cell>
          <cell r="BH77">
            <v>2479.49853940267</v>
          </cell>
          <cell r="BI77">
            <v>2479.49853940267</v>
          </cell>
          <cell r="BJ77">
            <v>2479.49853940267</v>
          </cell>
          <cell r="BK77">
            <v>2479.49853940267</v>
          </cell>
          <cell r="BL77">
            <v>2479.49853940267</v>
          </cell>
          <cell r="BM77">
            <v>2479.49853940267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8">
          <cell r="Z78">
            <v>2275.97365272754</v>
          </cell>
          <cell r="AA78">
            <v>2050.48186626607</v>
          </cell>
          <cell r="AB78">
            <v>2140.10834130764</v>
          </cell>
          <cell r="AC78">
            <v>2064.41686131816</v>
          </cell>
          <cell r="AD78">
            <v>2018.12087674018</v>
          </cell>
          <cell r="AE78">
            <v>2115.25581950105</v>
          </cell>
          <cell r="AF78">
            <v>2074.99314044758</v>
          </cell>
          <cell r="AG78">
            <v>2129.50495291909</v>
          </cell>
          <cell r="AH78">
            <v>2101.57848497898</v>
          </cell>
          <cell r="AI78">
            <v>2093.53324170739</v>
          </cell>
          <cell r="AJ78">
            <v>2233.27044039254</v>
          </cell>
          <cell r="AK78">
            <v>2313.68535526168</v>
          </cell>
          <cell r="AL78">
            <v>2426.66201855354</v>
          </cell>
          <cell r="AM78">
            <v>2504.98152662023</v>
          </cell>
          <cell r="AN78">
            <v>2594.08040484886</v>
          </cell>
        </row>
        <row r="78">
          <cell r="AY78">
            <v>2385.7453619905</v>
          </cell>
          <cell r="AZ78">
            <v>2425.40130464612</v>
          </cell>
          <cell r="BA78">
            <v>2408.23450595862</v>
          </cell>
          <cell r="BB78">
            <v>2374.20978844394</v>
          </cell>
          <cell r="BC78">
            <v>2320.27229948074</v>
          </cell>
          <cell r="BD78">
            <v>2399.0226499931</v>
          </cell>
          <cell r="BE78">
            <v>2406.60719132704</v>
          </cell>
          <cell r="BF78">
            <v>2378.68613920665</v>
          </cell>
          <cell r="BG78">
            <v>2365.43527076937</v>
          </cell>
          <cell r="BH78">
            <v>2300.80176558375</v>
          </cell>
          <cell r="BI78">
            <v>2300.80176558375</v>
          </cell>
          <cell r="BJ78">
            <v>2300.80176558375</v>
          </cell>
          <cell r="BK78">
            <v>2300.80176558375</v>
          </cell>
          <cell r="BL78">
            <v>2300.80176558375</v>
          </cell>
          <cell r="BM78">
            <v>2300.80176558375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79">
          <cell r="Z79">
            <v>2391.18298699855</v>
          </cell>
          <cell r="AA79">
            <v>2158.60322872622</v>
          </cell>
          <cell r="AB79">
            <v>2083.58750332022</v>
          </cell>
          <cell r="AC79">
            <v>2078.78013345603</v>
          </cell>
          <cell r="AD79">
            <v>1980.38879393714</v>
          </cell>
          <cell r="AE79">
            <v>2101.44505703168</v>
          </cell>
          <cell r="AF79">
            <v>2128.50262786365</v>
          </cell>
          <cell r="AG79">
            <v>2130.518407503</v>
          </cell>
          <cell r="AH79">
            <v>2118.91082913328</v>
          </cell>
          <cell r="AI79">
            <v>2230.82247405918</v>
          </cell>
          <cell r="AJ79">
            <v>2259.19516891314</v>
          </cell>
          <cell r="AK79">
            <v>2443.00001231125</v>
          </cell>
          <cell r="AL79">
            <v>2437.61313808692</v>
          </cell>
          <cell r="AM79">
            <v>2491.59780620167</v>
          </cell>
          <cell r="AN79">
            <v>2611.74047058895</v>
          </cell>
        </row>
        <row r="79">
          <cell r="AY79">
            <v>2444.64159349201</v>
          </cell>
          <cell r="AZ79">
            <v>2404.14616082711</v>
          </cell>
          <cell r="BA79">
            <v>2410.30018503874</v>
          </cell>
          <cell r="BB79">
            <v>2353.21804312783</v>
          </cell>
          <cell r="BC79">
            <v>2342.03993520398</v>
          </cell>
          <cell r="BD79">
            <v>2376.08663135899</v>
          </cell>
          <cell r="BE79">
            <v>2398.99493579476</v>
          </cell>
          <cell r="BF79">
            <v>2377.34443134078</v>
          </cell>
          <cell r="BG79">
            <v>2434.52016385708</v>
          </cell>
          <cell r="BH79">
            <v>2403.37416455541</v>
          </cell>
          <cell r="BI79">
            <v>2403.37416455541</v>
          </cell>
          <cell r="BJ79">
            <v>2403.37416455541</v>
          </cell>
          <cell r="BK79">
            <v>2403.37416455541</v>
          </cell>
          <cell r="BL79">
            <v>2403.37416455541</v>
          </cell>
          <cell r="BM79">
            <v>2403.37416455541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0">
          <cell r="Z80">
            <v>2440.70436061029</v>
          </cell>
          <cell r="AA80">
            <v>2169.2279830232</v>
          </cell>
          <cell r="AB80">
            <v>2094.03015658123</v>
          </cell>
          <cell r="AC80">
            <v>2151.62483241151</v>
          </cell>
          <cell r="AD80">
            <v>2071.52504190678</v>
          </cell>
          <cell r="AE80">
            <v>2076.90394606951</v>
          </cell>
          <cell r="AF80">
            <v>2133.1970566805</v>
          </cell>
          <cell r="AG80">
            <v>2175.43846261635</v>
          </cell>
          <cell r="AH80">
            <v>2189.5147564895</v>
          </cell>
          <cell r="AI80">
            <v>2331.43823075088</v>
          </cell>
          <cell r="AJ80">
            <v>2329.86885594524</v>
          </cell>
          <cell r="AK80">
            <v>2432.1492840084</v>
          </cell>
          <cell r="AL80">
            <v>2264.02164328989</v>
          </cell>
          <cell r="AM80">
            <v>2502.38922997604</v>
          </cell>
          <cell r="AN80">
            <v>2525.76753623543</v>
          </cell>
        </row>
        <row r="80">
          <cell r="AY80">
            <v>2467.48127524794</v>
          </cell>
          <cell r="AZ80">
            <v>2403.28364832912</v>
          </cell>
          <cell r="BA80">
            <v>2393.18626157924</v>
          </cell>
          <cell r="BB80">
            <v>2429.11269453475</v>
          </cell>
          <cell r="BC80">
            <v>2379.52194396401</v>
          </cell>
          <cell r="BD80">
            <v>2389.85869875712</v>
          </cell>
          <cell r="BE80">
            <v>2389.47621024824</v>
          </cell>
          <cell r="BF80">
            <v>2464.11379092094</v>
          </cell>
          <cell r="BG80">
            <v>2430.96819347858</v>
          </cell>
          <cell r="BH80">
            <v>2408.54708848944</v>
          </cell>
          <cell r="BI80">
            <v>2408.54708848944</v>
          </cell>
          <cell r="BJ80">
            <v>2408.54708848944</v>
          </cell>
          <cell r="BK80">
            <v>2408.54708848944</v>
          </cell>
          <cell r="BL80">
            <v>2408.54708848944</v>
          </cell>
          <cell r="BM80">
            <v>2408.54708848944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1">
          <cell r="Z81">
            <v>2329.39657521063</v>
          </cell>
          <cell r="AA81">
            <v>2133.71485066662</v>
          </cell>
          <cell r="AB81">
            <v>1912.6784346815</v>
          </cell>
          <cell r="AC81">
            <v>2025.86196652249</v>
          </cell>
          <cell r="AD81">
            <v>2074.24254134674</v>
          </cell>
          <cell r="AE81">
            <v>2029.34644461773</v>
          </cell>
          <cell r="AF81">
            <v>2035.75355563354</v>
          </cell>
          <cell r="AG81">
            <v>2135.35893214853</v>
          </cell>
          <cell r="AH81">
            <v>2166.06435787717</v>
          </cell>
          <cell r="AI81">
            <v>2258.59845303363</v>
          </cell>
          <cell r="AJ81">
            <v>2124.57772695996</v>
          </cell>
          <cell r="AK81">
            <v>2351.14413131305</v>
          </cell>
          <cell r="AL81">
            <v>2364.68511823595</v>
          </cell>
          <cell r="AM81">
            <v>2499.28784907515</v>
          </cell>
          <cell r="AN81">
            <v>2550.14753786069</v>
          </cell>
        </row>
        <row r="81">
          <cell r="AY81">
            <v>2408.95068224179</v>
          </cell>
          <cell r="AZ81">
            <v>2356.41563008125</v>
          </cell>
          <cell r="BA81">
            <v>2323.8924625697</v>
          </cell>
          <cell r="BB81">
            <v>2346.33295667191</v>
          </cell>
          <cell r="BC81">
            <v>2325.16254332814</v>
          </cell>
          <cell r="BD81">
            <v>2405.12832058955</v>
          </cell>
          <cell r="BE81">
            <v>2306.47170682561</v>
          </cell>
          <cell r="BF81">
            <v>2397.23430989321</v>
          </cell>
          <cell r="BG81">
            <v>2444.07472216643</v>
          </cell>
          <cell r="BH81">
            <v>2373.93702254554</v>
          </cell>
          <cell r="BI81">
            <v>2373.93702254554</v>
          </cell>
          <cell r="BJ81">
            <v>2373.93702254554</v>
          </cell>
          <cell r="BK81">
            <v>2373.93702254554</v>
          </cell>
          <cell r="BL81">
            <v>2373.93702254554</v>
          </cell>
          <cell r="BM81">
            <v>2373.93702254554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2">
          <cell r="Z82">
            <v>2299.91152845257</v>
          </cell>
          <cell r="AA82">
            <v>2083.88294184864</v>
          </cell>
          <cell r="AB82">
            <v>2096.56665689028</v>
          </cell>
          <cell r="AC82">
            <v>2120.58444788811</v>
          </cell>
          <cell r="AD82">
            <v>2094.74736054953</v>
          </cell>
          <cell r="AE82">
            <v>2102.9850392393</v>
          </cell>
          <cell r="AF82">
            <v>2126.01792979985</v>
          </cell>
          <cell r="AG82">
            <v>2052.58380951683</v>
          </cell>
          <cell r="AH82">
            <v>2175.06011461718</v>
          </cell>
          <cell r="AI82">
            <v>2238.27696111886</v>
          </cell>
          <cell r="AJ82">
            <v>2213.77180631087</v>
          </cell>
          <cell r="AK82">
            <v>2386.19983497487</v>
          </cell>
          <cell r="AL82">
            <v>2403.91660737923</v>
          </cell>
          <cell r="AM82">
            <v>2430.06358213892</v>
          </cell>
          <cell r="AN82">
            <v>2528.75931810883</v>
          </cell>
        </row>
        <row r="82">
          <cell r="AY82">
            <v>2368.35315893495</v>
          </cell>
          <cell r="AZ82">
            <v>2386.22988962261</v>
          </cell>
          <cell r="BA82">
            <v>2410.19103877532</v>
          </cell>
          <cell r="BB82">
            <v>2459.45176267609</v>
          </cell>
          <cell r="BC82">
            <v>2365.19339448175</v>
          </cell>
          <cell r="BD82">
            <v>2353.72836455387</v>
          </cell>
          <cell r="BE82">
            <v>2311.50813203921</v>
          </cell>
          <cell r="BF82">
            <v>2353.7467163334</v>
          </cell>
          <cell r="BG82">
            <v>2383.883372005</v>
          </cell>
          <cell r="BH82">
            <v>2383.18485736544</v>
          </cell>
          <cell r="BI82">
            <v>2383.18485736544</v>
          </cell>
          <cell r="BJ82">
            <v>2383.18485736544</v>
          </cell>
          <cell r="BK82">
            <v>2383.18485736544</v>
          </cell>
          <cell r="BL82">
            <v>2383.18485736544</v>
          </cell>
          <cell r="BM82">
            <v>2383.18485736544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3">
          <cell r="Z83">
            <v>2303.9576204282</v>
          </cell>
          <cell r="AA83">
            <v>2186.83002627844</v>
          </cell>
          <cell r="AB83">
            <v>2096.64752198326</v>
          </cell>
          <cell r="AC83">
            <v>2017.14126738515</v>
          </cell>
          <cell r="AD83">
            <v>2074.43999610019</v>
          </cell>
          <cell r="AE83">
            <v>1976.25588056584</v>
          </cell>
          <cell r="AF83">
            <v>2068.55371351891</v>
          </cell>
          <cell r="AG83">
            <v>2253.64332833974</v>
          </cell>
          <cell r="AH83">
            <v>2193.48920232827</v>
          </cell>
          <cell r="AI83">
            <v>2299.56339760896</v>
          </cell>
          <cell r="AJ83">
            <v>2247.54016757656</v>
          </cell>
          <cell r="AK83">
            <v>2397.30847467903</v>
          </cell>
          <cell r="AL83">
            <v>2412.40896134484</v>
          </cell>
          <cell r="AM83">
            <v>2454.03093907197</v>
          </cell>
          <cell r="AN83">
            <v>2605.27919758105</v>
          </cell>
        </row>
        <row r="83">
          <cell r="AY83">
            <v>2405.26483177097</v>
          </cell>
          <cell r="AZ83">
            <v>2380.37411895871</v>
          </cell>
          <cell r="BA83">
            <v>2395.150421838</v>
          </cell>
          <cell r="BB83">
            <v>2335.31330103762</v>
          </cell>
          <cell r="BC83">
            <v>2393.70483240763</v>
          </cell>
          <cell r="BD83">
            <v>2363.2324143015</v>
          </cell>
          <cell r="BE83">
            <v>2359.9732325111</v>
          </cell>
          <cell r="BF83">
            <v>2462.83920408101</v>
          </cell>
          <cell r="BG83">
            <v>2344.90321482626</v>
          </cell>
          <cell r="BH83">
            <v>2375.22827524167</v>
          </cell>
          <cell r="BI83">
            <v>2375.22827524167</v>
          </cell>
          <cell r="BJ83">
            <v>2375.22827524167</v>
          </cell>
          <cell r="BK83">
            <v>2375.22827524167</v>
          </cell>
          <cell r="BL83">
            <v>2375.22827524167</v>
          </cell>
          <cell r="BM83">
            <v>2375.22827524167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4">
          <cell r="Z84">
            <v>2235.96357287873</v>
          </cell>
          <cell r="AA84">
            <v>2067.34850823037</v>
          </cell>
          <cell r="AB84">
            <v>2143.68008956524</v>
          </cell>
          <cell r="AC84">
            <v>2034.08439131746</v>
          </cell>
          <cell r="AD84">
            <v>2053.31760805121</v>
          </cell>
          <cell r="AE84">
            <v>2078.97486569049</v>
          </cell>
          <cell r="AF84">
            <v>2190.17580291399</v>
          </cell>
          <cell r="AG84">
            <v>2043.0091598363</v>
          </cell>
          <cell r="AH84">
            <v>2349.95279716807</v>
          </cell>
          <cell r="AI84">
            <v>2174.64546378666</v>
          </cell>
          <cell r="AJ84">
            <v>2257.62827124449</v>
          </cell>
          <cell r="AK84">
            <v>2345.08377749431</v>
          </cell>
          <cell r="AL84">
            <v>2483.95422777984</v>
          </cell>
          <cell r="AM84">
            <v>2476.35777316035</v>
          </cell>
          <cell r="AN84">
            <v>2701.4421066692</v>
          </cell>
        </row>
        <row r="84">
          <cell r="AY84">
            <v>2351.52071028409</v>
          </cell>
          <cell r="AZ84">
            <v>2338.35438434353</v>
          </cell>
          <cell r="BA84">
            <v>2382.83617891901</v>
          </cell>
          <cell r="BB84">
            <v>2403.3232991292</v>
          </cell>
          <cell r="BC84">
            <v>2332.53790169254</v>
          </cell>
          <cell r="BD84">
            <v>2366.16850315915</v>
          </cell>
          <cell r="BE84">
            <v>2391.61432498559</v>
          </cell>
          <cell r="BF84">
            <v>2333.39533049814</v>
          </cell>
          <cell r="BG84">
            <v>2343.75268717758</v>
          </cell>
          <cell r="BH84">
            <v>2415.65219775759</v>
          </cell>
          <cell r="BI84">
            <v>2415.65219775759</v>
          </cell>
          <cell r="BJ84">
            <v>2415.65219775759</v>
          </cell>
          <cell r="BK84">
            <v>2415.65219775759</v>
          </cell>
          <cell r="BL84">
            <v>2415.65219775759</v>
          </cell>
          <cell r="BM84">
            <v>2415.65219775759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5">
          <cell r="Z85">
            <v>2207.26202709789</v>
          </cell>
          <cell r="AA85">
            <v>1958.68534149914</v>
          </cell>
          <cell r="AB85">
            <v>2058.3774376359</v>
          </cell>
          <cell r="AC85">
            <v>1992.72155145079</v>
          </cell>
          <cell r="AD85">
            <v>2070.04812353072</v>
          </cell>
          <cell r="AE85">
            <v>2052.02040299434</v>
          </cell>
          <cell r="AF85">
            <v>2128.61226585216</v>
          </cell>
          <cell r="AG85">
            <v>2144.37152988116</v>
          </cell>
          <cell r="AH85">
            <v>2257.34444679399</v>
          </cell>
          <cell r="AI85">
            <v>2299.50606694544</v>
          </cell>
          <cell r="AJ85">
            <v>2304.07291003828</v>
          </cell>
          <cell r="AK85">
            <v>2389.88771232119</v>
          </cell>
          <cell r="AL85">
            <v>2405.70129059781</v>
          </cell>
          <cell r="AM85">
            <v>2614.76024116957</v>
          </cell>
          <cell r="AN85">
            <v>2535.76888921145</v>
          </cell>
        </row>
        <row r="85">
          <cell r="AY85">
            <v>2315.07070456968</v>
          </cell>
          <cell r="AZ85">
            <v>2317.09544426239</v>
          </cell>
          <cell r="BA85">
            <v>2377.74331824232</v>
          </cell>
          <cell r="BB85">
            <v>2384.25274959553</v>
          </cell>
          <cell r="BC85">
            <v>2441.24293337391</v>
          </cell>
          <cell r="BD85">
            <v>2384.98657898491</v>
          </cell>
          <cell r="BE85">
            <v>2398.97346755846</v>
          </cell>
          <cell r="BF85">
            <v>2354.22364822868</v>
          </cell>
          <cell r="BG85">
            <v>2417.82543806509</v>
          </cell>
          <cell r="BH85">
            <v>2392.85215291208</v>
          </cell>
          <cell r="BI85">
            <v>2392.85215291208</v>
          </cell>
          <cell r="BJ85">
            <v>2392.85215291208</v>
          </cell>
          <cell r="BK85">
            <v>2392.85215291208</v>
          </cell>
          <cell r="BL85">
            <v>2392.85215291208</v>
          </cell>
          <cell r="BM85">
            <v>2392.85215291208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6">
          <cell r="Z86">
            <v>2244.48869915468</v>
          </cell>
          <cell r="AA86">
            <v>2058.92545137427</v>
          </cell>
          <cell r="AB86">
            <v>2010.20051647413</v>
          </cell>
          <cell r="AC86">
            <v>1983.04512683182</v>
          </cell>
          <cell r="AD86">
            <v>2087.34418121664</v>
          </cell>
          <cell r="AE86">
            <v>2058.78578724036</v>
          </cell>
          <cell r="AF86">
            <v>2181.11211104095</v>
          </cell>
          <cell r="AG86">
            <v>2104.73363756625</v>
          </cell>
          <cell r="AH86">
            <v>2174.82623318853</v>
          </cell>
          <cell r="AI86">
            <v>2244.49332185801</v>
          </cell>
          <cell r="AJ86">
            <v>2198.21610250604</v>
          </cell>
          <cell r="AK86">
            <v>2305.79374815429</v>
          </cell>
          <cell r="AL86">
            <v>2451.7564753651</v>
          </cell>
          <cell r="AM86">
            <v>2357.71055213941</v>
          </cell>
          <cell r="AN86">
            <v>2578.86592375779</v>
          </cell>
        </row>
        <row r="86">
          <cell r="AY86">
            <v>2377.51616211326</v>
          </cell>
          <cell r="AZ86">
            <v>2369.44059019611</v>
          </cell>
          <cell r="BA86">
            <v>2346.56944862453</v>
          </cell>
          <cell r="BB86">
            <v>2356.56103442669</v>
          </cell>
          <cell r="BC86">
            <v>2421.5357474823</v>
          </cell>
          <cell r="BD86">
            <v>2366.20293171492</v>
          </cell>
          <cell r="BE86">
            <v>2502.03556333573</v>
          </cell>
          <cell r="BF86">
            <v>2337.38097553679</v>
          </cell>
          <cell r="BG86">
            <v>2409.33489843334</v>
          </cell>
          <cell r="BH86">
            <v>2360.35991201288</v>
          </cell>
          <cell r="BI86">
            <v>2360.35991201288</v>
          </cell>
          <cell r="BJ86">
            <v>2360.35991201288</v>
          </cell>
          <cell r="BK86">
            <v>2360.35991201288</v>
          </cell>
          <cell r="BL86">
            <v>2360.35991201288</v>
          </cell>
          <cell r="BM86">
            <v>2360.35991201288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7">
          <cell r="Z87">
            <v>2369.02072640318</v>
          </cell>
          <cell r="AA87">
            <v>2081.38867489638</v>
          </cell>
          <cell r="AB87">
            <v>2080.2272945738</v>
          </cell>
          <cell r="AC87">
            <v>2055.22901856178</v>
          </cell>
          <cell r="AD87">
            <v>1944.74180913015</v>
          </cell>
          <cell r="AE87">
            <v>2058.43852803944</v>
          </cell>
          <cell r="AF87">
            <v>2118.69916637721</v>
          </cell>
          <cell r="AG87">
            <v>2071.51409855137</v>
          </cell>
          <cell r="AH87">
            <v>2126.84119393801</v>
          </cell>
          <cell r="AI87">
            <v>2138.8071336399</v>
          </cell>
          <cell r="AJ87">
            <v>2262.374809395</v>
          </cell>
          <cell r="AK87">
            <v>2322.3679118543</v>
          </cell>
          <cell r="AL87">
            <v>2298.18875346438</v>
          </cell>
          <cell r="AM87">
            <v>2476.99994287235</v>
          </cell>
          <cell r="AN87">
            <v>2492.35020829871</v>
          </cell>
        </row>
        <row r="87">
          <cell r="AY87">
            <v>2401.66538676036</v>
          </cell>
          <cell r="AZ87">
            <v>2324.61095118223</v>
          </cell>
          <cell r="BA87">
            <v>2361.34550374535</v>
          </cell>
          <cell r="BB87">
            <v>2383.43738626139</v>
          </cell>
          <cell r="BC87">
            <v>2366.84790691689</v>
          </cell>
          <cell r="BD87">
            <v>2326.94837003594</v>
          </cell>
          <cell r="BE87">
            <v>2402.4291561922</v>
          </cell>
          <cell r="BF87">
            <v>2339.87529257233</v>
          </cell>
          <cell r="BG87">
            <v>2334.55230495938</v>
          </cell>
          <cell r="BH87">
            <v>2315.83736255438</v>
          </cell>
          <cell r="BI87">
            <v>2315.83736255438</v>
          </cell>
          <cell r="BJ87">
            <v>2315.83736255438</v>
          </cell>
          <cell r="BK87">
            <v>2315.83736255438</v>
          </cell>
          <cell r="BL87">
            <v>2315.83736255438</v>
          </cell>
          <cell r="BM87">
            <v>2315.83736255438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8">
          <cell r="Z88">
            <v>2136.69741035371</v>
          </cell>
          <cell r="AA88">
            <v>2013.07939882053</v>
          </cell>
          <cell r="AB88">
            <v>2047.08565599898</v>
          </cell>
          <cell r="AC88">
            <v>2035.15584036337</v>
          </cell>
          <cell r="AD88">
            <v>2116.75085976925</v>
          </cell>
          <cell r="AE88">
            <v>2072.91469277385</v>
          </cell>
          <cell r="AF88">
            <v>2100.94885021847</v>
          </cell>
          <cell r="AG88">
            <v>2176.61489101085</v>
          </cell>
          <cell r="AH88">
            <v>2211.39631289439</v>
          </cell>
          <cell r="AI88">
            <v>2236.16003307785</v>
          </cell>
          <cell r="AJ88">
            <v>2200.96504779495</v>
          </cell>
          <cell r="AK88">
            <v>2326.1940548099</v>
          </cell>
          <cell r="AL88">
            <v>2310.5916311187</v>
          </cell>
          <cell r="AM88">
            <v>2530.75802190766</v>
          </cell>
          <cell r="AN88">
            <v>2336.37195633049</v>
          </cell>
        </row>
        <row r="88">
          <cell r="AY88">
            <v>2322.8663872445</v>
          </cell>
          <cell r="AZ88">
            <v>2358.3254595518</v>
          </cell>
          <cell r="BA88">
            <v>2356.3354189953</v>
          </cell>
          <cell r="BB88">
            <v>2401.87355079542</v>
          </cell>
          <cell r="BC88">
            <v>2369.8317743063</v>
          </cell>
          <cell r="BD88">
            <v>2289.30044449053</v>
          </cell>
          <cell r="BE88">
            <v>2399.05523637351</v>
          </cell>
          <cell r="BF88">
            <v>2418.74263565672</v>
          </cell>
          <cell r="BG88">
            <v>2362.183888012</v>
          </cell>
          <cell r="BH88">
            <v>2367.26940507401</v>
          </cell>
          <cell r="BI88">
            <v>2367.26940507401</v>
          </cell>
          <cell r="BJ88">
            <v>2367.26940507401</v>
          </cell>
          <cell r="BK88">
            <v>2367.26940507401</v>
          </cell>
          <cell r="BL88">
            <v>2367.26940507401</v>
          </cell>
          <cell r="BM88">
            <v>2367.26940507401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89">
          <cell r="Z89">
            <v>2372.74730697966</v>
          </cell>
          <cell r="AA89">
            <v>1978.65052292682</v>
          </cell>
          <cell r="AB89">
            <v>2133.81469854638</v>
          </cell>
          <cell r="AC89">
            <v>2161.88998251045</v>
          </cell>
          <cell r="AD89">
            <v>2071.38708676666</v>
          </cell>
          <cell r="AE89">
            <v>2036.1316822966</v>
          </cell>
          <cell r="AF89">
            <v>2130.52398728571</v>
          </cell>
          <cell r="AG89">
            <v>2227.25285905097</v>
          </cell>
          <cell r="AH89">
            <v>2204.0886923773</v>
          </cell>
          <cell r="AI89">
            <v>2281.44127154276</v>
          </cell>
          <cell r="AJ89">
            <v>2311.88867102687</v>
          </cell>
          <cell r="AK89">
            <v>2325.43970448177</v>
          </cell>
          <cell r="AL89">
            <v>2467.04871982236</v>
          </cell>
          <cell r="AM89">
            <v>2473.31841971511</v>
          </cell>
          <cell r="AN89">
            <v>2601.82589580265</v>
          </cell>
        </row>
        <row r="89">
          <cell r="AY89">
            <v>2408.18568822219</v>
          </cell>
          <cell r="AZ89">
            <v>2320.74188399898</v>
          </cell>
          <cell r="BA89">
            <v>2412.44042577593</v>
          </cell>
          <cell r="BB89">
            <v>2375.29793693724</v>
          </cell>
          <cell r="BC89">
            <v>2394.47825448102</v>
          </cell>
          <cell r="BD89">
            <v>2323.97052386458</v>
          </cell>
          <cell r="BE89">
            <v>2356.27282112133</v>
          </cell>
          <cell r="BF89">
            <v>2391.66969189601</v>
          </cell>
          <cell r="BG89">
            <v>2381.73043625674</v>
          </cell>
          <cell r="BH89">
            <v>2382.83917914523</v>
          </cell>
          <cell r="BI89">
            <v>2382.83917914523</v>
          </cell>
          <cell r="BJ89">
            <v>2382.83917914523</v>
          </cell>
          <cell r="BK89">
            <v>2382.83917914523</v>
          </cell>
          <cell r="BL89">
            <v>2382.83917914523</v>
          </cell>
          <cell r="BM89">
            <v>2382.83917914523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0">
          <cell r="Z90">
            <v>2233.34208305369</v>
          </cell>
          <cell r="AA90">
            <v>2215.2712546231</v>
          </cell>
          <cell r="AB90">
            <v>2014.18938511959</v>
          </cell>
          <cell r="AC90">
            <v>2046.32844193178</v>
          </cell>
          <cell r="AD90">
            <v>2096.65223653729</v>
          </cell>
          <cell r="AE90">
            <v>2187.93362789497</v>
          </cell>
          <cell r="AF90">
            <v>2085.90657954431</v>
          </cell>
          <cell r="AG90">
            <v>2141.29476251667</v>
          </cell>
          <cell r="AH90">
            <v>2240.37440892352</v>
          </cell>
          <cell r="AI90">
            <v>2174.28215534349</v>
          </cell>
          <cell r="AJ90">
            <v>2310.187655344</v>
          </cell>
          <cell r="AK90">
            <v>2297.73174325415</v>
          </cell>
          <cell r="AL90">
            <v>2312.42328512804</v>
          </cell>
          <cell r="AM90">
            <v>2533.40690846218</v>
          </cell>
          <cell r="AN90">
            <v>2499.59597151569</v>
          </cell>
        </row>
        <row r="90">
          <cell r="AY90">
            <v>2337.0561537741</v>
          </cell>
          <cell r="AZ90">
            <v>2428.19365632253</v>
          </cell>
          <cell r="BA90">
            <v>2323.34556766547</v>
          </cell>
          <cell r="BB90">
            <v>2402.27093477374</v>
          </cell>
          <cell r="BC90">
            <v>2390.53232838565</v>
          </cell>
          <cell r="BD90">
            <v>2439.74082501009</v>
          </cell>
          <cell r="BE90">
            <v>2383.25981077797</v>
          </cell>
          <cell r="BF90">
            <v>2369.88883414626</v>
          </cell>
          <cell r="BG90">
            <v>2360.67974649134</v>
          </cell>
          <cell r="BH90">
            <v>2359.46392880636</v>
          </cell>
          <cell r="BI90">
            <v>2359.46392880636</v>
          </cell>
          <cell r="BJ90">
            <v>2359.46392880636</v>
          </cell>
          <cell r="BK90">
            <v>2359.46392880636</v>
          </cell>
          <cell r="BL90">
            <v>2359.46392880636</v>
          </cell>
          <cell r="BM90">
            <v>2359.46392880636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1">
          <cell r="Z91">
            <v>2357.66772699083</v>
          </cell>
          <cell r="AA91">
            <v>2070.73254094632</v>
          </cell>
          <cell r="AB91">
            <v>2040.46660499475</v>
          </cell>
          <cell r="AC91">
            <v>2016.76576973164</v>
          </cell>
          <cell r="AD91">
            <v>1849.80424612537</v>
          </cell>
          <cell r="AE91">
            <v>2094.54567277322</v>
          </cell>
          <cell r="AF91">
            <v>2087.08395667772</v>
          </cell>
          <cell r="AG91">
            <v>2161.97300181101</v>
          </cell>
          <cell r="AH91">
            <v>2128.00348708803</v>
          </cell>
          <cell r="AI91">
            <v>2247.84010706512</v>
          </cell>
          <cell r="AJ91">
            <v>2253.39014505556</v>
          </cell>
          <cell r="AK91">
            <v>2315.3140863928</v>
          </cell>
          <cell r="AL91">
            <v>2448.35555450316</v>
          </cell>
          <cell r="AM91">
            <v>2588.20693427119</v>
          </cell>
          <cell r="AN91">
            <v>2544.59259395967</v>
          </cell>
        </row>
        <row r="91">
          <cell r="AY91">
            <v>2414.34453953181</v>
          </cell>
          <cell r="AZ91">
            <v>2447.39677595133</v>
          </cell>
          <cell r="BA91">
            <v>2420.70463090523</v>
          </cell>
          <cell r="BB91">
            <v>2330.49006016464</v>
          </cell>
          <cell r="BC91">
            <v>2286.64141520207</v>
          </cell>
          <cell r="BD91">
            <v>2332.47228573695</v>
          </cell>
          <cell r="BE91">
            <v>2413.51856508227</v>
          </cell>
          <cell r="BF91">
            <v>2377.31154796546</v>
          </cell>
          <cell r="BG91">
            <v>2385.21351969313</v>
          </cell>
          <cell r="BH91">
            <v>2336.64853682195</v>
          </cell>
          <cell r="BI91">
            <v>2336.64853682195</v>
          </cell>
          <cell r="BJ91">
            <v>2336.64853682195</v>
          </cell>
          <cell r="BK91">
            <v>2336.64853682195</v>
          </cell>
          <cell r="BL91">
            <v>2336.64853682195</v>
          </cell>
          <cell r="BM91">
            <v>2336.64853682195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2">
          <cell r="Z92">
            <v>2367.67108606333</v>
          </cell>
          <cell r="AA92">
            <v>2121.27603908051</v>
          </cell>
          <cell r="AB92">
            <v>2075.43720943184</v>
          </cell>
          <cell r="AC92">
            <v>1953.98912491647</v>
          </cell>
          <cell r="AD92">
            <v>2021.51161126006</v>
          </cell>
          <cell r="AE92">
            <v>2104.48153465332</v>
          </cell>
          <cell r="AF92">
            <v>2111.16750409376</v>
          </cell>
          <cell r="AG92">
            <v>2145.56746268914</v>
          </cell>
          <cell r="AH92">
            <v>2175.29698560803</v>
          </cell>
          <cell r="AI92">
            <v>2203.74722511423</v>
          </cell>
          <cell r="AJ92">
            <v>2212.23051098917</v>
          </cell>
          <cell r="AK92">
            <v>2421.31376833489</v>
          </cell>
          <cell r="AL92">
            <v>2498.6051407311</v>
          </cell>
          <cell r="AM92">
            <v>2508.68492096754</v>
          </cell>
          <cell r="AN92">
            <v>2515.64700770738</v>
          </cell>
        </row>
        <row r="92">
          <cell r="AY92">
            <v>2398.79525390604</v>
          </cell>
          <cell r="AZ92">
            <v>2405.49060802088</v>
          </cell>
          <cell r="BA92">
            <v>2362.41051467017</v>
          </cell>
          <cell r="BB92">
            <v>2359.43241851094</v>
          </cell>
          <cell r="BC92">
            <v>2332.99687774776</v>
          </cell>
          <cell r="BD92">
            <v>2429.2139062635</v>
          </cell>
          <cell r="BE92">
            <v>2392.4861211204</v>
          </cell>
          <cell r="BF92">
            <v>2400.78481149866</v>
          </cell>
          <cell r="BG92">
            <v>2367.21554712111</v>
          </cell>
          <cell r="BH92">
            <v>2389.07733339109</v>
          </cell>
          <cell r="BI92">
            <v>2389.07733339109</v>
          </cell>
          <cell r="BJ92">
            <v>2389.07733339109</v>
          </cell>
          <cell r="BK92">
            <v>2389.07733339109</v>
          </cell>
          <cell r="BL92">
            <v>2389.07733339109</v>
          </cell>
          <cell r="BM92">
            <v>2389.07733339109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3">
          <cell r="Z93">
            <v>2274.4225390347</v>
          </cell>
          <cell r="AA93">
            <v>2125.8631224109</v>
          </cell>
          <cell r="AB93">
            <v>2191.54364414702</v>
          </cell>
          <cell r="AC93">
            <v>2079.38429420617</v>
          </cell>
          <cell r="AD93">
            <v>2071.86494586407</v>
          </cell>
          <cell r="AE93">
            <v>2151.35387186185</v>
          </cell>
          <cell r="AF93">
            <v>2113.52141094868</v>
          </cell>
          <cell r="AG93">
            <v>2083.40013668492</v>
          </cell>
          <cell r="AH93">
            <v>2241.65093333088</v>
          </cell>
          <cell r="AI93">
            <v>2249.158953227</v>
          </cell>
          <cell r="AJ93">
            <v>2247.00927002873</v>
          </cell>
          <cell r="AK93">
            <v>2446.08929860885</v>
          </cell>
          <cell r="AL93">
            <v>2420.72974929867</v>
          </cell>
          <cell r="AM93">
            <v>2443.35188291105</v>
          </cell>
          <cell r="AN93">
            <v>2473.09299027719</v>
          </cell>
        </row>
        <row r="93">
          <cell r="AY93">
            <v>2380.7612493892</v>
          </cell>
          <cell r="AZ93">
            <v>2356.89364162448</v>
          </cell>
          <cell r="BA93">
            <v>2441.54415429687</v>
          </cell>
          <cell r="BB93">
            <v>2437.28957713337</v>
          </cell>
          <cell r="BC93">
            <v>2364.89360456894</v>
          </cell>
          <cell r="BD93">
            <v>2361.90778611691</v>
          </cell>
          <cell r="BE93">
            <v>2398.88161652906</v>
          </cell>
          <cell r="BF93">
            <v>2336.65750977429</v>
          </cell>
          <cell r="BG93">
            <v>2383.82277060735</v>
          </cell>
          <cell r="BH93">
            <v>2396.30470318698</v>
          </cell>
          <cell r="BI93">
            <v>2396.30470318698</v>
          </cell>
          <cell r="BJ93">
            <v>2396.30470318698</v>
          </cell>
          <cell r="BK93">
            <v>2396.30470318698</v>
          </cell>
          <cell r="BL93">
            <v>2396.30470318698</v>
          </cell>
          <cell r="BM93">
            <v>2396.30470318698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4">
          <cell r="Z94">
            <v>2293.51505942064</v>
          </cell>
          <cell r="AA94">
            <v>2201.04985270905</v>
          </cell>
          <cell r="AB94">
            <v>1998.33195206116</v>
          </cell>
          <cell r="AC94">
            <v>2016.95675485492</v>
          </cell>
          <cell r="AD94">
            <v>1914.67555825612</v>
          </cell>
          <cell r="AE94">
            <v>2113.22942327442</v>
          </cell>
          <cell r="AF94">
            <v>2022.74458681293</v>
          </cell>
          <cell r="AG94">
            <v>2228.46263561816</v>
          </cell>
          <cell r="AH94">
            <v>2243.94113383086</v>
          </cell>
          <cell r="AI94">
            <v>2219.76491340761</v>
          </cell>
          <cell r="AJ94">
            <v>2340.36885613522</v>
          </cell>
          <cell r="AK94">
            <v>2365.59226015689</v>
          </cell>
          <cell r="AL94">
            <v>2540.67008180015</v>
          </cell>
          <cell r="AM94">
            <v>2488.20856846541</v>
          </cell>
          <cell r="AN94">
            <v>2594.33478713759</v>
          </cell>
        </row>
        <row r="94">
          <cell r="AY94">
            <v>2368.39693195522</v>
          </cell>
          <cell r="AZ94">
            <v>2384.84666866794</v>
          </cell>
          <cell r="BA94">
            <v>2282.91549976069</v>
          </cell>
          <cell r="BB94">
            <v>2317.46681219881</v>
          </cell>
          <cell r="BC94">
            <v>2277.24946529997</v>
          </cell>
          <cell r="BD94">
            <v>2464.66013485727</v>
          </cell>
          <cell r="BE94">
            <v>2361.42952619701</v>
          </cell>
          <cell r="BF94">
            <v>2420.78260879104</v>
          </cell>
          <cell r="BG94">
            <v>2353.53501234443</v>
          </cell>
          <cell r="BH94">
            <v>2420.66234564911</v>
          </cell>
          <cell r="BI94">
            <v>2420.66234564911</v>
          </cell>
          <cell r="BJ94">
            <v>2420.66234564911</v>
          </cell>
          <cell r="BK94">
            <v>2420.66234564911</v>
          </cell>
          <cell r="BL94">
            <v>2420.66234564911</v>
          </cell>
          <cell r="BM94">
            <v>2420.66234564911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5">
          <cell r="Z95">
            <v>2240.57096331474</v>
          </cell>
          <cell r="AA95">
            <v>2066.20719153503</v>
          </cell>
          <cell r="AB95">
            <v>2035.68608684184</v>
          </cell>
          <cell r="AC95">
            <v>2047.30049539755</v>
          </cell>
          <cell r="AD95">
            <v>2038.61164287541</v>
          </cell>
          <cell r="AE95">
            <v>2089.40007294495</v>
          </cell>
          <cell r="AF95">
            <v>2166.62610572475</v>
          </cell>
          <cell r="AG95">
            <v>2082.71500145547</v>
          </cell>
          <cell r="AH95">
            <v>2205.36517423597</v>
          </cell>
          <cell r="AI95">
            <v>2276.31915398238</v>
          </cell>
          <cell r="AJ95">
            <v>2315.82339357693</v>
          </cell>
          <cell r="AK95">
            <v>2337.94174309382</v>
          </cell>
          <cell r="AL95">
            <v>2468.32709766324</v>
          </cell>
          <cell r="AM95">
            <v>2487.26865189757</v>
          </cell>
          <cell r="AN95">
            <v>2620.68787803309</v>
          </cell>
        </row>
        <row r="95">
          <cell r="AY95">
            <v>2414.65801333636</v>
          </cell>
          <cell r="AZ95">
            <v>2418.57029044536</v>
          </cell>
          <cell r="BA95">
            <v>2325.61267818224</v>
          </cell>
          <cell r="BB95">
            <v>2383.76374742313</v>
          </cell>
          <cell r="BC95">
            <v>2296.2987307934</v>
          </cell>
          <cell r="BD95">
            <v>2394.92136803886</v>
          </cell>
          <cell r="BE95">
            <v>2405.70803325976</v>
          </cell>
          <cell r="BF95">
            <v>2353.70032483842</v>
          </cell>
          <cell r="BG95">
            <v>2405.26022501367</v>
          </cell>
          <cell r="BH95">
            <v>2394.16777986429</v>
          </cell>
          <cell r="BI95">
            <v>2394.16777986429</v>
          </cell>
          <cell r="BJ95">
            <v>2394.16777986429</v>
          </cell>
          <cell r="BK95">
            <v>2394.16777986429</v>
          </cell>
          <cell r="BL95">
            <v>2394.16777986429</v>
          </cell>
          <cell r="BM95">
            <v>2394.16777986429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6">
          <cell r="Z96">
            <v>2298.35019346549</v>
          </cell>
          <cell r="AA96">
            <v>2092.11757778665</v>
          </cell>
          <cell r="AB96">
            <v>2037.73970302018</v>
          </cell>
          <cell r="AC96">
            <v>2135.12667746051</v>
          </cell>
          <cell r="AD96">
            <v>2231.53302656001</v>
          </cell>
          <cell r="AE96">
            <v>2150.26195028979</v>
          </cell>
          <cell r="AF96">
            <v>2005.80654787961</v>
          </cell>
          <cell r="AG96">
            <v>2148.13199465116</v>
          </cell>
          <cell r="AH96">
            <v>2098.54439774688</v>
          </cell>
          <cell r="AI96">
            <v>2356.28003330474</v>
          </cell>
          <cell r="AJ96">
            <v>2295.99992748593</v>
          </cell>
          <cell r="AK96">
            <v>2356.36152362277</v>
          </cell>
          <cell r="AL96">
            <v>2374.17397584555</v>
          </cell>
          <cell r="AM96">
            <v>2464.26109567065</v>
          </cell>
          <cell r="AN96">
            <v>2516.11184991412</v>
          </cell>
        </row>
        <row r="96">
          <cell r="AY96">
            <v>2370.251015001</v>
          </cell>
          <cell r="AZ96">
            <v>2357.28538671492</v>
          </cell>
          <cell r="BA96">
            <v>2348.62809169418</v>
          </cell>
          <cell r="BB96">
            <v>2335.12506329117</v>
          </cell>
          <cell r="BC96">
            <v>2496.57537665019</v>
          </cell>
          <cell r="BD96">
            <v>2396.50904891001</v>
          </cell>
          <cell r="BE96">
            <v>2254.63133984508</v>
          </cell>
          <cell r="BF96">
            <v>2338.53294459403</v>
          </cell>
          <cell r="BG96">
            <v>2333.83046329447</v>
          </cell>
          <cell r="BH96">
            <v>2413.19313211138</v>
          </cell>
          <cell r="BI96">
            <v>2413.19313211138</v>
          </cell>
          <cell r="BJ96">
            <v>2413.19313211138</v>
          </cell>
          <cell r="BK96">
            <v>2413.19313211138</v>
          </cell>
          <cell r="BL96">
            <v>2413.19313211138</v>
          </cell>
          <cell r="BM96">
            <v>2413.19313211138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7">
          <cell r="Z97">
            <v>2240.04336393266</v>
          </cell>
          <cell r="AA97">
            <v>2129.46261109349</v>
          </cell>
          <cell r="AB97">
            <v>2086.72456719941</v>
          </cell>
          <cell r="AC97">
            <v>2045.60100153285</v>
          </cell>
          <cell r="AD97">
            <v>2081.87154118791</v>
          </cell>
          <cell r="AE97">
            <v>2019.65009846006</v>
          </cell>
          <cell r="AF97">
            <v>2092.02913902768</v>
          </cell>
          <cell r="AG97">
            <v>2041.36987036871</v>
          </cell>
          <cell r="AH97">
            <v>2161.50586444423</v>
          </cell>
          <cell r="AI97">
            <v>2287.51137660316</v>
          </cell>
          <cell r="AJ97">
            <v>2345.25192063805</v>
          </cell>
          <cell r="AK97">
            <v>2261.93190817127</v>
          </cell>
          <cell r="AL97">
            <v>2448.04361677444</v>
          </cell>
          <cell r="AM97">
            <v>2498.28548614866</v>
          </cell>
          <cell r="AN97">
            <v>2578.73546475076</v>
          </cell>
        </row>
        <row r="97">
          <cell r="AY97">
            <v>2316.64022401532</v>
          </cell>
          <cell r="AZ97">
            <v>2387.62055519023</v>
          </cell>
          <cell r="BA97">
            <v>2412.49548102651</v>
          </cell>
          <cell r="BB97">
            <v>2356.57062456623</v>
          </cell>
          <cell r="BC97">
            <v>2424.78112930572</v>
          </cell>
          <cell r="BD97">
            <v>2368.52918577781</v>
          </cell>
          <cell r="BE97">
            <v>2338.68560372939</v>
          </cell>
          <cell r="BF97">
            <v>2378.25664803674</v>
          </cell>
          <cell r="BG97">
            <v>2356.48367617794</v>
          </cell>
          <cell r="BH97">
            <v>2346.73285900098</v>
          </cell>
          <cell r="BI97">
            <v>2346.73285900098</v>
          </cell>
          <cell r="BJ97">
            <v>2346.73285900098</v>
          </cell>
          <cell r="BK97">
            <v>2346.73285900098</v>
          </cell>
          <cell r="BL97">
            <v>2346.73285900098</v>
          </cell>
          <cell r="BM97">
            <v>2346.73285900098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8">
          <cell r="Z98">
            <v>2180.53914278252</v>
          </cell>
          <cell r="AA98">
            <v>2123.52225208047</v>
          </cell>
          <cell r="AB98">
            <v>2067.60820602656</v>
          </cell>
          <cell r="AC98">
            <v>1970.73221506404</v>
          </cell>
          <cell r="AD98">
            <v>1924.3691959763</v>
          </cell>
          <cell r="AE98">
            <v>2168.56052437872</v>
          </cell>
          <cell r="AF98">
            <v>2059.10711859517</v>
          </cell>
          <cell r="AG98">
            <v>2136.91612528463</v>
          </cell>
          <cell r="AH98">
            <v>2217.81337944103</v>
          </cell>
          <cell r="AI98">
            <v>2237.90413331883</v>
          </cell>
          <cell r="AJ98">
            <v>2291.15442387417</v>
          </cell>
          <cell r="AK98">
            <v>2328.70350251641</v>
          </cell>
          <cell r="AL98">
            <v>2416.70318652725</v>
          </cell>
          <cell r="AM98">
            <v>2414.57485041221</v>
          </cell>
          <cell r="AN98">
            <v>2575.79956729782</v>
          </cell>
        </row>
        <row r="98">
          <cell r="AY98">
            <v>2387.31955479236</v>
          </cell>
          <cell r="AZ98">
            <v>2424.64465794387</v>
          </cell>
          <cell r="BA98">
            <v>2337.23669311255</v>
          </cell>
          <cell r="BB98">
            <v>2341.97225391336</v>
          </cell>
          <cell r="BC98">
            <v>2257.45974169085</v>
          </cell>
          <cell r="BD98">
            <v>2411.18469452658</v>
          </cell>
          <cell r="BE98">
            <v>2341.65283628577</v>
          </cell>
          <cell r="BF98">
            <v>2327.6254999174</v>
          </cell>
          <cell r="BG98">
            <v>2422.7344067076</v>
          </cell>
          <cell r="BH98">
            <v>2427.55813768686</v>
          </cell>
          <cell r="BI98">
            <v>2427.55813768686</v>
          </cell>
          <cell r="BJ98">
            <v>2427.55813768686</v>
          </cell>
          <cell r="BK98">
            <v>2427.55813768686</v>
          </cell>
          <cell r="BL98">
            <v>2427.55813768686</v>
          </cell>
          <cell r="BM98">
            <v>2427.55813768686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99">
          <cell r="Z99">
            <v>2337.02749220198</v>
          </cell>
          <cell r="AA99">
            <v>2092.02511039747</v>
          </cell>
          <cell r="AB99">
            <v>2061.153195983</v>
          </cell>
          <cell r="AC99">
            <v>2114.82177841978</v>
          </cell>
          <cell r="AD99">
            <v>2028.4948698855</v>
          </cell>
          <cell r="AE99">
            <v>2086.16727412809</v>
          </cell>
          <cell r="AF99">
            <v>2167.58612884234</v>
          </cell>
          <cell r="AG99">
            <v>2214.91455036345</v>
          </cell>
          <cell r="AH99">
            <v>2246.63207169329</v>
          </cell>
          <cell r="AI99">
            <v>2304.5384622306</v>
          </cell>
          <cell r="AJ99">
            <v>2226.83593707455</v>
          </cell>
          <cell r="AK99">
            <v>2308.47266942436</v>
          </cell>
          <cell r="AL99">
            <v>2345.76653815229</v>
          </cell>
          <cell r="AM99">
            <v>2522.59147157344</v>
          </cell>
          <cell r="AN99">
            <v>2518.58213808974</v>
          </cell>
        </row>
        <row r="99">
          <cell r="AY99">
            <v>2316.4007842982</v>
          </cell>
          <cell r="AZ99">
            <v>2426.53379003959</v>
          </cell>
          <cell r="BA99">
            <v>2347.29179023798</v>
          </cell>
          <cell r="BB99">
            <v>2341.34947776875</v>
          </cell>
          <cell r="BC99">
            <v>2341.77588822175</v>
          </cell>
          <cell r="BD99">
            <v>2352.6029289433</v>
          </cell>
          <cell r="BE99">
            <v>2369.09160468805</v>
          </cell>
          <cell r="BF99">
            <v>2393.89726953054</v>
          </cell>
          <cell r="BG99">
            <v>2384.46773437161</v>
          </cell>
          <cell r="BH99">
            <v>2394.76370575129</v>
          </cell>
          <cell r="BI99">
            <v>2394.76370575129</v>
          </cell>
          <cell r="BJ99">
            <v>2394.76370575129</v>
          </cell>
          <cell r="BK99">
            <v>2394.76370575129</v>
          </cell>
          <cell r="BL99">
            <v>2394.76370575129</v>
          </cell>
          <cell r="BM99">
            <v>2394.76370575129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0">
          <cell r="Z100">
            <v>2284.6142071148</v>
          </cell>
          <cell r="AA100">
            <v>2002.57888607246</v>
          </cell>
          <cell r="AB100">
            <v>2068.99030519044</v>
          </cell>
          <cell r="AC100">
            <v>2168.32277251221</v>
          </cell>
          <cell r="AD100">
            <v>2099.05176655238</v>
          </cell>
          <cell r="AE100">
            <v>2177.40624995023</v>
          </cell>
          <cell r="AF100">
            <v>2081.1106799625</v>
          </cell>
          <cell r="AG100">
            <v>2173.27362864863</v>
          </cell>
          <cell r="AH100">
            <v>2146.0681227777</v>
          </cell>
          <cell r="AI100">
            <v>2090.65177883558</v>
          </cell>
          <cell r="AJ100">
            <v>2345.74494145376</v>
          </cell>
          <cell r="AK100">
            <v>2415.01915391234</v>
          </cell>
          <cell r="AL100">
            <v>2393.61233846521</v>
          </cell>
          <cell r="AM100">
            <v>2542.01061073898</v>
          </cell>
          <cell r="AN100">
            <v>2559.42926519069</v>
          </cell>
        </row>
        <row r="100">
          <cell r="AY100">
            <v>2355.18009255811</v>
          </cell>
          <cell r="AZ100">
            <v>2330.66472587262</v>
          </cell>
          <cell r="BA100">
            <v>2337.817087963</v>
          </cell>
          <cell r="BB100">
            <v>2444.79046387488</v>
          </cell>
          <cell r="BC100">
            <v>2366.40769817955</v>
          </cell>
          <cell r="BD100">
            <v>2404.00364236032</v>
          </cell>
          <cell r="BE100">
            <v>2281.87478157455</v>
          </cell>
          <cell r="BF100">
            <v>2422.72116880066</v>
          </cell>
          <cell r="BG100">
            <v>2353.66519058441</v>
          </cell>
          <cell r="BH100">
            <v>2290.5368990488</v>
          </cell>
          <cell r="BI100">
            <v>2290.5368990488</v>
          </cell>
          <cell r="BJ100">
            <v>2290.5368990488</v>
          </cell>
          <cell r="BK100">
            <v>2290.5368990488</v>
          </cell>
          <cell r="BL100">
            <v>2290.5368990488</v>
          </cell>
          <cell r="BM100">
            <v>2290.5368990488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1">
          <cell r="Z101">
            <v>2339.74857034012</v>
          </cell>
          <cell r="AA101">
            <v>2072.33983878619</v>
          </cell>
          <cell r="AB101">
            <v>2026.84455692412</v>
          </cell>
          <cell r="AC101">
            <v>2235.87569069575</v>
          </cell>
          <cell r="AD101">
            <v>2085.64792655424</v>
          </cell>
          <cell r="AE101">
            <v>2105.70126596427</v>
          </cell>
          <cell r="AF101">
            <v>1935.53497236743</v>
          </cell>
          <cell r="AG101">
            <v>2182.3234425024</v>
          </cell>
          <cell r="AH101">
            <v>2218.89176459336</v>
          </cell>
          <cell r="AI101">
            <v>2159.17905067035</v>
          </cell>
          <cell r="AJ101">
            <v>2399.73074790813</v>
          </cell>
          <cell r="AK101">
            <v>2333.43562588335</v>
          </cell>
          <cell r="AL101">
            <v>2371.3484445124</v>
          </cell>
          <cell r="AM101">
            <v>2511.73352890871</v>
          </cell>
          <cell r="AN101">
            <v>2557.59422256524</v>
          </cell>
        </row>
        <row r="101">
          <cell r="AY101">
            <v>2367.6578504195</v>
          </cell>
          <cell r="AZ101">
            <v>2345.41161722877</v>
          </cell>
          <cell r="BA101">
            <v>2434.11225077739</v>
          </cell>
          <cell r="BB101">
            <v>2428.99719171787</v>
          </cell>
          <cell r="BC101">
            <v>2330.85543819975</v>
          </cell>
          <cell r="BD101">
            <v>2386.97537930413</v>
          </cell>
          <cell r="BE101">
            <v>2304.29577804467</v>
          </cell>
          <cell r="BF101">
            <v>2376.92326804286</v>
          </cell>
          <cell r="BG101">
            <v>2393.0623371618</v>
          </cell>
          <cell r="BH101">
            <v>2313.2586588688</v>
          </cell>
          <cell r="BI101">
            <v>2313.2586588688</v>
          </cell>
          <cell r="BJ101">
            <v>2313.2586588688</v>
          </cell>
          <cell r="BK101">
            <v>2313.2586588688</v>
          </cell>
          <cell r="BL101">
            <v>2313.2586588688</v>
          </cell>
          <cell r="BM101">
            <v>2313.2586588688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2">
          <cell r="Z102">
            <v>2380.38186185583</v>
          </cell>
          <cell r="AA102">
            <v>2133.45479545339</v>
          </cell>
          <cell r="AB102">
            <v>2063.28339519941</v>
          </cell>
          <cell r="AC102">
            <v>2092.24825103456</v>
          </cell>
          <cell r="AD102">
            <v>2119.69934113862</v>
          </cell>
          <cell r="AE102">
            <v>1916.39376123652</v>
          </cell>
          <cell r="AF102">
            <v>2139.12076987668</v>
          </cell>
          <cell r="AG102">
            <v>2185.97528113709</v>
          </cell>
          <cell r="AH102">
            <v>2195.0063028209</v>
          </cell>
          <cell r="AI102">
            <v>2129.45731261409</v>
          </cell>
          <cell r="AJ102">
            <v>2284.21455604338</v>
          </cell>
          <cell r="AK102">
            <v>2304.8951987479</v>
          </cell>
          <cell r="AL102">
            <v>2382.47470346291</v>
          </cell>
          <cell r="AM102">
            <v>2467.57752586298</v>
          </cell>
          <cell r="AN102">
            <v>2614.64506801524</v>
          </cell>
        </row>
        <row r="102">
          <cell r="AY102">
            <v>2430.58739736247</v>
          </cell>
          <cell r="AZ102">
            <v>2406.09401792367</v>
          </cell>
          <cell r="BA102">
            <v>2425.21175995233</v>
          </cell>
          <cell r="BB102">
            <v>2402.2345975024</v>
          </cell>
          <cell r="BC102">
            <v>2454.03682010448</v>
          </cell>
          <cell r="BD102">
            <v>2405.78616839909</v>
          </cell>
          <cell r="BE102">
            <v>2363.14877186906</v>
          </cell>
          <cell r="BF102">
            <v>2393.39276250555</v>
          </cell>
          <cell r="BG102">
            <v>2373.84134376871</v>
          </cell>
          <cell r="BH102">
            <v>2292.16942458624</v>
          </cell>
          <cell r="BI102">
            <v>2292.16942458624</v>
          </cell>
          <cell r="BJ102">
            <v>2292.16942458624</v>
          </cell>
          <cell r="BK102">
            <v>2292.16942458624</v>
          </cell>
          <cell r="BL102">
            <v>2292.16942458624</v>
          </cell>
          <cell r="BM102">
            <v>2292.16942458624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3">
          <cell r="Z103">
            <v>2310.76349492411</v>
          </cell>
          <cell r="AA103">
            <v>2123.39071033147</v>
          </cell>
          <cell r="AB103">
            <v>1998.35425473522</v>
          </cell>
          <cell r="AC103">
            <v>2131.40463388079</v>
          </cell>
          <cell r="AD103">
            <v>2044.91316758016</v>
          </cell>
          <cell r="AE103">
            <v>2032.00346158723</v>
          </cell>
          <cell r="AF103">
            <v>2053.13834658779</v>
          </cell>
          <cell r="AG103">
            <v>2188.04221815834</v>
          </cell>
          <cell r="AH103">
            <v>2078.97972437426</v>
          </cell>
          <cell r="AI103">
            <v>2189.26216024889</v>
          </cell>
          <cell r="AJ103">
            <v>2252.89659084079</v>
          </cell>
          <cell r="AK103">
            <v>2401.87623231221</v>
          </cell>
          <cell r="AL103">
            <v>2335.5884241026</v>
          </cell>
          <cell r="AM103">
            <v>2530.04885237312</v>
          </cell>
          <cell r="AN103">
            <v>2596.37399347227</v>
          </cell>
        </row>
        <row r="103">
          <cell r="AY103">
            <v>2343.74111537516</v>
          </cell>
          <cell r="AZ103">
            <v>2344.35385190584</v>
          </cell>
          <cell r="BA103">
            <v>2348.24597055891</v>
          </cell>
          <cell r="BB103">
            <v>2447.28383879777</v>
          </cell>
          <cell r="BC103">
            <v>2376.90637397425</v>
          </cell>
          <cell r="BD103">
            <v>2353.43110466223</v>
          </cell>
          <cell r="BE103">
            <v>2426.36203608483</v>
          </cell>
          <cell r="BF103">
            <v>2360.99620139116</v>
          </cell>
          <cell r="BG103">
            <v>2340.99694954418</v>
          </cell>
          <cell r="BH103">
            <v>2367.80581749518</v>
          </cell>
          <cell r="BI103">
            <v>2367.80581749518</v>
          </cell>
          <cell r="BJ103">
            <v>2367.80581749518</v>
          </cell>
          <cell r="BK103">
            <v>2367.80581749518</v>
          </cell>
          <cell r="BL103">
            <v>2367.80581749518</v>
          </cell>
          <cell r="BM103">
            <v>2367.80581749518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4">
          <cell r="Z104">
            <v>2293.79712450429</v>
          </cell>
          <cell r="AA104">
            <v>2076.68943111879</v>
          </cell>
          <cell r="AB104">
            <v>2098.6666585576</v>
          </cell>
          <cell r="AC104">
            <v>2054.89769856324</v>
          </cell>
          <cell r="AD104">
            <v>2076.55652541313</v>
          </cell>
          <cell r="AE104">
            <v>1978.0912741577</v>
          </cell>
          <cell r="AF104">
            <v>2176.99888086669</v>
          </cell>
          <cell r="AG104">
            <v>2045.19069232387</v>
          </cell>
          <cell r="AH104">
            <v>2218.4493826674</v>
          </cell>
          <cell r="AI104">
            <v>2279.6096399078</v>
          </cell>
          <cell r="AJ104">
            <v>2281.95588850896</v>
          </cell>
          <cell r="AK104">
            <v>2438.29828242825</v>
          </cell>
          <cell r="AL104">
            <v>2404.67803907872</v>
          </cell>
          <cell r="AM104">
            <v>2416.26405462658</v>
          </cell>
          <cell r="AN104">
            <v>2658.24012638991</v>
          </cell>
        </row>
        <row r="104">
          <cell r="AY104">
            <v>2346.61376109148</v>
          </cell>
          <cell r="AZ104">
            <v>2331.50858750783</v>
          </cell>
          <cell r="BA104">
            <v>2440.95438446909</v>
          </cell>
          <cell r="BB104">
            <v>2396.70540699999</v>
          </cell>
          <cell r="BC104">
            <v>2372.72027421682</v>
          </cell>
          <cell r="BD104">
            <v>2359.97954114459</v>
          </cell>
          <cell r="BE104">
            <v>2411.33536326619</v>
          </cell>
          <cell r="BF104">
            <v>2299.90577807313</v>
          </cell>
          <cell r="BG104">
            <v>2349.95626089234</v>
          </cell>
          <cell r="BH104">
            <v>2380.93192645525</v>
          </cell>
          <cell r="BI104">
            <v>2380.93192645525</v>
          </cell>
          <cell r="BJ104">
            <v>2380.93192645525</v>
          </cell>
          <cell r="BK104">
            <v>2380.93192645525</v>
          </cell>
          <cell r="BL104">
            <v>2380.93192645525</v>
          </cell>
          <cell r="BM104">
            <v>2380.93192645525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5">
          <cell r="Z105">
            <v>2322.63471500025</v>
          </cell>
          <cell r="AA105">
            <v>1982.16980719399</v>
          </cell>
          <cell r="AB105">
            <v>2057.40656909472</v>
          </cell>
          <cell r="AC105">
            <v>2046.00361962623</v>
          </cell>
          <cell r="AD105">
            <v>2039.75403042037</v>
          </cell>
          <cell r="AE105">
            <v>2091.54355186082</v>
          </cell>
          <cell r="AF105">
            <v>2181.43567419644</v>
          </cell>
          <cell r="AG105">
            <v>2073.4698152022</v>
          </cell>
          <cell r="AH105">
            <v>2177.99171906771</v>
          </cell>
          <cell r="AI105">
            <v>2236.98379060586</v>
          </cell>
          <cell r="AJ105">
            <v>2292.13725856201</v>
          </cell>
          <cell r="AK105">
            <v>2500.03443127334</v>
          </cell>
          <cell r="AL105">
            <v>2391.80195309285</v>
          </cell>
          <cell r="AM105">
            <v>2365.12128172142</v>
          </cell>
          <cell r="AN105">
            <v>2686.49180779292</v>
          </cell>
        </row>
        <row r="105">
          <cell r="AY105">
            <v>2337.85797168831</v>
          </cell>
          <cell r="AZ105">
            <v>2303.38794278136</v>
          </cell>
          <cell r="BA105">
            <v>2330.14038958154</v>
          </cell>
          <cell r="BB105">
            <v>2393.64923026102</v>
          </cell>
          <cell r="BC105">
            <v>2400.18611841799</v>
          </cell>
          <cell r="BD105">
            <v>2413.84783675308</v>
          </cell>
          <cell r="BE105">
            <v>2457.66584759145</v>
          </cell>
          <cell r="BF105">
            <v>2401.1175482271</v>
          </cell>
          <cell r="BG105">
            <v>2381.00678321316</v>
          </cell>
          <cell r="BH105">
            <v>2382.28324935472</v>
          </cell>
          <cell r="BI105">
            <v>2382.28324935472</v>
          </cell>
          <cell r="BJ105">
            <v>2382.28324935472</v>
          </cell>
          <cell r="BK105">
            <v>2382.28324935472</v>
          </cell>
          <cell r="BL105">
            <v>2382.28324935472</v>
          </cell>
          <cell r="BM105">
            <v>2382.28324935472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6">
          <cell r="Z106">
            <v>2174.56754898986</v>
          </cell>
          <cell r="AA106">
            <v>2084.47018165904</v>
          </cell>
          <cell r="AB106">
            <v>2076.46452097204</v>
          </cell>
          <cell r="AC106">
            <v>2024.0505868365</v>
          </cell>
          <cell r="AD106">
            <v>1984.75813735695</v>
          </cell>
          <cell r="AE106">
            <v>2097.43419515777</v>
          </cell>
          <cell r="AF106">
            <v>2071.77475203532</v>
          </cell>
          <cell r="AG106">
            <v>2066.77259585044</v>
          </cell>
          <cell r="AH106">
            <v>2161.93948397674</v>
          </cell>
          <cell r="AI106">
            <v>2307.22577860171</v>
          </cell>
          <cell r="AJ106">
            <v>2281.11059271651</v>
          </cell>
          <cell r="AK106">
            <v>2392.24698310652</v>
          </cell>
          <cell r="AL106">
            <v>2442.37389942106</v>
          </cell>
          <cell r="AM106">
            <v>2448.36348367071</v>
          </cell>
          <cell r="AN106">
            <v>2444.75299574051</v>
          </cell>
        </row>
        <row r="106">
          <cell r="AY106">
            <v>2344.91907583563</v>
          </cell>
          <cell r="AZ106">
            <v>2379.6082329687</v>
          </cell>
          <cell r="BA106">
            <v>2381.76772165649</v>
          </cell>
          <cell r="BB106">
            <v>2296.83853895059</v>
          </cell>
          <cell r="BC106">
            <v>2350.63739343362</v>
          </cell>
          <cell r="BD106">
            <v>2393.06155951072</v>
          </cell>
          <cell r="BE106">
            <v>2368.10844805088</v>
          </cell>
          <cell r="BF106">
            <v>2362.62362170011</v>
          </cell>
          <cell r="BG106">
            <v>2360.19995817929</v>
          </cell>
          <cell r="BH106">
            <v>2370.78217843773</v>
          </cell>
          <cell r="BI106">
            <v>2370.78217843773</v>
          </cell>
          <cell r="BJ106">
            <v>2370.78217843773</v>
          </cell>
          <cell r="BK106">
            <v>2370.78217843773</v>
          </cell>
          <cell r="BL106">
            <v>2370.78217843773</v>
          </cell>
          <cell r="BM106">
            <v>2370.78217843773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7">
          <cell r="Z107">
            <v>2339.51184530863</v>
          </cell>
          <cell r="AA107">
            <v>2130.03502263727</v>
          </cell>
          <cell r="AB107">
            <v>2101.70772369143</v>
          </cell>
          <cell r="AC107">
            <v>2116.83920503338</v>
          </cell>
          <cell r="AD107">
            <v>2113.36299707317</v>
          </cell>
          <cell r="AE107">
            <v>2182.72344384677</v>
          </cell>
          <cell r="AF107">
            <v>2167.10102749212</v>
          </cell>
          <cell r="AG107">
            <v>2230.90804430003</v>
          </cell>
          <cell r="AH107">
            <v>2066.97330138365</v>
          </cell>
          <cell r="AI107">
            <v>2202.12559300328</v>
          </cell>
          <cell r="AJ107">
            <v>2280.57854139073</v>
          </cell>
          <cell r="AK107">
            <v>2368.24042334694</v>
          </cell>
          <cell r="AL107">
            <v>2478.24852108852</v>
          </cell>
          <cell r="AM107">
            <v>2451.07250592418</v>
          </cell>
          <cell r="AN107">
            <v>2569.22354220725</v>
          </cell>
        </row>
        <row r="107">
          <cell r="AY107">
            <v>2369.91315757988</v>
          </cell>
          <cell r="AZ107">
            <v>2339.53569093153</v>
          </cell>
          <cell r="BA107">
            <v>2421.20520855375</v>
          </cell>
          <cell r="BB107">
            <v>2398.82995916579</v>
          </cell>
          <cell r="BC107">
            <v>2350.52051244449</v>
          </cell>
          <cell r="BD107">
            <v>2426.08558293668</v>
          </cell>
          <cell r="BE107">
            <v>2381.41087358263</v>
          </cell>
          <cell r="BF107">
            <v>2370.14751430968</v>
          </cell>
          <cell r="BG107">
            <v>2388.04279105451</v>
          </cell>
          <cell r="BH107">
            <v>2327.82019428157</v>
          </cell>
          <cell r="BI107">
            <v>2327.82019428157</v>
          </cell>
          <cell r="BJ107">
            <v>2327.82019428157</v>
          </cell>
          <cell r="BK107">
            <v>2327.82019428157</v>
          </cell>
          <cell r="BL107">
            <v>2327.82019428157</v>
          </cell>
          <cell r="BM107">
            <v>2327.82019428157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8">
          <cell r="Z108">
            <v>2383.52262456397</v>
          </cell>
          <cell r="AA108">
            <v>2079.72237775308</v>
          </cell>
          <cell r="AB108">
            <v>2158.89008364195</v>
          </cell>
          <cell r="AC108">
            <v>2051.28549694673</v>
          </cell>
          <cell r="AD108">
            <v>1945.33989936349</v>
          </cell>
          <cell r="AE108">
            <v>2072.11269656177</v>
          </cell>
          <cell r="AF108">
            <v>1973.41111910857</v>
          </cell>
          <cell r="AG108">
            <v>2115.82404953865</v>
          </cell>
          <cell r="AH108">
            <v>2168.22169962183</v>
          </cell>
          <cell r="AI108">
            <v>2257.57351933645</v>
          </cell>
          <cell r="AJ108">
            <v>2235.37722050817</v>
          </cell>
          <cell r="AK108">
            <v>2290.91250527262</v>
          </cell>
          <cell r="AL108">
            <v>2448.20262760683</v>
          </cell>
          <cell r="AM108">
            <v>2490.33192523732</v>
          </cell>
          <cell r="AN108">
            <v>2559.75719179177</v>
          </cell>
        </row>
        <row r="108">
          <cell r="AY108">
            <v>2342.50795995849</v>
          </cell>
          <cell r="AZ108">
            <v>2357.41160491655</v>
          </cell>
          <cell r="BA108">
            <v>2371.63090843664</v>
          </cell>
          <cell r="BB108">
            <v>2342.92150205869</v>
          </cell>
          <cell r="BC108">
            <v>2337.64293924519</v>
          </cell>
          <cell r="BD108">
            <v>2414.91933430441</v>
          </cell>
          <cell r="BE108">
            <v>2363.0138682892</v>
          </cell>
          <cell r="BF108">
            <v>2365.83847210102</v>
          </cell>
          <cell r="BG108">
            <v>2344.7505596652</v>
          </cell>
          <cell r="BH108">
            <v>2392.07551627584</v>
          </cell>
          <cell r="BI108">
            <v>2392.07551627584</v>
          </cell>
          <cell r="BJ108">
            <v>2392.07551627584</v>
          </cell>
          <cell r="BK108">
            <v>2392.07551627584</v>
          </cell>
          <cell r="BL108">
            <v>2392.07551627584</v>
          </cell>
          <cell r="BM108">
            <v>2392.07551627584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09">
          <cell r="Z109">
            <v>2341.0419061871</v>
          </cell>
          <cell r="AA109">
            <v>2115.96577735496</v>
          </cell>
          <cell r="AB109">
            <v>2084.07450069932</v>
          </cell>
          <cell r="AC109">
            <v>2092.35117773056</v>
          </cell>
          <cell r="AD109">
            <v>2214.1393339103</v>
          </cell>
          <cell r="AE109">
            <v>2138.98435404211</v>
          </cell>
          <cell r="AF109">
            <v>2167.42746183537</v>
          </cell>
          <cell r="AG109">
            <v>2216.62452064657</v>
          </cell>
          <cell r="AH109">
            <v>2226.02967929224</v>
          </cell>
          <cell r="AI109">
            <v>2172.56470307248</v>
          </cell>
          <cell r="AJ109">
            <v>2369.54524584386</v>
          </cell>
          <cell r="AK109">
            <v>2290.18721865678</v>
          </cell>
          <cell r="AL109">
            <v>2333.00728495809</v>
          </cell>
          <cell r="AM109">
            <v>2467.58044368312</v>
          </cell>
          <cell r="AN109">
            <v>2387.44667950836</v>
          </cell>
        </row>
        <row r="109">
          <cell r="AY109">
            <v>2365.94561922492</v>
          </cell>
          <cell r="AZ109">
            <v>2384.40999195739</v>
          </cell>
          <cell r="BA109">
            <v>2329.36310905531</v>
          </cell>
          <cell r="BB109">
            <v>2325.05937894227</v>
          </cell>
          <cell r="BC109">
            <v>2465.04685174417</v>
          </cell>
          <cell r="BD109">
            <v>2407.50031967078</v>
          </cell>
          <cell r="BE109">
            <v>2453.26434630258</v>
          </cell>
          <cell r="BF109">
            <v>2449.62817245355</v>
          </cell>
          <cell r="BG109">
            <v>2404.45609128831</v>
          </cell>
          <cell r="BH109">
            <v>2340.94604220876</v>
          </cell>
          <cell r="BI109">
            <v>2340.94604220876</v>
          </cell>
          <cell r="BJ109">
            <v>2340.94604220876</v>
          </cell>
          <cell r="BK109">
            <v>2340.94604220876</v>
          </cell>
          <cell r="BL109">
            <v>2340.94604220876</v>
          </cell>
          <cell r="BM109">
            <v>2340.94604220876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0">
          <cell r="Z110">
            <v>2422.86486158856</v>
          </cell>
          <cell r="AA110">
            <v>2103.12284419755</v>
          </cell>
          <cell r="AB110">
            <v>2048.78433123915</v>
          </cell>
          <cell r="AC110">
            <v>2086.62581537777</v>
          </cell>
          <cell r="AD110">
            <v>2165.42339710019</v>
          </cell>
          <cell r="AE110">
            <v>2131.65823360146</v>
          </cell>
          <cell r="AF110">
            <v>2088.73486759951</v>
          </cell>
          <cell r="AG110">
            <v>2204.79258424793</v>
          </cell>
          <cell r="AH110">
            <v>2162.67599176018</v>
          </cell>
          <cell r="AI110">
            <v>2173.10192034682</v>
          </cell>
          <cell r="AJ110">
            <v>2301.51079551427</v>
          </cell>
          <cell r="AK110">
            <v>2172.17060125571</v>
          </cell>
          <cell r="AL110">
            <v>2319.77755685273</v>
          </cell>
          <cell r="AM110">
            <v>2452.62196035637</v>
          </cell>
          <cell r="AN110">
            <v>2680.09608170662</v>
          </cell>
        </row>
        <row r="110">
          <cell r="AY110">
            <v>2446.21700109603</v>
          </cell>
          <cell r="AZ110">
            <v>2372.5588304044</v>
          </cell>
          <cell r="BA110">
            <v>2371.63845492019</v>
          </cell>
          <cell r="BB110">
            <v>2453.55127981388</v>
          </cell>
          <cell r="BC110">
            <v>2456.15293982764</v>
          </cell>
          <cell r="BD110">
            <v>2406.2361783328</v>
          </cell>
          <cell r="BE110">
            <v>2352.2145552889</v>
          </cell>
          <cell r="BF110">
            <v>2415.79826204944</v>
          </cell>
          <cell r="BG110">
            <v>2354.15465217993</v>
          </cell>
          <cell r="BH110">
            <v>2397.69358586193</v>
          </cell>
          <cell r="BI110">
            <v>2397.69358586193</v>
          </cell>
          <cell r="BJ110">
            <v>2397.69358586193</v>
          </cell>
          <cell r="BK110">
            <v>2397.69358586193</v>
          </cell>
          <cell r="BL110">
            <v>2397.69358586193</v>
          </cell>
          <cell r="BM110">
            <v>2397.69358586193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1">
          <cell r="Z111">
            <v>2375.10068213216</v>
          </cell>
          <cell r="AA111">
            <v>2078.4754214371</v>
          </cell>
          <cell r="AB111">
            <v>2138.05591599143</v>
          </cell>
          <cell r="AC111">
            <v>1999.71049288848</v>
          </cell>
          <cell r="AD111">
            <v>2087.13483880693</v>
          </cell>
          <cell r="AE111">
            <v>2071.42513917663</v>
          </cell>
          <cell r="AF111">
            <v>2091.03203915533</v>
          </cell>
          <cell r="AG111">
            <v>2174.56087521515</v>
          </cell>
          <cell r="AH111">
            <v>2242.46059653241</v>
          </cell>
          <cell r="AI111">
            <v>2199.9042595473</v>
          </cell>
          <cell r="AJ111">
            <v>2282.42303302455</v>
          </cell>
          <cell r="AK111">
            <v>2459.37880423569</v>
          </cell>
          <cell r="AL111">
            <v>2555.18249644097</v>
          </cell>
          <cell r="AM111">
            <v>2621.61951345382</v>
          </cell>
          <cell r="AN111">
            <v>2616.19856632462</v>
          </cell>
        </row>
        <row r="111">
          <cell r="AY111">
            <v>2366.02062483332</v>
          </cell>
          <cell r="AZ111">
            <v>2349.86816482069</v>
          </cell>
          <cell r="BA111">
            <v>2384.4459416493</v>
          </cell>
          <cell r="BB111">
            <v>2331.76667860015</v>
          </cell>
          <cell r="BC111">
            <v>2411.68558679022</v>
          </cell>
          <cell r="BD111">
            <v>2363.65864635091</v>
          </cell>
          <cell r="BE111">
            <v>2412.86140402337</v>
          </cell>
          <cell r="BF111">
            <v>2350.89229786557</v>
          </cell>
          <cell r="BG111">
            <v>2413.50360545958</v>
          </cell>
          <cell r="BH111">
            <v>2371.99700326495</v>
          </cell>
          <cell r="BI111">
            <v>2371.99700326495</v>
          </cell>
          <cell r="BJ111">
            <v>2371.99700326495</v>
          </cell>
          <cell r="BK111">
            <v>2371.99700326495</v>
          </cell>
          <cell r="BL111">
            <v>2371.99700326495</v>
          </cell>
          <cell r="BM111">
            <v>2371.99700326495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2">
          <cell r="Z112">
            <v>2329.46441592931</v>
          </cell>
          <cell r="AA112">
            <v>2130.02902236983</v>
          </cell>
          <cell r="AB112">
            <v>1954.8792092254</v>
          </cell>
          <cell r="AC112">
            <v>1943.72302021676</v>
          </cell>
          <cell r="AD112">
            <v>2044.47369866448</v>
          </cell>
          <cell r="AE112">
            <v>2047.47473192993</v>
          </cell>
          <cell r="AF112">
            <v>2181.41549239863</v>
          </cell>
          <cell r="AG112">
            <v>2118.90202635199</v>
          </cell>
          <cell r="AH112">
            <v>2205.35608917224</v>
          </cell>
          <cell r="AI112">
            <v>2273.88709108732</v>
          </cell>
          <cell r="AJ112">
            <v>2237.7063623607</v>
          </cell>
          <cell r="AK112">
            <v>2383.2775479079</v>
          </cell>
          <cell r="AL112">
            <v>2454.96538529177</v>
          </cell>
          <cell r="AM112">
            <v>2613.37888822528</v>
          </cell>
          <cell r="AN112">
            <v>2505.01730447277</v>
          </cell>
        </row>
        <row r="112">
          <cell r="AY112">
            <v>2400.16007903838</v>
          </cell>
          <cell r="AZ112">
            <v>2340.98485831105</v>
          </cell>
          <cell r="BA112">
            <v>2348.78925893036</v>
          </cell>
          <cell r="BB112">
            <v>2355.5970107194</v>
          </cell>
          <cell r="BC112">
            <v>2355.19157137172</v>
          </cell>
          <cell r="BD112">
            <v>2369.07854747831</v>
          </cell>
          <cell r="BE112">
            <v>2372.79886888689</v>
          </cell>
          <cell r="BF112">
            <v>2360.03807355957</v>
          </cell>
          <cell r="BG112">
            <v>2371.04372937516</v>
          </cell>
          <cell r="BH112">
            <v>2341.93215468218</v>
          </cell>
          <cell r="BI112">
            <v>2341.93215468218</v>
          </cell>
          <cell r="BJ112">
            <v>2341.93215468218</v>
          </cell>
          <cell r="BK112">
            <v>2341.93215468218</v>
          </cell>
          <cell r="BL112">
            <v>2341.93215468218</v>
          </cell>
          <cell r="BM112">
            <v>2341.93215468218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3">
          <cell r="Z113">
            <v>2229.10754637885</v>
          </cell>
          <cell r="AA113">
            <v>2084.05073118658</v>
          </cell>
          <cell r="AB113">
            <v>2113.4319239509</v>
          </cell>
          <cell r="AC113">
            <v>2071.83200196125</v>
          </cell>
          <cell r="AD113">
            <v>2059.33565018752</v>
          </cell>
          <cell r="AE113">
            <v>2132.36956342554</v>
          </cell>
          <cell r="AF113">
            <v>2191.36767338568</v>
          </cell>
          <cell r="AG113">
            <v>1911.94699955566</v>
          </cell>
          <cell r="AH113">
            <v>2150.76500079333</v>
          </cell>
          <cell r="AI113">
            <v>2170.72538498733</v>
          </cell>
          <cell r="AJ113">
            <v>2306.39355761996</v>
          </cell>
          <cell r="AK113">
            <v>2461.2597067577</v>
          </cell>
          <cell r="AL113">
            <v>2500.14449621618</v>
          </cell>
          <cell r="AM113">
            <v>2530.96476894346</v>
          </cell>
          <cell r="AN113">
            <v>2611.73554023174</v>
          </cell>
        </row>
        <row r="113">
          <cell r="AY113">
            <v>2329.83840370707</v>
          </cell>
          <cell r="AZ113">
            <v>2350.74525822114</v>
          </cell>
          <cell r="BA113">
            <v>2330.90655155387</v>
          </cell>
          <cell r="BB113">
            <v>2398.89956453313</v>
          </cell>
          <cell r="BC113">
            <v>2335.67680730907</v>
          </cell>
          <cell r="BD113">
            <v>2348.71245763532</v>
          </cell>
          <cell r="BE113">
            <v>2357.6316925021</v>
          </cell>
          <cell r="BF113">
            <v>2334.41558146825</v>
          </cell>
          <cell r="BG113">
            <v>2383.02856459435</v>
          </cell>
          <cell r="BH113">
            <v>2331.67911756613</v>
          </cell>
          <cell r="BI113">
            <v>2331.67911756613</v>
          </cell>
          <cell r="BJ113">
            <v>2331.67911756613</v>
          </cell>
          <cell r="BK113">
            <v>2331.67911756613</v>
          </cell>
          <cell r="BL113">
            <v>2331.67911756613</v>
          </cell>
          <cell r="BM113">
            <v>2331.67911756613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4">
          <cell r="Z114">
            <v>2244.8822024772</v>
          </cell>
          <cell r="AA114">
            <v>2192.56598412014</v>
          </cell>
          <cell r="AB114">
            <v>2013.95230136739</v>
          </cell>
          <cell r="AC114">
            <v>2037.89679517531</v>
          </cell>
          <cell r="AD114">
            <v>1944.60274089471</v>
          </cell>
          <cell r="AE114">
            <v>2153.92465117094</v>
          </cell>
          <cell r="AF114">
            <v>2009.6388067066</v>
          </cell>
          <cell r="AG114">
            <v>2077.91055102103</v>
          </cell>
          <cell r="AH114">
            <v>2123.04452888085</v>
          </cell>
          <cell r="AI114">
            <v>2128.44786764112</v>
          </cell>
          <cell r="AJ114">
            <v>2201.58048564242</v>
          </cell>
          <cell r="AK114">
            <v>2345.16233797234</v>
          </cell>
          <cell r="AL114">
            <v>2433.3006441852</v>
          </cell>
          <cell r="AM114">
            <v>2545.79178020097</v>
          </cell>
          <cell r="AN114">
            <v>2435.89110149884</v>
          </cell>
        </row>
        <row r="114">
          <cell r="AY114">
            <v>2317.64681508305</v>
          </cell>
          <cell r="AZ114">
            <v>2436.0421194804</v>
          </cell>
          <cell r="BA114">
            <v>2388.66370443241</v>
          </cell>
          <cell r="BB114">
            <v>2277.95552085496</v>
          </cell>
          <cell r="BC114">
            <v>2362.73019668496</v>
          </cell>
          <cell r="BD114">
            <v>2387.83733507917</v>
          </cell>
          <cell r="BE114">
            <v>2331.06672306897</v>
          </cell>
          <cell r="BF114">
            <v>2304.53374556945</v>
          </cell>
          <cell r="BG114">
            <v>2386.04720056786</v>
          </cell>
          <cell r="BH114">
            <v>2369.82713370419</v>
          </cell>
          <cell r="BI114">
            <v>2369.82713370419</v>
          </cell>
          <cell r="BJ114">
            <v>2369.82713370419</v>
          </cell>
          <cell r="BK114">
            <v>2369.82713370419</v>
          </cell>
          <cell r="BL114">
            <v>2369.82713370419</v>
          </cell>
          <cell r="BM114">
            <v>2369.82713370419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5">
          <cell r="Z115">
            <v>2226.67771392567</v>
          </cell>
          <cell r="AA115">
            <v>2125.18799802914</v>
          </cell>
          <cell r="AB115">
            <v>2023.49422689914</v>
          </cell>
          <cell r="AC115">
            <v>2052.97141975816</v>
          </cell>
          <cell r="AD115">
            <v>2150.48380278991</v>
          </cell>
          <cell r="AE115">
            <v>1976.77403307934</v>
          </cell>
          <cell r="AF115">
            <v>2103.06362694748</v>
          </cell>
          <cell r="AG115">
            <v>2104.05654051332</v>
          </cell>
          <cell r="AH115">
            <v>2171.64550462801</v>
          </cell>
          <cell r="AI115">
            <v>2305.25388564037</v>
          </cell>
          <cell r="AJ115">
            <v>2302.46537709753</v>
          </cell>
          <cell r="AK115">
            <v>2287.65935020767</v>
          </cell>
          <cell r="AL115">
            <v>2379.82874877778</v>
          </cell>
          <cell r="AM115">
            <v>2451.47745957564</v>
          </cell>
          <cell r="AN115">
            <v>2651.2870037226</v>
          </cell>
        </row>
        <row r="115">
          <cell r="AY115">
            <v>2379.14837686104</v>
          </cell>
          <cell r="AZ115">
            <v>2340.71654701929</v>
          </cell>
          <cell r="BA115">
            <v>2442.28117031787</v>
          </cell>
          <cell r="BB115">
            <v>2400.98139909985</v>
          </cell>
          <cell r="BC115">
            <v>2399.6310962954</v>
          </cell>
          <cell r="BD115">
            <v>2373.72570500494</v>
          </cell>
          <cell r="BE115">
            <v>2389.06648867817</v>
          </cell>
          <cell r="BF115">
            <v>2274.89877587035</v>
          </cell>
          <cell r="BG115">
            <v>2394.16244923374</v>
          </cell>
          <cell r="BH115">
            <v>2370.14386030425</v>
          </cell>
          <cell r="BI115">
            <v>2370.14386030425</v>
          </cell>
          <cell r="BJ115">
            <v>2370.14386030425</v>
          </cell>
          <cell r="BK115">
            <v>2370.14386030425</v>
          </cell>
          <cell r="BL115">
            <v>2370.14386030425</v>
          </cell>
          <cell r="BM115">
            <v>2370.14386030425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6">
          <cell r="Z116">
            <v>2384.97226614952</v>
          </cell>
          <cell r="AA116">
            <v>2115.96680081668</v>
          </cell>
          <cell r="AB116">
            <v>1993.8642584857</v>
          </cell>
          <cell r="AC116">
            <v>2205.1554365569</v>
          </cell>
          <cell r="AD116">
            <v>1968.75226023976</v>
          </cell>
          <cell r="AE116">
            <v>2151.94768166055</v>
          </cell>
          <cell r="AF116">
            <v>2116.82704680477</v>
          </cell>
          <cell r="AG116">
            <v>2154.17900120016</v>
          </cell>
          <cell r="AH116">
            <v>2225.2105444996</v>
          </cell>
          <cell r="AI116">
            <v>2110.06588930551</v>
          </cell>
          <cell r="AJ116">
            <v>2268.16793981669</v>
          </cell>
          <cell r="AK116">
            <v>2428.65293591837</v>
          </cell>
          <cell r="AL116">
            <v>2457.95234983931</v>
          </cell>
          <cell r="AM116">
            <v>2502.18314497398</v>
          </cell>
          <cell r="AN116">
            <v>2566.86203662839</v>
          </cell>
        </row>
        <row r="116">
          <cell r="AY116">
            <v>2385.43358139435</v>
          </cell>
          <cell r="AZ116">
            <v>2424.12530234301</v>
          </cell>
          <cell r="BA116">
            <v>2374.9830513158</v>
          </cell>
          <cell r="BB116">
            <v>2438.03116905255</v>
          </cell>
          <cell r="BC116">
            <v>2371.41761765054</v>
          </cell>
          <cell r="BD116">
            <v>2453.93820371581</v>
          </cell>
          <cell r="BE116">
            <v>2441.19057295965</v>
          </cell>
          <cell r="BF116">
            <v>2376.60918942802</v>
          </cell>
          <cell r="BG116">
            <v>2363.47877490341</v>
          </cell>
          <cell r="BH116">
            <v>2417.00879827432</v>
          </cell>
          <cell r="BI116">
            <v>2417.00879827432</v>
          </cell>
          <cell r="BJ116">
            <v>2417.00879827432</v>
          </cell>
          <cell r="BK116">
            <v>2417.00879827432</v>
          </cell>
          <cell r="BL116">
            <v>2417.00879827432</v>
          </cell>
          <cell r="BM116">
            <v>2417.00879827432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7">
          <cell r="Z117">
            <v>2310.73077399848</v>
          </cell>
          <cell r="AA117">
            <v>2137.82210741102</v>
          </cell>
          <cell r="AB117">
            <v>2117.96451713551</v>
          </cell>
          <cell r="AC117">
            <v>2148.30570024922</v>
          </cell>
          <cell r="AD117">
            <v>2096.96062883776</v>
          </cell>
          <cell r="AE117">
            <v>2016.37029202627</v>
          </cell>
          <cell r="AF117">
            <v>2058.08329973487</v>
          </cell>
          <cell r="AG117">
            <v>2093.39472697416</v>
          </cell>
          <cell r="AH117">
            <v>2143.48318706768</v>
          </cell>
          <cell r="AI117">
            <v>2264.70061187419</v>
          </cell>
          <cell r="AJ117">
            <v>2346.58826292914</v>
          </cell>
          <cell r="AK117">
            <v>2374.47245486655</v>
          </cell>
          <cell r="AL117">
            <v>2426.60453326204</v>
          </cell>
          <cell r="AM117">
            <v>2468.55705630795</v>
          </cell>
          <cell r="AN117">
            <v>2435.27165123562</v>
          </cell>
        </row>
        <row r="117">
          <cell r="AY117">
            <v>2382.45700478636</v>
          </cell>
          <cell r="AZ117">
            <v>2371.84502802073</v>
          </cell>
          <cell r="BA117">
            <v>2438.85334930564</v>
          </cell>
          <cell r="BB117">
            <v>2464.17578081813</v>
          </cell>
          <cell r="BC117">
            <v>2306.51856998952</v>
          </cell>
          <cell r="BD117">
            <v>2365.40761776055</v>
          </cell>
          <cell r="BE117">
            <v>2371.3466664627</v>
          </cell>
          <cell r="BF117">
            <v>2312.53267223955</v>
          </cell>
          <cell r="BG117">
            <v>2352.16751874871</v>
          </cell>
          <cell r="BH117">
            <v>2312.94774202962</v>
          </cell>
          <cell r="BI117">
            <v>2312.94774202962</v>
          </cell>
          <cell r="BJ117">
            <v>2312.94774202962</v>
          </cell>
          <cell r="BK117">
            <v>2312.94774202962</v>
          </cell>
          <cell r="BL117">
            <v>2312.94774202962</v>
          </cell>
          <cell r="BM117">
            <v>2312.94774202962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8">
          <cell r="Z118">
            <v>2345.03292895016</v>
          </cell>
          <cell r="AA118">
            <v>2126.17917677522</v>
          </cell>
          <cell r="AB118">
            <v>2047.06389657124</v>
          </cell>
          <cell r="AC118">
            <v>2024.24171041768</v>
          </cell>
          <cell r="AD118">
            <v>2151.7406241732</v>
          </cell>
          <cell r="AE118">
            <v>2051.05512737577</v>
          </cell>
          <cell r="AF118">
            <v>2081.86978786939</v>
          </cell>
          <cell r="AG118">
            <v>2081.36850928657</v>
          </cell>
          <cell r="AH118">
            <v>2133.77314710117</v>
          </cell>
          <cell r="AI118">
            <v>2203.10873246187</v>
          </cell>
          <cell r="AJ118">
            <v>2363.18741507083</v>
          </cell>
          <cell r="AK118">
            <v>2296.55104297539</v>
          </cell>
          <cell r="AL118">
            <v>2411.47377185233</v>
          </cell>
          <cell r="AM118">
            <v>2529.23100748425</v>
          </cell>
          <cell r="AN118">
            <v>2431.97903975778</v>
          </cell>
        </row>
        <row r="118">
          <cell r="AY118">
            <v>2346.30780422838</v>
          </cell>
          <cell r="AZ118">
            <v>2404.27097600933</v>
          </cell>
          <cell r="BA118">
            <v>2450.80771442274</v>
          </cell>
          <cell r="BB118">
            <v>2389.76494574295</v>
          </cell>
          <cell r="BC118">
            <v>2445.14786216653</v>
          </cell>
          <cell r="BD118">
            <v>2348.69980823801</v>
          </cell>
          <cell r="BE118">
            <v>2409.33641912528</v>
          </cell>
          <cell r="BF118">
            <v>2384.57319977064</v>
          </cell>
          <cell r="BG118">
            <v>2355.13026366156</v>
          </cell>
          <cell r="BH118">
            <v>2411.18659609645</v>
          </cell>
          <cell r="BI118">
            <v>2411.18659609645</v>
          </cell>
          <cell r="BJ118">
            <v>2411.18659609645</v>
          </cell>
          <cell r="BK118">
            <v>2411.18659609645</v>
          </cell>
          <cell r="BL118">
            <v>2411.18659609645</v>
          </cell>
          <cell r="BM118">
            <v>2411.18659609645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19">
          <cell r="Z119">
            <v>2312.6257259715</v>
          </cell>
          <cell r="AA119">
            <v>2140.93305829817</v>
          </cell>
          <cell r="AB119">
            <v>2041.97865973936</v>
          </cell>
          <cell r="AC119">
            <v>1912.46555284491</v>
          </cell>
          <cell r="AD119">
            <v>2079.38099130244</v>
          </cell>
          <cell r="AE119">
            <v>2103.04310371753</v>
          </cell>
          <cell r="AF119">
            <v>2023.77669796715</v>
          </cell>
          <cell r="AG119">
            <v>2200.98206999005</v>
          </cell>
          <cell r="AH119">
            <v>2310.68627954737</v>
          </cell>
          <cell r="AI119">
            <v>2229.26492288559</v>
          </cell>
          <cell r="AJ119">
            <v>2328.67674596469</v>
          </cell>
          <cell r="AK119">
            <v>2301.24469088717</v>
          </cell>
          <cell r="AL119">
            <v>2519.59701157161</v>
          </cell>
          <cell r="AM119">
            <v>2422.472693667</v>
          </cell>
          <cell r="AN119">
            <v>2568.66590382665</v>
          </cell>
        </row>
        <row r="119">
          <cell r="AY119">
            <v>2414.11440948063</v>
          </cell>
          <cell r="AZ119">
            <v>2394.36444183922</v>
          </cell>
          <cell r="BA119">
            <v>2396.15217063357</v>
          </cell>
          <cell r="BB119">
            <v>2358.34161831554</v>
          </cell>
          <cell r="BC119">
            <v>2416.60708664535</v>
          </cell>
          <cell r="BD119">
            <v>2378.34509020102</v>
          </cell>
          <cell r="BE119">
            <v>2294.77049130345</v>
          </cell>
          <cell r="BF119">
            <v>2387.99211108248</v>
          </cell>
          <cell r="BG119">
            <v>2379.87984996312</v>
          </cell>
          <cell r="BH119">
            <v>2411.9420775872</v>
          </cell>
          <cell r="BI119">
            <v>2411.9420775872</v>
          </cell>
          <cell r="BJ119">
            <v>2411.9420775872</v>
          </cell>
          <cell r="BK119">
            <v>2411.9420775872</v>
          </cell>
          <cell r="BL119">
            <v>2411.9420775872</v>
          </cell>
          <cell r="BM119">
            <v>2411.9420775872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0">
          <cell r="Z120">
            <v>2359.4976670288</v>
          </cell>
          <cell r="AA120">
            <v>2068.24962211923</v>
          </cell>
          <cell r="AB120">
            <v>2093.00248076951</v>
          </cell>
          <cell r="AC120">
            <v>1994.30806130233</v>
          </cell>
          <cell r="AD120">
            <v>2054.97731068578</v>
          </cell>
          <cell r="AE120">
            <v>2173.40887600443</v>
          </cell>
          <cell r="AF120">
            <v>2232.97372539401</v>
          </cell>
          <cell r="AG120">
            <v>2158.22247248369</v>
          </cell>
          <cell r="AH120">
            <v>2071.61747728541</v>
          </cell>
          <cell r="AI120">
            <v>2138.87857149639</v>
          </cell>
          <cell r="AJ120">
            <v>2344.69836088494</v>
          </cell>
          <cell r="AK120">
            <v>2437.74821976188</v>
          </cell>
          <cell r="AL120">
            <v>2477.24134998724</v>
          </cell>
          <cell r="AM120">
            <v>2571.02986701057</v>
          </cell>
          <cell r="AN120">
            <v>2593.38370949041</v>
          </cell>
        </row>
        <row r="120">
          <cell r="AY120">
            <v>2418.08424722069</v>
          </cell>
          <cell r="AZ120">
            <v>2297.57348354552</v>
          </cell>
          <cell r="BA120">
            <v>2328.89703128782</v>
          </cell>
          <cell r="BB120">
            <v>2318.228778866</v>
          </cell>
          <cell r="BC120">
            <v>2389.33131942934</v>
          </cell>
          <cell r="BD120">
            <v>2406.37194074327</v>
          </cell>
          <cell r="BE120">
            <v>2414.47986970586</v>
          </cell>
          <cell r="BF120">
            <v>2400.51562517169</v>
          </cell>
          <cell r="BG120">
            <v>2350.42319117499</v>
          </cell>
          <cell r="BH120">
            <v>2363.01941131872</v>
          </cell>
          <cell r="BI120">
            <v>2363.01941131872</v>
          </cell>
          <cell r="BJ120">
            <v>2363.01941131872</v>
          </cell>
          <cell r="BK120">
            <v>2363.01941131872</v>
          </cell>
          <cell r="BL120">
            <v>2363.01941131872</v>
          </cell>
          <cell r="BM120">
            <v>2363.01941131872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1">
          <cell r="Z121">
            <v>2297.29846206897</v>
          </cell>
          <cell r="AA121">
            <v>2090.88408637672</v>
          </cell>
          <cell r="AB121">
            <v>1979.37899042968</v>
          </cell>
          <cell r="AC121">
            <v>2034.90367314467</v>
          </cell>
          <cell r="AD121">
            <v>2055.18339397409</v>
          </cell>
          <cell r="AE121">
            <v>2136.38164807243</v>
          </cell>
          <cell r="AF121">
            <v>2133.0328020221</v>
          </cell>
          <cell r="AG121">
            <v>2267.62911451907</v>
          </cell>
          <cell r="AH121">
            <v>2061.25476401149</v>
          </cell>
          <cell r="AI121">
            <v>2303.27226568012</v>
          </cell>
          <cell r="AJ121">
            <v>2392.54065601841</v>
          </cell>
          <cell r="AK121">
            <v>2402.93456860345</v>
          </cell>
          <cell r="AL121">
            <v>2368.20502903757</v>
          </cell>
          <cell r="AM121">
            <v>2474.86286452328</v>
          </cell>
          <cell r="AN121">
            <v>2480.58457688914</v>
          </cell>
        </row>
        <row r="121">
          <cell r="AY121">
            <v>2420.63293877345</v>
          </cell>
          <cell r="AZ121">
            <v>2408.89295615</v>
          </cell>
          <cell r="BA121">
            <v>2373.78548953463</v>
          </cell>
          <cell r="BB121">
            <v>2398.81231035058</v>
          </cell>
          <cell r="BC121">
            <v>2409.63656561583</v>
          </cell>
          <cell r="BD121">
            <v>2342.57638237676</v>
          </cell>
          <cell r="BE121">
            <v>2420.85309448645</v>
          </cell>
          <cell r="BF121">
            <v>2397.07572751057</v>
          </cell>
          <cell r="BG121">
            <v>2351.26901025259</v>
          </cell>
          <cell r="BH121">
            <v>2378.69700090304</v>
          </cell>
          <cell r="BI121">
            <v>2378.69700090304</v>
          </cell>
          <cell r="BJ121">
            <v>2378.69700090304</v>
          </cell>
          <cell r="BK121">
            <v>2378.69700090304</v>
          </cell>
          <cell r="BL121">
            <v>2378.69700090304</v>
          </cell>
          <cell r="BM121">
            <v>2378.69700090304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2">
          <cell r="Z122">
            <v>2320.47055380054</v>
          </cell>
          <cell r="AA122">
            <v>2048.24870138793</v>
          </cell>
          <cell r="AB122">
            <v>2058.74063825761</v>
          </cell>
          <cell r="AC122">
            <v>2109.78775040308</v>
          </cell>
          <cell r="AD122">
            <v>2211.20194148221</v>
          </cell>
          <cell r="AE122">
            <v>1942.14136643428</v>
          </cell>
          <cell r="AF122">
            <v>2131.23096620118</v>
          </cell>
          <cell r="AG122">
            <v>2211.10658752046</v>
          </cell>
          <cell r="AH122">
            <v>2261.77281594316</v>
          </cell>
          <cell r="AI122">
            <v>2254.3289888005</v>
          </cell>
          <cell r="AJ122">
            <v>2193.78863069935</v>
          </cell>
          <cell r="AK122">
            <v>2396.22984518758</v>
          </cell>
          <cell r="AL122">
            <v>2294.78288726449</v>
          </cell>
          <cell r="AM122">
            <v>2465.46255261625</v>
          </cell>
          <cell r="AN122">
            <v>2488.17469531133</v>
          </cell>
        </row>
        <row r="122">
          <cell r="AY122">
            <v>2359.23653655137</v>
          </cell>
          <cell r="AZ122">
            <v>2358.26505026054</v>
          </cell>
          <cell r="BA122">
            <v>2359.70956749743</v>
          </cell>
          <cell r="BB122">
            <v>2383.53730636898</v>
          </cell>
          <cell r="BC122">
            <v>2412.62344279042</v>
          </cell>
          <cell r="BD122">
            <v>2331.98392794443</v>
          </cell>
          <cell r="BE122">
            <v>2353.81456702709</v>
          </cell>
          <cell r="BF122">
            <v>2404.737040295</v>
          </cell>
          <cell r="BG122">
            <v>2440.69570267327</v>
          </cell>
          <cell r="BH122">
            <v>2382.73956125451</v>
          </cell>
          <cell r="BI122">
            <v>2382.73956125451</v>
          </cell>
          <cell r="BJ122">
            <v>2382.73956125451</v>
          </cell>
          <cell r="BK122">
            <v>2382.73956125451</v>
          </cell>
          <cell r="BL122">
            <v>2382.73956125451</v>
          </cell>
          <cell r="BM122">
            <v>2382.73956125451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3">
          <cell r="Z123">
            <v>2315.80573362482</v>
          </cell>
          <cell r="AA123">
            <v>2014.13741632391</v>
          </cell>
          <cell r="AB123">
            <v>2045.92365006543</v>
          </cell>
          <cell r="AC123">
            <v>2070.28186419212</v>
          </cell>
          <cell r="AD123">
            <v>2005.41437514279</v>
          </cell>
          <cell r="AE123">
            <v>2089.57205175333</v>
          </cell>
          <cell r="AF123">
            <v>2095.47329617874</v>
          </cell>
          <cell r="AG123">
            <v>2179.26723292171</v>
          </cell>
          <cell r="AH123">
            <v>2232.48363303325</v>
          </cell>
          <cell r="AI123">
            <v>2240.52662007489</v>
          </cell>
          <cell r="AJ123">
            <v>2337.24717623263</v>
          </cell>
          <cell r="AK123">
            <v>2308.7831271733</v>
          </cell>
          <cell r="AL123">
            <v>2481.41142202417</v>
          </cell>
          <cell r="AM123">
            <v>2633.13612148303</v>
          </cell>
          <cell r="AN123">
            <v>2625.89057288708</v>
          </cell>
        </row>
        <row r="123">
          <cell r="AY123">
            <v>2360.29138645703</v>
          </cell>
          <cell r="AZ123">
            <v>2381.8597594153</v>
          </cell>
          <cell r="BA123">
            <v>2312.1782161808</v>
          </cell>
          <cell r="BB123">
            <v>2414.06392349519</v>
          </cell>
          <cell r="BC123">
            <v>2409.07003809793</v>
          </cell>
          <cell r="BD123">
            <v>2378.6071628462</v>
          </cell>
          <cell r="BE123">
            <v>2373.72652864303</v>
          </cell>
          <cell r="BF123">
            <v>2306.82476929203</v>
          </cell>
          <cell r="BG123">
            <v>2363.86636751739</v>
          </cell>
          <cell r="BH123">
            <v>2374.20993781921</v>
          </cell>
          <cell r="BI123">
            <v>2374.20993781921</v>
          </cell>
          <cell r="BJ123">
            <v>2374.20993781921</v>
          </cell>
          <cell r="BK123">
            <v>2374.20993781921</v>
          </cell>
          <cell r="BL123">
            <v>2374.20993781921</v>
          </cell>
          <cell r="BM123">
            <v>2374.20993781921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4">
          <cell r="Z124">
            <v>2271.66846582757</v>
          </cell>
          <cell r="AA124">
            <v>2063.78100402864</v>
          </cell>
          <cell r="AB124">
            <v>2129.3100974752</v>
          </cell>
          <cell r="AC124">
            <v>2033.46978398459</v>
          </cell>
          <cell r="AD124">
            <v>2102.02582529182</v>
          </cell>
          <cell r="AE124">
            <v>2064.0773015001</v>
          </cell>
          <cell r="AF124">
            <v>2112.9521786764</v>
          </cell>
          <cell r="AG124">
            <v>2075.55479114387</v>
          </cell>
          <cell r="AH124">
            <v>2219.20658361553</v>
          </cell>
          <cell r="AI124">
            <v>2159.24299502273</v>
          </cell>
          <cell r="AJ124">
            <v>2209.77311407094</v>
          </cell>
          <cell r="AK124">
            <v>2245.63096234126</v>
          </cell>
          <cell r="AL124">
            <v>2462.00817821905</v>
          </cell>
          <cell r="AM124">
            <v>2518.45875992819</v>
          </cell>
          <cell r="AN124">
            <v>2675.19709491236</v>
          </cell>
        </row>
        <row r="124">
          <cell r="AY124">
            <v>2371.36356754807</v>
          </cell>
          <cell r="AZ124">
            <v>2365.61876145183</v>
          </cell>
          <cell r="BA124">
            <v>2385.57663944733</v>
          </cell>
          <cell r="BB124">
            <v>2345.2499945264</v>
          </cell>
          <cell r="BC124">
            <v>2372.3753424668</v>
          </cell>
          <cell r="BD124">
            <v>2371.24160285381</v>
          </cell>
          <cell r="BE124">
            <v>2354.64083536479</v>
          </cell>
          <cell r="BF124">
            <v>2333.42827168499</v>
          </cell>
          <cell r="BG124">
            <v>2422.06927735569</v>
          </cell>
          <cell r="BH124">
            <v>2321.52357333573</v>
          </cell>
          <cell r="BI124">
            <v>2321.52357333573</v>
          </cell>
          <cell r="BJ124">
            <v>2321.52357333573</v>
          </cell>
          <cell r="BK124">
            <v>2321.52357333573</v>
          </cell>
          <cell r="BL124">
            <v>2321.52357333573</v>
          </cell>
          <cell r="BM124">
            <v>2321.52357333573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5">
          <cell r="Z125">
            <v>2321.13262382501</v>
          </cell>
          <cell r="AA125">
            <v>2150.08273791454</v>
          </cell>
          <cell r="AB125">
            <v>2111.540986246</v>
          </cell>
          <cell r="AC125">
            <v>2108.1598123007</v>
          </cell>
          <cell r="AD125">
            <v>2035.0493800334</v>
          </cell>
          <cell r="AE125">
            <v>2000.32368808163</v>
          </cell>
          <cell r="AF125">
            <v>2174.82625892755</v>
          </cell>
          <cell r="AG125">
            <v>2068.29085691067</v>
          </cell>
          <cell r="AH125">
            <v>2143.86501469151</v>
          </cell>
          <cell r="AI125">
            <v>2347.08575348341</v>
          </cell>
          <cell r="AJ125">
            <v>2284.93869110346</v>
          </cell>
          <cell r="AK125">
            <v>2366.15295637052</v>
          </cell>
          <cell r="AL125">
            <v>2432.46945305222</v>
          </cell>
          <cell r="AM125">
            <v>2501.45083182018</v>
          </cell>
          <cell r="AN125">
            <v>2655.57232675352</v>
          </cell>
        </row>
        <row r="125">
          <cell r="AY125">
            <v>2343.51770023893</v>
          </cell>
          <cell r="AZ125">
            <v>2367.05898319077</v>
          </cell>
          <cell r="BA125">
            <v>2440.64768030461</v>
          </cell>
          <cell r="BB125">
            <v>2402.9558707892</v>
          </cell>
          <cell r="BC125">
            <v>2362.10488840908</v>
          </cell>
          <cell r="BD125">
            <v>2340.76376280281</v>
          </cell>
          <cell r="BE125">
            <v>2424.41689754524</v>
          </cell>
          <cell r="BF125">
            <v>2320.17097897504</v>
          </cell>
          <cell r="BG125">
            <v>2391.97733561293</v>
          </cell>
          <cell r="BH125">
            <v>2388.4522766441</v>
          </cell>
          <cell r="BI125">
            <v>2388.4522766441</v>
          </cell>
          <cell r="BJ125">
            <v>2388.4522766441</v>
          </cell>
          <cell r="BK125">
            <v>2388.4522766441</v>
          </cell>
          <cell r="BL125">
            <v>2388.4522766441</v>
          </cell>
          <cell r="BM125">
            <v>2388.4522766441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6">
          <cell r="Z126">
            <v>2204.52871235501</v>
          </cell>
          <cell r="AA126">
            <v>2048.21896610143</v>
          </cell>
          <cell r="AB126">
            <v>2002.96644134144</v>
          </cell>
          <cell r="AC126">
            <v>2004.11889531023</v>
          </cell>
          <cell r="AD126">
            <v>2111.06202298761</v>
          </cell>
          <cell r="AE126">
            <v>1956.73734588851</v>
          </cell>
          <cell r="AF126">
            <v>2020.06694280956</v>
          </cell>
          <cell r="AG126">
            <v>2135.2967952833</v>
          </cell>
          <cell r="AH126">
            <v>2174.22995282039</v>
          </cell>
          <cell r="AI126">
            <v>2187.09076876284</v>
          </cell>
          <cell r="AJ126">
            <v>2385.47760252498</v>
          </cell>
          <cell r="AK126">
            <v>2437.38959395756</v>
          </cell>
          <cell r="AL126">
            <v>2460.66676857698</v>
          </cell>
          <cell r="AM126">
            <v>2533.50087063231</v>
          </cell>
          <cell r="AN126">
            <v>2467.6583475548</v>
          </cell>
        </row>
        <row r="126">
          <cell r="AY126">
            <v>2358.200330164</v>
          </cell>
          <cell r="AZ126">
            <v>2328.62262036556</v>
          </cell>
          <cell r="BA126">
            <v>2381.55846343314</v>
          </cell>
          <cell r="BB126">
            <v>2311.80589084669</v>
          </cell>
          <cell r="BC126">
            <v>2384.88081339086</v>
          </cell>
          <cell r="BD126">
            <v>2343.4788175502</v>
          </cell>
          <cell r="BE126">
            <v>2370.09598413093</v>
          </cell>
          <cell r="BF126">
            <v>2393.96321256053</v>
          </cell>
          <cell r="BG126">
            <v>2377.43821969891</v>
          </cell>
          <cell r="BH126">
            <v>2317.96788562291</v>
          </cell>
          <cell r="BI126">
            <v>2317.96788562291</v>
          </cell>
          <cell r="BJ126">
            <v>2317.96788562291</v>
          </cell>
          <cell r="BK126">
            <v>2317.96788562291</v>
          </cell>
          <cell r="BL126">
            <v>2317.96788562291</v>
          </cell>
          <cell r="BM126">
            <v>2317.96788562291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7">
          <cell r="Z127">
            <v>2234.16425210671</v>
          </cell>
          <cell r="AA127">
            <v>2083.04891062254</v>
          </cell>
          <cell r="AB127">
            <v>2072.58301419689</v>
          </cell>
          <cell r="AC127">
            <v>2088.43050888394</v>
          </cell>
          <cell r="AD127">
            <v>1994.48637051833</v>
          </cell>
          <cell r="AE127">
            <v>2030.35825669653</v>
          </cell>
          <cell r="AF127">
            <v>2081.60164230713</v>
          </cell>
          <cell r="AG127">
            <v>2095.48408188825</v>
          </cell>
          <cell r="AH127">
            <v>2093.57536057537</v>
          </cell>
          <cell r="AI127">
            <v>2205.4242834409</v>
          </cell>
          <cell r="AJ127">
            <v>2199.5060029106</v>
          </cell>
          <cell r="AK127">
            <v>2401.63791465362</v>
          </cell>
          <cell r="AL127">
            <v>2298.57319535027</v>
          </cell>
          <cell r="AM127">
            <v>2494.48610417281</v>
          </cell>
          <cell r="AN127">
            <v>2607.85622357541</v>
          </cell>
        </row>
        <row r="127">
          <cell r="AY127">
            <v>2346.1060105392</v>
          </cell>
          <cell r="AZ127">
            <v>2398.88130293852</v>
          </cell>
          <cell r="BA127">
            <v>2366.39406788271</v>
          </cell>
          <cell r="BB127">
            <v>2390.34859632646</v>
          </cell>
          <cell r="BC127">
            <v>2375.70530584525</v>
          </cell>
          <cell r="BD127">
            <v>2376.6485694222</v>
          </cell>
          <cell r="BE127">
            <v>2360.94233512176</v>
          </cell>
          <cell r="BF127">
            <v>2341.87340281464</v>
          </cell>
          <cell r="BG127">
            <v>2378.05198035682</v>
          </cell>
          <cell r="BH127">
            <v>2354.12219941151</v>
          </cell>
          <cell r="BI127">
            <v>2354.12219941151</v>
          </cell>
          <cell r="BJ127">
            <v>2354.12219941151</v>
          </cell>
          <cell r="BK127">
            <v>2354.12219941151</v>
          </cell>
          <cell r="BL127">
            <v>2354.12219941151</v>
          </cell>
          <cell r="BM127">
            <v>2354.12219941151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8">
          <cell r="Z128">
            <v>2320.5584247645</v>
          </cell>
          <cell r="AA128">
            <v>2045.66960832588</v>
          </cell>
          <cell r="AB128">
            <v>2199.53905196093</v>
          </cell>
          <cell r="AC128">
            <v>1991.52075647243</v>
          </cell>
          <cell r="AD128">
            <v>2172.67885966702</v>
          </cell>
          <cell r="AE128">
            <v>2094.72246743805</v>
          </cell>
          <cell r="AF128">
            <v>2159.63373431556</v>
          </cell>
          <cell r="AG128">
            <v>2166.0502930939</v>
          </cell>
          <cell r="AH128">
            <v>2182.39302428371</v>
          </cell>
          <cell r="AI128">
            <v>2270.36342733139</v>
          </cell>
          <cell r="AJ128">
            <v>2426.74441429806</v>
          </cell>
          <cell r="AK128">
            <v>2410.71495666396</v>
          </cell>
          <cell r="AL128">
            <v>2564.21404563192</v>
          </cell>
          <cell r="AM128">
            <v>2511.32725239807</v>
          </cell>
          <cell r="AN128">
            <v>2518.33009732981</v>
          </cell>
        </row>
        <row r="128">
          <cell r="AY128">
            <v>2404.52121854544</v>
          </cell>
          <cell r="AZ128">
            <v>2399.11965983666</v>
          </cell>
          <cell r="BA128">
            <v>2451.79120584832</v>
          </cell>
          <cell r="BB128">
            <v>2361.49213881389</v>
          </cell>
          <cell r="BC128">
            <v>2374.29281698136</v>
          </cell>
          <cell r="BD128">
            <v>2343.40035078358</v>
          </cell>
          <cell r="BE128">
            <v>2370.27881052385</v>
          </cell>
          <cell r="BF128">
            <v>2385.74981642426</v>
          </cell>
          <cell r="BG128">
            <v>2334.63413674489</v>
          </cell>
          <cell r="BH128">
            <v>2374.32159793277</v>
          </cell>
          <cell r="BI128">
            <v>2374.32159793277</v>
          </cell>
          <cell r="BJ128">
            <v>2374.32159793277</v>
          </cell>
          <cell r="BK128">
            <v>2374.32159793277</v>
          </cell>
          <cell r="BL128">
            <v>2374.32159793277</v>
          </cell>
          <cell r="BM128">
            <v>2374.32159793277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29">
          <cell r="Z129">
            <v>2356.42040257788</v>
          </cell>
          <cell r="AA129">
            <v>2205.7285426676</v>
          </cell>
          <cell r="AB129">
            <v>2103.39334867463</v>
          </cell>
          <cell r="AC129">
            <v>2082.75652603851</v>
          </cell>
          <cell r="AD129">
            <v>2088.60746484219</v>
          </cell>
          <cell r="AE129">
            <v>2066.31350896446</v>
          </cell>
          <cell r="AF129">
            <v>2118.47351824713</v>
          </cell>
          <cell r="AG129">
            <v>2076.84311869067</v>
          </cell>
          <cell r="AH129">
            <v>2290.78903113063</v>
          </cell>
          <cell r="AI129">
            <v>2306.82620023196</v>
          </cell>
          <cell r="AJ129">
            <v>2372.70332537606</v>
          </cell>
          <cell r="AK129">
            <v>2374.21326432948</v>
          </cell>
          <cell r="AL129">
            <v>2479.9358459932</v>
          </cell>
          <cell r="AM129">
            <v>2538.83608148888</v>
          </cell>
          <cell r="AN129">
            <v>2683.22285209649</v>
          </cell>
        </row>
        <row r="129">
          <cell r="AY129">
            <v>2383.03108082768</v>
          </cell>
          <cell r="AZ129">
            <v>2369.70121374929</v>
          </cell>
          <cell r="BA129">
            <v>2380.09834299265</v>
          </cell>
          <cell r="BB129">
            <v>2361.14114694077</v>
          </cell>
          <cell r="BC129">
            <v>2394.91673527956</v>
          </cell>
          <cell r="BD129">
            <v>2373.55796628977</v>
          </cell>
          <cell r="BE129">
            <v>2391.55376388749</v>
          </cell>
          <cell r="BF129">
            <v>2336.86810712403</v>
          </cell>
          <cell r="BG129">
            <v>2457.69782218242</v>
          </cell>
          <cell r="BH129">
            <v>2356.33241051165</v>
          </cell>
          <cell r="BI129">
            <v>2356.33241051165</v>
          </cell>
          <cell r="BJ129">
            <v>2356.33241051165</v>
          </cell>
          <cell r="BK129">
            <v>2356.33241051165</v>
          </cell>
          <cell r="BL129">
            <v>2356.33241051165</v>
          </cell>
          <cell r="BM129">
            <v>2356.33241051165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0">
          <cell r="Z130">
            <v>2323.31164329038</v>
          </cell>
          <cell r="AA130">
            <v>2140.62773440207</v>
          </cell>
          <cell r="AB130">
            <v>2006.90097454413</v>
          </cell>
          <cell r="AC130">
            <v>1962.25560562425</v>
          </cell>
          <cell r="AD130">
            <v>2070.60584113021</v>
          </cell>
          <cell r="AE130">
            <v>2202.82035012423</v>
          </cell>
          <cell r="AF130">
            <v>2164.1657844596</v>
          </cell>
          <cell r="AG130">
            <v>2117.16040350795</v>
          </cell>
          <cell r="AH130">
            <v>2174.98830276512</v>
          </cell>
          <cell r="AI130">
            <v>2256.0516904533</v>
          </cell>
          <cell r="AJ130">
            <v>2343.18371065036</v>
          </cell>
          <cell r="AK130">
            <v>2243.33667911885</v>
          </cell>
          <cell r="AL130">
            <v>2385.9165619585</v>
          </cell>
          <cell r="AM130">
            <v>2495.45979590139</v>
          </cell>
          <cell r="AN130">
            <v>2591.59385766886</v>
          </cell>
        </row>
        <row r="130">
          <cell r="AY130">
            <v>2370.99823054871</v>
          </cell>
          <cell r="AZ130">
            <v>2396.42073288292</v>
          </cell>
          <cell r="BA130">
            <v>2390.68943315697</v>
          </cell>
          <cell r="BB130">
            <v>2325.05466415735</v>
          </cell>
          <cell r="BC130">
            <v>2335.39482594325</v>
          </cell>
          <cell r="BD130">
            <v>2461.00438699545</v>
          </cell>
          <cell r="BE130">
            <v>2387.63572970994</v>
          </cell>
          <cell r="BF130">
            <v>2374.67288307173</v>
          </cell>
          <cell r="BG130">
            <v>2316.88252911449</v>
          </cell>
          <cell r="BH130">
            <v>2445.22863743473</v>
          </cell>
          <cell r="BI130">
            <v>2445.22863743473</v>
          </cell>
          <cell r="BJ130">
            <v>2445.22863743473</v>
          </cell>
          <cell r="BK130">
            <v>2445.22863743473</v>
          </cell>
          <cell r="BL130">
            <v>2445.22863743473</v>
          </cell>
          <cell r="BM130">
            <v>2445.22863743473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1">
          <cell r="Z131">
            <v>2403.36105524668</v>
          </cell>
          <cell r="AA131">
            <v>2025.66409761539</v>
          </cell>
          <cell r="AB131">
            <v>2109.33848517465</v>
          </cell>
          <cell r="AC131">
            <v>1942.2758121013</v>
          </cell>
          <cell r="AD131">
            <v>2090.24977638567</v>
          </cell>
          <cell r="AE131">
            <v>2052.03215741202</v>
          </cell>
          <cell r="AF131">
            <v>2134.61207557306</v>
          </cell>
          <cell r="AG131">
            <v>2199.50170333718</v>
          </cell>
          <cell r="AH131">
            <v>2206.76526924507</v>
          </cell>
          <cell r="AI131">
            <v>2256.90693064635</v>
          </cell>
          <cell r="AJ131">
            <v>2280.87584211643</v>
          </cell>
          <cell r="AK131">
            <v>2375.87283118423</v>
          </cell>
          <cell r="AL131">
            <v>2456.68700772347</v>
          </cell>
          <cell r="AM131">
            <v>2460.11092097081</v>
          </cell>
          <cell r="AN131">
            <v>2580.37368367338</v>
          </cell>
        </row>
        <row r="131">
          <cell r="AY131">
            <v>2416.02592949072</v>
          </cell>
          <cell r="AZ131">
            <v>2364.24975667154</v>
          </cell>
          <cell r="BA131">
            <v>2391.64492406565</v>
          </cell>
          <cell r="BB131">
            <v>2357.13161732418</v>
          </cell>
          <cell r="BC131">
            <v>2350.63537738193</v>
          </cell>
          <cell r="BD131">
            <v>2335.96222380246</v>
          </cell>
          <cell r="BE131">
            <v>2410.42833429779</v>
          </cell>
          <cell r="BF131">
            <v>2448.12771676534</v>
          </cell>
          <cell r="BG131">
            <v>2419.19630229474</v>
          </cell>
          <cell r="BH131">
            <v>2368.4972591834</v>
          </cell>
          <cell r="BI131">
            <v>2368.4972591834</v>
          </cell>
          <cell r="BJ131">
            <v>2368.4972591834</v>
          </cell>
          <cell r="BK131">
            <v>2368.4972591834</v>
          </cell>
          <cell r="BL131">
            <v>2368.4972591834</v>
          </cell>
          <cell r="BM131">
            <v>2368.4972591834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2">
          <cell r="Z132">
            <v>2218.17929904491</v>
          </cell>
          <cell r="AA132">
            <v>2040.71445176859</v>
          </cell>
          <cell r="AB132">
            <v>1993.77878720161</v>
          </cell>
          <cell r="AC132">
            <v>2082.40083315516</v>
          </cell>
          <cell r="AD132">
            <v>2065.16210899948</v>
          </cell>
          <cell r="AE132">
            <v>2101.97465436867</v>
          </cell>
          <cell r="AF132">
            <v>2282.56138159134</v>
          </cell>
          <cell r="AG132">
            <v>2035.63984257877</v>
          </cell>
          <cell r="AH132">
            <v>2180.99240981557</v>
          </cell>
          <cell r="AI132">
            <v>2204.28958901889</v>
          </cell>
          <cell r="AJ132">
            <v>2215.57672074392</v>
          </cell>
          <cell r="AK132">
            <v>2391.63096570144</v>
          </cell>
          <cell r="AL132">
            <v>2456.00427464095</v>
          </cell>
          <cell r="AM132">
            <v>2429.90146089114</v>
          </cell>
          <cell r="AN132">
            <v>2588.45114934883</v>
          </cell>
        </row>
        <row r="132">
          <cell r="AY132">
            <v>2392.64709736269</v>
          </cell>
          <cell r="AZ132">
            <v>2362.94225140611</v>
          </cell>
          <cell r="BA132">
            <v>2243.43218677807</v>
          </cell>
          <cell r="BB132">
            <v>2347.57070039443</v>
          </cell>
          <cell r="BC132">
            <v>2438.7035653505</v>
          </cell>
          <cell r="BD132">
            <v>2420.6169148695</v>
          </cell>
          <cell r="BE132">
            <v>2443.04752574724</v>
          </cell>
          <cell r="BF132">
            <v>2367.92225485979</v>
          </cell>
          <cell r="BG132">
            <v>2411.98853779657</v>
          </cell>
          <cell r="BH132">
            <v>2341.76733704335</v>
          </cell>
          <cell r="BI132">
            <v>2341.76733704335</v>
          </cell>
          <cell r="BJ132">
            <v>2341.76733704335</v>
          </cell>
          <cell r="BK132">
            <v>2341.76733704335</v>
          </cell>
          <cell r="BL132">
            <v>2341.76733704335</v>
          </cell>
          <cell r="BM132">
            <v>2341.76733704335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3">
          <cell r="Z133">
            <v>2284.70059693565</v>
          </cell>
          <cell r="AA133">
            <v>2110.69827757625</v>
          </cell>
          <cell r="AB133">
            <v>2092.2398669167</v>
          </cell>
          <cell r="AC133">
            <v>2080.25229567436</v>
          </cell>
          <cell r="AD133">
            <v>2197.92815033015</v>
          </cell>
          <cell r="AE133">
            <v>1935.07953553582</v>
          </cell>
          <cell r="AF133">
            <v>2055.76374537821</v>
          </cell>
          <cell r="AG133">
            <v>2191.79193175982</v>
          </cell>
          <cell r="AH133">
            <v>2106.12977583304</v>
          </cell>
          <cell r="AI133">
            <v>2241.35705110571</v>
          </cell>
          <cell r="AJ133">
            <v>2415.21166172763</v>
          </cell>
          <cell r="AK133">
            <v>2265.77692431111</v>
          </cell>
          <cell r="AL133">
            <v>2530.68211213178</v>
          </cell>
          <cell r="AM133">
            <v>2448.02459966145</v>
          </cell>
          <cell r="AN133">
            <v>2707.13293322089</v>
          </cell>
        </row>
        <row r="133">
          <cell r="AY133">
            <v>2363.62723472435</v>
          </cell>
          <cell r="AZ133">
            <v>2443.59569479853</v>
          </cell>
          <cell r="BA133">
            <v>2361.31737631308</v>
          </cell>
          <cell r="BB133">
            <v>2349.73941366695</v>
          </cell>
          <cell r="BC133">
            <v>2461.7206635039</v>
          </cell>
          <cell r="BD133">
            <v>2303.60047772395</v>
          </cell>
          <cell r="BE133">
            <v>2347.58534018901</v>
          </cell>
          <cell r="BF133">
            <v>2449.77904938484</v>
          </cell>
          <cell r="BG133">
            <v>2332.38897690789</v>
          </cell>
          <cell r="BH133">
            <v>2423.21739378778</v>
          </cell>
          <cell r="BI133">
            <v>2423.21739378778</v>
          </cell>
          <cell r="BJ133">
            <v>2423.21739378778</v>
          </cell>
          <cell r="BK133">
            <v>2423.21739378778</v>
          </cell>
          <cell r="BL133">
            <v>2423.21739378778</v>
          </cell>
          <cell r="BM133">
            <v>2423.21739378778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4">
          <cell r="Z134">
            <v>2325.6670277366</v>
          </cell>
          <cell r="AA134">
            <v>2250.15816696307</v>
          </cell>
          <cell r="AB134">
            <v>2102.39194206399</v>
          </cell>
          <cell r="AC134">
            <v>2069.55554029914</v>
          </cell>
          <cell r="AD134">
            <v>2043.14515387605</v>
          </cell>
          <cell r="AE134">
            <v>1978.92343664613</v>
          </cell>
          <cell r="AF134">
            <v>1981.95877682268</v>
          </cell>
          <cell r="AG134">
            <v>2099.78474553771</v>
          </cell>
          <cell r="AH134">
            <v>2215.55232491971</v>
          </cell>
          <cell r="AI134">
            <v>2294.79639955752</v>
          </cell>
          <cell r="AJ134">
            <v>2194.64277642816</v>
          </cell>
          <cell r="AK134">
            <v>2458.31452027292</v>
          </cell>
          <cell r="AL134">
            <v>2423.865394684</v>
          </cell>
          <cell r="AM134">
            <v>2578.16553138463</v>
          </cell>
          <cell r="AN134">
            <v>2517.46585760828</v>
          </cell>
        </row>
        <row r="134">
          <cell r="AY134">
            <v>2348.80599703177</v>
          </cell>
          <cell r="AZ134">
            <v>2423.5836071725</v>
          </cell>
          <cell r="BA134">
            <v>2400.16691274441</v>
          </cell>
          <cell r="BB134">
            <v>2404.43359102241</v>
          </cell>
          <cell r="BC134">
            <v>2377.78743098071</v>
          </cell>
          <cell r="BD134">
            <v>2295.43284909395</v>
          </cell>
          <cell r="BE134">
            <v>2390.79480042732</v>
          </cell>
          <cell r="BF134">
            <v>2382.22216561737</v>
          </cell>
          <cell r="BG134">
            <v>2326.99146847302</v>
          </cell>
          <cell r="BH134">
            <v>2425.98546414322</v>
          </cell>
          <cell r="BI134">
            <v>2425.98546414322</v>
          </cell>
          <cell r="BJ134">
            <v>2425.98546414322</v>
          </cell>
          <cell r="BK134">
            <v>2425.98546414322</v>
          </cell>
          <cell r="BL134">
            <v>2425.98546414322</v>
          </cell>
          <cell r="BM134">
            <v>2425.98546414322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5">
          <cell r="Z135">
            <v>2298.80758182428</v>
          </cell>
          <cell r="AA135">
            <v>2089.64409359233</v>
          </cell>
          <cell r="AB135">
            <v>2075.52640161512</v>
          </cell>
          <cell r="AC135">
            <v>2256.19176877987</v>
          </cell>
          <cell r="AD135">
            <v>2108.93501882881</v>
          </cell>
          <cell r="AE135">
            <v>2054.80132530469</v>
          </cell>
          <cell r="AF135">
            <v>2089.1359377542</v>
          </cell>
          <cell r="AG135">
            <v>2166.62683938134</v>
          </cell>
          <cell r="AH135">
            <v>2120.34545438548</v>
          </cell>
          <cell r="AI135">
            <v>2274.40819006228</v>
          </cell>
          <cell r="AJ135">
            <v>2230.11993405133</v>
          </cell>
          <cell r="AK135">
            <v>2293.9906653971</v>
          </cell>
          <cell r="AL135">
            <v>2364.75642376254</v>
          </cell>
          <cell r="AM135">
            <v>2492.2013433989</v>
          </cell>
          <cell r="AN135">
            <v>2596.617619031</v>
          </cell>
        </row>
        <row r="135">
          <cell r="AY135">
            <v>2343.31882195524</v>
          </cell>
          <cell r="AZ135">
            <v>2360.28951105567</v>
          </cell>
          <cell r="BA135">
            <v>2345.51657888244</v>
          </cell>
          <cell r="BB135">
            <v>2445.01260286321</v>
          </cell>
          <cell r="BC135">
            <v>2399.72399075941</v>
          </cell>
          <cell r="BD135">
            <v>2370.87701433042</v>
          </cell>
          <cell r="BE135">
            <v>2373.8949764893</v>
          </cell>
          <cell r="BF135">
            <v>2402.72851704733</v>
          </cell>
          <cell r="BG135">
            <v>2312.99216098763</v>
          </cell>
          <cell r="BH135">
            <v>2397.47781689173</v>
          </cell>
          <cell r="BI135">
            <v>2397.47781689173</v>
          </cell>
          <cell r="BJ135">
            <v>2397.47781689173</v>
          </cell>
          <cell r="BK135">
            <v>2397.47781689173</v>
          </cell>
          <cell r="BL135">
            <v>2397.47781689173</v>
          </cell>
          <cell r="BM135">
            <v>2397.47781689173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6">
          <cell r="Z136">
            <v>2164.54776280674</v>
          </cell>
          <cell r="AA136">
            <v>2143.40610647719</v>
          </cell>
          <cell r="AB136">
            <v>2165.20016485164</v>
          </cell>
          <cell r="AC136">
            <v>1920.63917663278</v>
          </cell>
          <cell r="AD136">
            <v>2061.99651102802</v>
          </cell>
          <cell r="AE136">
            <v>2007.60724143376</v>
          </cell>
          <cell r="AF136">
            <v>1964.31411722501</v>
          </cell>
          <cell r="AG136">
            <v>2080.8553116423</v>
          </cell>
          <cell r="AH136">
            <v>2171.22138888132</v>
          </cell>
          <cell r="AI136">
            <v>2170.45986031372</v>
          </cell>
          <cell r="AJ136">
            <v>2313.34889060595</v>
          </cell>
          <cell r="AK136">
            <v>2379.27499673027</v>
          </cell>
          <cell r="AL136">
            <v>2397.46277561754</v>
          </cell>
          <cell r="AM136">
            <v>2521.04753849876</v>
          </cell>
          <cell r="AN136">
            <v>2552.87651012995</v>
          </cell>
        </row>
        <row r="136">
          <cell r="AY136">
            <v>2328.81919404757</v>
          </cell>
          <cell r="AZ136">
            <v>2371.89530051536</v>
          </cell>
          <cell r="BA136">
            <v>2457.08583250585</v>
          </cell>
          <cell r="BB136">
            <v>2271.18688446707</v>
          </cell>
          <cell r="BC136">
            <v>2376.82108148204</v>
          </cell>
          <cell r="BD136">
            <v>2298.04616471298</v>
          </cell>
          <cell r="BE136">
            <v>2363.53128370917</v>
          </cell>
          <cell r="BF136">
            <v>2405.31437038069</v>
          </cell>
          <cell r="BG136">
            <v>2326.37468687391</v>
          </cell>
          <cell r="BH136">
            <v>2367.03342335928</v>
          </cell>
          <cell r="BI136">
            <v>2367.03342335928</v>
          </cell>
          <cell r="BJ136">
            <v>2367.03342335928</v>
          </cell>
          <cell r="BK136">
            <v>2367.03342335928</v>
          </cell>
          <cell r="BL136">
            <v>2367.03342335928</v>
          </cell>
          <cell r="BM136">
            <v>2367.03342335928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7">
          <cell r="Z137">
            <v>2232.90949566059</v>
          </cell>
          <cell r="AA137">
            <v>1954.85304140585</v>
          </cell>
          <cell r="AB137">
            <v>2116.23512839668</v>
          </cell>
          <cell r="AC137">
            <v>2092.77311187633</v>
          </cell>
          <cell r="AD137">
            <v>2034.45303661816</v>
          </cell>
          <cell r="AE137">
            <v>2092.66434076052</v>
          </cell>
          <cell r="AF137">
            <v>2078.58710865087</v>
          </cell>
          <cell r="AG137">
            <v>2153.93693292848</v>
          </cell>
          <cell r="AH137">
            <v>2269.54955192469</v>
          </cell>
          <cell r="AI137">
            <v>2198.87031331952</v>
          </cell>
          <cell r="AJ137">
            <v>2411.88101027766</v>
          </cell>
          <cell r="AK137">
            <v>2437.66356784602</v>
          </cell>
          <cell r="AL137">
            <v>2430.28138710806</v>
          </cell>
          <cell r="AM137">
            <v>2472.22177629928</v>
          </cell>
          <cell r="AN137">
            <v>2702.24865711299</v>
          </cell>
        </row>
        <row r="137">
          <cell r="AY137">
            <v>2404.5699488918</v>
          </cell>
          <cell r="AZ137">
            <v>2363.62279638034</v>
          </cell>
          <cell r="BA137">
            <v>2402.99281975269</v>
          </cell>
          <cell r="BB137">
            <v>2429.88296138571</v>
          </cell>
          <cell r="BC137">
            <v>2376.42952333222</v>
          </cell>
          <cell r="BD137">
            <v>2406.60659330205</v>
          </cell>
          <cell r="BE137">
            <v>2380.5313824882</v>
          </cell>
          <cell r="BF137">
            <v>2381.84467456885</v>
          </cell>
          <cell r="BG137">
            <v>2385.14186720861</v>
          </cell>
          <cell r="BH137">
            <v>2375.99112002417</v>
          </cell>
          <cell r="BI137">
            <v>2375.99112002417</v>
          </cell>
          <cell r="BJ137">
            <v>2375.99112002417</v>
          </cell>
          <cell r="BK137">
            <v>2375.99112002417</v>
          </cell>
          <cell r="BL137">
            <v>2375.99112002417</v>
          </cell>
          <cell r="BM137">
            <v>2375.99112002417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8">
          <cell r="Z138">
            <v>2280.8386384695</v>
          </cell>
          <cell r="AA138">
            <v>2111.45438570966</v>
          </cell>
          <cell r="AB138">
            <v>2084.24177558911</v>
          </cell>
          <cell r="AC138">
            <v>2023.80734358568</v>
          </cell>
          <cell r="AD138">
            <v>2069.23615741623</v>
          </cell>
          <cell r="AE138">
            <v>2051.17756475925</v>
          </cell>
          <cell r="AF138">
            <v>2139.07953894967</v>
          </cell>
          <cell r="AG138">
            <v>2227.76382041554</v>
          </cell>
          <cell r="AH138">
            <v>2215.24166394274</v>
          </cell>
          <cell r="AI138">
            <v>2302.99503407467</v>
          </cell>
          <cell r="AJ138">
            <v>2397.10299844487</v>
          </cell>
          <cell r="AK138">
            <v>2424.46814693584</v>
          </cell>
          <cell r="AL138">
            <v>2488.83567977359</v>
          </cell>
          <cell r="AM138">
            <v>2491.03680199043</v>
          </cell>
          <cell r="AN138">
            <v>2637.18503294422</v>
          </cell>
        </row>
        <row r="138">
          <cell r="AY138">
            <v>2395.25670389762</v>
          </cell>
          <cell r="AZ138">
            <v>2367.87337194969</v>
          </cell>
          <cell r="BA138">
            <v>2362.49134665278</v>
          </cell>
          <cell r="BB138">
            <v>2397.39954155747</v>
          </cell>
          <cell r="BC138">
            <v>2391.09547826332</v>
          </cell>
          <cell r="BD138">
            <v>2390.52962911915</v>
          </cell>
          <cell r="BE138">
            <v>2371.66394255205</v>
          </cell>
          <cell r="BF138">
            <v>2395.42305707438</v>
          </cell>
          <cell r="BG138">
            <v>2395.39790899577</v>
          </cell>
          <cell r="BH138">
            <v>2426.61689112212</v>
          </cell>
          <cell r="BI138">
            <v>2426.61689112212</v>
          </cell>
          <cell r="BJ138">
            <v>2426.61689112212</v>
          </cell>
          <cell r="BK138">
            <v>2426.61689112212</v>
          </cell>
          <cell r="BL138">
            <v>2426.61689112212</v>
          </cell>
          <cell r="BM138">
            <v>2426.61689112212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39">
          <cell r="Z139">
            <v>2325.00228744191</v>
          </cell>
          <cell r="AA139">
            <v>2009.71252915848</v>
          </cell>
          <cell r="AB139">
            <v>2127.23060622172</v>
          </cell>
          <cell r="AC139">
            <v>2061.35756446234</v>
          </cell>
          <cell r="AD139">
            <v>2068.94126511387</v>
          </cell>
          <cell r="AE139">
            <v>2079.57056242442</v>
          </cell>
          <cell r="AF139">
            <v>2155.08361176534</v>
          </cell>
          <cell r="AG139">
            <v>2057.00760543836</v>
          </cell>
          <cell r="AH139">
            <v>2111.62340594174</v>
          </cell>
          <cell r="AI139">
            <v>2156.77947945569</v>
          </cell>
          <cell r="AJ139">
            <v>2302.7377096625</v>
          </cell>
          <cell r="AK139">
            <v>2265.05072382406</v>
          </cell>
          <cell r="AL139">
            <v>2450.31402014152</v>
          </cell>
          <cell r="AM139">
            <v>2379.89267593975</v>
          </cell>
          <cell r="AN139">
            <v>2564.56129307498</v>
          </cell>
        </row>
        <row r="139">
          <cell r="AY139">
            <v>2382.4372498692</v>
          </cell>
          <cell r="AZ139">
            <v>2351.21200362348</v>
          </cell>
          <cell r="BA139">
            <v>2413.43739975365</v>
          </cell>
          <cell r="BB139">
            <v>2422.43551132626</v>
          </cell>
          <cell r="BC139">
            <v>2373.13944855227</v>
          </cell>
          <cell r="BD139">
            <v>2390.15956768444</v>
          </cell>
          <cell r="BE139">
            <v>2390.8455133493</v>
          </cell>
          <cell r="BF139">
            <v>2333.4262944623</v>
          </cell>
          <cell r="BG139">
            <v>2340.57798329708</v>
          </cell>
          <cell r="BH139">
            <v>2393.2779448936</v>
          </cell>
          <cell r="BI139">
            <v>2393.2779448936</v>
          </cell>
          <cell r="BJ139">
            <v>2393.2779448936</v>
          </cell>
          <cell r="BK139">
            <v>2393.2779448936</v>
          </cell>
          <cell r="BL139">
            <v>2393.2779448936</v>
          </cell>
          <cell r="BM139">
            <v>2393.2779448936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0">
          <cell r="Z140">
            <v>2245.65900372477</v>
          </cell>
          <cell r="AA140">
            <v>2101.9293359952</v>
          </cell>
          <cell r="AB140">
            <v>2075.72769742356</v>
          </cell>
          <cell r="AC140">
            <v>2014.43545836502</v>
          </cell>
          <cell r="AD140">
            <v>2130.52595503407</v>
          </cell>
          <cell r="AE140">
            <v>2138.88469121895</v>
          </cell>
          <cell r="AF140">
            <v>2115.88263581188</v>
          </cell>
          <cell r="AG140">
            <v>2012.56787683337</v>
          </cell>
          <cell r="AH140">
            <v>2160.75336946103</v>
          </cell>
          <cell r="AI140">
            <v>2183.71620089036</v>
          </cell>
          <cell r="AJ140">
            <v>2251.99421369387</v>
          </cell>
          <cell r="AK140">
            <v>2342.66931863642</v>
          </cell>
          <cell r="AL140">
            <v>2311.32925223651</v>
          </cell>
          <cell r="AM140">
            <v>2535.77432421206</v>
          </cell>
          <cell r="AN140">
            <v>2622.79665729207</v>
          </cell>
        </row>
        <row r="140">
          <cell r="AY140">
            <v>2322.02847432475</v>
          </cell>
          <cell r="AZ140">
            <v>2371.43012504628</v>
          </cell>
          <cell r="BA140">
            <v>2413.65771974037</v>
          </cell>
          <cell r="BB140">
            <v>2341.83130462806</v>
          </cell>
          <cell r="BC140">
            <v>2373.74677088723</v>
          </cell>
          <cell r="BD140">
            <v>2410.44153929342</v>
          </cell>
          <cell r="BE140">
            <v>2360.15723627399</v>
          </cell>
          <cell r="BF140">
            <v>2362.914817527</v>
          </cell>
          <cell r="BG140">
            <v>2383.85226187131</v>
          </cell>
          <cell r="BH140">
            <v>2352.21763049548</v>
          </cell>
          <cell r="BI140">
            <v>2352.21763049548</v>
          </cell>
          <cell r="BJ140">
            <v>2352.21763049548</v>
          </cell>
          <cell r="BK140">
            <v>2352.21763049548</v>
          </cell>
          <cell r="BL140">
            <v>2352.21763049548</v>
          </cell>
          <cell r="BM140">
            <v>2352.21763049548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1">
          <cell r="Z141">
            <v>2339.96723725894</v>
          </cell>
          <cell r="AA141">
            <v>2047.78602414381</v>
          </cell>
          <cell r="AB141">
            <v>2089.64433589011</v>
          </cell>
          <cell r="AC141">
            <v>2035.92056540066</v>
          </cell>
          <cell r="AD141">
            <v>2027.31129625635</v>
          </cell>
          <cell r="AE141">
            <v>1966.13845973047</v>
          </cell>
          <cell r="AF141">
            <v>2080.7608046529</v>
          </cell>
          <cell r="AG141">
            <v>2121.29576102952</v>
          </cell>
          <cell r="AH141">
            <v>2170.20785563182</v>
          </cell>
          <cell r="AI141">
            <v>2211.6291923825</v>
          </cell>
          <cell r="AJ141">
            <v>2341.05796852019</v>
          </cell>
          <cell r="AK141">
            <v>2408.54710483834</v>
          </cell>
          <cell r="AL141">
            <v>2418.11159647446</v>
          </cell>
          <cell r="AM141">
            <v>2612.06072501238</v>
          </cell>
          <cell r="AN141">
            <v>2444.32543673868</v>
          </cell>
        </row>
        <row r="141">
          <cell r="AY141">
            <v>2411.61808863626</v>
          </cell>
          <cell r="AZ141">
            <v>2352.03946207314</v>
          </cell>
          <cell r="BA141">
            <v>2355.13705537568</v>
          </cell>
          <cell r="BB141">
            <v>2450.03825533867</v>
          </cell>
          <cell r="BC141">
            <v>2393.0339675883</v>
          </cell>
          <cell r="BD141">
            <v>2329.38872806378</v>
          </cell>
          <cell r="BE141">
            <v>2407.3877859882</v>
          </cell>
          <cell r="BF141">
            <v>2372.05712111394</v>
          </cell>
          <cell r="BG141">
            <v>2361.67045168183</v>
          </cell>
          <cell r="BH141">
            <v>2376.54482007234</v>
          </cell>
          <cell r="BI141">
            <v>2376.54482007234</v>
          </cell>
          <cell r="BJ141">
            <v>2376.54482007234</v>
          </cell>
          <cell r="BK141">
            <v>2376.54482007234</v>
          </cell>
          <cell r="BL141">
            <v>2376.54482007234</v>
          </cell>
          <cell r="BM141">
            <v>2376.54482007234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2">
          <cell r="Z142">
            <v>2330.41564937993</v>
          </cell>
          <cell r="AA142">
            <v>2083.00349169969</v>
          </cell>
          <cell r="AB142">
            <v>2134.62948966111</v>
          </cell>
          <cell r="AC142">
            <v>1978.3614640041</v>
          </cell>
          <cell r="AD142">
            <v>2095.59895746218</v>
          </cell>
          <cell r="AE142">
            <v>2079.91101458384</v>
          </cell>
          <cell r="AF142">
            <v>2152.12856538228</v>
          </cell>
          <cell r="AG142">
            <v>2070.08830813301</v>
          </cell>
          <cell r="AH142">
            <v>2242.83846526537</v>
          </cell>
          <cell r="AI142">
            <v>2089.70715597121</v>
          </cell>
          <cell r="AJ142">
            <v>2329.97202147386</v>
          </cell>
          <cell r="AK142">
            <v>2315.7207251472</v>
          </cell>
          <cell r="AL142">
            <v>2521.05049958344</v>
          </cell>
          <cell r="AM142">
            <v>2538.14835516408</v>
          </cell>
          <cell r="AN142">
            <v>2623.63805458676</v>
          </cell>
        </row>
        <row r="142">
          <cell r="AY142">
            <v>2358.12228112255</v>
          </cell>
          <cell r="AZ142">
            <v>2325.56125697835</v>
          </cell>
          <cell r="BA142">
            <v>2416.07986480061</v>
          </cell>
          <cell r="BB142">
            <v>2338.42267383102</v>
          </cell>
          <cell r="BC142">
            <v>2403.21925128475</v>
          </cell>
          <cell r="BD142">
            <v>2358.83025309212</v>
          </cell>
          <cell r="BE142">
            <v>2346.69271082521</v>
          </cell>
          <cell r="BF142">
            <v>2387.81169944603</v>
          </cell>
          <cell r="BG142">
            <v>2442.07636896544</v>
          </cell>
          <cell r="BH142">
            <v>2330.31929560139</v>
          </cell>
          <cell r="BI142">
            <v>2330.31929560139</v>
          </cell>
          <cell r="BJ142">
            <v>2330.31929560139</v>
          </cell>
          <cell r="BK142">
            <v>2330.31929560139</v>
          </cell>
          <cell r="BL142">
            <v>2330.31929560139</v>
          </cell>
          <cell r="BM142">
            <v>2330.31929560139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3">
          <cell r="Z143">
            <v>2254.96376462237</v>
          </cell>
          <cell r="AA143">
            <v>2095.49196731102</v>
          </cell>
          <cell r="AB143">
            <v>2054.65759239739</v>
          </cell>
          <cell r="AC143">
            <v>2065.88807751345</v>
          </cell>
          <cell r="AD143">
            <v>2055.86135422552</v>
          </cell>
          <cell r="AE143">
            <v>2046.26452887686</v>
          </cell>
          <cell r="AF143">
            <v>2097.79214952213</v>
          </cell>
          <cell r="AG143">
            <v>2227.31309150375</v>
          </cell>
          <cell r="AH143">
            <v>2132.4416958577</v>
          </cell>
          <cell r="AI143">
            <v>2240.13115438148</v>
          </cell>
          <cell r="AJ143">
            <v>2319.76341956777</v>
          </cell>
          <cell r="AK143">
            <v>2333.50588294408</v>
          </cell>
          <cell r="AL143">
            <v>2415.26557166264</v>
          </cell>
          <cell r="AM143">
            <v>2523.50580095241</v>
          </cell>
          <cell r="AN143">
            <v>2517.13593281145</v>
          </cell>
        </row>
        <row r="143">
          <cell r="AY143">
            <v>2398.07446282043</v>
          </cell>
          <cell r="AZ143">
            <v>2374.00406153546</v>
          </cell>
          <cell r="BA143">
            <v>2358.46493434955</v>
          </cell>
          <cell r="BB143">
            <v>2409.93543815604</v>
          </cell>
          <cell r="BC143">
            <v>2339.48016803831</v>
          </cell>
          <cell r="BD143">
            <v>2368.16874445571</v>
          </cell>
          <cell r="BE143">
            <v>2378.07529978975</v>
          </cell>
          <cell r="BF143">
            <v>2428.90402786512</v>
          </cell>
          <cell r="BG143">
            <v>2372.34490974382</v>
          </cell>
          <cell r="BH143">
            <v>2377.66115774531</v>
          </cell>
          <cell r="BI143">
            <v>2377.66115774531</v>
          </cell>
          <cell r="BJ143">
            <v>2377.66115774531</v>
          </cell>
          <cell r="BK143">
            <v>2377.66115774531</v>
          </cell>
          <cell r="BL143">
            <v>2377.66115774531</v>
          </cell>
          <cell r="BM143">
            <v>2377.66115774531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4">
          <cell r="Z144">
            <v>2262.44994016861</v>
          </cell>
          <cell r="AA144">
            <v>2224.10006538275</v>
          </cell>
          <cell r="AB144">
            <v>2081.73016506014</v>
          </cell>
          <cell r="AC144">
            <v>2119.02974614048</v>
          </cell>
          <cell r="AD144">
            <v>2078.58322789872</v>
          </cell>
          <cell r="AE144">
            <v>2207.49638591575</v>
          </cell>
          <cell r="AF144">
            <v>2191.27868780487</v>
          </cell>
          <cell r="AG144">
            <v>2149.98751440145</v>
          </cell>
          <cell r="AH144">
            <v>2200.42171403906</v>
          </cell>
          <cell r="AI144">
            <v>2264.61954081129</v>
          </cell>
          <cell r="AJ144">
            <v>2277.66794983238</v>
          </cell>
          <cell r="AK144">
            <v>2435.90219438968</v>
          </cell>
          <cell r="AL144">
            <v>2428.81185613268</v>
          </cell>
          <cell r="AM144">
            <v>2542.70038939282</v>
          </cell>
          <cell r="AN144">
            <v>2586.4105473127</v>
          </cell>
        </row>
        <row r="144">
          <cell r="AY144">
            <v>2334.97429108112</v>
          </cell>
          <cell r="AZ144">
            <v>2461.79025075242</v>
          </cell>
          <cell r="BA144">
            <v>2386.8613014941</v>
          </cell>
          <cell r="BB144">
            <v>2347.77295449429</v>
          </cell>
          <cell r="BC144">
            <v>2387.21466206046</v>
          </cell>
          <cell r="BD144">
            <v>2401.19518689894</v>
          </cell>
          <cell r="BE144">
            <v>2403.97433769296</v>
          </cell>
          <cell r="BF144">
            <v>2357.61879306126</v>
          </cell>
          <cell r="BG144">
            <v>2369.38968497617</v>
          </cell>
          <cell r="BH144">
            <v>2427.90782537577</v>
          </cell>
          <cell r="BI144">
            <v>2427.90782537577</v>
          </cell>
          <cell r="BJ144">
            <v>2427.90782537577</v>
          </cell>
          <cell r="BK144">
            <v>2427.90782537577</v>
          </cell>
          <cell r="BL144">
            <v>2427.90782537577</v>
          </cell>
          <cell r="BM144">
            <v>2427.90782537577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5">
          <cell r="Z145">
            <v>2243.60379025572</v>
          </cell>
          <cell r="AA145">
            <v>2084.76280617981</v>
          </cell>
          <cell r="AB145">
            <v>2142.85718100682</v>
          </cell>
          <cell r="AC145">
            <v>2075.77679184905</v>
          </cell>
          <cell r="AD145">
            <v>2021.18621388516</v>
          </cell>
          <cell r="AE145">
            <v>2081.05679936177</v>
          </cell>
          <cell r="AF145">
            <v>2168.52342534374</v>
          </cell>
          <cell r="AG145">
            <v>2175.82001633107</v>
          </cell>
          <cell r="AH145">
            <v>2284.17971386109</v>
          </cell>
          <cell r="AI145">
            <v>2249.64444596765</v>
          </cell>
          <cell r="AJ145">
            <v>2214.13836565732</v>
          </cell>
          <cell r="AK145">
            <v>2375.64974476761</v>
          </cell>
          <cell r="AL145">
            <v>2460.03878691383</v>
          </cell>
          <cell r="AM145">
            <v>2572.69825197823</v>
          </cell>
          <cell r="AN145">
            <v>2586.47850962144</v>
          </cell>
        </row>
        <row r="145">
          <cell r="AY145">
            <v>2425.86787918316</v>
          </cell>
          <cell r="AZ145">
            <v>2360.30655079081</v>
          </cell>
          <cell r="BA145">
            <v>2422.6314148049</v>
          </cell>
          <cell r="BB145">
            <v>2292.56093115852</v>
          </cell>
          <cell r="BC145">
            <v>2370.74093873544</v>
          </cell>
          <cell r="BD145">
            <v>2427.05656097036</v>
          </cell>
          <cell r="BE145">
            <v>2344.88546469554</v>
          </cell>
          <cell r="BF145">
            <v>2428.55975918388</v>
          </cell>
          <cell r="BG145">
            <v>2411.3557003435</v>
          </cell>
          <cell r="BH145">
            <v>2349.57953875329</v>
          </cell>
          <cell r="BI145">
            <v>2349.57953875329</v>
          </cell>
          <cell r="BJ145">
            <v>2349.57953875329</v>
          </cell>
          <cell r="BK145">
            <v>2349.57953875329</v>
          </cell>
          <cell r="BL145">
            <v>2349.57953875329</v>
          </cell>
          <cell r="BM145">
            <v>2349.57953875329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6">
          <cell r="Z146">
            <v>2219.95762495834</v>
          </cell>
          <cell r="AA146">
            <v>2173.28257674492</v>
          </cell>
          <cell r="AB146">
            <v>2007.83711707004</v>
          </cell>
          <cell r="AC146">
            <v>2129.79019022783</v>
          </cell>
          <cell r="AD146">
            <v>2110.64713157997</v>
          </cell>
          <cell r="AE146">
            <v>2080.4086809237</v>
          </cell>
          <cell r="AF146">
            <v>2176.39808840056</v>
          </cell>
          <cell r="AG146">
            <v>2068.05721737985</v>
          </cell>
          <cell r="AH146">
            <v>2272.69626070236</v>
          </cell>
          <cell r="AI146">
            <v>2241.741365566</v>
          </cell>
          <cell r="AJ146">
            <v>2288.02104636295</v>
          </cell>
          <cell r="AK146">
            <v>2330.55342943873</v>
          </cell>
          <cell r="AL146">
            <v>2299.00250656672</v>
          </cell>
          <cell r="AM146">
            <v>2574.58199107077</v>
          </cell>
          <cell r="AN146">
            <v>2593.91156745543</v>
          </cell>
        </row>
        <row r="146">
          <cell r="AY146">
            <v>2289.01127308823</v>
          </cell>
          <cell r="AZ146">
            <v>2411.82215105032</v>
          </cell>
          <cell r="BA146">
            <v>2381.8824781474</v>
          </cell>
          <cell r="BB146">
            <v>2417.39494255804</v>
          </cell>
          <cell r="BC146">
            <v>2345.16256839266</v>
          </cell>
          <cell r="BD146">
            <v>2402.28808920719</v>
          </cell>
          <cell r="BE146">
            <v>2388.64210054918</v>
          </cell>
          <cell r="BF146">
            <v>2424.97121016994</v>
          </cell>
          <cell r="BG146">
            <v>2379.59245674628</v>
          </cell>
          <cell r="BH146">
            <v>2401.73917493732</v>
          </cell>
          <cell r="BI146">
            <v>2401.73917493732</v>
          </cell>
          <cell r="BJ146">
            <v>2401.73917493732</v>
          </cell>
          <cell r="BK146">
            <v>2401.73917493732</v>
          </cell>
          <cell r="BL146">
            <v>2401.73917493732</v>
          </cell>
          <cell r="BM146">
            <v>2401.73917493732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7">
          <cell r="Z147">
            <v>2233.61147692208</v>
          </cell>
          <cell r="AA147">
            <v>2153.95633706568</v>
          </cell>
          <cell r="AB147">
            <v>2010.11635429014</v>
          </cell>
          <cell r="AC147">
            <v>2119.34963748173</v>
          </cell>
          <cell r="AD147">
            <v>2117.21139938507</v>
          </cell>
          <cell r="AE147">
            <v>1972.49330224348</v>
          </cell>
          <cell r="AF147">
            <v>2103.76625256756</v>
          </cell>
          <cell r="AG147">
            <v>2081.11164169749</v>
          </cell>
          <cell r="AH147">
            <v>2094.24631508693</v>
          </cell>
          <cell r="AI147">
            <v>2172.54431307394</v>
          </cell>
          <cell r="AJ147">
            <v>2258.50884818069</v>
          </cell>
          <cell r="AK147">
            <v>2374.95271882688</v>
          </cell>
          <cell r="AL147">
            <v>2473.46473470152</v>
          </cell>
          <cell r="AM147">
            <v>2534.52686697196</v>
          </cell>
          <cell r="AN147">
            <v>2511.82089592601</v>
          </cell>
        </row>
        <row r="147">
          <cell r="AY147">
            <v>2349.74777709413</v>
          </cell>
          <cell r="AZ147">
            <v>2392.67209749637</v>
          </cell>
          <cell r="BA147">
            <v>2346.69922322076</v>
          </cell>
          <cell r="BB147">
            <v>2367.37657853943</v>
          </cell>
          <cell r="BC147">
            <v>2472.24155921613</v>
          </cell>
          <cell r="BD147">
            <v>2331.98113992529</v>
          </cell>
          <cell r="BE147">
            <v>2371.00343349173</v>
          </cell>
          <cell r="BF147">
            <v>2375.30421656748</v>
          </cell>
          <cell r="BG147">
            <v>2359.28788255972</v>
          </cell>
          <cell r="BH147">
            <v>2341.730799449</v>
          </cell>
          <cell r="BI147">
            <v>2341.730799449</v>
          </cell>
          <cell r="BJ147">
            <v>2341.730799449</v>
          </cell>
          <cell r="BK147">
            <v>2341.730799449</v>
          </cell>
          <cell r="BL147">
            <v>2341.730799449</v>
          </cell>
          <cell r="BM147">
            <v>2341.730799449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8">
          <cell r="Z148">
            <v>2328.58083651547</v>
          </cell>
          <cell r="AA148">
            <v>1999.55183384611</v>
          </cell>
          <cell r="AB148">
            <v>2030.69903040696</v>
          </cell>
          <cell r="AC148">
            <v>2024.80998362588</v>
          </cell>
          <cell r="AD148">
            <v>2012.72866202209</v>
          </cell>
          <cell r="AE148">
            <v>2068.23275156812</v>
          </cell>
          <cell r="AF148">
            <v>2145.11189027344</v>
          </cell>
          <cell r="AG148">
            <v>2108.30991166711</v>
          </cell>
          <cell r="AH148">
            <v>2244.74974496248</v>
          </cell>
          <cell r="AI148">
            <v>2249.29356529359</v>
          </cell>
          <cell r="AJ148">
            <v>2275.02613740038</v>
          </cell>
          <cell r="AK148">
            <v>2383.97235208696</v>
          </cell>
          <cell r="AL148">
            <v>2364.33413467073</v>
          </cell>
          <cell r="AM148">
            <v>2505.63596009823</v>
          </cell>
          <cell r="AN148">
            <v>2644.47876083109</v>
          </cell>
        </row>
        <row r="148">
          <cell r="AY148">
            <v>2357.14212381199</v>
          </cell>
          <cell r="AZ148">
            <v>2404.42551053883</v>
          </cell>
          <cell r="BA148">
            <v>2351.68033810729</v>
          </cell>
          <cell r="BB148">
            <v>2353.5530321003</v>
          </cell>
          <cell r="BC148">
            <v>2393.74013878705</v>
          </cell>
          <cell r="BD148">
            <v>2359.82673563843</v>
          </cell>
          <cell r="BE148">
            <v>2473.89253121758</v>
          </cell>
          <cell r="BF148">
            <v>2379.27222021545</v>
          </cell>
          <cell r="BG148">
            <v>2413.02781676672</v>
          </cell>
          <cell r="BH148">
            <v>2376.11909395003</v>
          </cell>
          <cell r="BI148">
            <v>2376.11909395003</v>
          </cell>
          <cell r="BJ148">
            <v>2376.11909395003</v>
          </cell>
          <cell r="BK148">
            <v>2376.11909395003</v>
          </cell>
          <cell r="BL148">
            <v>2376.11909395003</v>
          </cell>
          <cell r="BM148">
            <v>2376.11909395003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49">
          <cell r="Z149">
            <v>2274.21851991649</v>
          </cell>
          <cell r="AA149">
            <v>2120.37849890673</v>
          </cell>
          <cell r="AB149">
            <v>1982.05581028425</v>
          </cell>
          <cell r="AC149">
            <v>2137.64944436558</v>
          </cell>
          <cell r="AD149">
            <v>2096.06878694468</v>
          </cell>
          <cell r="AE149">
            <v>2099.30684426124</v>
          </cell>
          <cell r="AF149">
            <v>1948.82801364058</v>
          </cell>
          <cell r="AG149">
            <v>2207.84000584568</v>
          </cell>
          <cell r="AH149">
            <v>2138.73613935524</v>
          </cell>
          <cell r="AI149">
            <v>2212.97532159529</v>
          </cell>
          <cell r="AJ149">
            <v>2379.34676931341</v>
          </cell>
          <cell r="AK149">
            <v>2359.94056059623</v>
          </cell>
          <cell r="AL149">
            <v>2433.24164896015</v>
          </cell>
          <cell r="AM149">
            <v>2371.0187680604</v>
          </cell>
          <cell r="AN149">
            <v>2428.14719730283</v>
          </cell>
        </row>
        <row r="149">
          <cell r="AY149">
            <v>2392.29998333523</v>
          </cell>
          <cell r="AZ149">
            <v>2301.57453917794</v>
          </cell>
          <cell r="BA149">
            <v>2343.50857169246</v>
          </cell>
          <cell r="BB149">
            <v>2402.55111930093</v>
          </cell>
          <cell r="BC149">
            <v>2377.36311616086</v>
          </cell>
          <cell r="BD149">
            <v>2413.75348861989</v>
          </cell>
          <cell r="BE149">
            <v>2360.18160220584</v>
          </cell>
          <cell r="BF149">
            <v>2446.03822355676</v>
          </cell>
          <cell r="BG149">
            <v>2365.42816676284</v>
          </cell>
          <cell r="BH149">
            <v>2429.10002537992</v>
          </cell>
          <cell r="BI149">
            <v>2429.10002537992</v>
          </cell>
          <cell r="BJ149">
            <v>2429.10002537992</v>
          </cell>
          <cell r="BK149">
            <v>2429.10002537992</v>
          </cell>
          <cell r="BL149">
            <v>2429.10002537992</v>
          </cell>
          <cell r="BM149">
            <v>2429.10002537992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0">
          <cell r="Z150">
            <v>2359.87568099051</v>
          </cell>
          <cell r="AA150">
            <v>2155.72421965247</v>
          </cell>
          <cell r="AB150">
            <v>2099.08081016054</v>
          </cell>
          <cell r="AC150">
            <v>2039.50836782814</v>
          </cell>
          <cell r="AD150">
            <v>2006.29802969278</v>
          </cell>
          <cell r="AE150">
            <v>2103.9039353305</v>
          </cell>
          <cell r="AF150">
            <v>2058.9935251053</v>
          </cell>
          <cell r="AG150">
            <v>2069.9490761527</v>
          </cell>
          <cell r="AH150">
            <v>2165.74308416626</v>
          </cell>
          <cell r="AI150">
            <v>2268.65804741581</v>
          </cell>
          <cell r="AJ150">
            <v>2280.80644730883</v>
          </cell>
          <cell r="AK150">
            <v>2483.48094169705</v>
          </cell>
          <cell r="AL150">
            <v>2405.8332571295</v>
          </cell>
          <cell r="AM150">
            <v>2384.64397087835</v>
          </cell>
          <cell r="AN150">
            <v>2590.51996219832</v>
          </cell>
        </row>
        <row r="150">
          <cell r="AY150">
            <v>2380.62213769639</v>
          </cell>
          <cell r="AZ150">
            <v>2377.24122116655</v>
          </cell>
          <cell r="BA150">
            <v>2430.48930938926</v>
          </cell>
          <cell r="BB150">
            <v>2357.55322409218</v>
          </cell>
          <cell r="BC150">
            <v>2372.28320603004</v>
          </cell>
          <cell r="BD150">
            <v>2390.52148267694</v>
          </cell>
          <cell r="BE150">
            <v>2362.04466168271</v>
          </cell>
          <cell r="BF150">
            <v>2366.33460436893</v>
          </cell>
          <cell r="BG150">
            <v>2322.36252555584</v>
          </cell>
          <cell r="BH150">
            <v>2322.90818619335</v>
          </cell>
          <cell r="BI150">
            <v>2322.90818619335</v>
          </cell>
          <cell r="BJ150">
            <v>2322.90818619335</v>
          </cell>
          <cell r="BK150">
            <v>2322.90818619335</v>
          </cell>
          <cell r="BL150">
            <v>2322.90818619335</v>
          </cell>
          <cell r="BM150">
            <v>2322.90818619335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1">
          <cell r="Z151">
            <v>2387.36532013942</v>
          </cell>
          <cell r="AA151">
            <v>2068.88563599056</v>
          </cell>
          <cell r="AB151">
            <v>2027.75211138515</v>
          </cell>
          <cell r="AC151">
            <v>2036.43975421109</v>
          </cell>
          <cell r="AD151">
            <v>2067.59813348184</v>
          </cell>
          <cell r="AE151">
            <v>2157.25452542389</v>
          </cell>
          <cell r="AF151">
            <v>2113.28686782882</v>
          </cell>
          <cell r="AG151">
            <v>2111.00488759027</v>
          </cell>
          <cell r="AH151">
            <v>2200.31754132474</v>
          </cell>
          <cell r="AI151">
            <v>2243.6751173386</v>
          </cell>
          <cell r="AJ151">
            <v>2242.69422203826</v>
          </cell>
          <cell r="AK151">
            <v>2353.72292089665</v>
          </cell>
          <cell r="AL151">
            <v>2333.43118032028</v>
          </cell>
          <cell r="AM151">
            <v>2457.09280975972</v>
          </cell>
          <cell r="AN151">
            <v>2585.57565288221</v>
          </cell>
        </row>
        <row r="151">
          <cell r="AY151">
            <v>2409.98265581796</v>
          </cell>
          <cell r="AZ151">
            <v>2320.77364051295</v>
          </cell>
          <cell r="BA151">
            <v>2390.14257638558</v>
          </cell>
          <cell r="BB151">
            <v>2325.21027874669</v>
          </cell>
          <cell r="BC151">
            <v>2407.31244945717</v>
          </cell>
          <cell r="BD151">
            <v>2410.13119875753</v>
          </cell>
          <cell r="BE151">
            <v>2382.35115966954</v>
          </cell>
          <cell r="BF151">
            <v>2374.59609104095</v>
          </cell>
          <cell r="BG151">
            <v>2338.43514669994</v>
          </cell>
          <cell r="BH151">
            <v>2346.17944058309</v>
          </cell>
          <cell r="BI151">
            <v>2346.17944058309</v>
          </cell>
          <cell r="BJ151">
            <v>2346.17944058309</v>
          </cell>
          <cell r="BK151">
            <v>2346.17944058309</v>
          </cell>
          <cell r="BL151">
            <v>2346.17944058309</v>
          </cell>
          <cell r="BM151">
            <v>2346.17944058309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2">
          <cell r="Z152">
            <v>2339.74028297194</v>
          </cell>
          <cell r="AA152">
            <v>2193.13208807338</v>
          </cell>
          <cell r="AB152">
            <v>2078.68947050709</v>
          </cell>
          <cell r="AC152">
            <v>1980.41189070075</v>
          </cell>
          <cell r="AD152">
            <v>2086.68156218573</v>
          </cell>
          <cell r="AE152">
            <v>2120.84201097794</v>
          </cell>
          <cell r="AF152">
            <v>2079.24440240734</v>
          </cell>
          <cell r="AG152">
            <v>2216.88078169822</v>
          </cell>
          <cell r="AH152">
            <v>2135.127518505</v>
          </cell>
          <cell r="AI152">
            <v>2264.29701409613</v>
          </cell>
          <cell r="AJ152">
            <v>2335.9551844743</v>
          </cell>
          <cell r="AK152">
            <v>2537.81069956517</v>
          </cell>
          <cell r="AL152">
            <v>2383.94656221365</v>
          </cell>
          <cell r="AM152">
            <v>2643.38154711224</v>
          </cell>
          <cell r="AN152">
            <v>2495.72689270662</v>
          </cell>
        </row>
        <row r="152">
          <cell r="AY152">
            <v>2353.46755984511</v>
          </cell>
          <cell r="AZ152">
            <v>2426.17968348806</v>
          </cell>
          <cell r="BA152">
            <v>2395.76405867672</v>
          </cell>
          <cell r="BB152">
            <v>2333.57727721994</v>
          </cell>
          <cell r="BC152">
            <v>2436.89592959913</v>
          </cell>
          <cell r="BD152">
            <v>2352.71370743829</v>
          </cell>
          <cell r="BE152">
            <v>2352.95700937468</v>
          </cell>
          <cell r="BF152">
            <v>2339.38233481886</v>
          </cell>
          <cell r="BG152">
            <v>2350.40608542852</v>
          </cell>
          <cell r="BH152">
            <v>2358.79593188168</v>
          </cell>
          <cell r="BI152">
            <v>2358.79593188168</v>
          </cell>
          <cell r="BJ152">
            <v>2358.79593188168</v>
          </cell>
          <cell r="BK152">
            <v>2358.79593188168</v>
          </cell>
          <cell r="BL152">
            <v>2358.79593188168</v>
          </cell>
          <cell r="BM152">
            <v>2358.79593188168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3">
          <cell r="Z153">
            <v>2351.19878692838</v>
          </cell>
          <cell r="AA153">
            <v>2117.95099666522</v>
          </cell>
          <cell r="AB153">
            <v>2033.18439553937</v>
          </cell>
          <cell r="AC153">
            <v>2093.29291155707</v>
          </cell>
          <cell r="AD153">
            <v>2100.34654028949</v>
          </cell>
          <cell r="AE153">
            <v>2038.07521539117</v>
          </cell>
          <cell r="AF153">
            <v>1963.07846477376</v>
          </cell>
          <cell r="AG153">
            <v>2166.27177157118</v>
          </cell>
          <cell r="AH153">
            <v>2132.75149733027</v>
          </cell>
          <cell r="AI153">
            <v>2063.03783584695</v>
          </cell>
          <cell r="AJ153">
            <v>2296.50894470475</v>
          </cell>
          <cell r="AK153">
            <v>2322.33294501905</v>
          </cell>
          <cell r="AL153">
            <v>2476.46842264024</v>
          </cell>
          <cell r="AM153">
            <v>2604.99231693289</v>
          </cell>
          <cell r="AN153">
            <v>2434.86783378329</v>
          </cell>
        </row>
        <row r="153">
          <cell r="AY153">
            <v>2370.07307636053</v>
          </cell>
          <cell r="AZ153">
            <v>2399.23854245671</v>
          </cell>
          <cell r="BA153">
            <v>2480.38040865582</v>
          </cell>
          <cell r="BB153">
            <v>2441.31600926523</v>
          </cell>
          <cell r="BC153">
            <v>2327.54074445072</v>
          </cell>
          <cell r="BD153">
            <v>2372.80649799036</v>
          </cell>
          <cell r="BE153">
            <v>2296.40807308278</v>
          </cell>
          <cell r="BF153">
            <v>2348.27558040073</v>
          </cell>
          <cell r="BG153">
            <v>2348.32726851987</v>
          </cell>
          <cell r="BH153">
            <v>2320.34801676128</v>
          </cell>
          <cell r="BI153">
            <v>2320.34801676128</v>
          </cell>
          <cell r="BJ153">
            <v>2320.34801676128</v>
          </cell>
          <cell r="BK153">
            <v>2320.34801676128</v>
          </cell>
          <cell r="BL153">
            <v>2320.34801676128</v>
          </cell>
          <cell r="BM153">
            <v>2320.34801676128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4">
          <cell r="Z154">
            <v>2296.83055632074</v>
          </cell>
          <cell r="AA154">
            <v>2196.84477340419</v>
          </cell>
          <cell r="AB154">
            <v>1952.44605461796</v>
          </cell>
          <cell r="AC154">
            <v>2106.62428252837</v>
          </cell>
          <cell r="AD154">
            <v>2053.25814037735</v>
          </cell>
          <cell r="AE154">
            <v>2062.35849434695</v>
          </cell>
          <cell r="AF154">
            <v>2059.71880969048</v>
          </cell>
          <cell r="AG154">
            <v>2140.31790163369</v>
          </cell>
          <cell r="AH154">
            <v>2103.46597714962</v>
          </cell>
          <cell r="AI154">
            <v>2339.03440510402</v>
          </cell>
          <cell r="AJ154">
            <v>2333.36536267302</v>
          </cell>
          <cell r="AK154">
            <v>2370.78036821551</v>
          </cell>
          <cell r="AL154">
            <v>2513.3037472088</v>
          </cell>
          <cell r="AM154">
            <v>2454.4391970156</v>
          </cell>
          <cell r="AN154">
            <v>2459.44233574956</v>
          </cell>
        </row>
        <row r="154">
          <cell r="AY154">
            <v>2387.62090180074</v>
          </cell>
          <cell r="AZ154">
            <v>2393.07721333593</v>
          </cell>
          <cell r="BA154">
            <v>2347.46953243176</v>
          </cell>
          <cell r="BB154">
            <v>2464.15808660289</v>
          </cell>
          <cell r="BC154">
            <v>2357.98254270828</v>
          </cell>
          <cell r="BD154">
            <v>2465.81470542244</v>
          </cell>
          <cell r="BE154">
            <v>2368.0774086674</v>
          </cell>
          <cell r="BF154">
            <v>2408.9302449684</v>
          </cell>
          <cell r="BG154">
            <v>2376.78655060813</v>
          </cell>
          <cell r="BH154">
            <v>2426.07224397038</v>
          </cell>
          <cell r="BI154">
            <v>2426.07224397038</v>
          </cell>
          <cell r="BJ154">
            <v>2426.07224397038</v>
          </cell>
          <cell r="BK154">
            <v>2426.07224397038</v>
          </cell>
          <cell r="BL154">
            <v>2426.07224397038</v>
          </cell>
          <cell r="BM154">
            <v>2426.07224397038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5">
          <cell r="Z155">
            <v>2330.85150847508</v>
          </cell>
          <cell r="AA155">
            <v>2058.08597403264</v>
          </cell>
          <cell r="AB155">
            <v>2041.52588191424</v>
          </cell>
          <cell r="AC155">
            <v>1949.07904516391</v>
          </cell>
          <cell r="AD155">
            <v>2143.12319801475</v>
          </cell>
          <cell r="AE155">
            <v>2129.20188442616</v>
          </cell>
          <cell r="AF155">
            <v>2027.93810399419</v>
          </cell>
          <cell r="AG155">
            <v>2145.03439522234</v>
          </cell>
          <cell r="AH155">
            <v>2172.119601131</v>
          </cell>
          <cell r="AI155">
            <v>2232.00962844089</v>
          </cell>
          <cell r="AJ155">
            <v>2294.99437031623</v>
          </cell>
          <cell r="AK155">
            <v>2431.07873158228</v>
          </cell>
          <cell r="AL155">
            <v>2444.18512408904</v>
          </cell>
          <cell r="AM155">
            <v>2445.78267407405</v>
          </cell>
          <cell r="AN155">
            <v>2494.16083616144</v>
          </cell>
        </row>
        <row r="155">
          <cell r="AY155">
            <v>2358.26749486538</v>
          </cell>
          <cell r="AZ155">
            <v>2296.42646683149</v>
          </cell>
          <cell r="BA155">
            <v>2389.44534930216</v>
          </cell>
          <cell r="BB155">
            <v>2349.98579636501</v>
          </cell>
          <cell r="BC155">
            <v>2396.69402182574</v>
          </cell>
          <cell r="BD155">
            <v>2386.58251983316</v>
          </cell>
          <cell r="BE155">
            <v>2285.5163395378</v>
          </cell>
          <cell r="BF155">
            <v>2345.73943722465</v>
          </cell>
          <cell r="BG155">
            <v>2422.69368912425</v>
          </cell>
          <cell r="BH155">
            <v>2368.89353075084</v>
          </cell>
          <cell r="BI155">
            <v>2368.89353075084</v>
          </cell>
          <cell r="BJ155">
            <v>2368.89353075084</v>
          </cell>
          <cell r="BK155">
            <v>2368.89353075084</v>
          </cell>
          <cell r="BL155">
            <v>2368.89353075084</v>
          </cell>
          <cell r="BM155">
            <v>2368.89353075084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6">
          <cell r="Z156">
            <v>2281.92294501089</v>
          </cell>
          <cell r="AA156">
            <v>2174.74195941475</v>
          </cell>
          <cell r="AB156">
            <v>1993.69924970409</v>
          </cell>
          <cell r="AC156">
            <v>2054.70288422223</v>
          </cell>
          <cell r="AD156">
            <v>2025.6177795505</v>
          </cell>
          <cell r="AE156">
            <v>2037.96644551609</v>
          </cell>
          <cell r="AF156">
            <v>2103.93772277847</v>
          </cell>
          <cell r="AG156">
            <v>2219.68243960476</v>
          </cell>
          <cell r="AH156">
            <v>2172.49123511322</v>
          </cell>
          <cell r="AI156">
            <v>2312.24003262353</v>
          </cell>
          <cell r="AJ156">
            <v>2424.22076183762</v>
          </cell>
          <cell r="AK156">
            <v>2336.10148864125</v>
          </cell>
          <cell r="AL156">
            <v>2424.57271125482</v>
          </cell>
          <cell r="AM156">
            <v>2553.29769138899</v>
          </cell>
          <cell r="AN156">
            <v>2619.39249970581</v>
          </cell>
        </row>
        <row r="156">
          <cell r="AY156">
            <v>2314.01619001446</v>
          </cell>
          <cell r="AZ156">
            <v>2408.96806468958</v>
          </cell>
          <cell r="BA156">
            <v>2333.65173648257</v>
          </cell>
          <cell r="BB156">
            <v>2352.63424054074</v>
          </cell>
          <cell r="BC156">
            <v>2352.39074397514</v>
          </cell>
          <cell r="BD156">
            <v>2333.78253006576</v>
          </cell>
          <cell r="BE156">
            <v>2370.79415903655</v>
          </cell>
          <cell r="BF156">
            <v>2390.75775632348</v>
          </cell>
          <cell r="BG156">
            <v>2407.03317675</v>
          </cell>
          <cell r="BH156">
            <v>2398.94185081046</v>
          </cell>
          <cell r="BI156">
            <v>2398.94185081046</v>
          </cell>
          <cell r="BJ156">
            <v>2398.94185081046</v>
          </cell>
          <cell r="BK156">
            <v>2398.94185081046</v>
          </cell>
          <cell r="BL156">
            <v>2398.94185081046</v>
          </cell>
          <cell r="BM156">
            <v>2398.94185081046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7">
          <cell r="Z157">
            <v>2256.95623752983</v>
          </cell>
          <cell r="AA157">
            <v>2021.13377273685</v>
          </cell>
          <cell r="AB157">
            <v>2096.90163064559</v>
          </cell>
          <cell r="AC157">
            <v>2087.46610213878</v>
          </cell>
          <cell r="AD157">
            <v>2088.19021045149</v>
          </cell>
          <cell r="AE157">
            <v>2121.03617769535</v>
          </cell>
          <cell r="AF157">
            <v>2138.48539152509</v>
          </cell>
          <cell r="AG157">
            <v>2069.89704714714</v>
          </cell>
          <cell r="AH157">
            <v>2274.52338866166</v>
          </cell>
          <cell r="AI157">
            <v>2277.33715796106</v>
          </cell>
          <cell r="AJ157">
            <v>2361.77007001581</v>
          </cell>
          <cell r="AK157">
            <v>2405.1789657818</v>
          </cell>
          <cell r="AL157">
            <v>2422.89650159483</v>
          </cell>
          <cell r="AM157">
            <v>2601.92750841566</v>
          </cell>
          <cell r="AN157">
            <v>2609.18640174659</v>
          </cell>
        </row>
        <row r="157">
          <cell r="AY157">
            <v>2401.42108870096</v>
          </cell>
          <cell r="AZ157">
            <v>2326.51942874454</v>
          </cell>
          <cell r="BA157">
            <v>2422.73265386834</v>
          </cell>
          <cell r="BB157">
            <v>2423.37621531857</v>
          </cell>
          <cell r="BC157">
            <v>2404.59952412296</v>
          </cell>
          <cell r="BD157">
            <v>2431.67538263244</v>
          </cell>
          <cell r="BE157">
            <v>2439.79860548833</v>
          </cell>
          <cell r="BF157">
            <v>2338.09968340508</v>
          </cell>
          <cell r="BG157">
            <v>2493.42492319871</v>
          </cell>
          <cell r="BH157">
            <v>2366.34441239269</v>
          </cell>
          <cell r="BI157">
            <v>2366.34441239269</v>
          </cell>
          <cell r="BJ157">
            <v>2366.34441239269</v>
          </cell>
          <cell r="BK157">
            <v>2366.34441239269</v>
          </cell>
          <cell r="BL157">
            <v>2366.34441239269</v>
          </cell>
          <cell r="BM157">
            <v>2366.34441239269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8">
          <cell r="Z158">
            <v>2280.70452940937</v>
          </cell>
          <cell r="AA158">
            <v>1955.6892645181</v>
          </cell>
          <cell r="AB158">
            <v>2082.32121633741</v>
          </cell>
          <cell r="AC158">
            <v>2175.34035504746</v>
          </cell>
          <cell r="AD158">
            <v>1945.57672281415</v>
          </cell>
          <cell r="AE158">
            <v>2090.92927986412</v>
          </cell>
          <cell r="AF158">
            <v>2032.82628384781</v>
          </cell>
          <cell r="AG158">
            <v>2193.66480267767</v>
          </cell>
          <cell r="AH158">
            <v>2221.10749223603</v>
          </cell>
          <cell r="AI158">
            <v>2336.92503877415</v>
          </cell>
          <cell r="AJ158">
            <v>2437.95904797276</v>
          </cell>
          <cell r="AK158">
            <v>2307.18664030801</v>
          </cell>
          <cell r="AL158">
            <v>2437.25954437865</v>
          </cell>
          <cell r="AM158">
            <v>2452.54271298952</v>
          </cell>
          <cell r="AN158">
            <v>2618.27297280159</v>
          </cell>
        </row>
        <row r="158">
          <cell r="AY158">
            <v>2419.64418242022</v>
          </cell>
          <cell r="AZ158">
            <v>2345.28759744293</v>
          </cell>
          <cell r="BA158">
            <v>2356.98620927009</v>
          </cell>
          <cell r="BB158">
            <v>2430.08790698585</v>
          </cell>
          <cell r="BC158">
            <v>2331.64119723863</v>
          </cell>
          <cell r="BD158">
            <v>2379.28071913629</v>
          </cell>
          <cell r="BE158">
            <v>2382.11716229423</v>
          </cell>
          <cell r="BF158">
            <v>2355.73225184472</v>
          </cell>
          <cell r="BG158">
            <v>2372.99779868393</v>
          </cell>
          <cell r="BH158">
            <v>2388.8289633917</v>
          </cell>
          <cell r="BI158">
            <v>2388.8289633917</v>
          </cell>
          <cell r="BJ158">
            <v>2388.8289633917</v>
          </cell>
          <cell r="BK158">
            <v>2388.8289633917</v>
          </cell>
          <cell r="BL158">
            <v>2388.8289633917</v>
          </cell>
          <cell r="BM158">
            <v>2388.8289633917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59">
          <cell r="Z159">
            <v>2437.84580743725</v>
          </cell>
          <cell r="AA159">
            <v>2087.14588078991</v>
          </cell>
          <cell r="AB159">
            <v>2028.2092329687</v>
          </cell>
          <cell r="AC159">
            <v>2205.13909312166</v>
          </cell>
          <cell r="AD159">
            <v>1997.99332894064</v>
          </cell>
          <cell r="AE159">
            <v>2039.81302855855</v>
          </cell>
          <cell r="AF159">
            <v>2129.52503022478</v>
          </cell>
          <cell r="AG159">
            <v>2119.29822966282</v>
          </cell>
          <cell r="AH159">
            <v>2272.27820980429</v>
          </cell>
          <cell r="AI159">
            <v>2290.75429375902</v>
          </cell>
          <cell r="AJ159">
            <v>2268.93633007164</v>
          </cell>
          <cell r="AK159">
            <v>2282.80362539678</v>
          </cell>
          <cell r="AL159">
            <v>2458.0287557844</v>
          </cell>
          <cell r="AM159">
            <v>2526.37546076875</v>
          </cell>
          <cell r="AN159">
            <v>2621.93086967751</v>
          </cell>
        </row>
        <row r="159">
          <cell r="AY159">
            <v>2475.01705944223</v>
          </cell>
          <cell r="AZ159">
            <v>2348.97373654519</v>
          </cell>
          <cell r="BA159">
            <v>2382.90625210022</v>
          </cell>
          <cell r="BB159">
            <v>2413.74673234938</v>
          </cell>
          <cell r="BC159">
            <v>2311.52865857991</v>
          </cell>
          <cell r="BD159">
            <v>2366.81836841183</v>
          </cell>
          <cell r="BE159">
            <v>2411.16817590988</v>
          </cell>
          <cell r="BF159">
            <v>2383.69378515504</v>
          </cell>
          <cell r="BG159">
            <v>2388.30547981898</v>
          </cell>
          <cell r="BH159">
            <v>2357.5009738983</v>
          </cell>
          <cell r="BI159">
            <v>2357.5009738983</v>
          </cell>
          <cell r="BJ159">
            <v>2357.5009738983</v>
          </cell>
          <cell r="BK159">
            <v>2357.5009738983</v>
          </cell>
          <cell r="BL159">
            <v>2357.5009738983</v>
          </cell>
          <cell r="BM159">
            <v>2357.5009738983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0">
          <cell r="Z160">
            <v>2386.03910259382</v>
          </cell>
          <cell r="AA160">
            <v>2098.33188918469</v>
          </cell>
          <cell r="AB160">
            <v>2030.13972702436</v>
          </cell>
          <cell r="AC160">
            <v>2047.16584907068</v>
          </cell>
          <cell r="AD160">
            <v>2007.60165102265</v>
          </cell>
          <cell r="AE160">
            <v>2072.90576777214</v>
          </cell>
          <cell r="AF160">
            <v>2194.22572699525</v>
          </cell>
          <cell r="AG160">
            <v>2129.5270020989</v>
          </cell>
          <cell r="AH160">
            <v>2214.78538115655</v>
          </cell>
          <cell r="AI160">
            <v>2301.13417878378</v>
          </cell>
          <cell r="AJ160">
            <v>2380.99154250622</v>
          </cell>
          <cell r="AK160">
            <v>2339.47494285423</v>
          </cell>
          <cell r="AL160">
            <v>2517.70076818999</v>
          </cell>
          <cell r="AM160">
            <v>2463.15478932034</v>
          </cell>
          <cell r="AN160">
            <v>2601.37642374885</v>
          </cell>
        </row>
        <row r="160">
          <cell r="AY160">
            <v>2439.05686849546</v>
          </cell>
          <cell r="AZ160">
            <v>2395.83305176801</v>
          </cell>
          <cell r="BA160">
            <v>2404.51115236922</v>
          </cell>
          <cell r="BB160">
            <v>2370.63859203304</v>
          </cell>
          <cell r="BC160">
            <v>2356.33573708383</v>
          </cell>
          <cell r="BD160">
            <v>2376.86671633736</v>
          </cell>
          <cell r="BE160">
            <v>2428.3916891198</v>
          </cell>
          <cell r="BF160">
            <v>2455.76073032287</v>
          </cell>
          <cell r="BG160">
            <v>2411.47762850363</v>
          </cell>
          <cell r="BH160">
            <v>2383.36631673616</v>
          </cell>
          <cell r="BI160">
            <v>2383.36631673616</v>
          </cell>
          <cell r="BJ160">
            <v>2383.36631673616</v>
          </cell>
          <cell r="BK160">
            <v>2383.36631673616</v>
          </cell>
          <cell r="BL160">
            <v>2383.36631673616</v>
          </cell>
          <cell r="BM160">
            <v>2383.36631673616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1">
          <cell r="Z161">
            <v>2347.51930458327</v>
          </cell>
          <cell r="AA161">
            <v>2153.67513712155</v>
          </cell>
          <cell r="AB161">
            <v>2080.69969379481</v>
          </cell>
          <cell r="AC161">
            <v>2031.71774885824</v>
          </cell>
          <cell r="AD161">
            <v>1968.68087877505</v>
          </cell>
          <cell r="AE161">
            <v>2065.20151523956</v>
          </cell>
          <cell r="AF161">
            <v>2115.30027170341</v>
          </cell>
          <cell r="AG161">
            <v>2128.9146684145</v>
          </cell>
          <cell r="AH161">
            <v>2136.80586492782</v>
          </cell>
          <cell r="AI161">
            <v>2176.0389651513</v>
          </cell>
          <cell r="AJ161">
            <v>2249.06184110762</v>
          </cell>
          <cell r="AK161">
            <v>2476.18146640718</v>
          </cell>
          <cell r="AL161">
            <v>2408.07457102498</v>
          </cell>
          <cell r="AM161">
            <v>2563.90022142646</v>
          </cell>
          <cell r="AN161">
            <v>2555.56214950363</v>
          </cell>
        </row>
        <row r="161">
          <cell r="AY161">
            <v>2356.2616073698</v>
          </cell>
          <cell r="AZ161">
            <v>2449.85994520675</v>
          </cell>
          <cell r="BA161">
            <v>2384.56458448929</v>
          </cell>
          <cell r="BB161">
            <v>2414.6424892459</v>
          </cell>
          <cell r="BC161">
            <v>2307.6579277123</v>
          </cell>
          <cell r="BD161">
            <v>2376.43837915395</v>
          </cell>
          <cell r="BE161">
            <v>2337.37179886584</v>
          </cell>
          <cell r="BF161">
            <v>2403.08236247923</v>
          </cell>
          <cell r="BG161">
            <v>2362.4671445144</v>
          </cell>
          <cell r="BH161">
            <v>2325.48791422435</v>
          </cell>
          <cell r="BI161">
            <v>2325.48791422435</v>
          </cell>
          <cell r="BJ161">
            <v>2325.48791422435</v>
          </cell>
          <cell r="BK161">
            <v>2325.48791422435</v>
          </cell>
          <cell r="BL161">
            <v>2325.48791422435</v>
          </cell>
          <cell r="BM161">
            <v>2325.48791422435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2">
          <cell r="Z162">
            <v>2399.79122354083</v>
          </cell>
          <cell r="AA162">
            <v>2108.10623077504</v>
          </cell>
          <cell r="AB162">
            <v>2156.82673298859</v>
          </cell>
          <cell r="AC162">
            <v>1992.05187036749</v>
          </cell>
          <cell r="AD162">
            <v>2028.82784912593</v>
          </cell>
          <cell r="AE162">
            <v>2059.75901529883</v>
          </cell>
          <cell r="AF162">
            <v>2158.62037615343</v>
          </cell>
          <cell r="AG162">
            <v>2261.79754572635</v>
          </cell>
          <cell r="AH162">
            <v>2215.43626365987</v>
          </cell>
          <cell r="AI162">
            <v>2311.20485445324</v>
          </cell>
          <cell r="AJ162">
            <v>2259.71563253163</v>
          </cell>
          <cell r="AK162">
            <v>2385.03744052712</v>
          </cell>
          <cell r="AL162">
            <v>2352.87436412017</v>
          </cell>
          <cell r="AM162">
            <v>2515.88381071067</v>
          </cell>
          <cell r="AN162">
            <v>2471.58425185378</v>
          </cell>
        </row>
        <row r="162">
          <cell r="AY162">
            <v>2418.51465310156</v>
          </cell>
          <cell r="AZ162">
            <v>2373.52496598401</v>
          </cell>
          <cell r="BA162">
            <v>2422.15817987048</v>
          </cell>
          <cell r="BB162">
            <v>2314.39369607406</v>
          </cell>
          <cell r="BC162">
            <v>2345.92350379016</v>
          </cell>
          <cell r="BD162">
            <v>2363.40893432837</v>
          </cell>
          <cell r="BE162">
            <v>2407.5718163658</v>
          </cell>
          <cell r="BF162">
            <v>2468.53140030177</v>
          </cell>
          <cell r="BG162">
            <v>2401.16192366456</v>
          </cell>
          <cell r="BH162">
            <v>2432.01232440073</v>
          </cell>
          <cell r="BI162">
            <v>2432.01232440073</v>
          </cell>
          <cell r="BJ162">
            <v>2432.01232440073</v>
          </cell>
          <cell r="BK162">
            <v>2432.01232440073</v>
          </cell>
          <cell r="BL162">
            <v>2432.01232440073</v>
          </cell>
          <cell r="BM162">
            <v>2432.01232440073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3">
          <cell r="Z163">
            <v>2282.66473052243</v>
          </cell>
          <cell r="AA163">
            <v>2037.91364255194</v>
          </cell>
          <cell r="AB163">
            <v>2077.27046543382</v>
          </cell>
          <cell r="AC163">
            <v>2019.60238301619</v>
          </cell>
          <cell r="AD163">
            <v>2028.14809056649</v>
          </cell>
          <cell r="AE163">
            <v>2035.46078079559</v>
          </cell>
          <cell r="AF163">
            <v>2095.61103521616</v>
          </cell>
          <cell r="AG163">
            <v>2042.53410432011</v>
          </cell>
          <cell r="AH163">
            <v>2256.14369476658</v>
          </cell>
          <cell r="AI163">
            <v>2102.24680289677</v>
          </cell>
          <cell r="AJ163">
            <v>2342.70936618342</v>
          </cell>
          <cell r="AK163">
            <v>2396.16260208684</v>
          </cell>
          <cell r="AL163">
            <v>2380.0930988109</v>
          </cell>
          <cell r="AM163">
            <v>2452.6207680832</v>
          </cell>
          <cell r="AN163">
            <v>2544.51201478138</v>
          </cell>
        </row>
        <row r="163">
          <cell r="AY163">
            <v>2345.20453921997</v>
          </cell>
          <cell r="AZ163">
            <v>2389.01831928716</v>
          </cell>
          <cell r="BA163">
            <v>2390.51289253679</v>
          </cell>
          <cell r="BB163">
            <v>2365.10094625646</v>
          </cell>
          <cell r="BC163">
            <v>2393.61584259428</v>
          </cell>
          <cell r="BD163">
            <v>2337.38409067349</v>
          </cell>
          <cell r="BE163">
            <v>2339.126041012</v>
          </cell>
          <cell r="BF163">
            <v>2317.29589232898</v>
          </cell>
          <cell r="BG163">
            <v>2398.74767004127</v>
          </cell>
          <cell r="BH163">
            <v>2371.83601131745</v>
          </cell>
          <cell r="BI163">
            <v>2371.83601131745</v>
          </cell>
          <cell r="BJ163">
            <v>2371.83601131745</v>
          </cell>
          <cell r="BK163">
            <v>2371.83601131745</v>
          </cell>
          <cell r="BL163">
            <v>2371.83601131745</v>
          </cell>
          <cell r="BM163">
            <v>2371.83601131745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4">
          <cell r="Z164">
            <v>2265.1747649715</v>
          </cell>
          <cell r="AA164">
            <v>2065.6006196345</v>
          </cell>
          <cell r="AB164">
            <v>2210.21369471924</v>
          </cell>
          <cell r="AC164">
            <v>2056.02535398143</v>
          </cell>
          <cell r="AD164">
            <v>2125.94683890508</v>
          </cell>
          <cell r="AE164">
            <v>2133.39007627573</v>
          </cell>
          <cell r="AF164">
            <v>2130.89387971672</v>
          </cell>
          <cell r="AG164">
            <v>2182.82541093213</v>
          </cell>
          <cell r="AH164">
            <v>2102.26269566738</v>
          </cell>
          <cell r="AI164">
            <v>2244.96883619571</v>
          </cell>
          <cell r="AJ164">
            <v>2350.12211606842</v>
          </cell>
          <cell r="AK164">
            <v>2355.96494871974</v>
          </cell>
          <cell r="AL164">
            <v>2416.80739103465</v>
          </cell>
          <cell r="AM164">
            <v>2433.13208234698</v>
          </cell>
          <cell r="AN164">
            <v>2549.38283384923</v>
          </cell>
        </row>
        <row r="164">
          <cell r="AY164">
            <v>2347.94436853347</v>
          </cell>
          <cell r="AZ164">
            <v>2378.67504552323</v>
          </cell>
          <cell r="BA164">
            <v>2493.74828818765</v>
          </cell>
          <cell r="BB164">
            <v>2360.73265327627</v>
          </cell>
          <cell r="BC164">
            <v>2405.35136387216</v>
          </cell>
          <cell r="BD164">
            <v>2397.67921184633</v>
          </cell>
          <cell r="BE164">
            <v>2450.4345778392</v>
          </cell>
          <cell r="BF164">
            <v>2381.76533387332</v>
          </cell>
          <cell r="BG164">
            <v>2329.19619122583</v>
          </cell>
          <cell r="BH164">
            <v>2354.24798529581</v>
          </cell>
          <cell r="BI164">
            <v>2354.24798529581</v>
          </cell>
          <cell r="BJ164">
            <v>2354.24798529581</v>
          </cell>
          <cell r="BK164">
            <v>2354.24798529581</v>
          </cell>
          <cell r="BL164">
            <v>2354.24798529581</v>
          </cell>
          <cell r="BM164">
            <v>2354.24798529581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5">
          <cell r="Z165">
            <v>2276.01741143368</v>
          </cell>
          <cell r="AA165">
            <v>2070.27130783441</v>
          </cell>
          <cell r="AB165">
            <v>2125.30082825366</v>
          </cell>
          <cell r="AC165">
            <v>2086.66322056424</v>
          </cell>
          <cell r="AD165">
            <v>2159.49550131661</v>
          </cell>
          <cell r="AE165">
            <v>2040.56262331846</v>
          </cell>
          <cell r="AF165">
            <v>2052.89215436289</v>
          </cell>
          <cell r="AG165">
            <v>2207.71917224871</v>
          </cell>
          <cell r="AH165">
            <v>2123.14148957573</v>
          </cell>
          <cell r="AI165">
            <v>2180.71789920892</v>
          </cell>
          <cell r="AJ165">
            <v>2287.33538860274</v>
          </cell>
          <cell r="AK165">
            <v>2429.40780366811</v>
          </cell>
          <cell r="AL165">
            <v>2484.78265760718</v>
          </cell>
          <cell r="AM165">
            <v>2508.13770998544</v>
          </cell>
          <cell r="AN165">
            <v>2632.53770507144</v>
          </cell>
        </row>
        <row r="165">
          <cell r="AY165">
            <v>2387.66308381117</v>
          </cell>
          <cell r="AZ165">
            <v>2383.30627774223</v>
          </cell>
          <cell r="BA165">
            <v>2342.03307528803</v>
          </cell>
          <cell r="BB165">
            <v>2351.03041648652</v>
          </cell>
          <cell r="BC165">
            <v>2409.22899237685</v>
          </cell>
          <cell r="BD165">
            <v>2343.95440101612</v>
          </cell>
          <cell r="BE165">
            <v>2322.75494575908</v>
          </cell>
          <cell r="BF165">
            <v>2410.01427353542</v>
          </cell>
          <cell r="BG165">
            <v>2356.54996756552</v>
          </cell>
          <cell r="BH165">
            <v>2367.11765074599</v>
          </cell>
          <cell r="BI165">
            <v>2367.11765074599</v>
          </cell>
          <cell r="BJ165">
            <v>2367.11765074599</v>
          </cell>
          <cell r="BK165">
            <v>2367.11765074599</v>
          </cell>
          <cell r="BL165">
            <v>2367.11765074599</v>
          </cell>
          <cell r="BM165">
            <v>2367.11765074599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6">
          <cell r="Z166">
            <v>2196.57491869931</v>
          </cell>
          <cell r="AA166">
            <v>2158.44739649892</v>
          </cell>
          <cell r="AB166">
            <v>2098.72812293873</v>
          </cell>
          <cell r="AC166">
            <v>2071.31951451944</v>
          </cell>
          <cell r="AD166">
            <v>1984.78379115356</v>
          </cell>
          <cell r="AE166">
            <v>2059.90794015575</v>
          </cell>
          <cell r="AF166">
            <v>2168.92102164894</v>
          </cell>
          <cell r="AG166">
            <v>2144.97712903944</v>
          </cell>
          <cell r="AH166">
            <v>2183.67372802018</v>
          </cell>
          <cell r="AI166">
            <v>2246.090489542</v>
          </cell>
          <cell r="AJ166">
            <v>2245.64877745595</v>
          </cell>
          <cell r="AK166">
            <v>2322.36195240622</v>
          </cell>
          <cell r="AL166">
            <v>2439.2058200146</v>
          </cell>
          <cell r="AM166">
            <v>2560.08860556078</v>
          </cell>
          <cell r="AN166">
            <v>2652.98757958346</v>
          </cell>
        </row>
        <row r="166">
          <cell r="AY166">
            <v>2337.72137068024</v>
          </cell>
          <cell r="AZ166">
            <v>2412.01458449799</v>
          </cell>
          <cell r="BA166">
            <v>2359.70731820185</v>
          </cell>
          <cell r="BB166">
            <v>2426.67285656011</v>
          </cell>
          <cell r="BC166">
            <v>2353.04437891849</v>
          </cell>
          <cell r="BD166">
            <v>2317.65903323659</v>
          </cell>
          <cell r="BE166">
            <v>2460.69452551048</v>
          </cell>
          <cell r="BF166">
            <v>2290.12410203821</v>
          </cell>
          <cell r="BG166">
            <v>2401.7307136274</v>
          </cell>
          <cell r="BH166">
            <v>2366.83188919662</v>
          </cell>
          <cell r="BI166">
            <v>2366.83188919662</v>
          </cell>
          <cell r="BJ166">
            <v>2366.83188919662</v>
          </cell>
          <cell r="BK166">
            <v>2366.83188919662</v>
          </cell>
          <cell r="BL166">
            <v>2366.83188919662</v>
          </cell>
          <cell r="BM166">
            <v>2366.83188919662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7">
          <cell r="Z167">
            <v>2217.51703315476</v>
          </cell>
          <cell r="AA167">
            <v>2162.84497074141</v>
          </cell>
          <cell r="AB167">
            <v>2100.20512099855</v>
          </cell>
          <cell r="AC167">
            <v>2024.89381993729</v>
          </cell>
          <cell r="AD167">
            <v>2055.18349000849</v>
          </cell>
          <cell r="AE167">
            <v>2044.49939134224</v>
          </cell>
          <cell r="AF167">
            <v>2131.15236592125</v>
          </cell>
          <cell r="AG167">
            <v>2085.44966346736</v>
          </cell>
          <cell r="AH167">
            <v>2238.74827610428</v>
          </cell>
          <cell r="AI167">
            <v>2254.5310170882</v>
          </cell>
          <cell r="AJ167">
            <v>2324.6748598091</v>
          </cell>
          <cell r="AK167">
            <v>2315.77009249298</v>
          </cell>
          <cell r="AL167">
            <v>2387.09215342651</v>
          </cell>
          <cell r="AM167">
            <v>2577.0833066657</v>
          </cell>
          <cell r="AN167">
            <v>2518.33597979267</v>
          </cell>
        </row>
        <row r="167">
          <cell r="AY167">
            <v>2346.43274412475</v>
          </cell>
          <cell r="AZ167">
            <v>2412.77517068222</v>
          </cell>
          <cell r="BA167">
            <v>2412.53125907266</v>
          </cell>
          <cell r="BB167">
            <v>2415.43856010287</v>
          </cell>
          <cell r="BC167">
            <v>2460.83843400927</v>
          </cell>
          <cell r="BD167">
            <v>2397.81060266799</v>
          </cell>
          <cell r="BE167">
            <v>2423.1705509888</v>
          </cell>
          <cell r="BF167">
            <v>2364.9715868231</v>
          </cell>
          <cell r="BG167">
            <v>2446.29176183011</v>
          </cell>
          <cell r="BH167">
            <v>2404.95481272803</v>
          </cell>
          <cell r="BI167">
            <v>2404.95481272803</v>
          </cell>
          <cell r="BJ167">
            <v>2404.95481272803</v>
          </cell>
          <cell r="BK167">
            <v>2404.95481272803</v>
          </cell>
          <cell r="BL167">
            <v>2404.95481272803</v>
          </cell>
          <cell r="BM167">
            <v>2404.95481272803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8">
          <cell r="Z168">
            <v>2320.19461632577</v>
          </cell>
          <cell r="AA168">
            <v>2184.00139652777</v>
          </cell>
          <cell r="AB168">
            <v>2003.62805478262</v>
          </cell>
          <cell r="AC168">
            <v>2037.12576723923</v>
          </cell>
          <cell r="AD168">
            <v>1983.6203300327</v>
          </cell>
          <cell r="AE168">
            <v>2127.85588992484</v>
          </cell>
          <cell r="AF168">
            <v>2079.01387605307</v>
          </cell>
          <cell r="AG168">
            <v>2189.78825149194</v>
          </cell>
          <cell r="AH168">
            <v>2246.77592253743</v>
          </cell>
          <cell r="AI168">
            <v>2297.33709538027</v>
          </cell>
          <cell r="AJ168">
            <v>2326.66449575555</v>
          </cell>
          <cell r="AK168">
            <v>2344.4642501316</v>
          </cell>
          <cell r="AL168">
            <v>2412.39222763635</v>
          </cell>
          <cell r="AM168">
            <v>2427.31306559452</v>
          </cell>
          <cell r="AN168">
            <v>2518.6921525368</v>
          </cell>
        </row>
        <row r="168">
          <cell r="AY168">
            <v>2349.64511589265</v>
          </cell>
          <cell r="AZ168">
            <v>2382.33583454665</v>
          </cell>
          <cell r="BA168">
            <v>2354.30832754859</v>
          </cell>
          <cell r="BB168">
            <v>2362.04466699063</v>
          </cell>
          <cell r="BC168">
            <v>2358.25940701891</v>
          </cell>
          <cell r="BD168">
            <v>2448.96717372839</v>
          </cell>
          <cell r="BE168">
            <v>2390.58985778344</v>
          </cell>
          <cell r="BF168">
            <v>2322.59701560179</v>
          </cell>
          <cell r="BG168">
            <v>2375.51465155397</v>
          </cell>
          <cell r="BH168">
            <v>2405.80283772633</v>
          </cell>
          <cell r="BI168">
            <v>2405.80283772633</v>
          </cell>
          <cell r="BJ168">
            <v>2405.80283772633</v>
          </cell>
          <cell r="BK168">
            <v>2405.80283772633</v>
          </cell>
          <cell r="BL168">
            <v>2405.80283772633</v>
          </cell>
          <cell r="BM168">
            <v>2405.80283772633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69">
          <cell r="Z169">
            <v>2284.85908195255</v>
          </cell>
          <cell r="AA169">
            <v>2148.7611081236</v>
          </cell>
          <cell r="AB169">
            <v>2119.34727702583</v>
          </cell>
          <cell r="AC169">
            <v>2112.44077851338</v>
          </cell>
          <cell r="AD169">
            <v>2080.93917487333</v>
          </cell>
          <cell r="AE169">
            <v>2150.85639534632</v>
          </cell>
          <cell r="AF169">
            <v>2066.39655257632</v>
          </cell>
          <cell r="AG169">
            <v>2102.39379646415</v>
          </cell>
          <cell r="AH169">
            <v>2217.04169854627</v>
          </cell>
          <cell r="AI169">
            <v>2259.1366911574</v>
          </cell>
          <cell r="AJ169">
            <v>2270.81901424177</v>
          </cell>
          <cell r="AK169">
            <v>2257.41167925674</v>
          </cell>
          <cell r="AL169">
            <v>2387.75022808412</v>
          </cell>
          <cell r="AM169">
            <v>2510.27980411656</v>
          </cell>
          <cell r="AN169">
            <v>2605.16014078323</v>
          </cell>
        </row>
        <row r="169">
          <cell r="AY169">
            <v>2353.026845463</v>
          </cell>
          <cell r="AZ169">
            <v>2382.61008844479</v>
          </cell>
          <cell r="BA169">
            <v>2465.94280536593</v>
          </cell>
          <cell r="BB169">
            <v>2319.57319236906</v>
          </cell>
          <cell r="BC169">
            <v>2417.52272926508</v>
          </cell>
          <cell r="BD169">
            <v>2400.03444820585</v>
          </cell>
          <cell r="BE169">
            <v>2406.12317460114</v>
          </cell>
          <cell r="BF169">
            <v>2371.714178815</v>
          </cell>
          <cell r="BG169">
            <v>2419.95904177101</v>
          </cell>
          <cell r="BH169">
            <v>2426.90754173165</v>
          </cell>
          <cell r="BI169">
            <v>2426.90754173165</v>
          </cell>
          <cell r="BJ169">
            <v>2426.90754173165</v>
          </cell>
          <cell r="BK169">
            <v>2426.90754173165</v>
          </cell>
          <cell r="BL169">
            <v>2426.90754173165</v>
          </cell>
          <cell r="BM169">
            <v>2426.90754173165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0">
          <cell r="Z170">
            <v>2257.63994343229</v>
          </cell>
          <cell r="AA170">
            <v>2120.28706830371</v>
          </cell>
          <cell r="AB170">
            <v>2109.00663366548</v>
          </cell>
          <cell r="AC170">
            <v>1991.50838260422</v>
          </cell>
          <cell r="AD170">
            <v>2030.47338140738</v>
          </cell>
          <cell r="AE170">
            <v>2094.52257184575</v>
          </cell>
          <cell r="AF170">
            <v>2148.09387180049</v>
          </cell>
          <cell r="AG170">
            <v>2114.57891898334</v>
          </cell>
          <cell r="AH170">
            <v>2261.77166781831</v>
          </cell>
          <cell r="AI170">
            <v>2314.14166989185</v>
          </cell>
          <cell r="AJ170">
            <v>2342.60034248194</v>
          </cell>
          <cell r="AK170">
            <v>2326.89914501261</v>
          </cell>
          <cell r="AL170">
            <v>2458.7799380911</v>
          </cell>
          <cell r="AM170">
            <v>2526.37563725504</v>
          </cell>
          <cell r="AN170">
            <v>2431.07748235491</v>
          </cell>
        </row>
        <row r="170">
          <cell r="AY170">
            <v>2312.80544871285</v>
          </cell>
          <cell r="AZ170">
            <v>2425.24935768511</v>
          </cell>
          <cell r="BA170">
            <v>2358.72712272296</v>
          </cell>
          <cell r="BB170">
            <v>2389.37010598784</v>
          </cell>
          <cell r="BC170">
            <v>2344.68785073662</v>
          </cell>
          <cell r="BD170">
            <v>2437.45483671155</v>
          </cell>
          <cell r="BE170">
            <v>2353.67651528048</v>
          </cell>
          <cell r="BF170">
            <v>2354.40463364225</v>
          </cell>
          <cell r="BG170">
            <v>2377.61217881989</v>
          </cell>
          <cell r="BH170">
            <v>2376.48180736279</v>
          </cell>
          <cell r="BI170">
            <v>2376.48180736279</v>
          </cell>
          <cell r="BJ170">
            <v>2376.48180736279</v>
          </cell>
          <cell r="BK170">
            <v>2376.48180736279</v>
          </cell>
          <cell r="BL170">
            <v>2376.48180736279</v>
          </cell>
          <cell r="BM170">
            <v>2376.48180736279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1">
          <cell r="Z171">
            <v>2384.66198059857</v>
          </cell>
          <cell r="AA171">
            <v>2069.51915673707</v>
          </cell>
          <cell r="AB171">
            <v>1923.28069850068</v>
          </cell>
          <cell r="AC171">
            <v>1950.45132535773</v>
          </cell>
          <cell r="AD171">
            <v>2056.71609549157</v>
          </cell>
          <cell r="AE171">
            <v>2026.36107872319</v>
          </cell>
          <cell r="AF171">
            <v>2116.55315205634</v>
          </cell>
          <cell r="AG171">
            <v>2233.58411060521</v>
          </cell>
          <cell r="AH171">
            <v>2217.40709425591</v>
          </cell>
          <cell r="AI171">
            <v>2277.85847448406</v>
          </cell>
          <cell r="AJ171">
            <v>2335.67248187645</v>
          </cell>
          <cell r="AK171">
            <v>2311.6807018862</v>
          </cell>
          <cell r="AL171">
            <v>2336.5718223345</v>
          </cell>
          <cell r="AM171">
            <v>2472.99468436957</v>
          </cell>
          <cell r="AN171">
            <v>2597.65209437131</v>
          </cell>
        </row>
        <row r="171">
          <cell r="AY171">
            <v>2365.73804749619</v>
          </cell>
          <cell r="AZ171">
            <v>2317.42548502323</v>
          </cell>
          <cell r="BA171">
            <v>2349.96532854934</v>
          </cell>
          <cell r="BB171">
            <v>2307.7596489852</v>
          </cell>
          <cell r="BC171">
            <v>2369.89078298643</v>
          </cell>
          <cell r="BD171">
            <v>2378.81081702664</v>
          </cell>
          <cell r="BE171">
            <v>2344.63281867984</v>
          </cell>
          <cell r="BF171">
            <v>2435.91110690777</v>
          </cell>
          <cell r="BG171">
            <v>2420.27135027544</v>
          </cell>
          <cell r="BH171">
            <v>2370.33485785166</v>
          </cell>
          <cell r="BI171">
            <v>2370.33485785166</v>
          </cell>
          <cell r="BJ171">
            <v>2370.33485785166</v>
          </cell>
          <cell r="BK171">
            <v>2370.33485785166</v>
          </cell>
          <cell r="BL171">
            <v>2370.33485785166</v>
          </cell>
          <cell r="BM171">
            <v>2370.33485785166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2">
          <cell r="Z172">
            <v>2346.00203923527</v>
          </cell>
          <cell r="AA172">
            <v>2128.47264427741</v>
          </cell>
          <cell r="AB172">
            <v>2044.65720598055</v>
          </cell>
          <cell r="AC172">
            <v>2029.71725240361</v>
          </cell>
          <cell r="AD172">
            <v>1943.40017456675</v>
          </cell>
          <cell r="AE172">
            <v>2164.4291569398</v>
          </cell>
          <cell r="AF172">
            <v>2122.13243855032</v>
          </cell>
          <cell r="AG172">
            <v>2029.35771672593</v>
          </cell>
          <cell r="AH172">
            <v>2271.52718278404</v>
          </cell>
          <cell r="AI172">
            <v>2319.03278443634</v>
          </cell>
          <cell r="AJ172">
            <v>2247.27644998838</v>
          </cell>
          <cell r="AK172">
            <v>2399.78064556689</v>
          </cell>
          <cell r="AL172">
            <v>2459.65632791405</v>
          </cell>
          <cell r="AM172">
            <v>2555.27575082675</v>
          </cell>
          <cell r="AN172">
            <v>2552.57705486662</v>
          </cell>
        </row>
        <row r="172">
          <cell r="AY172">
            <v>2375.64351355189</v>
          </cell>
          <cell r="AZ172">
            <v>2381.42301133713</v>
          </cell>
          <cell r="BA172">
            <v>2379.67369387516</v>
          </cell>
          <cell r="BB172">
            <v>2379.13865053322</v>
          </cell>
          <cell r="BC172">
            <v>2366.07082186668</v>
          </cell>
          <cell r="BD172">
            <v>2367.54652306741</v>
          </cell>
          <cell r="BE172">
            <v>2400.56351470398</v>
          </cell>
          <cell r="BF172">
            <v>2308.42531365865</v>
          </cell>
          <cell r="BG172">
            <v>2348.99622272788</v>
          </cell>
          <cell r="BH172">
            <v>2394.69481897806</v>
          </cell>
          <cell r="BI172">
            <v>2394.69481897806</v>
          </cell>
          <cell r="BJ172">
            <v>2394.69481897806</v>
          </cell>
          <cell r="BK172">
            <v>2394.69481897806</v>
          </cell>
          <cell r="BL172">
            <v>2394.69481897806</v>
          </cell>
          <cell r="BM172">
            <v>2394.69481897806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3">
          <cell r="Z173">
            <v>2255.83974169115</v>
          </cell>
          <cell r="AA173">
            <v>2000.19804434797</v>
          </cell>
          <cell r="AB173">
            <v>1940.04643335898</v>
          </cell>
          <cell r="AC173">
            <v>2102.30981425132</v>
          </cell>
          <cell r="AD173">
            <v>2076.92373344901</v>
          </cell>
          <cell r="AE173">
            <v>1990.80790496964</v>
          </cell>
          <cell r="AF173">
            <v>2166.88679534132</v>
          </cell>
          <cell r="AG173">
            <v>2145.28514488339</v>
          </cell>
          <cell r="AH173">
            <v>2154.16499724742</v>
          </cell>
          <cell r="AI173">
            <v>2188.91465400843</v>
          </cell>
          <cell r="AJ173">
            <v>2367.19358853229</v>
          </cell>
          <cell r="AK173">
            <v>2387.8222900443</v>
          </cell>
          <cell r="AL173">
            <v>2440.33847284743</v>
          </cell>
          <cell r="AM173">
            <v>2533.13538396789</v>
          </cell>
          <cell r="AN173">
            <v>2560.15060967504</v>
          </cell>
        </row>
        <row r="173">
          <cell r="AY173">
            <v>2364.99841619145</v>
          </cell>
          <cell r="AZ173">
            <v>2334.89754118035</v>
          </cell>
          <cell r="BA173">
            <v>2373.56240514234</v>
          </cell>
          <cell r="BB173">
            <v>2355.58441035619</v>
          </cell>
          <cell r="BC173">
            <v>2352.47298370269</v>
          </cell>
          <cell r="BD173">
            <v>2376.57132192767</v>
          </cell>
          <cell r="BE173">
            <v>2422.58233167061</v>
          </cell>
          <cell r="BF173">
            <v>2431.64865217686</v>
          </cell>
          <cell r="BG173">
            <v>2321.53543502144</v>
          </cell>
          <cell r="BH173">
            <v>2321.74357568477</v>
          </cell>
          <cell r="BI173">
            <v>2321.74357568477</v>
          </cell>
          <cell r="BJ173">
            <v>2321.74357568477</v>
          </cell>
          <cell r="BK173">
            <v>2321.74357568477</v>
          </cell>
          <cell r="BL173">
            <v>2321.74357568477</v>
          </cell>
          <cell r="BM173">
            <v>2321.74357568477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4">
          <cell r="Z174">
            <v>2294.34328097812</v>
          </cell>
          <cell r="AA174">
            <v>2148.71834327486</v>
          </cell>
          <cell r="AB174">
            <v>2121.65676161559</v>
          </cell>
          <cell r="AC174">
            <v>2019.50584311083</v>
          </cell>
          <cell r="AD174">
            <v>2142.07904128832</v>
          </cell>
          <cell r="AE174">
            <v>2093.66025451099</v>
          </cell>
          <cell r="AF174">
            <v>2124.38009545168</v>
          </cell>
          <cell r="AG174">
            <v>2014.59189590665</v>
          </cell>
          <cell r="AH174">
            <v>2084.17565547797</v>
          </cell>
          <cell r="AI174">
            <v>2240.97549748782</v>
          </cell>
          <cell r="AJ174">
            <v>2259.02858560944</v>
          </cell>
          <cell r="AK174">
            <v>2403.01614418354</v>
          </cell>
          <cell r="AL174">
            <v>2473.13779706725</v>
          </cell>
          <cell r="AM174">
            <v>2381.2835661736</v>
          </cell>
          <cell r="AN174">
            <v>2603.82495867737</v>
          </cell>
        </row>
        <row r="174">
          <cell r="AY174">
            <v>2369.68201095998</v>
          </cell>
          <cell r="AZ174">
            <v>2418.90750448135</v>
          </cell>
          <cell r="BA174">
            <v>2416.82096696175</v>
          </cell>
          <cell r="BB174">
            <v>2348.93921690709</v>
          </cell>
          <cell r="BC174">
            <v>2393.4382986284</v>
          </cell>
          <cell r="BD174">
            <v>2359.66054510157</v>
          </cell>
          <cell r="BE174">
            <v>2347.47735304759</v>
          </cell>
          <cell r="BF174">
            <v>2319.87318051393</v>
          </cell>
          <cell r="BG174">
            <v>2395.72711448136</v>
          </cell>
          <cell r="BH174">
            <v>2351.05544280035</v>
          </cell>
          <cell r="BI174">
            <v>2351.05544280035</v>
          </cell>
          <cell r="BJ174">
            <v>2351.05544280035</v>
          </cell>
          <cell r="BK174">
            <v>2351.05544280035</v>
          </cell>
          <cell r="BL174">
            <v>2351.05544280035</v>
          </cell>
          <cell r="BM174">
            <v>2351.05544280035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5">
          <cell r="Z175">
            <v>2360.7984983428</v>
          </cell>
          <cell r="AA175">
            <v>2055.54470160013</v>
          </cell>
          <cell r="AB175">
            <v>2073.10064983777</v>
          </cell>
          <cell r="AC175">
            <v>2016.82912942892</v>
          </cell>
          <cell r="AD175">
            <v>1900.17019086457</v>
          </cell>
          <cell r="AE175">
            <v>2205.7351324542</v>
          </cell>
          <cell r="AF175">
            <v>1979.89123757534</v>
          </cell>
          <cell r="AG175">
            <v>2221.38038438378</v>
          </cell>
          <cell r="AH175">
            <v>2191.43882039211</v>
          </cell>
          <cell r="AI175">
            <v>2243.70363283035</v>
          </cell>
          <cell r="AJ175">
            <v>2335.28966493135</v>
          </cell>
          <cell r="AK175">
            <v>2318.87653380488</v>
          </cell>
          <cell r="AL175">
            <v>2482.52219889872</v>
          </cell>
          <cell r="AM175">
            <v>2517.35546240651</v>
          </cell>
          <cell r="AN175">
            <v>2644.619623582</v>
          </cell>
        </row>
        <row r="175">
          <cell r="AY175">
            <v>2414.05926181524</v>
          </cell>
          <cell r="AZ175">
            <v>2295.29689112696</v>
          </cell>
          <cell r="BA175">
            <v>2428.31266270547</v>
          </cell>
          <cell r="BB175">
            <v>2403.10655683013</v>
          </cell>
          <cell r="BC175">
            <v>2328.05403998374</v>
          </cell>
          <cell r="BD175">
            <v>2407.34437829905</v>
          </cell>
          <cell r="BE175">
            <v>2337.15795646768</v>
          </cell>
          <cell r="BF175">
            <v>2411.72057619613</v>
          </cell>
          <cell r="BG175">
            <v>2372.61300421979</v>
          </cell>
          <cell r="BH175">
            <v>2388.82482158353</v>
          </cell>
          <cell r="BI175">
            <v>2388.82482158353</v>
          </cell>
          <cell r="BJ175">
            <v>2388.82482158353</v>
          </cell>
          <cell r="BK175">
            <v>2388.82482158353</v>
          </cell>
          <cell r="BL175">
            <v>2388.82482158353</v>
          </cell>
          <cell r="BM175">
            <v>2388.82482158353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6">
          <cell r="Z176">
            <v>2386.39195351663</v>
          </cell>
          <cell r="AA176">
            <v>2228.00087444165</v>
          </cell>
          <cell r="AB176">
            <v>2016.05251481176</v>
          </cell>
          <cell r="AC176">
            <v>2013.20721281734</v>
          </cell>
          <cell r="AD176">
            <v>2183.61053196334</v>
          </cell>
          <cell r="AE176">
            <v>2230.01756291847</v>
          </cell>
          <cell r="AF176">
            <v>2134.90641476532</v>
          </cell>
          <cell r="AG176">
            <v>2115.69802387739</v>
          </cell>
          <cell r="AH176">
            <v>2218.93543214877</v>
          </cell>
          <cell r="AI176">
            <v>2337.2543872199</v>
          </cell>
          <cell r="AJ176">
            <v>2354.11160652812</v>
          </cell>
          <cell r="AK176">
            <v>2419.80355734864</v>
          </cell>
          <cell r="AL176">
            <v>2415.26943404737</v>
          </cell>
          <cell r="AM176">
            <v>2433.91035186419</v>
          </cell>
          <cell r="AN176">
            <v>2557.99353306295</v>
          </cell>
        </row>
        <row r="176">
          <cell r="AY176">
            <v>2439.02081520416</v>
          </cell>
          <cell r="AZ176">
            <v>2425.3867932216</v>
          </cell>
          <cell r="BA176">
            <v>2375.26939368663</v>
          </cell>
          <cell r="BB176">
            <v>2442.55714526929</v>
          </cell>
          <cell r="BC176">
            <v>2378.75901780531</v>
          </cell>
          <cell r="BD176">
            <v>2460.45037291325</v>
          </cell>
          <cell r="BE176">
            <v>2346.63248528469</v>
          </cell>
          <cell r="BF176">
            <v>2396.90323645217</v>
          </cell>
          <cell r="BG176">
            <v>2421.43484017736</v>
          </cell>
          <cell r="BH176">
            <v>2411.22544302145</v>
          </cell>
          <cell r="BI176">
            <v>2411.22544302145</v>
          </cell>
          <cell r="BJ176">
            <v>2411.22544302145</v>
          </cell>
          <cell r="BK176">
            <v>2411.22544302145</v>
          </cell>
          <cell r="BL176">
            <v>2411.22544302145</v>
          </cell>
          <cell r="BM176">
            <v>2411.22544302145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7">
          <cell r="Z177">
            <v>2226.06086295516</v>
          </cell>
          <cell r="AA177">
            <v>2033.8507649604</v>
          </cell>
          <cell r="AB177">
            <v>2010.42868892373</v>
          </cell>
          <cell r="AC177">
            <v>2065.54898943983</v>
          </cell>
          <cell r="AD177">
            <v>2067.35101707694</v>
          </cell>
          <cell r="AE177">
            <v>2077.33776131099</v>
          </cell>
          <cell r="AF177">
            <v>2162.27827078885</v>
          </cell>
          <cell r="AG177">
            <v>2244.65298602712</v>
          </cell>
          <cell r="AH177">
            <v>2095.99083946136</v>
          </cell>
          <cell r="AI177">
            <v>2325.74373356383</v>
          </cell>
          <cell r="AJ177">
            <v>2343.09118540615</v>
          </cell>
          <cell r="AK177">
            <v>2423.34322303773</v>
          </cell>
          <cell r="AL177">
            <v>2391.02773607649</v>
          </cell>
          <cell r="AM177">
            <v>2350.48191841253</v>
          </cell>
          <cell r="AN177">
            <v>2513.06075500869</v>
          </cell>
        </row>
        <row r="177">
          <cell r="AY177">
            <v>2385.71885283671</v>
          </cell>
          <cell r="AZ177">
            <v>2317.63995657977</v>
          </cell>
          <cell r="BA177">
            <v>2347.95181365519</v>
          </cell>
          <cell r="BB177">
            <v>2341.56348981475</v>
          </cell>
          <cell r="BC177">
            <v>2408.28262666853</v>
          </cell>
          <cell r="BD177">
            <v>2386.08822874528</v>
          </cell>
          <cell r="BE177">
            <v>2330.34955967693</v>
          </cell>
          <cell r="BF177">
            <v>2432.10147768073</v>
          </cell>
          <cell r="BG177">
            <v>2301.96648314841</v>
          </cell>
          <cell r="BH177">
            <v>2402.13885394725</v>
          </cell>
          <cell r="BI177">
            <v>2402.13885394725</v>
          </cell>
          <cell r="BJ177">
            <v>2402.13885394725</v>
          </cell>
          <cell r="BK177">
            <v>2402.13885394725</v>
          </cell>
          <cell r="BL177">
            <v>2402.13885394725</v>
          </cell>
          <cell r="BM177">
            <v>2402.13885394725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8">
          <cell r="Z178">
            <v>2347.84754337662</v>
          </cell>
          <cell r="AA178">
            <v>2135.88479176869</v>
          </cell>
          <cell r="AB178">
            <v>2109.9222990468</v>
          </cell>
          <cell r="AC178">
            <v>2078.76701597106</v>
          </cell>
          <cell r="AD178">
            <v>2012.44125189661</v>
          </cell>
          <cell r="AE178">
            <v>2037.66405668991</v>
          </cell>
          <cell r="AF178">
            <v>2128.06723683411</v>
          </cell>
          <cell r="AG178">
            <v>2240.21859768564</v>
          </cell>
          <cell r="AH178">
            <v>2176.62605160901</v>
          </cell>
          <cell r="AI178">
            <v>2083.26379231716</v>
          </cell>
          <cell r="AJ178">
            <v>2306.28525064503</v>
          </cell>
          <cell r="AK178">
            <v>2487.75279980008</v>
          </cell>
          <cell r="AL178">
            <v>2420.30099457566</v>
          </cell>
          <cell r="AM178">
            <v>2582.75624651843</v>
          </cell>
          <cell r="AN178">
            <v>2612.24430926616</v>
          </cell>
        </row>
        <row r="178">
          <cell r="AY178">
            <v>2398.00342275078</v>
          </cell>
          <cell r="AZ178">
            <v>2377.55480361988</v>
          </cell>
          <cell r="BA178">
            <v>2377.50666124307</v>
          </cell>
          <cell r="BB178">
            <v>2395.35024129308</v>
          </cell>
          <cell r="BC178">
            <v>2342.38591621104</v>
          </cell>
          <cell r="BD178">
            <v>2378.71279072383</v>
          </cell>
          <cell r="BE178">
            <v>2340.53258892892</v>
          </cell>
          <cell r="BF178">
            <v>2440.26670712483</v>
          </cell>
          <cell r="BG178">
            <v>2320.48264198152</v>
          </cell>
          <cell r="BH178">
            <v>2341.509318305</v>
          </cell>
          <cell r="BI178">
            <v>2341.509318305</v>
          </cell>
          <cell r="BJ178">
            <v>2341.509318305</v>
          </cell>
          <cell r="BK178">
            <v>2341.509318305</v>
          </cell>
          <cell r="BL178">
            <v>2341.509318305</v>
          </cell>
          <cell r="BM178">
            <v>2341.509318305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79">
          <cell r="Z179">
            <v>2305.72908076</v>
          </cell>
          <cell r="AA179">
            <v>2125.54650253576</v>
          </cell>
          <cell r="AB179">
            <v>2057.73452442022</v>
          </cell>
          <cell r="AC179">
            <v>1889.18515276506</v>
          </cell>
          <cell r="AD179">
            <v>2118.35717128318</v>
          </cell>
          <cell r="AE179">
            <v>2037.53614285992</v>
          </cell>
          <cell r="AF179">
            <v>2130.6063764754</v>
          </cell>
          <cell r="AG179">
            <v>1961.25039206226</v>
          </cell>
          <cell r="AH179">
            <v>2090.58678792921</v>
          </cell>
          <cell r="AI179">
            <v>2185.01939157923</v>
          </cell>
          <cell r="AJ179">
            <v>2421.03952163645</v>
          </cell>
          <cell r="AK179">
            <v>2338.95957874492</v>
          </cell>
          <cell r="AL179">
            <v>2506.51408787379</v>
          </cell>
          <cell r="AM179">
            <v>2356.14969659831</v>
          </cell>
          <cell r="AN179">
            <v>2618.13224614737</v>
          </cell>
        </row>
        <row r="179">
          <cell r="AY179">
            <v>2430.57142227663</v>
          </cell>
          <cell r="AZ179">
            <v>2377.57953202383</v>
          </cell>
          <cell r="BA179">
            <v>2335.80680850108</v>
          </cell>
          <cell r="BB179">
            <v>2339.97008857678</v>
          </cell>
          <cell r="BC179">
            <v>2377.37995727606</v>
          </cell>
          <cell r="BD179">
            <v>2418.14069739704</v>
          </cell>
          <cell r="BE179">
            <v>2363.16607468655</v>
          </cell>
          <cell r="BF179">
            <v>2292.30230011782</v>
          </cell>
          <cell r="BG179">
            <v>2347.05233937646</v>
          </cell>
          <cell r="BH179">
            <v>2308.212794154</v>
          </cell>
          <cell r="BI179">
            <v>2308.212794154</v>
          </cell>
          <cell r="BJ179">
            <v>2308.212794154</v>
          </cell>
          <cell r="BK179">
            <v>2308.212794154</v>
          </cell>
          <cell r="BL179">
            <v>2308.212794154</v>
          </cell>
          <cell r="BM179">
            <v>2308.212794154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0">
          <cell r="Z180">
            <v>2306.8867872839</v>
          </cell>
          <cell r="AA180">
            <v>2015.31010280588</v>
          </cell>
          <cell r="AB180">
            <v>1981.32949396205</v>
          </cell>
          <cell r="AC180">
            <v>1953.53045772031</v>
          </cell>
          <cell r="AD180">
            <v>2072.20331447095</v>
          </cell>
          <cell r="AE180">
            <v>1998.71026712259</v>
          </cell>
          <cell r="AF180">
            <v>2075.29621797756</v>
          </cell>
          <cell r="AG180">
            <v>2124.15297174912</v>
          </cell>
          <cell r="AH180">
            <v>2250.68911407166</v>
          </cell>
          <cell r="AI180">
            <v>2287.28908471811</v>
          </cell>
          <cell r="AJ180">
            <v>2273.7474509578</v>
          </cell>
          <cell r="AK180">
            <v>2363.13589924873</v>
          </cell>
          <cell r="AL180">
            <v>2457.85996741004</v>
          </cell>
          <cell r="AM180">
            <v>2512.62675055055</v>
          </cell>
          <cell r="AN180">
            <v>2533.4435530002</v>
          </cell>
        </row>
        <row r="180">
          <cell r="AY180">
            <v>2446.52507261139</v>
          </cell>
          <cell r="AZ180">
            <v>2391.39101319237</v>
          </cell>
          <cell r="BA180">
            <v>2301.75709074014</v>
          </cell>
          <cell r="BB180">
            <v>2401.53719767087</v>
          </cell>
          <cell r="BC180">
            <v>2375.96265362085</v>
          </cell>
          <cell r="BD180">
            <v>2364.71009212078</v>
          </cell>
          <cell r="BE180">
            <v>2336.86800770556</v>
          </cell>
          <cell r="BF180">
            <v>2353.7703395743</v>
          </cell>
          <cell r="BG180">
            <v>2415.48436800573</v>
          </cell>
          <cell r="BH180">
            <v>2404.23936256427</v>
          </cell>
          <cell r="BI180">
            <v>2404.23936256427</v>
          </cell>
          <cell r="BJ180">
            <v>2404.23936256427</v>
          </cell>
          <cell r="BK180">
            <v>2404.23936256427</v>
          </cell>
          <cell r="BL180">
            <v>2404.23936256427</v>
          </cell>
          <cell r="BM180">
            <v>2404.23936256427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1">
          <cell r="Z181">
            <v>2351.78381002256</v>
          </cell>
          <cell r="AA181">
            <v>2126.38069637567</v>
          </cell>
          <cell r="AB181">
            <v>2065.80020621134</v>
          </cell>
          <cell r="AC181">
            <v>2017.78425309685</v>
          </cell>
          <cell r="AD181">
            <v>2064.34151363315</v>
          </cell>
          <cell r="AE181">
            <v>2114.95146336909</v>
          </cell>
          <cell r="AF181">
            <v>2012.84289049134</v>
          </cell>
          <cell r="AG181">
            <v>2140.89042745633</v>
          </cell>
          <cell r="AH181">
            <v>2208.63646943219</v>
          </cell>
          <cell r="AI181">
            <v>2302.5459816983</v>
          </cell>
          <cell r="AJ181">
            <v>2302.98809330941</v>
          </cell>
          <cell r="AK181">
            <v>2328.99143832103</v>
          </cell>
          <cell r="AL181">
            <v>2336.19024863681</v>
          </cell>
          <cell r="AM181">
            <v>2537.18865909938</v>
          </cell>
          <cell r="AN181">
            <v>2495.09645312824</v>
          </cell>
        </row>
        <row r="181">
          <cell r="AY181">
            <v>2390.1854615806</v>
          </cell>
          <cell r="AZ181">
            <v>2317.41321062775</v>
          </cell>
          <cell r="BA181">
            <v>2367.13448481998</v>
          </cell>
          <cell r="BB181">
            <v>2322.45145145017</v>
          </cell>
          <cell r="BC181">
            <v>2346.20575482064</v>
          </cell>
          <cell r="BD181">
            <v>2414.66651815002</v>
          </cell>
          <cell r="BE181">
            <v>2322.72512901111</v>
          </cell>
          <cell r="BF181">
            <v>2394.57641920905</v>
          </cell>
          <cell r="BG181">
            <v>2397.71538221231</v>
          </cell>
          <cell r="BH181">
            <v>2449.00184389616</v>
          </cell>
          <cell r="BI181">
            <v>2449.00184389616</v>
          </cell>
          <cell r="BJ181">
            <v>2449.00184389616</v>
          </cell>
          <cell r="BK181">
            <v>2449.00184389616</v>
          </cell>
          <cell r="BL181">
            <v>2449.00184389616</v>
          </cell>
          <cell r="BM181">
            <v>2449.00184389616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2">
          <cell r="Z182">
            <v>2229.56107294167</v>
          </cell>
          <cell r="AA182">
            <v>2044.117177838</v>
          </cell>
          <cell r="AB182">
            <v>2079.26794934832</v>
          </cell>
          <cell r="AC182">
            <v>2088.14430451493</v>
          </cell>
          <cell r="AD182">
            <v>2175.365145732</v>
          </cell>
          <cell r="AE182">
            <v>2202.0628753701</v>
          </cell>
          <cell r="AF182">
            <v>2169.86395852522</v>
          </cell>
          <cell r="AG182">
            <v>2045.4801121321</v>
          </cell>
          <cell r="AH182">
            <v>2262.33476017198</v>
          </cell>
          <cell r="AI182">
            <v>2227.03249467966</v>
          </cell>
          <cell r="AJ182">
            <v>2279.05868382544</v>
          </cell>
          <cell r="AK182">
            <v>2385.86953317811</v>
          </cell>
          <cell r="AL182">
            <v>2399.99863546939</v>
          </cell>
          <cell r="AM182">
            <v>2369.95376535066</v>
          </cell>
          <cell r="AN182">
            <v>2574.99035202914</v>
          </cell>
        </row>
        <row r="182">
          <cell r="AY182">
            <v>2367.76720908332</v>
          </cell>
          <cell r="AZ182">
            <v>2302.40657436133</v>
          </cell>
          <cell r="BA182">
            <v>2333.63114737503</v>
          </cell>
          <cell r="BB182">
            <v>2392.76589600437</v>
          </cell>
          <cell r="BC182">
            <v>2411.46412170783</v>
          </cell>
          <cell r="BD182">
            <v>2443.70177328666</v>
          </cell>
          <cell r="BE182">
            <v>2392.75140137439</v>
          </cell>
          <cell r="BF182">
            <v>2313.51655732761</v>
          </cell>
          <cell r="BG182">
            <v>2350.59882853551</v>
          </cell>
          <cell r="BH182">
            <v>2354.64672052288</v>
          </cell>
          <cell r="BI182">
            <v>2354.64672052288</v>
          </cell>
          <cell r="BJ182">
            <v>2354.64672052288</v>
          </cell>
          <cell r="BK182">
            <v>2354.64672052288</v>
          </cell>
          <cell r="BL182">
            <v>2354.64672052288</v>
          </cell>
          <cell r="BM182">
            <v>2354.64672052288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3">
          <cell r="Z183">
            <v>2360.93499900699</v>
          </cell>
          <cell r="AA183">
            <v>2177.19310847158</v>
          </cell>
          <cell r="AB183">
            <v>2068.64429563263</v>
          </cell>
          <cell r="AC183">
            <v>2075.10404295984</v>
          </cell>
          <cell r="AD183">
            <v>2138.52291482756</v>
          </cell>
          <cell r="AE183">
            <v>2084.87562994246</v>
          </cell>
          <cell r="AF183">
            <v>2072.23381077789</v>
          </cell>
          <cell r="AG183">
            <v>2176.86472617512</v>
          </cell>
          <cell r="AH183">
            <v>2136.40686105664</v>
          </cell>
          <cell r="AI183">
            <v>2226.83115004118</v>
          </cell>
          <cell r="AJ183">
            <v>2290.21643655068</v>
          </cell>
          <cell r="AK183">
            <v>2259.74818337951</v>
          </cell>
          <cell r="AL183">
            <v>2430.06830083931</v>
          </cell>
          <cell r="AM183">
            <v>2569.49366520517</v>
          </cell>
          <cell r="AN183">
            <v>2438.41030738551</v>
          </cell>
        </row>
        <row r="183">
          <cell r="AY183">
            <v>2431.60174737713</v>
          </cell>
          <cell r="AZ183">
            <v>2366.59040670527</v>
          </cell>
          <cell r="BA183">
            <v>2378.40195616287</v>
          </cell>
          <cell r="BB183">
            <v>2388.54349978523</v>
          </cell>
          <cell r="BC183">
            <v>2408.64214573992</v>
          </cell>
          <cell r="BD183">
            <v>2354.73169105701</v>
          </cell>
          <cell r="BE183">
            <v>2387.82270136327</v>
          </cell>
          <cell r="BF183">
            <v>2399.79345719461</v>
          </cell>
          <cell r="BG183">
            <v>2341.47796538418</v>
          </cell>
          <cell r="BH183">
            <v>2369.18938102256</v>
          </cell>
          <cell r="BI183">
            <v>2369.18938102256</v>
          </cell>
          <cell r="BJ183">
            <v>2369.18938102256</v>
          </cell>
          <cell r="BK183">
            <v>2369.18938102256</v>
          </cell>
          <cell r="BL183">
            <v>2369.18938102256</v>
          </cell>
          <cell r="BM183">
            <v>2369.18938102256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4">
          <cell r="Z184">
            <v>2341.51216267674</v>
          </cell>
          <cell r="AA184">
            <v>1995.80268886135</v>
          </cell>
          <cell r="AB184">
            <v>1996.322203475</v>
          </cell>
          <cell r="AC184">
            <v>2031.69534467915</v>
          </cell>
          <cell r="AD184">
            <v>2127.33202189731</v>
          </cell>
          <cell r="AE184">
            <v>2122.45680526532</v>
          </cell>
          <cell r="AF184">
            <v>2107.43454964199</v>
          </cell>
          <cell r="AG184">
            <v>2154.72415593379</v>
          </cell>
          <cell r="AH184">
            <v>2236.09288986865</v>
          </cell>
          <cell r="AI184">
            <v>2204.71493928977</v>
          </cell>
          <cell r="AJ184">
            <v>2413.75880207943</v>
          </cell>
          <cell r="AK184">
            <v>2479.40914681269</v>
          </cell>
          <cell r="AL184">
            <v>2464.10639542436</v>
          </cell>
          <cell r="AM184">
            <v>2569.9617125831</v>
          </cell>
          <cell r="AN184">
            <v>2496.09599740564</v>
          </cell>
        </row>
        <row r="184">
          <cell r="AY184">
            <v>2421.36752007402</v>
          </cell>
          <cell r="AZ184">
            <v>2308.97845115669</v>
          </cell>
          <cell r="BA184">
            <v>2327.38349578766</v>
          </cell>
          <cell r="BB184">
            <v>2325.28030063017</v>
          </cell>
          <cell r="BC184">
            <v>2338.18549157485</v>
          </cell>
          <cell r="BD184">
            <v>2380.55279238482</v>
          </cell>
          <cell r="BE184">
            <v>2355.97555693738</v>
          </cell>
          <cell r="BF184">
            <v>2362.16196094472</v>
          </cell>
          <cell r="BG184">
            <v>2390.08104758549</v>
          </cell>
          <cell r="BH184">
            <v>2384.10839445103</v>
          </cell>
          <cell r="BI184">
            <v>2384.10839445103</v>
          </cell>
          <cell r="BJ184">
            <v>2384.10839445103</v>
          </cell>
          <cell r="BK184">
            <v>2384.10839445103</v>
          </cell>
          <cell r="BL184">
            <v>2384.10839445103</v>
          </cell>
          <cell r="BM184">
            <v>2384.10839445103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5">
          <cell r="Z185">
            <v>2325.40544597698</v>
          </cell>
          <cell r="AA185">
            <v>2128.09237493194</v>
          </cell>
          <cell r="AB185">
            <v>2158.64288814483</v>
          </cell>
          <cell r="AC185">
            <v>1970.75447040729</v>
          </cell>
          <cell r="AD185">
            <v>1987.51329883523</v>
          </cell>
          <cell r="AE185">
            <v>2143.79299254607</v>
          </cell>
          <cell r="AF185">
            <v>2076.2315332016</v>
          </cell>
          <cell r="AG185">
            <v>2183.41260361605</v>
          </cell>
          <cell r="AH185">
            <v>2118.53787097446</v>
          </cell>
          <cell r="AI185">
            <v>2281.90856188947</v>
          </cell>
          <cell r="AJ185">
            <v>2318.63322770292</v>
          </cell>
          <cell r="AK185">
            <v>2277.66470707296</v>
          </cell>
          <cell r="AL185">
            <v>2414.77583639573</v>
          </cell>
          <cell r="AM185">
            <v>2606.68861424556</v>
          </cell>
          <cell r="AN185">
            <v>2543.26415730607</v>
          </cell>
        </row>
        <row r="185">
          <cell r="AY185">
            <v>2412.54377290575</v>
          </cell>
          <cell r="AZ185">
            <v>2374.90272080835</v>
          </cell>
          <cell r="BA185">
            <v>2351.92020783452</v>
          </cell>
          <cell r="BB185">
            <v>2332.57543722394</v>
          </cell>
          <cell r="BC185">
            <v>2399.38163221597</v>
          </cell>
          <cell r="BD185">
            <v>2390.386550307</v>
          </cell>
          <cell r="BE185">
            <v>2352.35146327899</v>
          </cell>
          <cell r="BF185">
            <v>2423.05657096603</v>
          </cell>
          <cell r="BG185">
            <v>2345.77371330444</v>
          </cell>
          <cell r="BH185">
            <v>2393.82578254607</v>
          </cell>
          <cell r="BI185">
            <v>2393.82578254607</v>
          </cell>
          <cell r="BJ185">
            <v>2393.82578254607</v>
          </cell>
          <cell r="BK185">
            <v>2393.82578254607</v>
          </cell>
          <cell r="BL185">
            <v>2393.82578254607</v>
          </cell>
          <cell r="BM185">
            <v>2393.82578254607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6">
          <cell r="Z186">
            <v>2380.49765014045</v>
          </cell>
          <cell r="AA186">
            <v>2139.94819329547</v>
          </cell>
          <cell r="AB186">
            <v>2090.45272263679</v>
          </cell>
          <cell r="AC186">
            <v>2028.78323725739</v>
          </cell>
          <cell r="AD186">
            <v>2115.30249388271</v>
          </cell>
          <cell r="AE186">
            <v>2034.09438362005</v>
          </cell>
          <cell r="AF186">
            <v>2160.36204449023</v>
          </cell>
          <cell r="AG186">
            <v>2077.99523935324</v>
          </cell>
          <cell r="AH186">
            <v>2201.3988241443</v>
          </cell>
          <cell r="AI186">
            <v>2270.76897870734</v>
          </cell>
          <cell r="AJ186">
            <v>2221.54189971329</v>
          </cell>
          <cell r="AK186">
            <v>2295.65567774262</v>
          </cell>
          <cell r="AL186">
            <v>2389.55632678702</v>
          </cell>
          <cell r="AM186">
            <v>2377.77826387694</v>
          </cell>
          <cell r="AN186">
            <v>2466.43296684855</v>
          </cell>
        </row>
        <row r="186">
          <cell r="AY186">
            <v>2415.50079981208</v>
          </cell>
          <cell r="AZ186">
            <v>2301.3074182056</v>
          </cell>
          <cell r="BA186">
            <v>2450.76699381791</v>
          </cell>
          <cell r="BB186">
            <v>2410.47949332742</v>
          </cell>
          <cell r="BC186">
            <v>2384.77138845593</v>
          </cell>
          <cell r="BD186">
            <v>2324.23429815034</v>
          </cell>
          <cell r="BE186">
            <v>2394.44853763667</v>
          </cell>
          <cell r="BF186">
            <v>2376.47301537774</v>
          </cell>
          <cell r="BG186">
            <v>2332.90410561579</v>
          </cell>
          <cell r="BH186">
            <v>2363.83593697936</v>
          </cell>
          <cell r="BI186">
            <v>2363.83593697936</v>
          </cell>
          <cell r="BJ186">
            <v>2363.83593697936</v>
          </cell>
          <cell r="BK186">
            <v>2363.83593697936</v>
          </cell>
          <cell r="BL186">
            <v>2363.83593697936</v>
          </cell>
          <cell r="BM186">
            <v>2363.83593697936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7">
          <cell r="Z187">
            <v>2258.52280602471</v>
          </cell>
          <cell r="AA187">
            <v>2213.90249689222</v>
          </cell>
          <cell r="AB187">
            <v>2128.4753788373</v>
          </cell>
          <cell r="AC187">
            <v>2231.80710388445</v>
          </cell>
          <cell r="AD187">
            <v>2010.13140243129</v>
          </cell>
          <cell r="AE187">
            <v>2142.59990154931</v>
          </cell>
          <cell r="AF187">
            <v>2006.62070811359</v>
          </cell>
          <cell r="AG187">
            <v>2177.45828658838</v>
          </cell>
          <cell r="AH187">
            <v>2211.56341115206</v>
          </cell>
          <cell r="AI187">
            <v>2268.32845620971</v>
          </cell>
          <cell r="AJ187">
            <v>2338.78252548138</v>
          </cell>
          <cell r="AK187">
            <v>2306.74163106948</v>
          </cell>
          <cell r="AL187">
            <v>2513.92842460972</v>
          </cell>
          <cell r="AM187">
            <v>2498.99145488719</v>
          </cell>
          <cell r="AN187">
            <v>2561.75411602341</v>
          </cell>
        </row>
        <row r="187">
          <cell r="AY187">
            <v>2379.94161264002</v>
          </cell>
          <cell r="AZ187">
            <v>2463.78537603507</v>
          </cell>
          <cell r="BA187">
            <v>2374.23540883105</v>
          </cell>
          <cell r="BB187">
            <v>2459.59427611971</v>
          </cell>
          <cell r="BC187">
            <v>2380.54629146788</v>
          </cell>
          <cell r="BD187">
            <v>2446.3924714766</v>
          </cell>
          <cell r="BE187">
            <v>2410.46402978181</v>
          </cell>
          <cell r="BF187">
            <v>2428.61660107976</v>
          </cell>
          <cell r="BG187">
            <v>2298.58542297636</v>
          </cell>
          <cell r="BH187">
            <v>2412.87993155676</v>
          </cell>
          <cell r="BI187">
            <v>2412.87993155676</v>
          </cell>
          <cell r="BJ187">
            <v>2412.87993155676</v>
          </cell>
          <cell r="BK187">
            <v>2412.87993155676</v>
          </cell>
          <cell r="BL187">
            <v>2412.87993155676</v>
          </cell>
          <cell r="BM187">
            <v>2412.87993155676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8">
          <cell r="Z188">
            <v>2252.96970105335</v>
          </cell>
          <cell r="AA188">
            <v>2162.48214569351</v>
          </cell>
          <cell r="AB188">
            <v>2047.12303046716</v>
          </cell>
          <cell r="AC188">
            <v>2074.39422940469</v>
          </cell>
          <cell r="AD188">
            <v>2048.07203444839</v>
          </cell>
          <cell r="AE188">
            <v>1945.59451343618</v>
          </cell>
          <cell r="AF188">
            <v>2121.20896566182</v>
          </cell>
          <cell r="AG188">
            <v>2239.79278620683</v>
          </cell>
          <cell r="AH188">
            <v>2148.67605876547</v>
          </cell>
          <cell r="AI188">
            <v>2161.29304697893</v>
          </cell>
          <cell r="AJ188">
            <v>2261.97914155912</v>
          </cell>
          <cell r="AK188">
            <v>2349.92232483812</v>
          </cell>
          <cell r="AL188">
            <v>2470.01607407673</v>
          </cell>
          <cell r="AM188">
            <v>2542.5033714658</v>
          </cell>
          <cell r="AN188">
            <v>2387.52093774862</v>
          </cell>
        </row>
        <row r="188">
          <cell r="AY188">
            <v>2364.1684566755</v>
          </cell>
          <cell r="AZ188">
            <v>2311.60521657905</v>
          </cell>
          <cell r="BA188">
            <v>2366.38589422114</v>
          </cell>
          <cell r="BB188">
            <v>2400.54238471818</v>
          </cell>
          <cell r="BC188">
            <v>2320.15366287609</v>
          </cell>
          <cell r="BD188">
            <v>2258.23828238776</v>
          </cell>
          <cell r="BE188">
            <v>2405.29377810798</v>
          </cell>
          <cell r="BF188">
            <v>2425.03603170063</v>
          </cell>
          <cell r="BG188">
            <v>2378.87845404697</v>
          </cell>
          <cell r="BH188">
            <v>2338.91717593573</v>
          </cell>
          <cell r="BI188">
            <v>2338.91717593573</v>
          </cell>
          <cell r="BJ188">
            <v>2338.91717593573</v>
          </cell>
          <cell r="BK188">
            <v>2338.91717593573</v>
          </cell>
          <cell r="BL188">
            <v>2338.91717593573</v>
          </cell>
          <cell r="BM188">
            <v>2338.91717593573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89">
          <cell r="Z189">
            <v>2278.64774668215</v>
          </cell>
          <cell r="AA189">
            <v>2227.47875090289</v>
          </cell>
          <cell r="AB189">
            <v>2006.44250511072</v>
          </cell>
          <cell r="AC189">
            <v>2096.67374604485</v>
          </cell>
          <cell r="AD189">
            <v>2078.94480057618</v>
          </cell>
          <cell r="AE189">
            <v>2086.1563252806</v>
          </cell>
          <cell r="AF189">
            <v>2093.89230284167</v>
          </cell>
          <cell r="AG189">
            <v>2205.88515794811</v>
          </cell>
          <cell r="AH189">
            <v>2258.56473082013</v>
          </cell>
          <cell r="AI189">
            <v>2193.886827215</v>
          </cell>
          <cell r="AJ189">
            <v>2308.78233215299</v>
          </cell>
          <cell r="AK189">
            <v>2370.99169821671</v>
          </cell>
          <cell r="AL189">
            <v>2502.46661334117</v>
          </cell>
          <cell r="AM189">
            <v>2542.3189691589</v>
          </cell>
          <cell r="AN189">
            <v>2467.20095126886</v>
          </cell>
        </row>
        <row r="189">
          <cell r="AY189">
            <v>2379.80454933705</v>
          </cell>
          <cell r="AZ189">
            <v>2426.0750651711</v>
          </cell>
          <cell r="BA189">
            <v>2328.18210514556</v>
          </cell>
          <cell r="BB189">
            <v>2323.16803987484</v>
          </cell>
          <cell r="BC189">
            <v>2380.13084925004</v>
          </cell>
          <cell r="BD189">
            <v>2305.92765604251</v>
          </cell>
          <cell r="BE189">
            <v>2364.72867564216</v>
          </cell>
          <cell r="BF189">
            <v>2346.45587539711</v>
          </cell>
          <cell r="BG189">
            <v>2347.62000971392</v>
          </cell>
          <cell r="BH189">
            <v>2347.65461235372</v>
          </cell>
          <cell r="BI189">
            <v>2347.65461235372</v>
          </cell>
          <cell r="BJ189">
            <v>2347.65461235372</v>
          </cell>
          <cell r="BK189">
            <v>2347.65461235372</v>
          </cell>
          <cell r="BL189">
            <v>2347.65461235372</v>
          </cell>
          <cell r="BM189">
            <v>2347.65461235372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0">
          <cell r="Z190">
            <v>2377.71395405475</v>
          </cell>
          <cell r="AA190">
            <v>2103.85131338872</v>
          </cell>
          <cell r="AB190">
            <v>1971.43210660033</v>
          </cell>
          <cell r="AC190">
            <v>2154.18827032</v>
          </cell>
          <cell r="AD190">
            <v>2141.10880007578</v>
          </cell>
          <cell r="AE190">
            <v>2134.17587876349</v>
          </cell>
          <cell r="AF190">
            <v>2045.50065726208</v>
          </cell>
          <cell r="AG190">
            <v>2033.82154238777</v>
          </cell>
          <cell r="AH190">
            <v>2265.82429532775</v>
          </cell>
          <cell r="AI190">
            <v>2229.43688549808</v>
          </cell>
          <cell r="AJ190">
            <v>2206.64729327729</v>
          </cell>
          <cell r="AK190">
            <v>2395.7580963006</v>
          </cell>
          <cell r="AL190">
            <v>2449.74841441028</v>
          </cell>
          <cell r="AM190">
            <v>2574.41538472809</v>
          </cell>
          <cell r="AN190">
            <v>2597.0921879649</v>
          </cell>
        </row>
        <row r="190">
          <cell r="AY190">
            <v>2405.79386383374</v>
          </cell>
          <cell r="AZ190">
            <v>2347.38707461473</v>
          </cell>
          <cell r="BA190">
            <v>2327.13816516622</v>
          </cell>
          <cell r="BB190">
            <v>2427.61833133847</v>
          </cell>
          <cell r="BC190">
            <v>2400.47975073104</v>
          </cell>
          <cell r="BD190">
            <v>2394.32886098881</v>
          </cell>
          <cell r="BE190">
            <v>2312.68734816449</v>
          </cell>
          <cell r="BF190">
            <v>2324.57217838564</v>
          </cell>
          <cell r="BG190">
            <v>2394.47714599486</v>
          </cell>
          <cell r="BH190">
            <v>2370.08005388396</v>
          </cell>
          <cell r="BI190">
            <v>2370.08005388396</v>
          </cell>
          <cell r="BJ190">
            <v>2370.08005388396</v>
          </cell>
          <cell r="BK190">
            <v>2370.08005388396</v>
          </cell>
          <cell r="BL190">
            <v>2370.08005388396</v>
          </cell>
          <cell r="BM190">
            <v>2370.08005388396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1">
          <cell r="Z191">
            <v>2280.25418128156</v>
          </cell>
          <cell r="AA191">
            <v>2067.70320329868</v>
          </cell>
          <cell r="AB191">
            <v>2007.62914312047</v>
          </cell>
          <cell r="AC191">
            <v>2063.44829651777</v>
          </cell>
          <cell r="AD191">
            <v>2002.9396003145</v>
          </cell>
          <cell r="AE191">
            <v>2112.16424631362</v>
          </cell>
          <cell r="AF191">
            <v>2086.60234554323</v>
          </cell>
          <cell r="AG191">
            <v>2229.70048797076</v>
          </cell>
          <cell r="AH191">
            <v>2159.39594137497</v>
          </cell>
          <cell r="AI191">
            <v>2220.73907642541</v>
          </cell>
          <cell r="AJ191">
            <v>2310.08869062467</v>
          </cell>
          <cell r="AK191">
            <v>2347.30777754058</v>
          </cell>
          <cell r="AL191">
            <v>2442.34337493098</v>
          </cell>
          <cell r="AM191">
            <v>2439.23953025254</v>
          </cell>
          <cell r="AN191">
            <v>2516.87182025166</v>
          </cell>
        </row>
        <row r="191">
          <cell r="AY191">
            <v>2327.4793434154</v>
          </cell>
          <cell r="AZ191">
            <v>2335.34981190516</v>
          </cell>
          <cell r="BA191">
            <v>2329.53727155001</v>
          </cell>
          <cell r="BB191">
            <v>2414.02421702993</v>
          </cell>
          <cell r="BC191">
            <v>2365.23960533295</v>
          </cell>
          <cell r="BD191">
            <v>2414.82799370395</v>
          </cell>
          <cell r="BE191">
            <v>2385.64004674644</v>
          </cell>
          <cell r="BF191">
            <v>2451.3210929756</v>
          </cell>
          <cell r="BG191">
            <v>2389.98984947081</v>
          </cell>
          <cell r="BH191">
            <v>2331.10933502203</v>
          </cell>
          <cell r="BI191">
            <v>2331.10933502203</v>
          </cell>
          <cell r="BJ191">
            <v>2331.10933502203</v>
          </cell>
          <cell r="BK191">
            <v>2331.10933502203</v>
          </cell>
          <cell r="BL191">
            <v>2331.10933502203</v>
          </cell>
          <cell r="BM191">
            <v>2331.10933502203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2">
          <cell r="Z192">
            <v>2277.88925896368</v>
          </cell>
          <cell r="AA192">
            <v>2096.68938622043</v>
          </cell>
          <cell r="AB192">
            <v>2013.39489069911</v>
          </cell>
          <cell r="AC192">
            <v>2126.29107342804</v>
          </cell>
          <cell r="AD192">
            <v>1969.58324045694</v>
          </cell>
          <cell r="AE192">
            <v>2063.12829822856</v>
          </cell>
          <cell r="AF192">
            <v>2077.58828811323</v>
          </cell>
          <cell r="AG192">
            <v>2054.1854347915</v>
          </cell>
          <cell r="AH192">
            <v>2137.61064606587</v>
          </cell>
          <cell r="AI192">
            <v>2144.68630961498</v>
          </cell>
          <cell r="AJ192">
            <v>2291.17445987114</v>
          </cell>
          <cell r="AK192">
            <v>2327.15435999622</v>
          </cell>
          <cell r="AL192">
            <v>2479.81801337356</v>
          </cell>
          <cell r="AM192">
            <v>2583.92547217349</v>
          </cell>
          <cell r="AN192">
            <v>2639.9355967254</v>
          </cell>
        </row>
        <row r="192">
          <cell r="AY192">
            <v>2340.25278036578</v>
          </cell>
          <cell r="AZ192">
            <v>2323.64380357773</v>
          </cell>
          <cell r="BA192">
            <v>2339.44832532873</v>
          </cell>
          <cell r="BB192">
            <v>2434.96318942845</v>
          </cell>
          <cell r="BC192">
            <v>2375.49548932769</v>
          </cell>
          <cell r="BD192">
            <v>2351.88937919808</v>
          </cell>
          <cell r="BE192">
            <v>2331.4020091896</v>
          </cell>
          <cell r="BF192">
            <v>2375.45308182981</v>
          </cell>
          <cell r="BG192">
            <v>2361.4836161893</v>
          </cell>
          <cell r="BH192">
            <v>2363.20734003768</v>
          </cell>
          <cell r="BI192">
            <v>2363.20734003768</v>
          </cell>
          <cell r="BJ192">
            <v>2363.20734003768</v>
          </cell>
          <cell r="BK192">
            <v>2363.20734003768</v>
          </cell>
          <cell r="BL192">
            <v>2363.20734003768</v>
          </cell>
          <cell r="BM192">
            <v>2363.20734003768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3">
          <cell r="Z193">
            <v>2350.07626946492</v>
          </cell>
          <cell r="AA193">
            <v>2112.6345805012</v>
          </cell>
          <cell r="AB193">
            <v>2078.60198913434</v>
          </cell>
          <cell r="AC193">
            <v>1927.28789557915</v>
          </cell>
          <cell r="AD193">
            <v>2006.76208558019</v>
          </cell>
          <cell r="AE193">
            <v>2103.99613555013</v>
          </cell>
          <cell r="AF193">
            <v>2122.20329401683</v>
          </cell>
          <cell r="AG193">
            <v>2128.6373316306</v>
          </cell>
          <cell r="AH193">
            <v>2237.46201933517</v>
          </cell>
          <cell r="AI193">
            <v>2228.48490801835</v>
          </cell>
          <cell r="AJ193">
            <v>2321.31160235892</v>
          </cell>
          <cell r="AK193">
            <v>2486.39852078907</v>
          </cell>
          <cell r="AL193">
            <v>2347.969702595</v>
          </cell>
          <cell r="AM193">
            <v>2524.0853620188</v>
          </cell>
          <cell r="AN193">
            <v>2619.38191390666</v>
          </cell>
        </row>
        <row r="193">
          <cell r="AY193">
            <v>2423.89222288451</v>
          </cell>
          <cell r="AZ193">
            <v>2418.31890056359</v>
          </cell>
          <cell r="BA193">
            <v>2430.96504178843</v>
          </cell>
          <cell r="BB193">
            <v>2315.28275415741</v>
          </cell>
          <cell r="BC193">
            <v>2329.00063106547</v>
          </cell>
          <cell r="BD193">
            <v>2386.97496127433</v>
          </cell>
          <cell r="BE193">
            <v>2449.14544480544</v>
          </cell>
          <cell r="BF193">
            <v>2342.68264090241</v>
          </cell>
          <cell r="BG193">
            <v>2422.08781903893</v>
          </cell>
          <cell r="BH193">
            <v>2334.43705587984</v>
          </cell>
          <cell r="BI193">
            <v>2334.43705587984</v>
          </cell>
          <cell r="BJ193">
            <v>2334.43705587984</v>
          </cell>
          <cell r="BK193">
            <v>2334.43705587984</v>
          </cell>
          <cell r="BL193">
            <v>2334.43705587984</v>
          </cell>
          <cell r="BM193">
            <v>2334.43705587984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4">
          <cell r="Z194">
            <v>2336.22854400918</v>
          </cell>
          <cell r="AA194">
            <v>2112.169463824</v>
          </cell>
          <cell r="AB194">
            <v>2147.7575677614</v>
          </cell>
          <cell r="AC194">
            <v>2134.37770652061</v>
          </cell>
          <cell r="AD194">
            <v>2170.36273818527</v>
          </cell>
          <cell r="AE194">
            <v>2007.51140169251</v>
          </cell>
          <cell r="AF194">
            <v>2146.34629778738</v>
          </cell>
          <cell r="AG194">
            <v>2225.1975457883</v>
          </cell>
          <cell r="AH194">
            <v>2214.79209096794</v>
          </cell>
          <cell r="AI194">
            <v>2201.33921306686</v>
          </cell>
          <cell r="AJ194">
            <v>2383.02566276576</v>
          </cell>
          <cell r="AK194">
            <v>2486.65147013096</v>
          </cell>
          <cell r="AL194">
            <v>2402.87774459774</v>
          </cell>
          <cell r="AM194">
            <v>2485.68328257477</v>
          </cell>
          <cell r="AN194">
            <v>2483.73636277971</v>
          </cell>
        </row>
        <row r="194">
          <cell r="AY194">
            <v>2454.99582212622</v>
          </cell>
          <cell r="AZ194">
            <v>2448.07869518961</v>
          </cell>
          <cell r="BA194">
            <v>2486.28196455149</v>
          </cell>
          <cell r="BB194">
            <v>2434.53086414495</v>
          </cell>
          <cell r="BC194">
            <v>2394.02292299208</v>
          </cell>
          <cell r="BD194">
            <v>2354.63933452244</v>
          </cell>
          <cell r="BE194">
            <v>2331.2450675728</v>
          </cell>
          <cell r="BF194">
            <v>2475.16251280352</v>
          </cell>
          <cell r="BG194">
            <v>2416.04284525371</v>
          </cell>
          <cell r="BH194">
            <v>2315.54545437586</v>
          </cell>
          <cell r="BI194">
            <v>2315.54545437586</v>
          </cell>
          <cell r="BJ194">
            <v>2315.54545437586</v>
          </cell>
          <cell r="BK194">
            <v>2315.54545437586</v>
          </cell>
          <cell r="BL194">
            <v>2315.54545437586</v>
          </cell>
          <cell r="BM194">
            <v>2315.54545437586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5">
          <cell r="Z195">
            <v>2240.81036484045</v>
          </cell>
          <cell r="AA195">
            <v>1888.52949207779</v>
          </cell>
          <cell r="AB195">
            <v>2127.39036424031</v>
          </cell>
          <cell r="AC195">
            <v>1939.47159314805</v>
          </cell>
          <cell r="AD195">
            <v>2127.08726932918</v>
          </cell>
          <cell r="AE195">
            <v>2048.54094587831</v>
          </cell>
          <cell r="AF195">
            <v>2052.90808722088</v>
          </cell>
          <cell r="AG195">
            <v>2124.66036329711</v>
          </cell>
          <cell r="AH195">
            <v>2266.93052831886</v>
          </cell>
          <cell r="AI195">
            <v>2157.97798545633</v>
          </cell>
          <cell r="AJ195">
            <v>2472.60301980153</v>
          </cell>
          <cell r="AK195">
            <v>2244.13222488897</v>
          </cell>
          <cell r="AL195">
            <v>2394.68393089203</v>
          </cell>
          <cell r="AM195">
            <v>2603.79017401561</v>
          </cell>
          <cell r="AN195">
            <v>2436.62033720118</v>
          </cell>
        </row>
        <row r="195">
          <cell r="AY195">
            <v>2323.22028401801</v>
          </cell>
          <cell r="AZ195">
            <v>2341.20439736373</v>
          </cell>
          <cell r="BA195">
            <v>2364.36759637713</v>
          </cell>
          <cell r="BB195">
            <v>2390.21262767956</v>
          </cell>
          <cell r="BC195">
            <v>2478.69288022941</v>
          </cell>
          <cell r="BD195">
            <v>2407.61854579638</v>
          </cell>
          <cell r="BE195">
            <v>2384.8831349279</v>
          </cell>
          <cell r="BF195">
            <v>2373.68975047886</v>
          </cell>
          <cell r="BG195">
            <v>2403.92020048873</v>
          </cell>
          <cell r="BH195">
            <v>2399.19404230231</v>
          </cell>
          <cell r="BI195">
            <v>2399.19404230231</v>
          </cell>
          <cell r="BJ195">
            <v>2399.19404230231</v>
          </cell>
          <cell r="BK195">
            <v>2399.19404230231</v>
          </cell>
          <cell r="BL195">
            <v>2399.19404230231</v>
          </cell>
          <cell r="BM195">
            <v>2399.19404230231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6">
          <cell r="Z196">
            <v>2367.80913346618</v>
          </cell>
          <cell r="AA196">
            <v>2213.48106957663</v>
          </cell>
          <cell r="AB196">
            <v>2039.86151859117</v>
          </cell>
          <cell r="AC196">
            <v>2015.05919059351</v>
          </cell>
          <cell r="AD196">
            <v>1945.83149186166</v>
          </cell>
          <cell r="AE196">
            <v>2095.26066231011</v>
          </cell>
          <cell r="AF196">
            <v>2078.59860955919</v>
          </cell>
          <cell r="AG196">
            <v>2114.89793917068</v>
          </cell>
          <cell r="AH196">
            <v>2267.00220659773</v>
          </cell>
          <cell r="AI196">
            <v>2266.72214389573</v>
          </cell>
          <cell r="AJ196">
            <v>2214.75642995257</v>
          </cell>
          <cell r="AK196">
            <v>2303.78116112394</v>
          </cell>
          <cell r="AL196">
            <v>2531.43490267326</v>
          </cell>
          <cell r="AM196">
            <v>2474.57234982768</v>
          </cell>
          <cell r="AN196">
            <v>2571.68871938273</v>
          </cell>
        </row>
        <row r="196">
          <cell r="AY196">
            <v>2401.43728684528</v>
          </cell>
          <cell r="AZ196">
            <v>2454.53877288172</v>
          </cell>
          <cell r="BA196">
            <v>2388.11586008158</v>
          </cell>
          <cell r="BB196">
            <v>2326.0284061959</v>
          </cell>
          <cell r="BC196">
            <v>2326.93083538771</v>
          </cell>
          <cell r="BD196">
            <v>2359.16480189966</v>
          </cell>
          <cell r="BE196">
            <v>2315.13873172863</v>
          </cell>
          <cell r="BF196">
            <v>2341.41907985004</v>
          </cell>
          <cell r="BG196">
            <v>2370.38144073547</v>
          </cell>
          <cell r="BH196">
            <v>2406.89862845586</v>
          </cell>
          <cell r="BI196">
            <v>2406.89862845586</v>
          </cell>
          <cell r="BJ196">
            <v>2406.89862845586</v>
          </cell>
          <cell r="BK196">
            <v>2406.89862845586</v>
          </cell>
          <cell r="BL196">
            <v>2406.89862845586</v>
          </cell>
          <cell r="BM196">
            <v>2406.89862845586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7">
          <cell r="Z197">
            <v>2258.22478498883</v>
          </cell>
          <cell r="AA197">
            <v>2213.76424575978</v>
          </cell>
          <cell r="AB197">
            <v>2084.6352903615</v>
          </cell>
          <cell r="AC197">
            <v>2000.62433137392</v>
          </cell>
          <cell r="AD197">
            <v>1960.5657761596</v>
          </cell>
          <cell r="AE197">
            <v>2125.72929577165</v>
          </cell>
          <cell r="AF197">
            <v>2228.81581817224</v>
          </cell>
          <cell r="AG197">
            <v>2149.11183509402</v>
          </cell>
          <cell r="AH197">
            <v>2250.6342958088</v>
          </cell>
          <cell r="AI197">
            <v>2272.15132530598</v>
          </cell>
          <cell r="AJ197">
            <v>2250.14272537043</v>
          </cell>
          <cell r="AK197">
            <v>2395.1177573925</v>
          </cell>
          <cell r="AL197">
            <v>2467.24197660302</v>
          </cell>
          <cell r="AM197">
            <v>2465.4678151686</v>
          </cell>
          <cell r="AN197">
            <v>2592.73685531865</v>
          </cell>
        </row>
        <row r="197">
          <cell r="AY197">
            <v>2366.56101666557</v>
          </cell>
          <cell r="AZ197">
            <v>2423.59794484365</v>
          </cell>
          <cell r="BA197">
            <v>2347.49438331629</v>
          </cell>
          <cell r="BB197">
            <v>2341.96092007438</v>
          </cell>
          <cell r="BC197">
            <v>2332.20469449915</v>
          </cell>
          <cell r="BD197">
            <v>2420.22621879227</v>
          </cell>
          <cell r="BE197">
            <v>2397.51850669172</v>
          </cell>
          <cell r="BF197">
            <v>2385.2831099456</v>
          </cell>
          <cell r="BG197">
            <v>2431.15829645099</v>
          </cell>
          <cell r="BH197">
            <v>2362.80989072317</v>
          </cell>
          <cell r="BI197">
            <v>2362.80989072317</v>
          </cell>
          <cell r="BJ197">
            <v>2362.80989072317</v>
          </cell>
          <cell r="BK197">
            <v>2362.80989072317</v>
          </cell>
          <cell r="BL197">
            <v>2362.80989072317</v>
          </cell>
          <cell r="BM197">
            <v>2362.80989072317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8">
          <cell r="Z198">
            <v>2353.55219907049</v>
          </cell>
          <cell r="AA198">
            <v>2079.28318120625</v>
          </cell>
          <cell r="AB198">
            <v>2030.3192670265</v>
          </cell>
          <cell r="AC198">
            <v>2032.9146233811</v>
          </cell>
          <cell r="AD198">
            <v>2140.94639508707</v>
          </cell>
          <cell r="AE198">
            <v>2065.49270912197</v>
          </cell>
          <cell r="AF198">
            <v>2140.38527081249</v>
          </cell>
          <cell r="AG198">
            <v>2090.9081163543</v>
          </cell>
          <cell r="AH198">
            <v>2219.30522698452</v>
          </cell>
          <cell r="AI198">
            <v>2263.19916483167</v>
          </cell>
          <cell r="AJ198">
            <v>2262.28988417032</v>
          </cell>
          <cell r="AK198">
            <v>2429.870360579</v>
          </cell>
          <cell r="AL198">
            <v>2411.68578951305</v>
          </cell>
          <cell r="AM198">
            <v>2491.06524097925</v>
          </cell>
          <cell r="AN198">
            <v>2705.17928901657</v>
          </cell>
        </row>
        <row r="198">
          <cell r="AY198">
            <v>2387.58140110354</v>
          </cell>
          <cell r="AZ198">
            <v>2310.03632729868</v>
          </cell>
          <cell r="BA198">
            <v>2433.19102162276</v>
          </cell>
          <cell r="BB198">
            <v>2418.62680924732</v>
          </cell>
          <cell r="BC198">
            <v>2373.8993937975</v>
          </cell>
          <cell r="BD198">
            <v>2412.99845616593</v>
          </cell>
          <cell r="BE198">
            <v>2354.60226140062</v>
          </cell>
          <cell r="BF198">
            <v>2322.96991526799</v>
          </cell>
          <cell r="BG198">
            <v>2368.3170584644</v>
          </cell>
          <cell r="BH198">
            <v>2390.57376702626</v>
          </cell>
          <cell r="BI198">
            <v>2390.57376702626</v>
          </cell>
          <cell r="BJ198">
            <v>2390.57376702626</v>
          </cell>
          <cell r="BK198">
            <v>2390.57376702626</v>
          </cell>
          <cell r="BL198">
            <v>2390.57376702626</v>
          </cell>
          <cell r="BM198">
            <v>2390.57376702626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199">
          <cell r="Z199">
            <v>2289.80449829461</v>
          </cell>
          <cell r="AA199">
            <v>2138.23361509678</v>
          </cell>
          <cell r="AB199">
            <v>2081.33529362172</v>
          </cell>
          <cell r="AC199">
            <v>1963.77452999836</v>
          </cell>
          <cell r="AD199">
            <v>2094.88970546528</v>
          </cell>
          <cell r="AE199">
            <v>2090.69964315079</v>
          </cell>
          <cell r="AF199">
            <v>2038.86302513332</v>
          </cell>
          <cell r="AG199">
            <v>2238.0009167969</v>
          </cell>
          <cell r="AH199">
            <v>2187.99063487675</v>
          </cell>
          <cell r="AI199">
            <v>2201.34625719999</v>
          </cell>
          <cell r="AJ199">
            <v>2344.51771147107</v>
          </cell>
          <cell r="AK199">
            <v>2348.7778773195</v>
          </cell>
          <cell r="AL199">
            <v>2372.85662081516</v>
          </cell>
          <cell r="AM199">
            <v>2491.86772474074</v>
          </cell>
          <cell r="AN199">
            <v>2533.73176750215</v>
          </cell>
        </row>
        <row r="199">
          <cell r="AY199">
            <v>2407.65015181679</v>
          </cell>
          <cell r="AZ199">
            <v>2418.88944979298</v>
          </cell>
          <cell r="BA199">
            <v>2409.10916439105</v>
          </cell>
          <cell r="BB199">
            <v>2330.55391615366</v>
          </cell>
          <cell r="BC199">
            <v>2386.19348618715</v>
          </cell>
          <cell r="BD199">
            <v>2334.44453600845</v>
          </cell>
          <cell r="BE199">
            <v>2391.94398115123</v>
          </cell>
          <cell r="BF199">
            <v>2373.32840867105</v>
          </cell>
          <cell r="BG199">
            <v>2384.591448585</v>
          </cell>
          <cell r="BH199">
            <v>2367.45014456857</v>
          </cell>
          <cell r="BI199">
            <v>2367.45014456857</v>
          </cell>
          <cell r="BJ199">
            <v>2367.45014456857</v>
          </cell>
          <cell r="BK199">
            <v>2367.45014456857</v>
          </cell>
          <cell r="BL199">
            <v>2367.45014456857</v>
          </cell>
          <cell r="BM199">
            <v>2367.45014456857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0">
          <cell r="Z200">
            <v>2301.15399692512</v>
          </cell>
          <cell r="AA200">
            <v>2055.33966623309</v>
          </cell>
          <cell r="AB200">
            <v>2025.26372241339</v>
          </cell>
          <cell r="AC200">
            <v>2033.38763021287</v>
          </cell>
          <cell r="AD200">
            <v>2093.8258337248</v>
          </cell>
          <cell r="AE200">
            <v>1851.98514157872</v>
          </cell>
          <cell r="AF200">
            <v>2122.3436237543</v>
          </cell>
          <cell r="AG200">
            <v>2185.46388747048</v>
          </cell>
          <cell r="AH200">
            <v>2135.89833189331</v>
          </cell>
          <cell r="AI200">
            <v>2358.80832509539</v>
          </cell>
          <cell r="AJ200">
            <v>2270.19471333029</v>
          </cell>
          <cell r="AK200">
            <v>2485.38242545779</v>
          </cell>
          <cell r="AL200">
            <v>2387.2747816555</v>
          </cell>
          <cell r="AM200">
            <v>2443.46634525145</v>
          </cell>
          <cell r="AN200">
            <v>2473.418483019</v>
          </cell>
        </row>
        <row r="200">
          <cell r="AY200">
            <v>2326.39068142331</v>
          </cell>
          <cell r="AZ200">
            <v>2378.44521496155</v>
          </cell>
          <cell r="BA200">
            <v>2368.11697816901</v>
          </cell>
          <cell r="BB200">
            <v>2378.05991451048</v>
          </cell>
          <cell r="BC200">
            <v>2378.29855313693</v>
          </cell>
          <cell r="BD200">
            <v>2346.23302502308</v>
          </cell>
          <cell r="BE200">
            <v>2392.54890556389</v>
          </cell>
          <cell r="BF200">
            <v>2404.80608948637</v>
          </cell>
          <cell r="BG200">
            <v>2349.74168525023</v>
          </cell>
          <cell r="BH200">
            <v>2395.77806920488</v>
          </cell>
          <cell r="BI200">
            <v>2395.77806920488</v>
          </cell>
          <cell r="BJ200">
            <v>2395.77806920488</v>
          </cell>
          <cell r="BK200">
            <v>2395.77806920488</v>
          </cell>
          <cell r="BL200">
            <v>2395.77806920488</v>
          </cell>
          <cell r="BM200">
            <v>2395.77806920488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1">
          <cell r="Z201">
            <v>2261.23664963344</v>
          </cell>
          <cell r="AA201">
            <v>2111.74549069794</v>
          </cell>
          <cell r="AB201">
            <v>2107.15300417905</v>
          </cell>
          <cell r="AC201">
            <v>2124.6201703404</v>
          </cell>
          <cell r="AD201">
            <v>2209.45400947465</v>
          </cell>
          <cell r="AE201">
            <v>1974.14801886938</v>
          </cell>
          <cell r="AF201">
            <v>2111.69547346047</v>
          </cell>
          <cell r="AG201">
            <v>2136.15104887704</v>
          </cell>
          <cell r="AH201">
            <v>2149.84374770087</v>
          </cell>
          <cell r="AI201">
            <v>2291.62820396407</v>
          </cell>
          <cell r="AJ201">
            <v>2347.75976561426</v>
          </cell>
          <cell r="AK201">
            <v>2369.24418673858</v>
          </cell>
          <cell r="AL201">
            <v>2443.17117361784</v>
          </cell>
          <cell r="AM201">
            <v>2554.02860142108</v>
          </cell>
          <cell r="AN201">
            <v>2599.06738725488</v>
          </cell>
        </row>
        <row r="201">
          <cell r="AY201">
            <v>2337.92350854673</v>
          </cell>
          <cell r="AZ201">
            <v>2357.30288735525</v>
          </cell>
          <cell r="BA201">
            <v>2402.11257375687</v>
          </cell>
          <cell r="BB201">
            <v>2402.17656521625</v>
          </cell>
          <cell r="BC201">
            <v>2403.69905307897</v>
          </cell>
          <cell r="BD201">
            <v>2370.84415813549</v>
          </cell>
          <cell r="BE201">
            <v>2293.13830848835</v>
          </cell>
          <cell r="BF201">
            <v>2278.42507612207</v>
          </cell>
          <cell r="BG201">
            <v>2407.24093858771</v>
          </cell>
          <cell r="BH201">
            <v>2401.10263475097</v>
          </cell>
          <cell r="BI201">
            <v>2401.10263475097</v>
          </cell>
          <cell r="BJ201">
            <v>2401.10263475097</v>
          </cell>
          <cell r="BK201">
            <v>2401.10263475097</v>
          </cell>
          <cell r="BL201">
            <v>2401.10263475097</v>
          </cell>
          <cell r="BM201">
            <v>2401.10263475097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2">
          <cell r="Z202">
            <v>2373.76151022213</v>
          </cell>
          <cell r="AA202">
            <v>2121.48091247747</v>
          </cell>
          <cell r="AB202">
            <v>2102.17521543116</v>
          </cell>
          <cell r="AC202">
            <v>2077.98430552913</v>
          </cell>
          <cell r="AD202">
            <v>2102.1973071006</v>
          </cell>
          <cell r="AE202">
            <v>2050.7437513205</v>
          </cell>
          <cell r="AF202">
            <v>2058.01698650433</v>
          </cell>
          <cell r="AG202">
            <v>2179.08827045847</v>
          </cell>
          <cell r="AH202">
            <v>2172.87315151565</v>
          </cell>
          <cell r="AI202">
            <v>2330.08733461405</v>
          </cell>
          <cell r="AJ202">
            <v>2192.08353740877</v>
          </cell>
          <cell r="AK202">
            <v>2434.83836574399</v>
          </cell>
          <cell r="AL202">
            <v>2424.19752341408</v>
          </cell>
          <cell r="AM202">
            <v>2357.42877480691</v>
          </cell>
          <cell r="AN202">
            <v>2552.52899038462</v>
          </cell>
        </row>
        <row r="202">
          <cell r="AY202">
            <v>2402.44851358989</v>
          </cell>
          <cell r="AZ202">
            <v>2368.72558992735</v>
          </cell>
          <cell r="BA202">
            <v>2416.95446304008</v>
          </cell>
          <cell r="BB202">
            <v>2392.2116713684</v>
          </cell>
          <cell r="BC202">
            <v>2328.84777560115</v>
          </cell>
          <cell r="BD202">
            <v>2378.01191979972</v>
          </cell>
          <cell r="BE202">
            <v>2410.32079438556</v>
          </cell>
          <cell r="BF202">
            <v>2389.72148362348</v>
          </cell>
          <cell r="BG202">
            <v>2383.65696793978</v>
          </cell>
          <cell r="BH202">
            <v>2397.50365645891</v>
          </cell>
          <cell r="BI202">
            <v>2397.50365645891</v>
          </cell>
          <cell r="BJ202">
            <v>2397.50365645891</v>
          </cell>
          <cell r="BK202">
            <v>2397.50365645891</v>
          </cell>
          <cell r="BL202">
            <v>2397.50365645891</v>
          </cell>
          <cell r="BM202">
            <v>2397.50365645891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3">
          <cell r="Z203">
            <v>2337.08751429706</v>
          </cell>
          <cell r="AA203">
            <v>2077.44541579868</v>
          </cell>
          <cell r="AB203">
            <v>1962.90905750183</v>
          </cell>
          <cell r="AC203">
            <v>2015.86224193803</v>
          </cell>
          <cell r="AD203">
            <v>2043.6065302652</v>
          </cell>
          <cell r="AE203">
            <v>2078.2619231606</v>
          </cell>
          <cell r="AF203">
            <v>2023.07168935788</v>
          </cell>
          <cell r="AG203">
            <v>2140.356445999</v>
          </cell>
          <cell r="AH203">
            <v>2184.34780733053</v>
          </cell>
          <cell r="AI203">
            <v>2050.12693920439</v>
          </cell>
          <cell r="AJ203">
            <v>2309.07419228246</v>
          </cell>
          <cell r="AK203">
            <v>2272.27722585432</v>
          </cell>
          <cell r="AL203">
            <v>2379.2765693941</v>
          </cell>
          <cell r="AM203">
            <v>2386.71190225838</v>
          </cell>
          <cell r="AN203">
            <v>2582.64106106019</v>
          </cell>
        </row>
        <row r="203">
          <cell r="AY203">
            <v>2387.86060415495</v>
          </cell>
          <cell r="AZ203">
            <v>2347.82987346643</v>
          </cell>
          <cell r="BA203">
            <v>2381.38498046114</v>
          </cell>
          <cell r="BB203">
            <v>2374.70220843341</v>
          </cell>
          <cell r="BC203">
            <v>2332.57747654344</v>
          </cell>
          <cell r="BD203">
            <v>2374.24707229213</v>
          </cell>
          <cell r="BE203">
            <v>2331.32157453224</v>
          </cell>
          <cell r="BF203">
            <v>2354.46561355348</v>
          </cell>
          <cell r="BG203">
            <v>2354.77232979009</v>
          </cell>
          <cell r="BH203">
            <v>2287.42580660547</v>
          </cell>
          <cell r="BI203">
            <v>2287.42580660547</v>
          </cell>
          <cell r="BJ203">
            <v>2287.42580660547</v>
          </cell>
          <cell r="BK203">
            <v>2287.42580660547</v>
          </cell>
          <cell r="BL203">
            <v>2287.42580660547</v>
          </cell>
          <cell r="BM203">
            <v>2287.42580660547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4">
          <cell r="Z204">
            <v>2236.31363045727</v>
          </cell>
          <cell r="AA204">
            <v>2098.88879529592</v>
          </cell>
          <cell r="AB204">
            <v>2072.75097048614</v>
          </cell>
          <cell r="AC204">
            <v>2072.80373585514</v>
          </cell>
          <cell r="AD204">
            <v>2033.02866123214</v>
          </cell>
          <cell r="AE204">
            <v>2064.61304870902</v>
          </cell>
          <cell r="AF204">
            <v>2240.63018273055</v>
          </cell>
          <cell r="AG204">
            <v>2097.72004725759</v>
          </cell>
          <cell r="AH204">
            <v>2098.30871638476</v>
          </cell>
          <cell r="AI204">
            <v>2227.49882679581</v>
          </cell>
          <cell r="AJ204">
            <v>2211.11543955675</v>
          </cell>
          <cell r="AK204">
            <v>2418.47256501963</v>
          </cell>
          <cell r="AL204">
            <v>2424.24887884586</v>
          </cell>
          <cell r="AM204">
            <v>2438.40050905315</v>
          </cell>
          <cell r="AN204">
            <v>2672.32870713486</v>
          </cell>
        </row>
        <row r="204">
          <cell r="AY204">
            <v>2380.52534655639</v>
          </cell>
          <cell r="AZ204">
            <v>2443.3657248046</v>
          </cell>
          <cell r="BA204">
            <v>2376.6567383546</v>
          </cell>
          <cell r="BB204">
            <v>2347.60883991013</v>
          </cell>
          <cell r="BC204">
            <v>2376.40433903631</v>
          </cell>
          <cell r="BD204">
            <v>2321.10027511918</v>
          </cell>
          <cell r="BE204">
            <v>2387.32870725273</v>
          </cell>
          <cell r="BF204">
            <v>2380.99566756763</v>
          </cell>
          <cell r="BG204">
            <v>2396.73279021065</v>
          </cell>
          <cell r="BH204">
            <v>2345.85133627318</v>
          </cell>
          <cell r="BI204">
            <v>2345.85133627318</v>
          </cell>
          <cell r="BJ204">
            <v>2345.85133627318</v>
          </cell>
          <cell r="BK204">
            <v>2345.85133627318</v>
          </cell>
          <cell r="BL204">
            <v>2345.85133627318</v>
          </cell>
          <cell r="BM204">
            <v>2345.85133627318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5">
          <cell r="Z205">
            <v>2175.43984726368</v>
          </cell>
          <cell r="AA205">
            <v>2099.49624836475</v>
          </cell>
          <cell r="AB205">
            <v>2114.52526031692</v>
          </cell>
          <cell r="AC205">
            <v>2055.54632355868</v>
          </cell>
          <cell r="AD205">
            <v>1960.30291591738</v>
          </cell>
          <cell r="AE205">
            <v>2056.67936918617</v>
          </cell>
          <cell r="AF205">
            <v>2108.34409766904</v>
          </cell>
          <cell r="AG205">
            <v>2105.27172798188</v>
          </cell>
          <cell r="AH205">
            <v>2282.4465825461</v>
          </cell>
          <cell r="AI205">
            <v>2208.82144117311</v>
          </cell>
          <cell r="AJ205">
            <v>2338.84860848325</v>
          </cell>
          <cell r="AK205">
            <v>2371.64472103735</v>
          </cell>
          <cell r="AL205">
            <v>2378.31348379556</v>
          </cell>
          <cell r="AM205">
            <v>2518.04943396171</v>
          </cell>
          <cell r="AN205">
            <v>2565.60302946936</v>
          </cell>
        </row>
        <row r="205">
          <cell r="AY205">
            <v>2313.83641125174</v>
          </cell>
          <cell r="AZ205">
            <v>2370.02567940358</v>
          </cell>
          <cell r="BA205">
            <v>2416.22726844428</v>
          </cell>
          <cell r="BB205">
            <v>2448.14954441743</v>
          </cell>
          <cell r="BC205">
            <v>2319.86167024501</v>
          </cell>
          <cell r="BD205">
            <v>2382.78726586165</v>
          </cell>
          <cell r="BE205">
            <v>2343.55296532686</v>
          </cell>
          <cell r="BF205">
            <v>2387.01255632373</v>
          </cell>
          <cell r="BG205">
            <v>2440.39116529719</v>
          </cell>
          <cell r="BH205">
            <v>2382.27641434616</v>
          </cell>
          <cell r="BI205">
            <v>2382.27641434616</v>
          </cell>
          <cell r="BJ205">
            <v>2382.27641434616</v>
          </cell>
          <cell r="BK205">
            <v>2382.27641434616</v>
          </cell>
          <cell r="BL205">
            <v>2382.27641434616</v>
          </cell>
          <cell r="BM205">
            <v>2382.27641434616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6">
          <cell r="Z206">
            <v>2396.73468229406</v>
          </cell>
          <cell r="AA206">
            <v>2015.88408570181</v>
          </cell>
          <cell r="AB206">
            <v>1936.88261195746</v>
          </cell>
          <cell r="AC206">
            <v>2000.86385861714</v>
          </cell>
          <cell r="AD206">
            <v>1996.13902750067</v>
          </cell>
          <cell r="AE206">
            <v>1962.22702533676</v>
          </cell>
          <cell r="AF206">
            <v>2031.31581711799</v>
          </cell>
          <cell r="AG206">
            <v>2277.60911252271</v>
          </cell>
          <cell r="AH206">
            <v>2174.11304530451</v>
          </cell>
          <cell r="AI206">
            <v>2194.99634227277</v>
          </cell>
          <cell r="AJ206">
            <v>2359.14467810213</v>
          </cell>
          <cell r="AK206">
            <v>2124.13252298988</v>
          </cell>
          <cell r="AL206">
            <v>2564.41509744</v>
          </cell>
          <cell r="AM206">
            <v>2452.0088150833</v>
          </cell>
          <cell r="AN206">
            <v>2480.18452539522</v>
          </cell>
        </row>
        <row r="206">
          <cell r="AY206">
            <v>2348.58939681764</v>
          </cell>
          <cell r="AZ206">
            <v>2370.37593083428</v>
          </cell>
          <cell r="BA206">
            <v>2314.61690278834</v>
          </cell>
          <cell r="BB206">
            <v>2326.58312281038</v>
          </cell>
          <cell r="BC206">
            <v>2340.35432029169</v>
          </cell>
          <cell r="BD206">
            <v>2406.68556325652</v>
          </cell>
          <cell r="BE206">
            <v>2327.38916688918</v>
          </cell>
          <cell r="BF206">
            <v>2453.43217694974</v>
          </cell>
          <cell r="BG206">
            <v>2417.19414294984</v>
          </cell>
          <cell r="BH206">
            <v>2331.29203018564</v>
          </cell>
          <cell r="BI206">
            <v>2331.29203018564</v>
          </cell>
          <cell r="BJ206">
            <v>2331.29203018564</v>
          </cell>
          <cell r="BK206">
            <v>2331.29203018564</v>
          </cell>
          <cell r="BL206">
            <v>2331.29203018564</v>
          </cell>
          <cell r="BM206">
            <v>2331.29203018564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7">
          <cell r="Z207">
            <v>2390.62557027905</v>
          </cell>
          <cell r="AA207">
            <v>2112.18093859088</v>
          </cell>
          <cell r="AB207">
            <v>2144.21732032371</v>
          </cell>
          <cell r="AC207">
            <v>2061.07630464829</v>
          </cell>
          <cell r="AD207">
            <v>2165.42540762188</v>
          </cell>
          <cell r="AE207">
            <v>2012.52758959998</v>
          </cell>
          <cell r="AF207">
            <v>2130.99697066283</v>
          </cell>
          <cell r="AG207">
            <v>2163.07591185344</v>
          </cell>
          <cell r="AH207">
            <v>2150.08179502352</v>
          </cell>
          <cell r="AI207">
            <v>2312.15425323333</v>
          </cell>
          <cell r="AJ207">
            <v>2309.1084058604</v>
          </cell>
          <cell r="AK207">
            <v>2386.60587816186</v>
          </cell>
          <cell r="AL207">
            <v>2462.58280648772</v>
          </cell>
          <cell r="AM207">
            <v>2499.63694299791</v>
          </cell>
          <cell r="AN207">
            <v>2630.19979932995</v>
          </cell>
        </row>
        <row r="207">
          <cell r="AY207">
            <v>2474.63640961901</v>
          </cell>
          <cell r="AZ207">
            <v>2303.98320362367</v>
          </cell>
          <cell r="BA207">
            <v>2404.34619051879</v>
          </cell>
          <cell r="BB207">
            <v>2408.8157018182</v>
          </cell>
          <cell r="BC207">
            <v>2442.1296541186</v>
          </cell>
          <cell r="BD207">
            <v>2336.21128388101</v>
          </cell>
          <cell r="BE207">
            <v>2408.35110594604</v>
          </cell>
          <cell r="BF207">
            <v>2399.2365880617</v>
          </cell>
          <cell r="BG207">
            <v>2377.7349612059</v>
          </cell>
          <cell r="BH207">
            <v>2417.05334277269</v>
          </cell>
          <cell r="BI207">
            <v>2417.05334277269</v>
          </cell>
          <cell r="BJ207">
            <v>2417.05334277269</v>
          </cell>
          <cell r="BK207">
            <v>2417.05334277269</v>
          </cell>
          <cell r="BL207">
            <v>2417.05334277269</v>
          </cell>
          <cell r="BM207">
            <v>2417.05334277269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8">
          <cell r="Z208">
            <v>2249.7150543991</v>
          </cell>
          <cell r="AA208">
            <v>2033.82966875004</v>
          </cell>
          <cell r="AB208">
            <v>2064.80868693438</v>
          </cell>
          <cell r="AC208">
            <v>2174.33331362741</v>
          </cell>
          <cell r="AD208">
            <v>2014.93217950755</v>
          </cell>
          <cell r="AE208">
            <v>2171.54220983616</v>
          </cell>
          <cell r="AF208">
            <v>1980.37338486175</v>
          </cell>
          <cell r="AG208">
            <v>2113.77658550255</v>
          </cell>
          <cell r="AH208">
            <v>2081.06672922166</v>
          </cell>
          <cell r="AI208">
            <v>2231.01278837006</v>
          </cell>
          <cell r="AJ208">
            <v>2338.23252402442</v>
          </cell>
          <cell r="AK208">
            <v>2346.05366709187</v>
          </cell>
          <cell r="AL208">
            <v>2538.59735905537</v>
          </cell>
          <cell r="AM208">
            <v>2438.28907807001</v>
          </cell>
          <cell r="AN208">
            <v>2650.31463860914</v>
          </cell>
        </row>
        <row r="208">
          <cell r="AY208">
            <v>2349.7290447044</v>
          </cell>
          <cell r="AZ208">
            <v>2370.4493664943</v>
          </cell>
          <cell r="BA208">
            <v>2422.18763256878</v>
          </cell>
          <cell r="BB208">
            <v>2421.19429588843</v>
          </cell>
          <cell r="BC208">
            <v>2340.17556690121</v>
          </cell>
          <cell r="BD208">
            <v>2426.85532089045</v>
          </cell>
          <cell r="BE208">
            <v>2340.24164779954</v>
          </cell>
          <cell r="BF208">
            <v>2335.64464288097</v>
          </cell>
          <cell r="BG208">
            <v>2352.73445786242</v>
          </cell>
          <cell r="BH208">
            <v>2343.3539476447</v>
          </cell>
          <cell r="BI208">
            <v>2343.3539476447</v>
          </cell>
          <cell r="BJ208">
            <v>2343.3539476447</v>
          </cell>
          <cell r="BK208">
            <v>2343.3539476447</v>
          </cell>
          <cell r="BL208">
            <v>2343.3539476447</v>
          </cell>
          <cell r="BM208">
            <v>2343.3539476447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09">
          <cell r="Z209">
            <v>2324.18713766764</v>
          </cell>
          <cell r="AA209">
            <v>2039.95566917053</v>
          </cell>
          <cell r="AB209">
            <v>2122.7809226059</v>
          </cell>
          <cell r="AC209">
            <v>2109.06191426101</v>
          </cell>
          <cell r="AD209">
            <v>1995.71018258142</v>
          </cell>
          <cell r="AE209">
            <v>2146.50668479111</v>
          </cell>
          <cell r="AF209">
            <v>2042.68200963299</v>
          </cell>
          <cell r="AG209">
            <v>2202.33622732993</v>
          </cell>
          <cell r="AH209">
            <v>2189.58255756838</v>
          </cell>
          <cell r="AI209">
            <v>2126.08360542791</v>
          </cell>
          <cell r="AJ209">
            <v>2334.54570245094</v>
          </cell>
          <cell r="AK209">
            <v>2401.57768032853</v>
          </cell>
          <cell r="AL209">
            <v>2412.9026813691</v>
          </cell>
          <cell r="AM209">
            <v>2550.7665361602</v>
          </cell>
          <cell r="AN209">
            <v>2466.85158382792</v>
          </cell>
        </row>
        <row r="209">
          <cell r="AY209">
            <v>2386.90418187313</v>
          </cell>
          <cell r="AZ209">
            <v>2326.26329759811</v>
          </cell>
          <cell r="BA209">
            <v>2348.77913134485</v>
          </cell>
          <cell r="BB209">
            <v>2356.10239650684</v>
          </cell>
          <cell r="BC209">
            <v>2368.39978220998</v>
          </cell>
          <cell r="BD209">
            <v>2373.5607752496</v>
          </cell>
          <cell r="BE209">
            <v>2333.14162764648</v>
          </cell>
          <cell r="BF209">
            <v>2370.73121197728</v>
          </cell>
          <cell r="BG209">
            <v>2336.91990602588</v>
          </cell>
          <cell r="BH209">
            <v>2274.26077186238</v>
          </cell>
          <cell r="BI209">
            <v>2274.26077186238</v>
          </cell>
          <cell r="BJ209">
            <v>2274.26077186238</v>
          </cell>
          <cell r="BK209">
            <v>2274.26077186238</v>
          </cell>
          <cell r="BL209">
            <v>2274.26077186238</v>
          </cell>
          <cell r="BM209">
            <v>2274.26077186238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0">
          <cell r="Z210">
            <v>2287.19131244621</v>
          </cell>
          <cell r="AA210">
            <v>2198.23600727828</v>
          </cell>
          <cell r="AB210">
            <v>2042.58040852507</v>
          </cell>
          <cell r="AC210">
            <v>2058.0252276302</v>
          </cell>
          <cell r="AD210">
            <v>1999.92248281633</v>
          </cell>
          <cell r="AE210">
            <v>2035.28659991973</v>
          </cell>
          <cell r="AF210">
            <v>2075.03566730984</v>
          </cell>
          <cell r="AG210">
            <v>2107.00975985053</v>
          </cell>
          <cell r="AH210">
            <v>2241.61288163014</v>
          </cell>
          <cell r="AI210">
            <v>2212.72028154169</v>
          </cell>
          <cell r="AJ210">
            <v>2324.70251864341</v>
          </cell>
          <cell r="AK210">
            <v>2425.6004346933</v>
          </cell>
          <cell r="AL210">
            <v>2339.84144637391</v>
          </cell>
          <cell r="AM210">
            <v>2444.45383302223</v>
          </cell>
          <cell r="AN210">
            <v>2505.17875392631</v>
          </cell>
        </row>
        <row r="210">
          <cell r="AY210">
            <v>2389.78119801439</v>
          </cell>
          <cell r="AZ210">
            <v>2428.30820637744</v>
          </cell>
          <cell r="BA210">
            <v>2405.00665938332</v>
          </cell>
          <cell r="BB210">
            <v>2380.58274909597</v>
          </cell>
          <cell r="BC210">
            <v>2344.8875614927</v>
          </cell>
          <cell r="BD210">
            <v>2349.42254754752</v>
          </cell>
          <cell r="BE210">
            <v>2344.61674022303</v>
          </cell>
          <cell r="BF210">
            <v>2381.96966091274</v>
          </cell>
          <cell r="BG210">
            <v>2358.13762494344</v>
          </cell>
          <cell r="BH210">
            <v>2416.2540317709</v>
          </cell>
          <cell r="BI210">
            <v>2416.2540317709</v>
          </cell>
          <cell r="BJ210">
            <v>2416.2540317709</v>
          </cell>
          <cell r="BK210">
            <v>2416.2540317709</v>
          </cell>
          <cell r="BL210">
            <v>2416.2540317709</v>
          </cell>
          <cell r="BM210">
            <v>2416.2540317709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1">
          <cell r="Z211">
            <v>2375.55827219643</v>
          </cell>
          <cell r="AA211">
            <v>1987.15937411562</v>
          </cell>
          <cell r="AB211">
            <v>2153.86692152155</v>
          </cell>
          <cell r="AC211">
            <v>2007.04673760751</v>
          </cell>
          <cell r="AD211">
            <v>2063.05289842654</v>
          </cell>
          <cell r="AE211">
            <v>2073.53084270758</v>
          </cell>
          <cell r="AF211">
            <v>2170.03579998864</v>
          </cell>
          <cell r="AG211">
            <v>2211.19124026655</v>
          </cell>
          <cell r="AH211">
            <v>2243.98898274572</v>
          </cell>
          <cell r="AI211">
            <v>2156.93418014944</v>
          </cell>
          <cell r="AJ211">
            <v>2295.5318882659</v>
          </cell>
          <cell r="AK211">
            <v>2352.97599942257</v>
          </cell>
          <cell r="AL211">
            <v>2451.06889140696</v>
          </cell>
          <cell r="AM211">
            <v>2419.25155730901</v>
          </cell>
          <cell r="AN211">
            <v>2589.98155959003</v>
          </cell>
        </row>
        <row r="211">
          <cell r="AY211">
            <v>2397.16322302951</v>
          </cell>
          <cell r="AZ211">
            <v>2392.28982942304</v>
          </cell>
          <cell r="BA211">
            <v>2406.95425755504</v>
          </cell>
          <cell r="BB211">
            <v>2367.18942100753</v>
          </cell>
          <cell r="BC211">
            <v>2340.19947856833</v>
          </cell>
          <cell r="BD211">
            <v>2324.58539104419</v>
          </cell>
          <cell r="BE211">
            <v>2402.4113239712</v>
          </cell>
          <cell r="BF211">
            <v>2452.76190732249</v>
          </cell>
          <cell r="BG211">
            <v>2414.31660152455</v>
          </cell>
          <cell r="BH211">
            <v>2394.33901716144</v>
          </cell>
          <cell r="BI211">
            <v>2394.33901716144</v>
          </cell>
          <cell r="BJ211">
            <v>2394.33901716144</v>
          </cell>
          <cell r="BK211">
            <v>2394.33901716144</v>
          </cell>
          <cell r="BL211">
            <v>2394.33901716144</v>
          </cell>
          <cell r="BM211">
            <v>2394.33901716144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2">
          <cell r="Z212">
            <v>2407.10626907155</v>
          </cell>
          <cell r="AA212">
            <v>2117.52394102792</v>
          </cell>
          <cell r="AB212">
            <v>2115.47222416428</v>
          </cell>
          <cell r="AC212">
            <v>2207.21737914948</v>
          </cell>
          <cell r="AD212">
            <v>1975.83255994866</v>
          </cell>
          <cell r="AE212">
            <v>2094.6588470175</v>
          </cell>
          <cell r="AF212">
            <v>2206.72170963768</v>
          </cell>
          <cell r="AG212">
            <v>2142.92121915278</v>
          </cell>
          <cell r="AH212">
            <v>2250.86932858758</v>
          </cell>
          <cell r="AI212">
            <v>2263.99213627592</v>
          </cell>
          <cell r="AJ212">
            <v>2383.16784626204</v>
          </cell>
          <cell r="AK212">
            <v>2292.64956663185</v>
          </cell>
          <cell r="AL212">
            <v>2252.28023161103</v>
          </cell>
          <cell r="AM212">
            <v>2537.84811843563</v>
          </cell>
          <cell r="AN212">
            <v>2535.184161801</v>
          </cell>
        </row>
        <row r="212">
          <cell r="AY212">
            <v>2397.13927557524</v>
          </cell>
          <cell r="AZ212">
            <v>2374.80593071598</v>
          </cell>
          <cell r="BA212">
            <v>2410.98252099825</v>
          </cell>
          <cell r="BB212">
            <v>2448.61976594016</v>
          </cell>
          <cell r="BC212">
            <v>2404.37679700365</v>
          </cell>
          <cell r="BD212">
            <v>2373.72121980081</v>
          </cell>
          <cell r="BE212">
            <v>2453.53717607452</v>
          </cell>
          <cell r="BF212">
            <v>2390.71279333298</v>
          </cell>
          <cell r="BG212">
            <v>2428.03023740402</v>
          </cell>
          <cell r="BH212">
            <v>2369.52671099986</v>
          </cell>
          <cell r="BI212">
            <v>2369.52671099986</v>
          </cell>
          <cell r="BJ212">
            <v>2369.52671099986</v>
          </cell>
          <cell r="BK212">
            <v>2369.52671099986</v>
          </cell>
          <cell r="BL212">
            <v>2369.52671099986</v>
          </cell>
          <cell r="BM212">
            <v>2369.52671099986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3">
          <cell r="Z213">
            <v>2342.50456793802</v>
          </cell>
          <cell r="AA213">
            <v>2073.83268059538</v>
          </cell>
          <cell r="AB213">
            <v>2089.44216773179</v>
          </cell>
          <cell r="AC213">
            <v>2043.03421119409</v>
          </cell>
          <cell r="AD213">
            <v>2071.78362932797</v>
          </cell>
          <cell r="AE213">
            <v>2086.32335447052</v>
          </cell>
          <cell r="AF213">
            <v>2082.95585924271</v>
          </cell>
          <cell r="AG213">
            <v>2126.81699717099</v>
          </cell>
          <cell r="AH213">
            <v>2270.42590046645</v>
          </cell>
          <cell r="AI213">
            <v>2133.37969776288</v>
          </cell>
          <cell r="AJ213">
            <v>2350.48865115735</v>
          </cell>
          <cell r="AK213">
            <v>2343.11676411642</v>
          </cell>
          <cell r="AL213">
            <v>2368.38797908793</v>
          </cell>
          <cell r="AM213">
            <v>2462.77985549813</v>
          </cell>
          <cell r="AN213">
            <v>2603.61796239818</v>
          </cell>
        </row>
        <row r="213">
          <cell r="AY213">
            <v>2393.99229056316</v>
          </cell>
          <cell r="AZ213">
            <v>2354.66197068358</v>
          </cell>
          <cell r="BA213">
            <v>2377.21500837485</v>
          </cell>
          <cell r="BB213">
            <v>2400.49513348009</v>
          </cell>
          <cell r="BC213">
            <v>2406.79634123223</v>
          </cell>
          <cell r="BD213">
            <v>2396.9986505154</v>
          </cell>
          <cell r="BE213">
            <v>2404.39611374969</v>
          </cell>
          <cell r="BF213">
            <v>2369.8715771205</v>
          </cell>
          <cell r="BG213">
            <v>2439.16844486952</v>
          </cell>
          <cell r="BH213">
            <v>2251.57910247469</v>
          </cell>
          <cell r="BI213">
            <v>2251.57910247469</v>
          </cell>
          <cell r="BJ213">
            <v>2251.57910247469</v>
          </cell>
          <cell r="BK213">
            <v>2251.57910247469</v>
          </cell>
          <cell r="BL213">
            <v>2251.57910247469</v>
          </cell>
          <cell r="BM213">
            <v>2251.57910247469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4">
          <cell r="Z214">
            <v>2251.57429742726</v>
          </cell>
          <cell r="AA214">
            <v>2141.52586809852</v>
          </cell>
          <cell r="AB214">
            <v>2056.4940339677</v>
          </cell>
          <cell r="AC214">
            <v>1964.26711292554</v>
          </cell>
          <cell r="AD214">
            <v>2038.13440395488</v>
          </cell>
          <cell r="AE214">
            <v>2146.96619259182</v>
          </cell>
          <cell r="AF214">
            <v>2065.33355900761</v>
          </cell>
          <cell r="AG214">
            <v>2166.94306424855</v>
          </cell>
          <cell r="AH214">
            <v>2095.44994734446</v>
          </cell>
          <cell r="AI214">
            <v>2219.34125109945</v>
          </cell>
          <cell r="AJ214">
            <v>2318.22143988272</v>
          </cell>
          <cell r="AK214">
            <v>2389.56402493783</v>
          </cell>
          <cell r="AL214">
            <v>2406.71259614776</v>
          </cell>
          <cell r="AM214">
            <v>2468.03087973441</v>
          </cell>
          <cell r="AN214">
            <v>2615.47169764121</v>
          </cell>
        </row>
        <row r="214">
          <cell r="AY214">
            <v>2350.42294532772</v>
          </cell>
          <cell r="AZ214">
            <v>2362.27345817372</v>
          </cell>
          <cell r="BA214">
            <v>2430.74700680972</v>
          </cell>
          <cell r="BB214">
            <v>2367.5296459035</v>
          </cell>
          <cell r="BC214">
            <v>2411.37497572671</v>
          </cell>
          <cell r="BD214">
            <v>2375.58005404827</v>
          </cell>
          <cell r="BE214">
            <v>2340.57837560078</v>
          </cell>
          <cell r="BF214">
            <v>2386.89177216487</v>
          </cell>
          <cell r="BG214">
            <v>2406.42475428301</v>
          </cell>
          <cell r="BH214">
            <v>2318.70137114579</v>
          </cell>
          <cell r="BI214">
            <v>2318.70137114579</v>
          </cell>
          <cell r="BJ214">
            <v>2318.70137114579</v>
          </cell>
          <cell r="BK214">
            <v>2318.70137114579</v>
          </cell>
          <cell r="BL214">
            <v>2318.70137114579</v>
          </cell>
          <cell r="BM214">
            <v>2318.70137114579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5">
          <cell r="Z215">
            <v>2313.71370041753</v>
          </cell>
          <cell r="AA215">
            <v>2084.50299220079</v>
          </cell>
          <cell r="AB215">
            <v>2095.09996989509</v>
          </cell>
          <cell r="AC215">
            <v>2026.46690125057</v>
          </cell>
          <cell r="AD215">
            <v>2003.1760439107</v>
          </cell>
          <cell r="AE215">
            <v>2159.65257595386</v>
          </cell>
          <cell r="AF215">
            <v>2049.88150023082</v>
          </cell>
          <cell r="AG215">
            <v>2152.18889053026</v>
          </cell>
          <cell r="AH215">
            <v>2214.82758118107</v>
          </cell>
          <cell r="AI215">
            <v>2164.21879937129</v>
          </cell>
          <cell r="AJ215">
            <v>2218.73322485109</v>
          </cell>
          <cell r="AK215">
            <v>2309.64759578183</v>
          </cell>
          <cell r="AL215">
            <v>2455.33551000874</v>
          </cell>
          <cell r="AM215">
            <v>2470.05026728461</v>
          </cell>
          <cell r="AN215">
            <v>2492.94089628987</v>
          </cell>
        </row>
        <row r="215">
          <cell r="AY215">
            <v>2402.93813335565</v>
          </cell>
          <cell r="AZ215">
            <v>2438.26659645978</v>
          </cell>
          <cell r="BA215">
            <v>2358.46484439069</v>
          </cell>
          <cell r="BB215">
            <v>2375.34162022888</v>
          </cell>
          <cell r="BC215">
            <v>2360.95632287213</v>
          </cell>
          <cell r="BD215">
            <v>2434.22438270587</v>
          </cell>
          <cell r="BE215">
            <v>2280.92097307829</v>
          </cell>
          <cell r="BF215">
            <v>2375.92307577061</v>
          </cell>
          <cell r="BG215">
            <v>2321.09744086825</v>
          </cell>
          <cell r="BH215">
            <v>2324.37000641176</v>
          </cell>
          <cell r="BI215">
            <v>2324.37000641176</v>
          </cell>
          <cell r="BJ215">
            <v>2324.37000641176</v>
          </cell>
          <cell r="BK215">
            <v>2324.37000641176</v>
          </cell>
          <cell r="BL215">
            <v>2324.37000641176</v>
          </cell>
          <cell r="BM215">
            <v>2324.37000641176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6">
          <cell r="Z216">
            <v>2324.79344168279</v>
          </cell>
          <cell r="AA216">
            <v>2177.25072649089</v>
          </cell>
          <cell r="AB216">
            <v>2087.44552120166</v>
          </cell>
          <cell r="AC216">
            <v>2197.67530015284</v>
          </cell>
          <cell r="AD216">
            <v>2028.9699239752</v>
          </cell>
          <cell r="AE216">
            <v>2177.2904140094</v>
          </cell>
          <cell r="AF216">
            <v>1982.86049786417</v>
          </cell>
          <cell r="AG216">
            <v>2248.90884473559</v>
          </cell>
          <cell r="AH216">
            <v>2185.13286994169</v>
          </cell>
          <cell r="AI216">
            <v>2320.45493897375</v>
          </cell>
          <cell r="AJ216">
            <v>2258.44760436474</v>
          </cell>
          <cell r="AK216">
            <v>2292.52562750456</v>
          </cell>
          <cell r="AL216">
            <v>2535.98836748034</v>
          </cell>
          <cell r="AM216">
            <v>2524.41536666737</v>
          </cell>
          <cell r="AN216">
            <v>2598.01360082029</v>
          </cell>
        </row>
        <row r="216">
          <cell r="AY216">
            <v>2392.29303096836</v>
          </cell>
          <cell r="AZ216">
            <v>2368.97738611167</v>
          </cell>
          <cell r="BA216">
            <v>2334.33688567077</v>
          </cell>
          <cell r="BB216">
            <v>2480.0497190294</v>
          </cell>
          <cell r="BC216">
            <v>2430.37707856883</v>
          </cell>
          <cell r="BD216">
            <v>2455.08043196459</v>
          </cell>
          <cell r="BE216">
            <v>2230.63026614986</v>
          </cell>
          <cell r="BF216">
            <v>2397.95677230691</v>
          </cell>
          <cell r="BG216">
            <v>2380.06952326243</v>
          </cell>
          <cell r="BH216">
            <v>2403.15513866238</v>
          </cell>
          <cell r="BI216">
            <v>2403.15513866238</v>
          </cell>
          <cell r="BJ216">
            <v>2403.15513866238</v>
          </cell>
          <cell r="BK216">
            <v>2403.15513866238</v>
          </cell>
          <cell r="BL216">
            <v>2403.15513866238</v>
          </cell>
          <cell r="BM216">
            <v>2403.15513866238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7">
          <cell r="Z217">
            <v>2338.9133242245</v>
          </cell>
          <cell r="AA217">
            <v>2106.16345109157</v>
          </cell>
          <cell r="AB217">
            <v>2010.57120208176</v>
          </cell>
          <cell r="AC217">
            <v>1990.64716228322</v>
          </cell>
          <cell r="AD217">
            <v>2046.31906593258</v>
          </cell>
          <cell r="AE217">
            <v>2091.6626719207</v>
          </cell>
          <cell r="AF217">
            <v>2145.34502057829</v>
          </cell>
          <cell r="AG217">
            <v>2035.63028843779</v>
          </cell>
          <cell r="AH217">
            <v>2247.33237402105</v>
          </cell>
          <cell r="AI217">
            <v>2137.87020416035</v>
          </cell>
          <cell r="AJ217">
            <v>2273.3089633417</v>
          </cell>
          <cell r="AK217">
            <v>2404.06454469914</v>
          </cell>
          <cell r="AL217">
            <v>2390.88816054631</v>
          </cell>
          <cell r="AM217">
            <v>2564.03871709001</v>
          </cell>
          <cell r="AN217">
            <v>2609.54688000834</v>
          </cell>
        </row>
        <row r="217">
          <cell r="AY217">
            <v>2337.68851796019</v>
          </cell>
          <cell r="AZ217">
            <v>2374.56201348493</v>
          </cell>
          <cell r="BA217">
            <v>2333.68913254051</v>
          </cell>
          <cell r="BB217">
            <v>2336.885721536</v>
          </cell>
          <cell r="BC217">
            <v>2378.44876247387</v>
          </cell>
          <cell r="BD217">
            <v>2334.42807752398</v>
          </cell>
          <cell r="BE217">
            <v>2343.51363997155</v>
          </cell>
          <cell r="BF217">
            <v>2403.75750002465</v>
          </cell>
          <cell r="BG217">
            <v>2413.31365849807</v>
          </cell>
          <cell r="BH217">
            <v>2320.99388105738</v>
          </cell>
          <cell r="BI217">
            <v>2320.99388105738</v>
          </cell>
          <cell r="BJ217">
            <v>2320.99388105738</v>
          </cell>
          <cell r="BK217">
            <v>2320.99388105738</v>
          </cell>
          <cell r="BL217">
            <v>2320.99388105738</v>
          </cell>
          <cell r="BM217">
            <v>2320.99388105738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8">
          <cell r="Z218">
            <v>2308.72981970295</v>
          </cell>
          <cell r="AA218">
            <v>1982.98100696547</v>
          </cell>
          <cell r="AB218">
            <v>2034.26316927718</v>
          </cell>
          <cell r="AC218">
            <v>2006.51099427852</v>
          </cell>
          <cell r="AD218">
            <v>2135.39994353818</v>
          </cell>
          <cell r="AE218">
            <v>1998.09961713475</v>
          </cell>
          <cell r="AF218">
            <v>1989.83613165486</v>
          </cell>
          <cell r="AG218">
            <v>2150.12006973049</v>
          </cell>
          <cell r="AH218">
            <v>2178.35219402493</v>
          </cell>
          <cell r="AI218">
            <v>2269.43839266685</v>
          </cell>
          <cell r="AJ218">
            <v>2136.17485293855</v>
          </cell>
          <cell r="AK218">
            <v>2348.16898608901</v>
          </cell>
          <cell r="AL218">
            <v>2379.08582843249</v>
          </cell>
          <cell r="AM218">
            <v>2464.76584907088</v>
          </cell>
          <cell r="AN218">
            <v>2433.23165480478</v>
          </cell>
        </row>
        <row r="218">
          <cell r="AY218">
            <v>2415.98411478697</v>
          </cell>
          <cell r="AZ218">
            <v>2303.11147195049</v>
          </cell>
          <cell r="BA218">
            <v>2323.54741542384</v>
          </cell>
          <cell r="BB218">
            <v>2368.29243702626</v>
          </cell>
          <cell r="BC218">
            <v>2420.94705446759</v>
          </cell>
          <cell r="BD218">
            <v>2295.61549220854</v>
          </cell>
          <cell r="BE218">
            <v>2338.54753566259</v>
          </cell>
          <cell r="BF218">
            <v>2402.39733699977</v>
          </cell>
          <cell r="BG218">
            <v>2397.35056829212</v>
          </cell>
          <cell r="BH218">
            <v>2418.97261939175</v>
          </cell>
          <cell r="BI218">
            <v>2418.97261939175</v>
          </cell>
          <cell r="BJ218">
            <v>2418.97261939175</v>
          </cell>
          <cell r="BK218">
            <v>2418.97261939175</v>
          </cell>
          <cell r="BL218">
            <v>2418.97261939175</v>
          </cell>
          <cell r="BM218">
            <v>2418.97261939175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19">
          <cell r="Z219">
            <v>2189.4195340504</v>
          </cell>
          <cell r="AA219">
            <v>2156.53226257646</v>
          </cell>
          <cell r="AB219">
            <v>2076.40719971091</v>
          </cell>
          <cell r="AC219">
            <v>2043.74379848782</v>
          </cell>
          <cell r="AD219">
            <v>1988.37881636099</v>
          </cell>
          <cell r="AE219">
            <v>1999.44301904693</v>
          </cell>
          <cell r="AF219">
            <v>2141.816145517</v>
          </cell>
          <cell r="AG219">
            <v>2129.93354130657</v>
          </cell>
          <cell r="AH219">
            <v>2216.91558302407</v>
          </cell>
          <cell r="AI219">
            <v>2340.43953496313</v>
          </cell>
          <cell r="AJ219">
            <v>2290.12295315792</v>
          </cell>
          <cell r="AK219">
            <v>2357.27912656503</v>
          </cell>
          <cell r="AL219">
            <v>2409.55518484716</v>
          </cell>
          <cell r="AM219">
            <v>2539.67805550299</v>
          </cell>
          <cell r="AN219">
            <v>2593.46563638429</v>
          </cell>
        </row>
        <row r="219">
          <cell r="AY219">
            <v>2331.86890259909</v>
          </cell>
          <cell r="AZ219">
            <v>2379.23760672789</v>
          </cell>
          <cell r="BA219">
            <v>2351.21099105125</v>
          </cell>
          <cell r="BB219">
            <v>2352.64195505317</v>
          </cell>
          <cell r="BC219">
            <v>2266.49161384319</v>
          </cell>
          <cell r="BD219">
            <v>2355.33073944683</v>
          </cell>
          <cell r="BE219">
            <v>2375.93998184897</v>
          </cell>
          <cell r="BF219">
            <v>2380.63418460697</v>
          </cell>
          <cell r="BG219">
            <v>2395.3320080855</v>
          </cell>
          <cell r="BH219">
            <v>2419.04668320809</v>
          </cell>
          <cell r="BI219">
            <v>2419.04668320809</v>
          </cell>
          <cell r="BJ219">
            <v>2419.04668320809</v>
          </cell>
          <cell r="BK219">
            <v>2419.04668320809</v>
          </cell>
          <cell r="BL219">
            <v>2419.04668320809</v>
          </cell>
          <cell r="BM219">
            <v>2419.04668320809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0">
          <cell r="Z220">
            <v>2327.4301365944</v>
          </cell>
          <cell r="AA220">
            <v>2157.22115985295</v>
          </cell>
          <cell r="AB220">
            <v>2110.64089073346</v>
          </cell>
          <cell r="AC220">
            <v>2065.63707004062</v>
          </cell>
          <cell r="AD220">
            <v>2024.32398773282</v>
          </cell>
          <cell r="AE220">
            <v>1995.37453911689</v>
          </cell>
          <cell r="AF220">
            <v>2012.7658220676</v>
          </cell>
          <cell r="AG220">
            <v>2154.14994866144</v>
          </cell>
          <cell r="AH220">
            <v>2148.98024199617</v>
          </cell>
          <cell r="AI220">
            <v>2143.23070583364</v>
          </cell>
          <cell r="AJ220">
            <v>2358.7679703993</v>
          </cell>
          <cell r="AK220">
            <v>2444.43960512234</v>
          </cell>
          <cell r="AL220">
            <v>2438.38394861347</v>
          </cell>
          <cell r="AM220">
            <v>2462.24388140084</v>
          </cell>
          <cell r="AN220">
            <v>2625.2352831382</v>
          </cell>
        </row>
        <row r="220">
          <cell r="AY220">
            <v>2357.52470487334</v>
          </cell>
          <cell r="AZ220">
            <v>2363.88670907325</v>
          </cell>
          <cell r="BA220">
            <v>2409.10247945038</v>
          </cell>
          <cell r="BB220">
            <v>2382.4638811805</v>
          </cell>
          <cell r="BC220">
            <v>2318.01160926455</v>
          </cell>
          <cell r="BD220">
            <v>2400.37574408953</v>
          </cell>
          <cell r="BE220">
            <v>2320.73451108236</v>
          </cell>
          <cell r="BF220">
            <v>2381.73754670504</v>
          </cell>
          <cell r="BG220">
            <v>2349.74446730875</v>
          </cell>
          <cell r="BH220">
            <v>2309.90178386385</v>
          </cell>
          <cell r="BI220">
            <v>2309.90178386385</v>
          </cell>
          <cell r="BJ220">
            <v>2309.90178386385</v>
          </cell>
          <cell r="BK220">
            <v>2309.90178386385</v>
          </cell>
          <cell r="BL220">
            <v>2309.90178386385</v>
          </cell>
          <cell r="BM220">
            <v>2309.90178386385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1">
          <cell r="Z221">
            <v>2336.70608037893</v>
          </cell>
          <cell r="AA221">
            <v>1986.72852173411</v>
          </cell>
          <cell r="AB221">
            <v>2029.41774547959</v>
          </cell>
          <cell r="AC221">
            <v>1994.91019142182</v>
          </cell>
          <cell r="AD221">
            <v>1998.99847287954</v>
          </cell>
          <cell r="AE221">
            <v>2181.29766765279</v>
          </cell>
          <cell r="AF221">
            <v>2064.39411986892</v>
          </cell>
          <cell r="AG221">
            <v>2083.99191925796</v>
          </cell>
          <cell r="AH221">
            <v>2137.68525112957</v>
          </cell>
          <cell r="AI221">
            <v>2245.57609516916</v>
          </cell>
          <cell r="AJ221">
            <v>2309.12606258189</v>
          </cell>
          <cell r="AK221">
            <v>2370.66544262954</v>
          </cell>
          <cell r="AL221">
            <v>2261.24461162645</v>
          </cell>
          <cell r="AM221">
            <v>2481.09031027709</v>
          </cell>
          <cell r="AN221">
            <v>2542.8362100741</v>
          </cell>
        </row>
        <row r="221">
          <cell r="AY221">
            <v>2417.82505371602</v>
          </cell>
          <cell r="AZ221">
            <v>2333.18882977118</v>
          </cell>
          <cell r="BA221">
            <v>2365.12749799067</v>
          </cell>
          <cell r="BB221">
            <v>2339.96299459854</v>
          </cell>
          <cell r="BC221">
            <v>2332.38536039916</v>
          </cell>
          <cell r="BD221">
            <v>2406.09051667187</v>
          </cell>
          <cell r="BE221">
            <v>2323.54798699964</v>
          </cell>
          <cell r="BF221">
            <v>2385.92861858503</v>
          </cell>
          <cell r="BG221">
            <v>2339.03965220352</v>
          </cell>
          <cell r="BH221">
            <v>2378.10572172593</v>
          </cell>
          <cell r="BI221">
            <v>2378.10572172593</v>
          </cell>
          <cell r="BJ221">
            <v>2378.10572172593</v>
          </cell>
          <cell r="BK221">
            <v>2378.10572172593</v>
          </cell>
          <cell r="BL221">
            <v>2378.10572172593</v>
          </cell>
          <cell r="BM221">
            <v>2378.10572172593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2">
          <cell r="Z222">
            <v>2380.77752371208</v>
          </cell>
          <cell r="AA222">
            <v>2086.68082129246</v>
          </cell>
          <cell r="AB222">
            <v>2049.13010135338</v>
          </cell>
          <cell r="AC222">
            <v>2114.74921378432</v>
          </cell>
          <cell r="AD222">
            <v>2110.80695312401</v>
          </cell>
          <cell r="AE222">
            <v>2073.81863443814</v>
          </cell>
          <cell r="AF222">
            <v>2121.80098633906</v>
          </cell>
          <cell r="AG222">
            <v>2171.95929746991</v>
          </cell>
          <cell r="AH222">
            <v>2109.65749011141</v>
          </cell>
          <cell r="AI222">
            <v>2192.03131313315</v>
          </cell>
          <cell r="AJ222">
            <v>2190.15853731735</v>
          </cell>
          <cell r="AK222">
            <v>2432.27091537612</v>
          </cell>
          <cell r="AL222">
            <v>2441.0680874691</v>
          </cell>
          <cell r="AM222">
            <v>2571.28395808941</v>
          </cell>
          <cell r="AN222">
            <v>2515.77171487944</v>
          </cell>
        </row>
        <row r="222">
          <cell r="AY222">
            <v>2421.56594687004</v>
          </cell>
          <cell r="AZ222">
            <v>2386.46075361631</v>
          </cell>
          <cell r="BA222">
            <v>2407.40579425154</v>
          </cell>
          <cell r="BB222">
            <v>2451.9871066057</v>
          </cell>
          <cell r="BC222">
            <v>2381.62172793514</v>
          </cell>
          <cell r="BD222">
            <v>2424.27486388931</v>
          </cell>
          <cell r="BE222">
            <v>2378.0988427731</v>
          </cell>
          <cell r="BF222">
            <v>2421.15419893645</v>
          </cell>
          <cell r="BG222">
            <v>2311.44581800738</v>
          </cell>
          <cell r="BH222">
            <v>2371.35711043171</v>
          </cell>
          <cell r="BI222">
            <v>2371.35711043171</v>
          </cell>
          <cell r="BJ222">
            <v>2371.35711043171</v>
          </cell>
          <cell r="BK222">
            <v>2371.35711043171</v>
          </cell>
          <cell r="BL222">
            <v>2371.35711043171</v>
          </cell>
          <cell r="BM222">
            <v>2371.35711043171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3">
          <cell r="Z223">
            <v>2354.08066656549</v>
          </cell>
          <cell r="AA223">
            <v>2185.63833429799</v>
          </cell>
          <cell r="AB223">
            <v>2071.63696492795</v>
          </cell>
          <cell r="AC223">
            <v>1980.42773037835</v>
          </cell>
          <cell r="AD223">
            <v>2072.15430586818</v>
          </cell>
          <cell r="AE223">
            <v>2086.04236586321</v>
          </cell>
          <cell r="AF223">
            <v>2036.42061713406</v>
          </cell>
          <cell r="AG223">
            <v>2131.83647356913</v>
          </cell>
          <cell r="AH223">
            <v>2241.70532476327</v>
          </cell>
          <cell r="AI223">
            <v>2242.68953093587</v>
          </cell>
          <cell r="AJ223">
            <v>2211.49863113013</v>
          </cell>
          <cell r="AK223">
            <v>2327.10176190233</v>
          </cell>
          <cell r="AL223">
            <v>2502.00936225947</v>
          </cell>
          <cell r="AM223">
            <v>2621.83697428144</v>
          </cell>
          <cell r="AN223">
            <v>2551.89038165507</v>
          </cell>
        </row>
        <row r="223">
          <cell r="AY223">
            <v>2417.53140052294</v>
          </cell>
          <cell r="AZ223">
            <v>2376.36391488654</v>
          </cell>
          <cell r="BA223">
            <v>2303.561189055</v>
          </cell>
          <cell r="BB223">
            <v>2362.92877223151</v>
          </cell>
          <cell r="BC223">
            <v>2432.51740449974</v>
          </cell>
          <cell r="BD223">
            <v>2395.25588498228</v>
          </cell>
          <cell r="BE223">
            <v>2339.13738387798</v>
          </cell>
          <cell r="BF223">
            <v>2409.38275535433</v>
          </cell>
          <cell r="BG223">
            <v>2399.11913224962</v>
          </cell>
          <cell r="BH223">
            <v>2428.6342083704</v>
          </cell>
          <cell r="BI223">
            <v>2428.6342083704</v>
          </cell>
          <cell r="BJ223">
            <v>2428.6342083704</v>
          </cell>
          <cell r="BK223">
            <v>2428.6342083704</v>
          </cell>
          <cell r="BL223">
            <v>2428.6342083704</v>
          </cell>
          <cell r="BM223">
            <v>2428.6342083704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4">
          <cell r="Z224">
            <v>2234.42089223518</v>
          </cell>
          <cell r="AA224">
            <v>2057.94188234032</v>
          </cell>
          <cell r="AB224">
            <v>1981.51353200513</v>
          </cell>
          <cell r="AC224">
            <v>1936.79442927478</v>
          </cell>
          <cell r="AD224">
            <v>1976.04220495825</v>
          </cell>
          <cell r="AE224">
            <v>2155.35063051144</v>
          </cell>
          <cell r="AF224">
            <v>2131.11228823132</v>
          </cell>
          <cell r="AG224">
            <v>2184.34662227139</v>
          </cell>
          <cell r="AH224">
            <v>2167.01102951518</v>
          </cell>
          <cell r="AI224">
            <v>2279.80674573131</v>
          </cell>
          <cell r="AJ224">
            <v>2340.83321804012</v>
          </cell>
          <cell r="AK224">
            <v>2438.98662139934</v>
          </cell>
          <cell r="AL224">
            <v>2430.74496226423</v>
          </cell>
          <cell r="AM224">
            <v>2487.67647912482</v>
          </cell>
          <cell r="AN224">
            <v>2621.40000543744</v>
          </cell>
        </row>
        <row r="224">
          <cell r="AY224">
            <v>2324.66373169445</v>
          </cell>
          <cell r="AZ224">
            <v>2351.19518507935</v>
          </cell>
          <cell r="BA224">
            <v>2347.80796287595</v>
          </cell>
          <cell r="BB224">
            <v>2331.93029957633</v>
          </cell>
          <cell r="BC224">
            <v>2345.1489828695</v>
          </cell>
          <cell r="BD224">
            <v>2423.20208656409</v>
          </cell>
          <cell r="BE224">
            <v>2428.96060592141</v>
          </cell>
          <cell r="BF224">
            <v>2396.53089236541</v>
          </cell>
          <cell r="BG224">
            <v>2352.04051726313</v>
          </cell>
          <cell r="BH224">
            <v>2417.13444822536</v>
          </cell>
          <cell r="BI224">
            <v>2417.13444822536</v>
          </cell>
          <cell r="BJ224">
            <v>2417.13444822536</v>
          </cell>
          <cell r="BK224">
            <v>2417.13444822536</v>
          </cell>
          <cell r="BL224">
            <v>2417.13444822536</v>
          </cell>
          <cell r="BM224">
            <v>2417.13444822536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5">
          <cell r="Z225">
            <v>2234.54576094798</v>
          </cell>
          <cell r="AA225">
            <v>2192.63604215851</v>
          </cell>
          <cell r="AB225">
            <v>2004.91419184482</v>
          </cell>
          <cell r="AC225">
            <v>2072.30893460905</v>
          </cell>
          <cell r="AD225">
            <v>2129.01752329156</v>
          </cell>
          <cell r="AE225">
            <v>2061.40560639479</v>
          </cell>
          <cell r="AF225">
            <v>2135.11497125798</v>
          </cell>
          <cell r="AG225">
            <v>2211.15477254284</v>
          </cell>
          <cell r="AH225">
            <v>2193.94477291939</v>
          </cell>
          <cell r="AI225">
            <v>2336.52147883365</v>
          </cell>
          <cell r="AJ225">
            <v>2413.62550248849</v>
          </cell>
          <cell r="AK225">
            <v>2307.58619186398</v>
          </cell>
          <cell r="AL225">
            <v>2455.53305551611</v>
          </cell>
          <cell r="AM225">
            <v>2440.97986044599</v>
          </cell>
          <cell r="AN225">
            <v>2494.14893027547</v>
          </cell>
        </row>
        <row r="225">
          <cell r="AY225">
            <v>2363.37046650517</v>
          </cell>
          <cell r="AZ225">
            <v>2346.07144591928</v>
          </cell>
          <cell r="BA225">
            <v>2299.00750982858</v>
          </cell>
          <cell r="BB225">
            <v>2416.81023006437</v>
          </cell>
          <cell r="BC225">
            <v>2425.93011086425</v>
          </cell>
          <cell r="BD225">
            <v>2353.7570050534</v>
          </cell>
          <cell r="BE225">
            <v>2374.56811396348</v>
          </cell>
          <cell r="BF225">
            <v>2416.15342128328</v>
          </cell>
          <cell r="BG225">
            <v>2418.93472180338</v>
          </cell>
          <cell r="BH225">
            <v>2386.00577244153</v>
          </cell>
          <cell r="BI225">
            <v>2386.00577244153</v>
          </cell>
          <cell r="BJ225">
            <v>2386.00577244153</v>
          </cell>
          <cell r="BK225">
            <v>2386.00577244153</v>
          </cell>
          <cell r="BL225">
            <v>2386.00577244153</v>
          </cell>
          <cell r="BM225">
            <v>2386.00577244153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6">
          <cell r="Z226">
            <v>2247.93341047431</v>
          </cell>
          <cell r="AA226">
            <v>2110.60398262221</v>
          </cell>
          <cell r="AB226">
            <v>2013.86912762439</v>
          </cell>
          <cell r="AC226">
            <v>1966.42617289527</v>
          </cell>
          <cell r="AD226">
            <v>2138.96850565849</v>
          </cell>
          <cell r="AE226">
            <v>2107.99109252409</v>
          </cell>
          <cell r="AF226">
            <v>2128.06056385613</v>
          </cell>
          <cell r="AG226">
            <v>2176.53585816703</v>
          </cell>
          <cell r="AH226">
            <v>2177.06470727063</v>
          </cell>
          <cell r="AI226">
            <v>2360.19262951817</v>
          </cell>
          <cell r="AJ226">
            <v>2352.50409085185</v>
          </cell>
          <cell r="AK226">
            <v>2331.48818604667</v>
          </cell>
          <cell r="AL226">
            <v>2478.91559353024</v>
          </cell>
          <cell r="AM226">
            <v>2496.92516865003</v>
          </cell>
          <cell r="AN226">
            <v>2548.1972526703</v>
          </cell>
        </row>
        <row r="226">
          <cell r="AY226">
            <v>2339.16901050417</v>
          </cell>
          <cell r="AZ226">
            <v>2350.5991846528</v>
          </cell>
          <cell r="BA226">
            <v>2371.45493053442</v>
          </cell>
          <cell r="BB226">
            <v>2280.09304088142</v>
          </cell>
          <cell r="BC226">
            <v>2423.63683892759</v>
          </cell>
          <cell r="BD226">
            <v>2363.17348644604</v>
          </cell>
          <cell r="BE226">
            <v>2362.21681893018</v>
          </cell>
          <cell r="BF226">
            <v>2360.71074547525</v>
          </cell>
          <cell r="BG226">
            <v>2370.22338011678</v>
          </cell>
          <cell r="BH226">
            <v>2435.125592715</v>
          </cell>
          <cell r="BI226">
            <v>2435.125592715</v>
          </cell>
          <cell r="BJ226">
            <v>2435.125592715</v>
          </cell>
          <cell r="BK226">
            <v>2435.125592715</v>
          </cell>
          <cell r="BL226">
            <v>2435.125592715</v>
          </cell>
          <cell r="BM226">
            <v>2435.125592715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7">
          <cell r="Z227">
            <v>2395.04825660203</v>
          </cell>
          <cell r="AA227">
            <v>2123.80658331963</v>
          </cell>
          <cell r="AB227">
            <v>1997.33803663894</v>
          </cell>
          <cell r="AC227">
            <v>2146.25255725255</v>
          </cell>
          <cell r="AD227">
            <v>2061.01691848904</v>
          </cell>
          <cell r="AE227">
            <v>2013.29323949656</v>
          </cell>
          <cell r="AF227">
            <v>2033.25183146445</v>
          </cell>
          <cell r="AG227">
            <v>2138.71373143448</v>
          </cell>
          <cell r="AH227">
            <v>2115.11445160795</v>
          </cell>
          <cell r="AI227">
            <v>2287.51146352839</v>
          </cell>
          <cell r="AJ227">
            <v>2267.33617452911</v>
          </cell>
          <cell r="AK227">
            <v>2315.81956772181</v>
          </cell>
          <cell r="AL227">
            <v>2449.66231789483</v>
          </cell>
          <cell r="AM227">
            <v>2537.74275463864</v>
          </cell>
          <cell r="AN227">
            <v>2747.24339607549</v>
          </cell>
        </row>
        <row r="227">
          <cell r="AY227">
            <v>2484.68187901996</v>
          </cell>
          <cell r="AZ227">
            <v>2421.05045436061</v>
          </cell>
          <cell r="BA227">
            <v>2343.09838254012</v>
          </cell>
          <cell r="BB227">
            <v>2392.59620979604</v>
          </cell>
          <cell r="BC227">
            <v>2402.98287601111</v>
          </cell>
          <cell r="BD227">
            <v>2382.55688700277</v>
          </cell>
          <cell r="BE227">
            <v>2374.67959777697</v>
          </cell>
          <cell r="BF227">
            <v>2341.13181348995</v>
          </cell>
          <cell r="BG227">
            <v>2366.51375662392</v>
          </cell>
          <cell r="BH227">
            <v>2370.34926240256</v>
          </cell>
          <cell r="BI227">
            <v>2370.34926240256</v>
          </cell>
          <cell r="BJ227">
            <v>2370.34926240256</v>
          </cell>
          <cell r="BK227">
            <v>2370.34926240256</v>
          </cell>
          <cell r="BL227">
            <v>2370.34926240256</v>
          </cell>
          <cell r="BM227">
            <v>2370.34926240256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8">
          <cell r="Z228">
            <v>2371.70518035948</v>
          </cell>
          <cell r="AA228">
            <v>2066.06723581887</v>
          </cell>
          <cell r="AB228">
            <v>2190.08433906544</v>
          </cell>
          <cell r="AC228">
            <v>2109.79836541133</v>
          </cell>
          <cell r="AD228">
            <v>2009.48624797311</v>
          </cell>
          <cell r="AE228">
            <v>2105.04737100005</v>
          </cell>
          <cell r="AF228">
            <v>2060.98815471626</v>
          </cell>
          <cell r="AG228">
            <v>2227.03373070847</v>
          </cell>
          <cell r="AH228">
            <v>2149.1700159242</v>
          </cell>
          <cell r="AI228">
            <v>2293.53049275502</v>
          </cell>
          <cell r="AJ228">
            <v>2236.18979076907</v>
          </cell>
          <cell r="AK228">
            <v>2342.63847082971</v>
          </cell>
          <cell r="AL228">
            <v>2491.4917123201</v>
          </cell>
          <cell r="AM228">
            <v>2552.58433930582</v>
          </cell>
          <cell r="AN228">
            <v>2656.45894604584</v>
          </cell>
        </row>
        <row r="228">
          <cell r="AY228">
            <v>2386.8541660843</v>
          </cell>
          <cell r="AZ228">
            <v>2389.37494657054</v>
          </cell>
          <cell r="BA228">
            <v>2392.92132314023</v>
          </cell>
          <cell r="BB228">
            <v>2408.58203028703</v>
          </cell>
          <cell r="BC228">
            <v>2343.37656860549</v>
          </cell>
          <cell r="BD228">
            <v>2382.56825392829</v>
          </cell>
          <cell r="BE228">
            <v>2366.99971791799</v>
          </cell>
          <cell r="BF228">
            <v>2406.96260805669</v>
          </cell>
          <cell r="BG228">
            <v>2372.59626366913</v>
          </cell>
          <cell r="BH228">
            <v>2392.27674180003</v>
          </cell>
          <cell r="BI228">
            <v>2392.27674180003</v>
          </cell>
          <cell r="BJ228">
            <v>2392.27674180003</v>
          </cell>
          <cell r="BK228">
            <v>2392.27674180003</v>
          </cell>
          <cell r="BL228">
            <v>2392.27674180003</v>
          </cell>
          <cell r="BM228">
            <v>2392.27674180003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29">
          <cell r="Z229">
            <v>2238.36402442512</v>
          </cell>
          <cell r="AA229">
            <v>2079.10410844085</v>
          </cell>
          <cell r="AB229">
            <v>1974.65738371376</v>
          </cell>
          <cell r="AC229">
            <v>2033.82297040153</v>
          </cell>
          <cell r="AD229">
            <v>2000.64708902058</v>
          </cell>
          <cell r="AE229">
            <v>2035.47658983188</v>
          </cell>
          <cell r="AF229">
            <v>2158.07498360617</v>
          </cell>
          <cell r="AG229">
            <v>2128.7568031426</v>
          </cell>
          <cell r="AH229">
            <v>2101.11732607797</v>
          </cell>
          <cell r="AI229">
            <v>2299.48748921396</v>
          </cell>
          <cell r="AJ229">
            <v>2157.27961465594</v>
          </cell>
          <cell r="AK229">
            <v>2436.40170570065</v>
          </cell>
          <cell r="AL229">
            <v>2531.59978564294</v>
          </cell>
          <cell r="AM229">
            <v>2469.85291240789</v>
          </cell>
          <cell r="AN229">
            <v>2696.1141241175</v>
          </cell>
        </row>
        <row r="229">
          <cell r="AY229">
            <v>2362.6688305453</v>
          </cell>
          <cell r="AZ229">
            <v>2360.11317283431</v>
          </cell>
          <cell r="BA229">
            <v>2286.20759173001</v>
          </cell>
          <cell r="BB229">
            <v>2373.18593990285</v>
          </cell>
          <cell r="BC229">
            <v>2344.70194127086</v>
          </cell>
          <cell r="BD229">
            <v>2384.48753585694</v>
          </cell>
          <cell r="BE229">
            <v>2397.66940931481</v>
          </cell>
          <cell r="BF229">
            <v>2383.90953761558</v>
          </cell>
          <cell r="BG229">
            <v>2356.91804795915</v>
          </cell>
          <cell r="BH229">
            <v>2438.95410817471</v>
          </cell>
          <cell r="BI229">
            <v>2438.95410817471</v>
          </cell>
          <cell r="BJ229">
            <v>2438.95410817471</v>
          </cell>
          <cell r="BK229">
            <v>2438.95410817471</v>
          </cell>
          <cell r="BL229">
            <v>2438.95410817471</v>
          </cell>
          <cell r="BM229">
            <v>2438.95410817471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0">
          <cell r="Z230">
            <v>2238.09525900889</v>
          </cell>
          <cell r="AA230">
            <v>2037.07145752707</v>
          </cell>
          <cell r="AB230">
            <v>2155.53868301647</v>
          </cell>
          <cell r="AC230">
            <v>2005.57721291103</v>
          </cell>
          <cell r="AD230">
            <v>2106.989219318</v>
          </cell>
          <cell r="AE230">
            <v>2075.63910499057</v>
          </cell>
          <cell r="AF230">
            <v>2088.6325219111</v>
          </cell>
          <cell r="AG230">
            <v>2131.73766778807</v>
          </cell>
          <cell r="AH230">
            <v>2323.31656903016</v>
          </cell>
          <cell r="AI230">
            <v>2173.19876424032</v>
          </cell>
          <cell r="AJ230">
            <v>2312.41552127961</v>
          </cell>
          <cell r="AK230">
            <v>2371.57223042679</v>
          </cell>
          <cell r="AL230">
            <v>2457.82802257511</v>
          </cell>
          <cell r="AM230">
            <v>2478.97271891158</v>
          </cell>
          <cell r="AN230">
            <v>2541.23814815638</v>
          </cell>
        </row>
        <row r="230">
          <cell r="AY230">
            <v>2433.38722866215</v>
          </cell>
          <cell r="AZ230">
            <v>2303.67479536231</v>
          </cell>
          <cell r="BA230">
            <v>2397.8129192796</v>
          </cell>
          <cell r="BB230">
            <v>2287.39349332742</v>
          </cell>
          <cell r="BC230">
            <v>2434.00617077835</v>
          </cell>
          <cell r="BD230">
            <v>2332.7037325397</v>
          </cell>
          <cell r="BE230">
            <v>2369.90546796625</v>
          </cell>
          <cell r="BF230">
            <v>2395.10744955793</v>
          </cell>
          <cell r="BG230">
            <v>2434.93431023903</v>
          </cell>
          <cell r="BH230">
            <v>2348.6551198721</v>
          </cell>
          <cell r="BI230">
            <v>2348.6551198721</v>
          </cell>
          <cell r="BJ230">
            <v>2348.6551198721</v>
          </cell>
          <cell r="BK230">
            <v>2348.6551198721</v>
          </cell>
          <cell r="BL230">
            <v>2348.6551198721</v>
          </cell>
          <cell r="BM230">
            <v>2348.6551198721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1">
          <cell r="Z231">
            <v>2296.61150012631</v>
          </cell>
          <cell r="AA231">
            <v>2202.60265663539</v>
          </cell>
          <cell r="AB231">
            <v>1991.20339180705</v>
          </cell>
          <cell r="AC231">
            <v>2142.2902453895</v>
          </cell>
          <cell r="AD231">
            <v>2095.92574638315</v>
          </cell>
          <cell r="AE231">
            <v>2030.19668816754</v>
          </cell>
          <cell r="AF231">
            <v>2134.41557460338</v>
          </cell>
          <cell r="AG231">
            <v>2125.467488233</v>
          </cell>
          <cell r="AH231">
            <v>2235.30318225683</v>
          </cell>
          <cell r="AI231">
            <v>2239.35543644966</v>
          </cell>
          <cell r="AJ231">
            <v>2356.71463194123</v>
          </cell>
          <cell r="AK231">
            <v>2302.93063425211</v>
          </cell>
          <cell r="AL231">
            <v>2291.90209919518</v>
          </cell>
          <cell r="AM231">
            <v>2443.30878522195</v>
          </cell>
          <cell r="AN231">
            <v>2649.93105541892</v>
          </cell>
        </row>
        <row r="231">
          <cell r="AY231">
            <v>2278.65741840785</v>
          </cell>
          <cell r="AZ231">
            <v>2425.63040114014</v>
          </cell>
          <cell r="BA231">
            <v>2352.94140540126</v>
          </cell>
          <cell r="BB231">
            <v>2423.5737205959</v>
          </cell>
          <cell r="BC231">
            <v>2348.28305914576</v>
          </cell>
          <cell r="BD231">
            <v>2357.36345361691</v>
          </cell>
          <cell r="BE231">
            <v>2378.60048989483</v>
          </cell>
          <cell r="BF231">
            <v>2309.99359531372</v>
          </cell>
          <cell r="BG231">
            <v>2399.62873308347</v>
          </cell>
          <cell r="BH231">
            <v>2397.43183288868</v>
          </cell>
          <cell r="BI231">
            <v>2397.43183288868</v>
          </cell>
          <cell r="BJ231">
            <v>2397.43183288868</v>
          </cell>
          <cell r="BK231">
            <v>2397.43183288868</v>
          </cell>
          <cell r="BL231">
            <v>2397.43183288868</v>
          </cell>
          <cell r="BM231">
            <v>2397.43183288868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2">
          <cell r="Z232">
            <v>2218.08072604603</v>
          </cell>
          <cell r="AA232">
            <v>2153.92248462065</v>
          </cell>
          <cell r="AB232">
            <v>1971.46883570913</v>
          </cell>
          <cell r="AC232">
            <v>1934.24103558851</v>
          </cell>
          <cell r="AD232">
            <v>2083.36410399361</v>
          </cell>
          <cell r="AE232">
            <v>2099.49438785162</v>
          </cell>
          <cell r="AF232">
            <v>2067.28752116092</v>
          </cell>
          <cell r="AG232">
            <v>2204.20847735934</v>
          </cell>
          <cell r="AH232">
            <v>2145.48753962873</v>
          </cell>
          <cell r="AI232">
            <v>2318.49519014465</v>
          </cell>
          <cell r="AJ232">
            <v>2389.73440920942</v>
          </cell>
          <cell r="AK232">
            <v>2375.22248288371</v>
          </cell>
          <cell r="AL232">
            <v>2483.16691458731</v>
          </cell>
          <cell r="AM232">
            <v>2388.48871045431</v>
          </cell>
          <cell r="AN232">
            <v>2519.19265184032</v>
          </cell>
        </row>
        <row r="232">
          <cell r="AY232">
            <v>2359.65325622053</v>
          </cell>
          <cell r="AZ232">
            <v>2388.32884947064</v>
          </cell>
          <cell r="BA232">
            <v>2352.63166627831</v>
          </cell>
          <cell r="BB232">
            <v>2327.46340359422</v>
          </cell>
          <cell r="BC232">
            <v>2331.19634586848</v>
          </cell>
          <cell r="BD232">
            <v>2401.63009545437</v>
          </cell>
          <cell r="BE232">
            <v>2404.09141080322</v>
          </cell>
          <cell r="BF232">
            <v>2397.87895521746</v>
          </cell>
          <cell r="BG232">
            <v>2382.15442549655</v>
          </cell>
          <cell r="BH232">
            <v>2453.21167058994</v>
          </cell>
          <cell r="BI232">
            <v>2453.21167058994</v>
          </cell>
          <cell r="BJ232">
            <v>2453.21167058994</v>
          </cell>
          <cell r="BK232">
            <v>2453.21167058994</v>
          </cell>
          <cell r="BL232">
            <v>2453.21167058994</v>
          </cell>
          <cell r="BM232">
            <v>2453.21167058994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3">
          <cell r="Z233">
            <v>2350.18785129053</v>
          </cell>
          <cell r="AA233">
            <v>1950.82881880032</v>
          </cell>
          <cell r="AB233">
            <v>2031.45209925007</v>
          </cell>
          <cell r="AC233">
            <v>1991.3393504139</v>
          </cell>
          <cell r="AD233">
            <v>2024.57155281539</v>
          </cell>
          <cell r="AE233">
            <v>2132.91625605177</v>
          </cell>
          <cell r="AF233">
            <v>2109.40961393312</v>
          </cell>
          <cell r="AG233">
            <v>2190.51983928529</v>
          </cell>
          <cell r="AH233">
            <v>2143.03631801491</v>
          </cell>
          <cell r="AI233">
            <v>2356.37719345141</v>
          </cell>
          <cell r="AJ233">
            <v>2344.5595868048</v>
          </cell>
          <cell r="AK233">
            <v>2392.69358094593</v>
          </cell>
          <cell r="AL233">
            <v>2466.64315449735</v>
          </cell>
          <cell r="AM233">
            <v>2417.89700132421</v>
          </cell>
          <cell r="AN233">
            <v>2461.89675862712</v>
          </cell>
        </row>
        <row r="233">
          <cell r="AY233">
            <v>2412.90041188585</v>
          </cell>
          <cell r="AZ233">
            <v>2394.87879184397</v>
          </cell>
          <cell r="BA233">
            <v>2361.18507516796</v>
          </cell>
          <cell r="BB233">
            <v>2390.98179285802</v>
          </cell>
          <cell r="BC233">
            <v>2304.27276393729</v>
          </cell>
          <cell r="BD233">
            <v>2460.94422226954</v>
          </cell>
          <cell r="BE233">
            <v>2399.07116335503</v>
          </cell>
          <cell r="BF233">
            <v>2393.27598427745</v>
          </cell>
          <cell r="BG233">
            <v>2321.09069509914</v>
          </cell>
          <cell r="BH233">
            <v>2409.0892092926</v>
          </cell>
          <cell r="BI233">
            <v>2409.0892092926</v>
          </cell>
          <cell r="BJ233">
            <v>2409.0892092926</v>
          </cell>
          <cell r="BK233">
            <v>2409.0892092926</v>
          </cell>
          <cell r="BL233">
            <v>2409.0892092926</v>
          </cell>
          <cell r="BM233">
            <v>2409.0892092926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4">
          <cell r="Z234">
            <v>2368.67525564192</v>
          </cell>
          <cell r="AA234">
            <v>2031.03912864957</v>
          </cell>
          <cell r="AB234">
            <v>2115.10143644743</v>
          </cell>
          <cell r="AC234">
            <v>2106.84967206461</v>
          </cell>
          <cell r="AD234">
            <v>2085.13242105074</v>
          </cell>
          <cell r="AE234">
            <v>2026.79798721048</v>
          </cell>
          <cell r="AF234">
            <v>2152.93489399792</v>
          </cell>
          <cell r="AG234">
            <v>2246.33279720758</v>
          </cell>
          <cell r="AH234">
            <v>2216.42590024722</v>
          </cell>
          <cell r="AI234">
            <v>2183.4367458085</v>
          </cell>
          <cell r="AJ234">
            <v>2309.36787600773</v>
          </cell>
          <cell r="AK234">
            <v>2341.20955448516</v>
          </cell>
          <cell r="AL234">
            <v>2503.90655417383</v>
          </cell>
          <cell r="AM234">
            <v>2455.79793557906</v>
          </cell>
          <cell r="AN234">
            <v>2528.70376532328</v>
          </cell>
        </row>
        <row r="234">
          <cell r="AY234">
            <v>2391.87440869335</v>
          </cell>
          <cell r="AZ234">
            <v>2364.93147260403</v>
          </cell>
          <cell r="BA234">
            <v>2384.99602032798</v>
          </cell>
          <cell r="BB234">
            <v>2401.40436350138</v>
          </cell>
          <cell r="BC234">
            <v>2373.44641711928</v>
          </cell>
          <cell r="BD234">
            <v>2338.25694475405</v>
          </cell>
          <cell r="BE234">
            <v>2408.79312135239</v>
          </cell>
          <cell r="BF234">
            <v>2410.92837530032</v>
          </cell>
          <cell r="BG234">
            <v>2406.19130036765</v>
          </cell>
          <cell r="BH234">
            <v>2340.39110915992</v>
          </cell>
          <cell r="BI234">
            <v>2340.39110915992</v>
          </cell>
          <cell r="BJ234">
            <v>2340.39110915992</v>
          </cell>
          <cell r="BK234">
            <v>2340.39110915992</v>
          </cell>
          <cell r="BL234">
            <v>2340.39110915992</v>
          </cell>
          <cell r="BM234">
            <v>2340.39110915992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5">
          <cell r="Z235">
            <v>2324.91264176512</v>
          </cell>
          <cell r="AA235">
            <v>2059.62053900728</v>
          </cell>
          <cell r="AB235">
            <v>2090.40904986457</v>
          </cell>
          <cell r="AC235">
            <v>2097.57581921712</v>
          </cell>
          <cell r="AD235">
            <v>2092.39052698622</v>
          </cell>
          <cell r="AE235">
            <v>2071.58117352548</v>
          </cell>
          <cell r="AF235">
            <v>2071.0267933445</v>
          </cell>
          <cell r="AG235">
            <v>2116.08049655785</v>
          </cell>
          <cell r="AH235">
            <v>2285.49103361042</v>
          </cell>
          <cell r="AI235">
            <v>2275.35999516373</v>
          </cell>
          <cell r="AJ235">
            <v>2300.10815631218</v>
          </cell>
          <cell r="AK235">
            <v>2416.07831508753</v>
          </cell>
          <cell r="AL235">
            <v>2393.79103856031</v>
          </cell>
          <cell r="AM235">
            <v>2561.32174949599</v>
          </cell>
          <cell r="AN235">
            <v>2547.40126300973</v>
          </cell>
        </row>
        <row r="235">
          <cell r="AY235">
            <v>2362.15564282964</v>
          </cell>
          <cell r="AZ235">
            <v>2380.52919655025</v>
          </cell>
          <cell r="BA235">
            <v>2389.26580400223</v>
          </cell>
          <cell r="BB235">
            <v>2399.72459758947</v>
          </cell>
          <cell r="BC235">
            <v>2358.20380554875</v>
          </cell>
          <cell r="BD235">
            <v>2386.41284815307</v>
          </cell>
          <cell r="BE235">
            <v>2349.13114198414</v>
          </cell>
          <cell r="BF235">
            <v>2396.32711690573</v>
          </cell>
          <cell r="BG235">
            <v>2413.60717674686</v>
          </cell>
          <cell r="BH235">
            <v>2419.26390466437</v>
          </cell>
          <cell r="BI235">
            <v>2419.26390466437</v>
          </cell>
          <cell r="BJ235">
            <v>2419.26390466437</v>
          </cell>
          <cell r="BK235">
            <v>2419.26390466437</v>
          </cell>
          <cell r="BL235">
            <v>2419.26390466437</v>
          </cell>
          <cell r="BM235">
            <v>2419.26390466437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6">
          <cell r="Z236">
            <v>2465.50713645793</v>
          </cell>
          <cell r="AA236">
            <v>2197.59640131998</v>
          </cell>
          <cell r="AB236">
            <v>2058.11424086506</v>
          </cell>
          <cell r="AC236">
            <v>2080.76483361088</v>
          </cell>
          <cell r="AD236">
            <v>2187.86880947282</v>
          </cell>
          <cell r="AE236">
            <v>2142.21048081262</v>
          </cell>
          <cell r="AF236">
            <v>2067.4484607674</v>
          </cell>
          <cell r="AG236">
            <v>2196.99983285185</v>
          </cell>
          <cell r="AH236">
            <v>2221.97579811828</v>
          </cell>
          <cell r="AI236">
            <v>2235.56209534907</v>
          </cell>
          <cell r="AJ236">
            <v>2306.44321477762</v>
          </cell>
          <cell r="AK236">
            <v>2205.59900306488</v>
          </cell>
          <cell r="AL236">
            <v>2406.91649996733</v>
          </cell>
          <cell r="AM236">
            <v>2456.39536473871</v>
          </cell>
          <cell r="AN236">
            <v>2683.57809949543</v>
          </cell>
        </row>
        <row r="236">
          <cell r="AY236">
            <v>2477.70393211267</v>
          </cell>
          <cell r="AZ236">
            <v>2375.43805147832</v>
          </cell>
          <cell r="BA236">
            <v>2319.8663836615</v>
          </cell>
          <cell r="BB236">
            <v>2379.96541901472</v>
          </cell>
          <cell r="BC236">
            <v>2403.75464872494</v>
          </cell>
          <cell r="BD236">
            <v>2404.26164910672</v>
          </cell>
          <cell r="BE236">
            <v>2313.87027242969</v>
          </cell>
          <cell r="BF236">
            <v>2402.9581294449</v>
          </cell>
          <cell r="BG236">
            <v>2395.66594043215</v>
          </cell>
          <cell r="BH236">
            <v>2407.91289008472</v>
          </cell>
          <cell r="BI236">
            <v>2407.91289008472</v>
          </cell>
          <cell r="BJ236">
            <v>2407.91289008472</v>
          </cell>
          <cell r="BK236">
            <v>2407.91289008472</v>
          </cell>
          <cell r="BL236">
            <v>2407.91289008472</v>
          </cell>
          <cell r="BM236">
            <v>2407.91289008472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7">
          <cell r="Z237">
            <v>2367.3226602453</v>
          </cell>
          <cell r="AA237">
            <v>1911.82922547285</v>
          </cell>
          <cell r="AB237">
            <v>1996.27433949814</v>
          </cell>
          <cell r="AC237">
            <v>2054.31467285877</v>
          </cell>
          <cell r="AD237">
            <v>2040.66810756931</v>
          </cell>
          <cell r="AE237">
            <v>2044.09936422633</v>
          </cell>
          <cell r="AF237">
            <v>1995.47684344579</v>
          </cell>
          <cell r="AG237">
            <v>2089.6647689429</v>
          </cell>
          <cell r="AH237">
            <v>2213.52990597688</v>
          </cell>
          <cell r="AI237">
            <v>2170.6639336526</v>
          </cell>
          <cell r="AJ237">
            <v>2144.27280255577</v>
          </cell>
          <cell r="AK237">
            <v>2373.0971044224</v>
          </cell>
          <cell r="AL237">
            <v>2299.18536591912</v>
          </cell>
          <cell r="AM237">
            <v>2385.79218093768</v>
          </cell>
          <cell r="AN237">
            <v>2696.0919904266</v>
          </cell>
        </row>
        <row r="237">
          <cell r="AY237">
            <v>2387.08218037567</v>
          </cell>
          <cell r="AZ237">
            <v>2309.6614715902</v>
          </cell>
          <cell r="BA237">
            <v>2319.10797884144</v>
          </cell>
          <cell r="BB237">
            <v>2323.60571091153</v>
          </cell>
          <cell r="BC237">
            <v>2364.1454811372</v>
          </cell>
          <cell r="BD237">
            <v>2363.36238319546</v>
          </cell>
          <cell r="BE237">
            <v>2374.04570072179</v>
          </cell>
          <cell r="BF237">
            <v>2302.41374235263</v>
          </cell>
          <cell r="BG237">
            <v>2359.83770526815</v>
          </cell>
          <cell r="BH237">
            <v>2314.32374594763</v>
          </cell>
          <cell r="BI237">
            <v>2314.32374594763</v>
          </cell>
          <cell r="BJ237">
            <v>2314.32374594763</v>
          </cell>
          <cell r="BK237">
            <v>2314.32374594763</v>
          </cell>
          <cell r="BL237">
            <v>2314.32374594763</v>
          </cell>
          <cell r="BM237">
            <v>2314.32374594763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8">
          <cell r="Z238">
            <v>2279.76659325069</v>
          </cell>
          <cell r="AA238">
            <v>2080.94773027116</v>
          </cell>
          <cell r="AB238">
            <v>2166.111630989</v>
          </cell>
          <cell r="AC238">
            <v>1795.867198336</v>
          </cell>
          <cell r="AD238">
            <v>1996.14563650676</v>
          </cell>
          <cell r="AE238">
            <v>2100.25637106413</v>
          </cell>
          <cell r="AF238">
            <v>2008.10112117649</v>
          </cell>
          <cell r="AG238">
            <v>2155.30395697619</v>
          </cell>
          <cell r="AH238">
            <v>2152.92774907736</v>
          </cell>
          <cell r="AI238">
            <v>2261.81449641263</v>
          </cell>
          <cell r="AJ238">
            <v>2325.80152542622</v>
          </cell>
          <cell r="AK238">
            <v>2243.40626189916</v>
          </cell>
          <cell r="AL238">
            <v>2530.36946512997</v>
          </cell>
          <cell r="AM238">
            <v>2433.53103133535</v>
          </cell>
          <cell r="AN238">
            <v>2599.14485537837</v>
          </cell>
        </row>
        <row r="238">
          <cell r="AY238">
            <v>2350.43709903511</v>
          </cell>
          <cell r="AZ238">
            <v>2367.44516054561</v>
          </cell>
          <cell r="BA238">
            <v>2412.45435291829</v>
          </cell>
          <cell r="BB238">
            <v>2336.36351180286</v>
          </cell>
          <cell r="BC238">
            <v>2301.18093590081</v>
          </cell>
          <cell r="BD238">
            <v>2371.82046655937</v>
          </cell>
          <cell r="BE238">
            <v>2343.59098111301</v>
          </cell>
          <cell r="BF238">
            <v>2410.96629524957</v>
          </cell>
          <cell r="BG238">
            <v>2381.68095176373</v>
          </cell>
          <cell r="BH238">
            <v>2403.83792051327</v>
          </cell>
          <cell r="BI238">
            <v>2403.83792051327</v>
          </cell>
          <cell r="BJ238">
            <v>2403.83792051327</v>
          </cell>
          <cell r="BK238">
            <v>2403.83792051327</v>
          </cell>
          <cell r="BL238">
            <v>2403.83792051327</v>
          </cell>
          <cell r="BM238">
            <v>2403.83792051327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39">
          <cell r="Z239">
            <v>2430.48512754284</v>
          </cell>
          <cell r="AA239">
            <v>2024.50468295424</v>
          </cell>
          <cell r="AB239">
            <v>2205.31632056915</v>
          </cell>
          <cell r="AC239">
            <v>2068.01614391878</v>
          </cell>
          <cell r="AD239">
            <v>1996.71042478651</v>
          </cell>
          <cell r="AE239">
            <v>2018.83036687163</v>
          </cell>
          <cell r="AF239">
            <v>2126.5393112789</v>
          </cell>
          <cell r="AG239">
            <v>2117.85444976298</v>
          </cell>
          <cell r="AH239">
            <v>2238.38417756248</v>
          </cell>
          <cell r="AI239">
            <v>2231.18940517971</v>
          </cell>
          <cell r="AJ239">
            <v>2197.96479617004</v>
          </cell>
          <cell r="AK239">
            <v>2366.95775225868</v>
          </cell>
          <cell r="AL239">
            <v>2473.90255877499</v>
          </cell>
          <cell r="AM239">
            <v>2501.59182024489</v>
          </cell>
          <cell r="AN239">
            <v>2626.93760971397</v>
          </cell>
        </row>
        <row r="239">
          <cell r="AY239">
            <v>2403.80516447706</v>
          </cell>
          <cell r="AZ239">
            <v>2375.78044182878</v>
          </cell>
          <cell r="BA239">
            <v>2370.20644716006</v>
          </cell>
          <cell r="BB239">
            <v>2404.84294934381</v>
          </cell>
          <cell r="BC239">
            <v>2361.35632558035</v>
          </cell>
          <cell r="BD239">
            <v>2366.13127913723</v>
          </cell>
          <cell r="BE239">
            <v>2436.50023790119</v>
          </cell>
          <cell r="BF239">
            <v>2350.31336686145</v>
          </cell>
          <cell r="BG239">
            <v>2395.68398905574</v>
          </cell>
          <cell r="BH239">
            <v>2371.14879483775</v>
          </cell>
          <cell r="BI239">
            <v>2371.14879483775</v>
          </cell>
          <cell r="BJ239">
            <v>2371.14879483775</v>
          </cell>
          <cell r="BK239">
            <v>2371.14879483775</v>
          </cell>
          <cell r="BL239">
            <v>2371.14879483775</v>
          </cell>
          <cell r="BM239">
            <v>2371.14879483775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0">
          <cell r="Z240">
            <v>2288.10883111356</v>
          </cell>
          <cell r="AA240">
            <v>2072.96037758527</v>
          </cell>
          <cell r="AB240">
            <v>2033.54378641998</v>
          </cell>
          <cell r="AC240">
            <v>2074.43574070199</v>
          </cell>
          <cell r="AD240">
            <v>2002.41295632224</v>
          </cell>
          <cell r="AE240">
            <v>2082.82791801689</v>
          </cell>
          <cell r="AF240">
            <v>2134.43838352658</v>
          </cell>
          <cell r="AG240">
            <v>2191.10178915763</v>
          </cell>
          <cell r="AH240">
            <v>2135.17970304518</v>
          </cell>
          <cell r="AI240">
            <v>2220.4447777525</v>
          </cell>
          <cell r="AJ240">
            <v>2259.84446064001</v>
          </cell>
          <cell r="AK240">
            <v>2371.27550141062</v>
          </cell>
          <cell r="AL240">
            <v>2434.11031121698</v>
          </cell>
          <cell r="AM240">
            <v>2392.73014255448</v>
          </cell>
          <cell r="AN240">
            <v>2606.96240702849</v>
          </cell>
        </row>
        <row r="240">
          <cell r="AY240">
            <v>2394.00452917935</v>
          </cell>
          <cell r="AZ240">
            <v>2399.57350057687</v>
          </cell>
          <cell r="BA240">
            <v>2401.58659409765</v>
          </cell>
          <cell r="BB240">
            <v>2352.39077237782</v>
          </cell>
          <cell r="BC240">
            <v>2346.61035353325</v>
          </cell>
          <cell r="BD240">
            <v>2351.00106194695</v>
          </cell>
          <cell r="BE240">
            <v>2390.14689096206</v>
          </cell>
          <cell r="BF240">
            <v>2363.65715446094</v>
          </cell>
          <cell r="BG240">
            <v>2382.70881466315</v>
          </cell>
          <cell r="BH240">
            <v>2381.87752512025</v>
          </cell>
          <cell r="BI240">
            <v>2381.87752512025</v>
          </cell>
          <cell r="BJ240">
            <v>2381.87752512025</v>
          </cell>
          <cell r="BK240">
            <v>2381.87752512025</v>
          </cell>
          <cell r="BL240">
            <v>2381.87752512025</v>
          </cell>
          <cell r="BM240">
            <v>2381.87752512025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1">
          <cell r="Z241">
            <v>2312.09146610774</v>
          </cell>
          <cell r="AA241">
            <v>2073.60404516344</v>
          </cell>
          <cell r="AB241">
            <v>2079.26471108845</v>
          </cell>
          <cell r="AC241">
            <v>2139.23141904307</v>
          </cell>
          <cell r="AD241">
            <v>2186.46120312553</v>
          </cell>
          <cell r="AE241">
            <v>2074.63419945027</v>
          </cell>
          <cell r="AF241">
            <v>2110.09762200726</v>
          </cell>
          <cell r="AG241">
            <v>2183.32047300696</v>
          </cell>
          <cell r="AH241">
            <v>2176.69556631473</v>
          </cell>
          <cell r="AI241">
            <v>2171.20022239751</v>
          </cell>
          <cell r="AJ241">
            <v>2317.32365882662</v>
          </cell>
          <cell r="AK241">
            <v>2354.19139580189</v>
          </cell>
          <cell r="AL241">
            <v>2441.24359860812</v>
          </cell>
          <cell r="AM241">
            <v>2546.97277347767</v>
          </cell>
          <cell r="AN241">
            <v>2601.7061248814</v>
          </cell>
        </row>
        <row r="241">
          <cell r="AY241">
            <v>2413.42258349164</v>
          </cell>
          <cell r="AZ241">
            <v>2397.91071981445</v>
          </cell>
          <cell r="BA241">
            <v>2418.34599419114</v>
          </cell>
          <cell r="BB241">
            <v>2410.86812882657</v>
          </cell>
          <cell r="BC241">
            <v>2435.54149537086</v>
          </cell>
          <cell r="BD241">
            <v>2364.29454587041</v>
          </cell>
          <cell r="BE241">
            <v>2353.90860278184</v>
          </cell>
          <cell r="BF241">
            <v>2341.05775300965</v>
          </cell>
          <cell r="BG241">
            <v>2371.13368790906</v>
          </cell>
          <cell r="BH241">
            <v>2336.55816588619</v>
          </cell>
          <cell r="BI241">
            <v>2336.55816588619</v>
          </cell>
          <cell r="BJ241">
            <v>2336.55816588619</v>
          </cell>
          <cell r="BK241">
            <v>2336.55816588619</v>
          </cell>
          <cell r="BL241">
            <v>2336.55816588619</v>
          </cell>
          <cell r="BM241">
            <v>2336.55816588619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2">
          <cell r="Z242">
            <v>2212.56535338978</v>
          </cell>
          <cell r="AA242">
            <v>2016.11868875606</v>
          </cell>
          <cell r="AB242">
            <v>2096.91986858561</v>
          </cell>
          <cell r="AC242">
            <v>2089.63920661992</v>
          </cell>
          <cell r="AD242">
            <v>2061.20078329813</v>
          </cell>
          <cell r="AE242">
            <v>2120.19787748945</v>
          </cell>
          <cell r="AF242">
            <v>2065.94498749878</v>
          </cell>
          <cell r="AG242">
            <v>2198.02687728883</v>
          </cell>
          <cell r="AH242">
            <v>2164.85021502156</v>
          </cell>
          <cell r="AI242">
            <v>2216.11683577309</v>
          </cell>
          <cell r="AJ242">
            <v>2248.27124095583</v>
          </cell>
          <cell r="AK242">
            <v>2322.86827172259</v>
          </cell>
          <cell r="AL242">
            <v>2428.55668505197</v>
          </cell>
          <cell r="AM242">
            <v>2598.88708127286</v>
          </cell>
          <cell r="AN242">
            <v>2562.80993134754</v>
          </cell>
        </row>
        <row r="242">
          <cell r="AY242">
            <v>2315.23632863126</v>
          </cell>
          <cell r="AZ242">
            <v>2397.48437834014</v>
          </cell>
          <cell r="BA242">
            <v>2379.78315251883</v>
          </cell>
          <cell r="BB242">
            <v>2420.13066503916</v>
          </cell>
          <cell r="BC242">
            <v>2420.61681148144</v>
          </cell>
          <cell r="BD242">
            <v>2403.39750741126</v>
          </cell>
          <cell r="BE242">
            <v>2380.10966801298</v>
          </cell>
          <cell r="BF242">
            <v>2359.06644439101</v>
          </cell>
          <cell r="BG242">
            <v>2332.4253639284</v>
          </cell>
          <cell r="BH242">
            <v>2410.27704935377</v>
          </cell>
          <cell r="BI242">
            <v>2410.27704935377</v>
          </cell>
          <cell r="BJ242">
            <v>2410.27704935377</v>
          </cell>
          <cell r="BK242">
            <v>2410.27704935377</v>
          </cell>
          <cell r="BL242">
            <v>2410.27704935377</v>
          </cell>
          <cell r="BM242">
            <v>2410.27704935377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3">
          <cell r="Z243">
            <v>2273.10259382355</v>
          </cell>
          <cell r="AA243">
            <v>2054.97374911233</v>
          </cell>
          <cell r="AB243">
            <v>1973.63147662878</v>
          </cell>
          <cell r="AC243">
            <v>2011.75457318934</v>
          </cell>
          <cell r="AD243">
            <v>2165.39005731927</v>
          </cell>
          <cell r="AE243">
            <v>2043.26944444829</v>
          </cell>
          <cell r="AF243">
            <v>2110.19036586588</v>
          </cell>
          <cell r="AG243">
            <v>2106.75768095648</v>
          </cell>
          <cell r="AH243">
            <v>2181.73436900069</v>
          </cell>
          <cell r="AI243">
            <v>2170.23472307174</v>
          </cell>
          <cell r="AJ243">
            <v>2234.64237233641</v>
          </cell>
          <cell r="AK243">
            <v>2395.64033444393</v>
          </cell>
          <cell r="AL243">
            <v>2428.68619236654</v>
          </cell>
          <cell r="AM243">
            <v>2431.58731197199</v>
          </cell>
          <cell r="AN243">
            <v>2642.28933539675</v>
          </cell>
        </row>
        <row r="243">
          <cell r="AY243">
            <v>2358.14119929167</v>
          </cell>
          <cell r="AZ243">
            <v>2330.99025805741</v>
          </cell>
          <cell r="BA243">
            <v>2314.0893745401</v>
          </cell>
          <cell r="BB243">
            <v>2381.04474788724</v>
          </cell>
          <cell r="BC243">
            <v>2412.31552458821</v>
          </cell>
          <cell r="BD243">
            <v>2388.61409956068</v>
          </cell>
          <cell r="BE243">
            <v>2350.07655216737</v>
          </cell>
          <cell r="BF243">
            <v>2382.76896025733</v>
          </cell>
          <cell r="BG243">
            <v>2379.40091577174</v>
          </cell>
          <cell r="BH243">
            <v>2367.33676375068</v>
          </cell>
          <cell r="BI243">
            <v>2367.33676375068</v>
          </cell>
          <cell r="BJ243">
            <v>2367.33676375068</v>
          </cell>
          <cell r="BK243">
            <v>2367.33676375068</v>
          </cell>
          <cell r="BL243">
            <v>2367.33676375068</v>
          </cell>
          <cell r="BM243">
            <v>2367.33676375068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4">
          <cell r="Z244">
            <v>2344.32338751989</v>
          </cell>
          <cell r="AA244">
            <v>2137.32765951287</v>
          </cell>
          <cell r="AB244">
            <v>2121.60533001821</v>
          </cell>
          <cell r="AC244">
            <v>2034.57456260032</v>
          </cell>
          <cell r="AD244">
            <v>1991.3575435112</v>
          </cell>
          <cell r="AE244">
            <v>2187.10964213687</v>
          </cell>
          <cell r="AF244">
            <v>2030.533253492</v>
          </cell>
          <cell r="AG244">
            <v>2285.61359795752</v>
          </cell>
          <cell r="AH244">
            <v>2155.08157636715</v>
          </cell>
          <cell r="AI244">
            <v>2300.15489078137</v>
          </cell>
          <cell r="AJ244">
            <v>2307.21055099134</v>
          </cell>
          <cell r="AK244">
            <v>2235.28324532095</v>
          </cell>
          <cell r="AL244">
            <v>2463.90751539596</v>
          </cell>
          <cell r="AM244">
            <v>2366.86984991094</v>
          </cell>
          <cell r="AN244">
            <v>2514.73890548971</v>
          </cell>
        </row>
        <row r="244">
          <cell r="AY244">
            <v>2361.73544207885</v>
          </cell>
          <cell r="AZ244">
            <v>2415.73882411026</v>
          </cell>
          <cell r="BA244">
            <v>2430.31164984125</v>
          </cell>
          <cell r="BB244">
            <v>2342.20115433871</v>
          </cell>
          <cell r="BC244">
            <v>2382.78483093173</v>
          </cell>
          <cell r="BD244">
            <v>2400.43480124313</v>
          </cell>
          <cell r="BE244">
            <v>2382.85831835467</v>
          </cell>
          <cell r="BF244">
            <v>2444.47478349521</v>
          </cell>
          <cell r="BG244">
            <v>2389.55049986325</v>
          </cell>
          <cell r="BH244">
            <v>2457.72640095905</v>
          </cell>
          <cell r="BI244">
            <v>2457.72640095905</v>
          </cell>
          <cell r="BJ244">
            <v>2457.72640095905</v>
          </cell>
          <cell r="BK244">
            <v>2457.72640095905</v>
          </cell>
          <cell r="BL244">
            <v>2457.72640095905</v>
          </cell>
          <cell r="BM244">
            <v>2457.72640095905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5">
          <cell r="Z245">
            <v>2246.78787333083</v>
          </cell>
          <cell r="AA245">
            <v>2094.44885862322</v>
          </cell>
          <cell r="AB245">
            <v>2154.30461863993</v>
          </cell>
          <cell r="AC245">
            <v>2039.73458288087</v>
          </cell>
          <cell r="AD245">
            <v>2107.88310592857</v>
          </cell>
          <cell r="AE245">
            <v>1963.8588487871</v>
          </cell>
          <cell r="AF245">
            <v>1966.07806896892</v>
          </cell>
          <cell r="AG245">
            <v>2088.44478995798</v>
          </cell>
          <cell r="AH245">
            <v>2221.98012652383</v>
          </cell>
          <cell r="AI245">
            <v>2250.05303918103</v>
          </cell>
          <cell r="AJ245">
            <v>2336.87662827955</v>
          </cell>
          <cell r="AK245">
            <v>2305.48683708902</v>
          </cell>
          <cell r="AL245">
            <v>2509.48634535164</v>
          </cell>
          <cell r="AM245">
            <v>2485.40930624854</v>
          </cell>
          <cell r="AN245">
            <v>2555.0909944308</v>
          </cell>
        </row>
        <row r="245">
          <cell r="AY245">
            <v>2373.01027877158</v>
          </cell>
          <cell r="AZ245">
            <v>2379.45010999961</v>
          </cell>
          <cell r="BA245">
            <v>2395.17605372196</v>
          </cell>
          <cell r="BB245">
            <v>2370.07986104668</v>
          </cell>
          <cell r="BC245">
            <v>2474.30652129212</v>
          </cell>
          <cell r="BD245">
            <v>2364.20292290515</v>
          </cell>
          <cell r="BE245">
            <v>2289.65938473791</v>
          </cell>
          <cell r="BF245">
            <v>2346.90793735275</v>
          </cell>
          <cell r="BG245">
            <v>2348.30347200533</v>
          </cell>
          <cell r="BH245">
            <v>2367.26853684249</v>
          </cell>
          <cell r="BI245">
            <v>2367.26853684249</v>
          </cell>
          <cell r="BJ245">
            <v>2367.26853684249</v>
          </cell>
          <cell r="BK245">
            <v>2367.26853684249</v>
          </cell>
          <cell r="BL245">
            <v>2367.26853684249</v>
          </cell>
          <cell r="BM245">
            <v>2367.26853684249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6">
          <cell r="Z246">
            <v>2240.7953069784</v>
          </cell>
          <cell r="AA246">
            <v>2047.95072020073</v>
          </cell>
          <cell r="AB246">
            <v>2065.82582304163</v>
          </cell>
          <cell r="AC246">
            <v>2141.02531164563</v>
          </cell>
          <cell r="AD246">
            <v>2144.24255609907</v>
          </cell>
          <cell r="AE246">
            <v>2104.06008838425</v>
          </cell>
          <cell r="AF246">
            <v>2216.33393463851</v>
          </cell>
          <cell r="AG246">
            <v>2082.5505583648</v>
          </cell>
          <cell r="AH246">
            <v>2139.62221558444</v>
          </cell>
          <cell r="AI246">
            <v>2235.64264522949</v>
          </cell>
          <cell r="AJ246">
            <v>2302.25707734075</v>
          </cell>
          <cell r="AK246">
            <v>2356.87545299844</v>
          </cell>
          <cell r="AL246">
            <v>2404.20454155157</v>
          </cell>
          <cell r="AM246">
            <v>2461.75598218289</v>
          </cell>
          <cell r="AN246">
            <v>2537.32930602248</v>
          </cell>
        </row>
        <row r="246">
          <cell r="AY246">
            <v>2381.90085439276</v>
          </cell>
          <cell r="AZ246">
            <v>2321.54051073633</v>
          </cell>
          <cell r="BA246">
            <v>2429.09558002242</v>
          </cell>
          <cell r="BB246">
            <v>2368.60242643139</v>
          </cell>
          <cell r="BC246">
            <v>2358.60510832848</v>
          </cell>
          <cell r="BD246">
            <v>2393.60355128081</v>
          </cell>
          <cell r="BE246">
            <v>2479.42995883892</v>
          </cell>
          <cell r="BF246">
            <v>2342.18629162795</v>
          </cell>
          <cell r="BG246">
            <v>2341.87597689972</v>
          </cell>
          <cell r="BH246">
            <v>2375.51581951303</v>
          </cell>
          <cell r="BI246">
            <v>2375.51581951303</v>
          </cell>
          <cell r="BJ246">
            <v>2375.51581951303</v>
          </cell>
          <cell r="BK246">
            <v>2375.51581951303</v>
          </cell>
          <cell r="BL246">
            <v>2375.51581951303</v>
          </cell>
          <cell r="BM246">
            <v>2375.51581951303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7">
          <cell r="Z247">
            <v>2277.09614173262</v>
          </cell>
          <cell r="AA247">
            <v>2029.81189077495</v>
          </cell>
          <cell r="AB247">
            <v>2132.8566456179</v>
          </cell>
          <cell r="AC247">
            <v>1986.76426077178</v>
          </cell>
          <cell r="AD247">
            <v>2013.95140846544</v>
          </cell>
          <cell r="AE247">
            <v>2077.03065094955</v>
          </cell>
          <cell r="AF247">
            <v>2135.40640646371</v>
          </cell>
          <cell r="AG247">
            <v>2079.73914232269</v>
          </cell>
          <cell r="AH247">
            <v>2267.02428980223</v>
          </cell>
          <cell r="AI247">
            <v>2232.10899580713</v>
          </cell>
          <cell r="AJ247">
            <v>2147.86298247352</v>
          </cell>
          <cell r="AK247">
            <v>2360.95111974317</v>
          </cell>
          <cell r="AL247">
            <v>2532.65971162295</v>
          </cell>
          <cell r="AM247">
            <v>2442.32507255494</v>
          </cell>
          <cell r="AN247">
            <v>2588.04990024071</v>
          </cell>
        </row>
        <row r="247">
          <cell r="AY247">
            <v>2299.834951843</v>
          </cell>
          <cell r="AZ247">
            <v>2336.08320651175</v>
          </cell>
          <cell r="BA247">
            <v>2372.23925913332</v>
          </cell>
          <cell r="BB247">
            <v>2308.39273877311</v>
          </cell>
          <cell r="BC247">
            <v>2363.80344914606</v>
          </cell>
          <cell r="BD247">
            <v>2331.21770074036</v>
          </cell>
          <cell r="BE247">
            <v>2392.09128987247</v>
          </cell>
          <cell r="BF247">
            <v>2368.2842426282</v>
          </cell>
          <cell r="BG247">
            <v>2390.10901062992</v>
          </cell>
          <cell r="BH247">
            <v>2379.86561147453</v>
          </cell>
          <cell r="BI247">
            <v>2379.86561147453</v>
          </cell>
          <cell r="BJ247">
            <v>2379.86561147453</v>
          </cell>
          <cell r="BK247">
            <v>2379.86561147453</v>
          </cell>
          <cell r="BL247">
            <v>2379.86561147453</v>
          </cell>
          <cell r="BM247">
            <v>2379.86561147453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8">
          <cell r="Z248">
            <v>2340.48446324848</v>
          </cell>
          <cell r="AA248">
            <v>2101.86392214853</v>
          </cell>
          <cell r="AB248">
            <v>2053.50510636124</v>
          </cell>
          <cell r="AC248">
            <v>1969.12179632503</v>
          </cell>
          <cell r="AD248">
            <v>2145.99442670392</v>
          </cell>
          <cell r="AE248">
            <v>2049.85737644128</v>
          </cell>
          <cell r="AF248">
            <v>2233.81785662955</v>
          </cell>
          <cell r="AG248">
            <v>2252.79336891166</v>
          </cell>
          <cell r="AH248">
            <v>2167.13922134143</v>
          </cell>
          <cell r="AI248">
            <v>2190.89721013114</v>
          </cell>
          <cell r="AJ248">
            <v>2345.74276025634</v>
          </cell>
          <cell r="AK248">
            <v>2322.27419573711</v>
          </cell>
          <cell r="AL248">
            <v>2466.32291670309</v>
          </cell>
          <cell r="AM248">
            <v>2465.74314369915</v>
          </cell>
          <cell r="AN248">
            <v>2537.58057041097</v>
          </cell>
        </row>
        <row r="248">
          <cell r="AY248">
            <v>2386.69873816604</v>
          </cell>
          <cell r="AZ248">
            <v>2368.58055136211</v>
          </cell>
          <cell r="BA248">
            <v>2380.41615265125</v>
          </cell>
          <cell r="BB248">
            <v>2374.75769807027</v>
          </cell>
          <cell r="BC248">
            <v>2390.10668479369</v>
          </cell>
          <cell r="BD248">
            <v>2386.91147585524</v>
          </cell>
          <cell r="BE248">
            <v>2412.70304007034</v>
          </cell>
          <cell r="BF248">
            <v>2436.03328201985</v>
          </cell>
          <cell r="BG248">
            <v>2376.97824021442</v>
          </cell>
          <cell r="BH248">
            <v>2405.02152187064</v>
          </cell>
          <cell r="BI248">
            <v>2405.02152187064</v>
          </cell>
          <cell r="BJ248">
            <v>2405.02152187064</v>
          </cell>
          <cell r="BK248">
            <v>2405.02152187064</v>
          </cell>
          <cell r="BL248">
            <v>2405.02152187064</v>
          </cell>
          <cell r="BM248">
            <v>2405.02152187064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49">
          <cell r="Z249">
            <v>2180.48329599207</v>
          </cell>
          <cell r="AA249">
            <v>2077.99602515678</v>
          </cell>
          <cell r="AB249">
            <v>2107.46892122554</v>
          </cell>
          <cell r="AC249">
            <v>2133.18251828398</v>
          </cell>
          <cell r="AD249">
            <v>1955.14598231322</v>
          </cell>
          <cell r="AE249">
            <v>2108.09277007033</v>
          </cell>
          <cell r="AF249">
            <v>2208.5374270107</v>
          </cell>
          <cell r="AG249">
            <v>2147.26327664914</v>
          </cell>
          <cell r="AH249">
            <v>2175.21209970946</v>
          </cell>
          <cell r="AI249">
            <v>2284.49810421587</v>
          </cell>
          <cell r="AJ249">
            <v>2289.34439024105</v>
          </cell>
          <cell r="AK249">
            <v>2245.96060494126</v>
          </cell>
          <cell r="AL249">
            <v>2509.68145535061</v>
          </cell>
          <cell r="AM249">
            <v>2398.12714673105</v>
          </cell>
          <cell r="AN249">
            <v>2516.96751693927</v>
          </cell>
        </row>
        <row r="249">
          <cell r="AY249">
            <v>2365.59174632755</v>
          </cell>
          <cell r="AZ249">
            <v>2370.88715674524</v>
          </cell>
          <cell r="BA249">
            <v>2301.42381724983</v>
          </cell>
          <cell r="BB249">
            <v>2416.73312689507</v>
          </cell>
          <cell r="BC249">
            <v>2329.89436849275</v>
          </cell>
          <cell r="BD249">
            <v>2413.63268074054</v>
          </cell>
          <cell r="BE249">
            <v>2410.934992421</v>
          </cell>
          <cell r="BF249">
            <v>2417.30381732865</v>
          </cell>
          <cell r="BG249">
            <v>2301.21244215016</v>
          </cell>
          <cell r="BH249">
            <v>2387.87365427427</v>
          </cell>
          <cell r="BI249">
            <v>2387.87365427427</v>
          </cell>
          <cell r="BJ249">
            <v>2387.87365427427</v>
          </cell>
          <cell r="BK249">
            <v>2387.87365427427</v>
          </cell>
          <cell r="BL249">
            <v>2387.87365427427</v>
          </cell>
          <cell r="BM249">
            <v>2387.87365427427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0">
          <cell r="Z250">
            <v>2345.14685979173</v>
          </cell>
          <cell r="AA250">
            <v>2049.31743994312</v>
          </cell>
          <cell r="AB250">
            <v>2113.47617048044</v>
          </cell>
          <cell r="AC250">
            <v>2076.55568870501</v>
          </cell>
          <cell r="AD250">
            <v>2052.7590386512</v>
          </cell>
          <cell r="AE250">
            <v>2105.77183921999</v>
          </cell>
          <cell r="AF250">
            <v>2128.85208615123</v>
          </cell>
          <cell r="AG250">
            <v>2250.53904060221</v>
          </cell>
          <cell r="AH250">
            <v>2197.44871531608</v>
          </cell>
          <cell r="AI250">
            <v>2178.12473086789</v>
          </cell>
          <cell r="AJ250">
            <v>2337.36107013202</v>
          </cell>
          <cell r="AK250">
            <v>2286.66769824418</v>
          </cell>
          <cell r="AL250">
            <v>2367.5155174432</v>
          </cell>
          <cell r="AM250">
            <v>2443.3190249094</v>
          </cell>
          <cell r="AN250">
            <v>2470.32683544327</v>
          </cell>
        </row>
        <row r="250">
          <cell r="AY250">
            <v>2396.57490348851</v>
          </cell>
          <cell r="AZ250">
            <v>2349.31045674799</v>
          </cell>
          <cell r="BA250">
            <v>2402.71922554816</v>
          </cell>
          <cell r="BB250">
            <v>2356.95826547612</v>
          </cell>
          <cell r="BC250">
            <v>2334.80046635926</v>
          </cell>
          <cell r="BD250">
            <v>2334.70361069492</v>
          </cell>
          <cell r="BE250">
            <v>2363.80486285086</v>
          </cell>
          <cell r="BF250">
            <v>2425.79961194177</v>
          </cell>
          <cell r="BG250">
            <v>2377.9244812918</v>
          </cell>
          <cell r="BH250">
            <v>2393.99343931688</v>
          </cell>
          <cell r="BI250">
            <v>2393.99343931688</v>
          </cell>
          <cell r="BJ250">
            <v>2393.99343931688</v>
          </cell>
          <cell r="BK250">
            <v>2393.99343931688</v>
          </cell>
          <cell r="BL250">
            <v>2393.99343931688</v>
          </cell>
          <cell r="BM250">
            <v>2393.99343931688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1">
          <cell r="Z251">
            <v>2256.72903837365</v>
          </cell>
          <cell r="AA251">
            <v>2184.76236420757</v>
          </cell>
          <cell r="AB251">
            <v>2033.58662477336</v>
          </cell>
          <cell r="AC251">
            <v>2049.71787965487</v>
          </cell>
          <cell r="AD251">
            <v>2103.54025087556</v>
          </cell>
          <cell r="AE251">
            <v>2106.14515957285</v>
          </cell>
          <cell r="AF251">
            <v>2117.07335960052</v>
          </cell>
          <cell r="AG251">
            <v>1999.58612612181</v>
          </cell>
          <cell r="AH251">
            <v>2241.92687578366</v>
          </cell>
          <cell r="AI251">
            <v>2203.46418328246</v>
          </cell>
          <cell r="AJ251">
            <v>2441.66153812627</v>
          </cell>
          <cell r="AK251">
            <v>2397.21884805009</v>
          </cell>
          <cell r="AL251">
            <v>2518.01928258673</v>
          </cell>
          <cell r="AM251">
            <v>2585.15521820764</v>
          </cell>
          <cell r="AN251">
            <v>2632.91143023644</v>
          </cell>
        </row>
        <row r="251">
          <cell r="AY251">
            <v>2376.52835995636</v>
          </cell>
          <cell r="AZ251">
            <v>2429.34185447959</v>
          </cell>
          <cell r="BA251">
            <v>2312.30134830199</v>
          </cell>
          <cell r="BB251">
            <v>2350.39247982451</v>
          </cell>
          <cell r="BC251">
            <v>2362.87523984791</v>
          </cell>
          <cell r="BD251">
            <v>2404.3485758983</v>
          </cell>
          <cell r="BE251">
            <v>2375.01345351361</v>
          </cell>
          <cell r="BF251">
            <v>2262.80550680251</v>
          </cell>
          <cell r="BG251">
            <v>2378.48953327559</v>
          </cell>
          <cell r="BH251">
            <v>2436.02817831276</v>
          </cell>
          <cell r="BI251">
            <v>2436.02817831276</v>
          </cell>
          <cell r="BJ251">
            <v>2436.02817831276</v>
          </cell>
          <cell r="BK251">
            <v>2436.02817831276</v>
          </cell>
          <cell r="BL251">
            <v>2436.02817831276</v>
          </cell>
          <cell r="BM251">
            <v>2436.02817831276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2">
          <cell r="Z252">
            <v>2350.79545765494</v>
          </cell>
          <cell r="AA252">
            <v>1952.72540286696</v>
          </cell>
          <cell r="AB252">
            <v>2129.18649301435</v>
          </cell>
          <cell r="AC252">
            <v>2026.65150712383</v>
          </cell>
          <cell r="AD252">
            <v>2098.13086283146</v>
          </cell>
          <cell r="AE252">
            <v>2077.18415531615</v>
          </cell>
          <cell r="AF252">
            <v>2101.68246331336</v>
          </cell>
          <cell r="AG252">
            <v>2156.38800458169</v>
          </cell>
          <cell r="AH252">
            <v>2235.32096914301</v>
          </cell>
          <cell r="AI252">
            <v>2269.47946000362</v>
          </cell>
          <cell r="AJ252">
            <v>2394.98130338215</v>
          </cell>
          <cell r="AK252">
            <v>2323.05400184628</v>
          </cell>
          <cell r="AL252">
            <v>2447.91295564819</v>
          </cell>
          <cell r="AM252">
            <v>2593.92397856846</v>
          </cell>
          <cell r="AN252">
            <v>2622.2764036643</v>
          </cell>
        </row>
        <row r="252">
          <cell r="AY252">
            <v>2407.79328572293</v>
          </cell>
          <cell r="AZ252">
            <v>2304.50934045041</v>
          </cell>
          <cell r="BA252">
            <v>2394.24559235206</v>
          </cell>
          <cell r="BB252">
            <v>2396.21335273261</v>
          </cell>
          <cell r="BC252">
            <v>2341.06734704325</v>
          </cell>
          <cell r="BD252">
            <v>2414.61111126984</v>
          </cell>
          <cell r="BE252">
            <v>2423.59911992337</v>
          </cell>
          <cell r="BF252">
            <v>2390.18291767512</v>
          </cell>
          <cell r="BG252">
            <v>2380.96904691419</v>
          </cell>
          <cell r="BH252">
            <v>2403.88598521143</v>
          </cell>
          <cell r="BI252">
            <v>2403.88598521143</v>
          </cell>
          <cell r="BJ252">
            <v>2403.88598521143</v>
          </cell>
          <cell r="BK252">
            <v>2403.88598521143</v>
          </cell>
          <cell r="BL252">
            <v>2403.88598521143</v>
          </cell>
          <cell r="BM252">
            <v>2403.88598521143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3">
          <cell r="Z253">
            <v>2400.59278167973</v>
          </cell>
          <cell r="AA253">
            <v>2132.27110748791</v>
          </cell>
          <cell r="AB253">
            <v>1972.63317339679</v>
          </cell>
          <cell r="AC253">
            <v>2061.96459773038</v>
          </cell>
          <cell r="AD253">
            <v>2047.82093324911</v>
          </cell>
          <cell r="AE253">
            <v>2107.83145180038</v>
          </cell>
          <cell r="AF253">
            <v>2082.2760811839</v>
          </cell>
          <cell r="AG253">
            <v>2083.07081005698</v>
          </cell>
          <cell r="AH253">
            <v>2167.0456646933</v>
          </cell>
          <cell r="AI253">
            <v>2282.48305050882</v>
          </cell>
          <cell r="AJ253">
            <v>2268.76454141136</v>
          </cell>
          <cell r="AK253">
            <v>2317.81711779958</v>
          </cell>
          <cell r="AL253">
            <v>2401.53063858593</v>
          </cell>
          <cell r="AM253">
            <v>2491.34084689401</v>
          </cell>
          <cell r="AN253">
            <v>2580.26851990828</v>
          </cell>
        </row>
        <row r="253">
          <cell r="AY253">
            <v>2383.92634820668</v>
          </cell>
          <cell r="AZ253">
            <v>2347.51745705109</v>
          </cell>
          <cell r="BA253">
            <v>2404.45991457249</v>
          </cell>
          <cell r="BB253">
            <v>2398.25177732079</v>
          </cell>
          <cell r="BC253">
            <v>2374.76874326911</v>
          </cell>
          <cell r="BD253">
            <v>2396.43841224517</v>
          </cell>
          <cell r="BE253">
            <v>2349.9115027628</v>
          </cell>
          <cell r="BF253">
            <v>2353.31253579543</v>
          </cell>
          <cell r="BG253">
            <v>2384.21095864489</v>
          </cell>
          <cell r="BH253">
            <v>2387.10951519597</v>
          </cell>
          <cell r="BI253">
            <v>2387.10951519597</v>
          </cell>
          <cell r="BJ253">
            <v>2387.10951519597</v>
          </cell>
          <cell r="BK253">
            <v>2387.10951519597</v>
          </cell>
          <cell r="BL253">
            <v>2387.10951519597</v>
          </cell>
          <cell r="BM253">
            <v>2387.10951519597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4">
          <cell r="Z254">
            <v>2276.14561667225</v>
          </cell>
          <cell r="AA254">
            <v>2156.48643715642</v>
          </cell>
          <cell r="AB254">
            <v>2050.37097575147</v>
          </cell>
          <cell r="AC254">
            <v>2042.43727599877</v>
          </cell>
          <cell r="AD254">
            <v>2036.1901647976</v>
          </cell>
          <cell r="AE254">
            <v>2054.38396739391</v>
          </cell>
          <cell r="AF254">
            <v>2156.77118426933</v>
          </cell>
          <cell r="AG254">
            <v>2192.39357247257</v>
          </cell>
          <cell r="AH254">
            <v>2208.69718402606</v>
          </cell>
          <cell r="AI254">
            <v>2294.49470398953</v>
          </cell>
          <cell r="AJ254">
            <v>2254.44954134525</v>
          </cell>
          <cell r="AK254">
            <v>2430.46557388185</v>
          </cell>
          <cell r="AL254">
            <v>2396.40058484785</v>
          </cell>
          <cell r="AM254">
            <v>2549.66274683371</v>
          </cell>
          <cell r="AN254">
            <v>2483.1229263835</v>
          </cell>
        </row>
        <row r="254">
          <cell r="AY254">
            <v>2293.05984469143</v>
          </cell>
          <cell r="AZ254">
            <v>2415.37469094955</v>
          </cell>
          <cell r="BA254">
            <v>2371.98252926309</v>
          </cell>
          <cell r="BB254">
            <v>2419.18918771433</v>
          </cell>
          <cell r="BC254">
            <v>2347.26986197378</v>
          </cell>
          <cell r="BD254">
            <v>2351.48405773521</v>
          </cell>
          <cell r="BE254">
            <v>2387.84112880169</v>
          </cell>
          <cell r="BF254">
            <v>2392.16919693453</v>
          </cell>
          <cell r="BG254">
            <v>2402.29183778177</v>
          </cell>
          <cell r="BH254">
            <v>2361.33447958765</v>
          </cell>
          <cell r="BI254">
            <v>2361.33447958765</v>
          </cell>
          <cell r="BJ254">
            <v>2361.33447958765</v>
          </cell>
          <cell r="BK254">
            <v>2361.33447958765</v>
          </cell>
          <cell r="BL254">
            <v>2361.33447958765</v>
          </cell>
          <cell r="BM254">
            <v>2361.33447958765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5">
          <cell r="Z255">
            <v>2244.45350600986</v>
          </cell>
          <cell r="AA255">
            <v>2185.09116945759</v>
          </cell>
          <cell r="AB255">
            <v>2085.41017466166</v>
          </cell>
          <cell r="AC255">
            <v>2117.71761033949</v>
          </cell>
          <cell r="AD255">
            <v>2127.00069855305</v>
          </cell>
          <cell r="AE255">
            <v>2076.81331237234</v>
          </cell>
          <cell r="AF255">
            <v>2228.29694725901</v>
          </cell>
          <cell r="AG255">
            <v>2178.20988077314</v>
          </cell>
          <cell r="AH255">
            <v>2108.77074457748</v>
          </cell>
          <cell r="AI255">
            <v>2282.18159016799</v>
          </cell>
          <cell r="AJ255">
            <v>2345.31023386242</v>
          </cell>
          <cell r="AK255">
            <v>2408.09697313843</v>
          </cell>
          <cell r="AL255">
            <v>2510.56316519514</v>
          </cell>
          <cell r="AM255">
            <v>2532.86991178104</v>
          </cell>
          <cell r="AN255">
            <v>2585.23278608066</v>
          </cell>
        </row>
        <row r="255">
          <cell r="AY255">
            <v>2358.38775407149</v>
          </cell>
          <cell r="AZ255">
            <v>2423.84330281525</v>
          </cell>
          <cell r="BA255">
            <v>2464.40352271953</v>
          </cell>
          <cell r="BB255">
            <v>2413.5888901857</v>
          </cell>
          <cell r="BC255">
            <v>2387.00430453273</v>
          </cell>
          <cell r="BD255">
            <v>2303.64420923379</v>
          </cell>
          <cell r="BE255">
            <v>2469.47916861007</v>
          </cell>
          <cell r="BF255">
            <v>2398.40717574018</v>
          </cell>
          <cell r="BG255">
            <v>2399.88041928342</v>
          </cell>
          <cell r="BH255">
            <v>2375.72805766309</v>
          </cell>
          <cell r="BI255">
            <v>2375.72805766309</v>
          </cell>
          <cell r="BJ255">
            <v>2375.72805766309</v>
          </cell>
          <cell r="BK255">
            <v>2375.72805766309</v>
          </cell>
          <cell r="BL255">
            <v>2375.72805766309</v>
          </cell>
          <cell r="BM255">
            <v>2375.72805766309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6">
          <cell r="Z256">
            <v>2456.01826862631</v>
          </cell>
          <cell r="AA256">
            <v>2093.02552053694</v>
          </cell>
          <cell r="AB256">
            <v>2168.51713657237</v>
          </cell>
          <cell r="AC256">
            <v>2064.34104431698</v>
          </cell>
          <cell r="AD256">
            <v>1972.8046939281</v>
          </cell>
          <cell r="AE256">
            <v>2082.61857160826</v>
          </cell>
          <cell r="AF256">
            <v>2064.21115626191</v>
          </cell>
          <cell r="AG256">
            <v>2136.19958886059</v>
          </cell>
          <cell r="AH256">
            <v>2264.88196260827</v>
          </cell>
          <cell r="AI256">
            <v>2205.07153191262</v>
          </cell>
          <cell r="AJ256">
            <v>2348.46121855618</v>
          </cell>
          <cell r="AK256">
            <v>2399.89861143928</v>
          </cell>
          <cell r="AL256">
            <v>2500.63085005717</v>
          </cell>
          <cell r="AM256">
            <v>2480.74483406107</v>
          </cell>
          <cell r="AN256">
            <v>2624.19326041842</v>
          </cell>
        </row>
        <row r="256">
          <cell r="AY256">
            <v>2413.70005563274</v>
          </cell>
          <cell r="AZ256">
            <v>2367.26311456551</v>
          </cell>
          <cell r="BA256">
            <v>2370.00401791389</v>
          </cell>
          <cell r="BB256">
            <v>2326.08655003006</v>
          </cell>
          <cell r="BC256">
            <v>2360.27922335332</v>
          </cell>
          <cell r="BD256">
            <v>2398.05774916175</v>
          </cell>
          <cell r="BE256">
            <v>2308.00753166275</v>
          </cell>
          <cell r="BF256">
            <v>2416.36212894441</v>
          </cell>
          <cell r="BG256">
            <v>2392.84254900892</v>
          </cell>
          <cell r="BH256">
            <v>2415.74484453516</v>
          </cell>
          <cell r="BI256">
            <v>2415.74484453516</v>
          </cell>
          <cell r="BJ256">
            <v>2415.74484453516</v>
          </cell>
          <cell r="BK256">
            <v>2415.74484453516</v>
          </cell>
          <cell r="BL256">
            <v>2415.74484453516</v>
          </cell>
          <cell r="BM256">
            <v>2415.74484453516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7">
          <cell r="Z257">
            <v>2288.27212977294</v>
          </cell>
          <cell r="AA257">
            <v>2174.07797163923</v>
          </cell>
          <cell r="AB257">
            <v>1952.04743686378</v>
          </cell>
          <cell r="AC257">
            <v>2141.65698007147</v>
          </cell>
          <cell r="AD257">
            <v>2048.63127470704</v>
          </cell>
          <cell r="AE257">
            <v>2105.25021558241</v>
          </cell>
          <cell r="AF257">
            <v>2063.58525343183</v>
          </cell>
          <cell r="AG257">
            <v>2183.32007639915</v>
          </cell>
          <cell r="AH257">
            <v>2235.68767573284</v>
          </cell>
          <cell r="AI257">
            <v>2213.92653533382</v>
          </cell>
          <cell r="AJ257">
            <v>2326.79048357971</v>
          </cell>
          <cell r="AK257">
            <v>2386.96540050083</v>
          </cell>
          <cell r="AL257">
            <v>2383.72101400285</v>
          </cell>
          <cell r="AM257">
            <v>2400.70772686098</v>
          </cell>
          <cell r="AN257">
            <v>2609.18666966437</v>
          </cell>
        </row>
        <row r="257">
          <cell r="AY257">
            <v>2366.58916535019</v>
          </cell>
          <cell r="AZ257">
            <v>2368.22682831032</v>
          </cell>
          <cell r="BA257">
            <v>2314.39164273778</v>
          </cell>
          <cell r="BB257">
            <v>2376.23990111373</v>
          </cell>
          <cell r="BC257">
            <v>2305.72938529646</v>
          </cell>
          <cell r="BD257">
            <v>2369.62197816962</v>
          </cell>
          <cell r="BE257">
            <v>2289.29273461878</v>
          </cell>
          <cell r="BF257">
            <v>2351.00061153506</v>
          </cell>
          <cell r="BG257">
            <v>2476.01247455948</v>
          </cell>
          <cell r="BH257">
            <v>2429.34076115602</v>
          </cell>
          <cell r="BI257">
            <v>2429.34076115602</v>
          </cell>
          <cell r="BJ257">
            <v>2429.34076115602</v>
          </cell>
          <cell r="BK257">
            <v>2429.34076115602</v>
          </cell>
          <cell r="BL257">
            <v>2429.34076115602</v>
          </cell>
          <cell r="BM257">
            <v>2429.34076115602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8">
          <cell r="Z258">
            <v>2305.18000018526</v>
          </cell>
          <cell r="AA258">
            <v>2191.0167805661</v>
          </cell>
          <cell r="AB258">
            <v>2047.65736351518</v>
          </cell>
          <cell r="AC258">
            <v>2065.27319067143</v>
          </cell>
          <cell r="AD258">
            <v>2177.03332415635</v>
          </cell>
          <cell r="AE258">
            <v>2139.20175452386</v>
          </cell>
          <cell r="AF258">
            <v>2103.5810759412</v>
          </cell>
          <cell r="AG258">
            <v>2180.05417323722</v>
          </cell>
          <cell r="AH258">
            <v>2301.88394799457</v>
          </cell>
          <cell r="AI258">
            <v>2294.81102524753</v>
          </cell>
          <cell r="AJ258">
            <v>2254.22625353723</v>
          </cell>
          <cell r="AK258">
            <v>2422.90906175135</v>
          </cell>
          <cell r="AL258">
            <v>2469.72686005833</v>
          </cell>
          <cell r="AM258">
            <v>2459.31474394781</v>
          </cell>
          <cell r="AN258">
            <v>2459.4891217357</v>
          </cell>
        </row>
        <row r="258">
          <cell r="AY258">
            <v>2393.37504638738</v>
          </cell>
          <cell r="AZ258">
            <v>2366.39393629975</v>
          </cell>
          <cell r="BA258">
            <v>2320.9062100625</v>
          </cell>
          <cell r="BB258">
            <v>2334.33394599249</v>
          </cell>
          <cell r="BC258">
            <v>2380.44392064582</v>
          </cell>
          <cell r="BD258">
            <v>2360.99109319514</v>
          </cell>
          <cell r="BE258">
            <v>2349.55198387505</v>
          </cell>
          <cell r="BF258">
            <v>2376.41497473371</v>
          </cell>
          <cell r="BG258">
            <v>2395.61696192854</v>
          </cell>
          <cell r="BH258">
            <v>2454.61835183937</v>
          </cell>
          <cell r="BI258">
            <v>2454.61835183937</v>
          </cell>
          <cell r="BJ258">
            <v>2454.61835183937</v>
          </cell>
          <cell r="BK258">
            <v>2454.61835183937</v>
          </cell>
          <cell r="BL258">
            <v>2454.61835183937</v>
          </cell>
          <cell r="BM258">
            <v>2454.61835183937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59">
          <cell r="Z259">
            <v>2235.55152871955</v>
          </cell>
          <cell r="AA259">
            <v>2182.09718408007</v>
          </cell>
          <cell r="AB259">
            <v>2041.37596498429</v>
          </cell>
          <cell r="AC259">
            <v>2078.49590964404</v>
          </cell>
          <cell r="AD259">
            <v>2112.49129019948</v>
          </cell>
          <cell r="AE259">
            <v>2004.37951696727</v>
          </cell>
          <cell r="AF259">
            <v>2116.27439243578</v>
          </cell>
          <cell r="AG259">
            <v>2151.29420443772</v>
          </cell>
          <cell r="AH259">
            <v>2047.50324471665</v>
          </cell>
          <cell r="AI259">
            <v>2302.94437942931</v>
          </cell>
          <cell r="AJ259">
            <v>2329.80437511355</v>
          </cell>
          <cell r="AK259">
            <v>2283.55456805745</v>
          </cell>
          <cell r="AL259">
            <v>2526.90624639854</v>
          </cell>
          <cell r="AM259">
            <v>2366.93605444022</v>
          </cell>
          <cell r="AN259">
            <v>2621.18710048497</v>
          </cell>
        </row>
        <row r="259">
          <cell r="AY259">
            <v>2314.50836885666</v>
          </cell>
          <cell r="AZ259">
            <v>2402.90429528008</v>
          </cell>
          <cell r="BA259">
            <v>2389.56224255586</v>
          </cell>
          <cell r="BB259">
            <v>2368.96015889734</v>
          </cell>
          <cell r="BC259">
            <v>2397.93697029995</v>
          </cell>
          <cell r="BD259">
            <v>2347.04790401263</v>
          </cell>
          <cell r="BE259">
            <v>2367.00955981736</v>
          </cell>
          <cell r="BF259">
            <v>2352.41479659812</v>
          </cell>
          <cell r="BG259">
            <v>2344.6549254571</v>
          </cell>
          <cell r="BH259">
            <v>2403.14594023446</v>
          </cell>
          <cell r="BI259">
            <v>2403.14594023446</v>
          </cell>
          <cell r="BJ259">
            <v>2403.14594023446</v>
          </cell>
          <cell r="BK259">
            <v>2403.14594023446</v>
          </cell>
          <cell r="BL259">
            <v>2403.14594023446</v>
          </cell>
          <cell r="BM259">
            <v>2403.14594023446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0">
          <cell r="Z260">
            <v>2144.34236807941</v>
          </cell>
          <cell r="AA260">
            <v>2143.43685276754</v>
          </cell>
          <cell r="AB260">
            <v>1948.29701631768</v>
          </cell>
          <cell r="AC260">
            <v>2061.20245985108</v>
          </cell>
          <cell r="AD260">
            <v>2120.80634827408</v>
          </cell>
          <cell r="AE260">
            <v>2099.36002544128</v>
          </cell>
          <cell r="AF260">
            <v>2085.4361859946</v>
          </cell>
          <cell r="AG260">
            <v>2041.81735993158</v>
          </cell>
          <cell r="AH260">
            <v>2141.96329909367</v>
          </cell>
          <cell r="AI260">
            <v>2174.29508054075</v>
          </cell>
          <cell r="AJ260">
            <v>2106.93886544917</v>
          </cell>
          <cell r="AK260">
            <v>2389.27801546626</v>
          </cell>
          <cell r="AL260">
            <v>2381.34088400001</v>
          </cell>
          <cell r="AM260">
            <v>2459.45606125122</v>
          </cell>
          <cell r="AN260">
            <v>2695.98272851825</v>
          </cell>
        </row>
        <row r="260">
          <cell r="AY260">
            <v>2327.03997166133</v>
          </cell>
          <cell r="AZ260">
            <v>2408.29944219197</v>
          </cell>
          <cell r="BA260">
            <v>2312.18631353078</v>
          </cell>
          <cell r="BB260">
            <v>2385.84715819987</v>
          </cell>
          <cell r="BC260">
            <v>2368.25320715282</v>
          </cell>
          <cell r="BD260">
            <v>2376.04813396678</v>
          </cell>
          <cell r="BE260">
            <v>2385.72898804383</v>
          </cell>
          <cell r="BF260">
            <v>2309.14672587819</v>
          </cell>
          <cell r="BG260">
            <v>2425.60313716367</v>
          </cell>
          <cell r="BH260">
            <v>2371.91577702774</v>
          </cell>
          <cell r="BI260">
            <v>2371.91577702774</v>
          </cell>
          <cell r="BJ260">
            <v>2371.91577702774</v>
          </cell>
          <cell r="BK260">
            <v>2371.91577702774</v>
          </cell>
          <cell r="BL260">
            <v>2371.91577702774</v>
          </cell>
          <cell r="BM260">
            <v>2371.91577702774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1">
          <cell r="Z261">
            <v>2355.75873635986</v>
          </cell>
          <cell r="AA261">
            <v>2088.3914715053</v>
          </cell>
          <cell r="AB261">
            <v>2006.00839470091</v>
          </cell>
          <cell r="AC261">
            <v>1985.50465919064</v>
          </cell>
          <cell r="AD261">
            <v>2150.35389756092</v>
          </cell>
          <cell r="AE261">
            <v>1992.36187348426</v>
          </cell>
          <cell r="AF261">
            <v>2110.11740223659</v>
          </cell>
          <cell r="AG261">
            <v>2222.53900084452</v>
          </cell>
          <cell r="AH261">
            <v>2149.06623168759</v>
          </cell>
          <cell r="AI261">
            <v>2259.557952622</v>
          </cell>
          <cell r="AJ261">
            <v>2336.89565247354</v>
          </cell>
          <cell r="AK261">
            <v>2478.8804473144</v>
          </cell>
          <cell r="AL261">
            <v>2423.74247774226</v>
          </cell>
          <cell r="AM261">
            <v>2537.54224847583</v>
          </cell>
          <cell r="AN261">
            <v>2560.47688149853</v>
          </cell>
        </row>
        <row r="261">
          <cell r="AY261">
            <v>2386.32003277109</v>
          </cell>
          <cell r="AZ261">
            <v>2359.98075657688</v>
          </cell>
          <cell r="BA261">
            <v>2366.01631596166</v>
          </cell>
          <cell r="BB261">
            <v>2353.66917172966</v>
          </cell>
          <cell r="BC261">
            <v>2380.13941669113</v>
          </cell>
          <cell r="BD261">
            <v>2421.17030436973</v>
          </cell>
          <cell r="BE261">
            <v>2425.20253017622</v>
          </cell>
          <cell r="BF261">
            <v>2411.2690073079</v>
          </cell>
          <cell r="BG261">
            <v>2345.80632468632</v>
          </cell>
          <cell r="BH261">
            <v>2348.88368927585</v>
          </cell>
          <cell r="BI261">
            <v>2348.88368927585</v>
          </cell>
          <cell r="BJ261">
            <v>2348.88368927585</v>
          </cell>
          <cell r="BK261">
            <v>2348.88368927585</v>
          </cell>
          <cell r="BL261">
            <v>2348.88368927585</v>
          </cell>
          <cell r="BM261">
            <v>2348.88368927585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2">
          <cell r="Z262">
            <v>2094.48378985717</v>
          </cell>
          <cell r="AA262">
            <v>2176.96759537841</v>
          </cell>
          <cell r="AB262">
            <v>2062.80091996197</v>
          </cell>
          <cell r="AC262">
            <v>2122.80035405766</v>
          </cell>
          <cell r="AD262">
            <v>2100.19632976785</v>
          </cell>
          <cell r="AE262">
            <v>2114.63705770502</v>
          </cell>
          <cell r="AF262">
            <v>2103.05887813514</v>
          </cell>
          <cell r="AG262">
            <v>2054.59093565195</v>
          </cell>
          <cell r="AH262">
            <v>2058.97678130379</v>
          </cell>
          <cell r="AI262">
            <v>2290.6691610092</v>
          </cell>
          <cell r="AJ262">
            <v>2220.99653897444</v>
          </cell>
          <cell r="AK262">
            <v>2313.52665504214</v>
          </cell>
          <cell r="AL262">
            <v>2307.72306628979</v>
          </cell>
          <cell r="AM262">
            <v>2542.18095075526</v>
          </cell>
          <cell r="AN262">
            <v>2602.4302183988</v>
          </cell>
        </row>
        <row r="262">
          <cell r="AY262">
            <v>2378.28133328654</v>
          </cell>
          <cell r="AZ262">
            <v>2438.32341017355</v>
          </cell>
          <cell r="BA262">
            <v>2368.97008959129</v>
          </cell>
          <cell r="BB262">
            <v>2399.97436444919</v>
          </cell>
          <cell r="BC262">
            <v>2351.21222911828</v>
          </cell>
          <cell r="BD262">
            <v>2392.89619368271</v>
          </cell>
          <cell r="BE262">
            <v>2381.51960887148</v>
          </cell>
          <cell r="BF262">
            <v>2326.85598063955</v>
          </cell>
          <cell r="BG262">
            <v>2346.4202371655</v>
          </cell>
          <cell r="BH262">
            <v>2398.9083526163</v>
          </cell>
          <cell r="BI262">
            <v>2398.9083526163</v>
          </cell>
          <cell r="BJ262">
            <v>2398.9083526163</v>
          </cell>
          <cell r="BK262">
            <v>2398.9083526163</v>
          </cell>
          <cell r="BL262">
            <v>2398.9083526163</v>
          </cell>
          <cell r="BM262">
            <v>2398.9083526163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3">
          <cell r="Z263">
            <v>2342.64287877734</v>
          </cell>
          <cell r="AA263">
            <v>2080.62286540354</v>
          </cell>
          <cell r="AB263">
            <v>2076.88499549446</v>
          </cell>
          <cell r="AC263">
            <v>2160.72674108936</v>
          </cell>
          <cell r="AD263">
            <v>2096.67571373421</v>
          </cell>
          <cell r="AE263">
            <v>1951.42318805766</v>
          </cell>
          <cell r="AF263">
            <v>2123.05902989395</v>
          </cell>
          <cell r="AG263">
            <v>2159.67955346524</v>
          </cell>
          <cell r="AH263">
            <v>2139.65409624164</v>
          </cell>
          <cell r="AI263">
            <v>2366.31813449285</v>
          </cell>
          <cell r="AJ263">
            <v>2317.87433514054</v>
          </cell>
          <cell r="AK263">
            <v>2281.40969522275</v>
          </cell>
          <cell r="AL263">
            <v>2390.45817723519</v>
          </cell>
          <cell r="AM263">
            <v>2566.20033288497</v>
          </cell>
          <cell r="AN263">
            <v>2579.52212774072</v>
          </cell>
        </row>
        <row r="263">
          <cell r="AY263">
            <v>2399.45077531954</v>
          </cell>
          <cell r="AZ263">
            <v>2300.26056974172</v>
          </cell>
          <cell r="BA263">
            <v>2384.73424625644</v>
          </cell>
          <cell r="BB263">
            <v>2435.52021986453</v>
          </cell>
          <cell r="BC263">
            <v>2390.39322895249</v>
          </cell>
          <cell r="BD263">
            <v>2302.31625756045</v>
          </cell>
          <cell r="BE263">
            <v>2363.95904338734</v>
          </cell>
          <cell r="BF263">
            <v>2425.19015916065</v>
          </cell>
          <cell r="BG263">
            <v>2340.37775499004</v>
          </cell>
          <cell r="BH263">
            <v>2461.20447754866</v>
          </cell>
          <cell r="BI263">
            <v>2461.20447754866</v>
          </cell>
          <cell r="BJ263">
            <v>2461.20447754866</v>
          </cell>
          <cell r="BK263">
            <v>2461.20447754866</v>
          </cell>
          <cell r="BL263">
            <v>2461.20447754866</v>
          </cell>
          <cell r="BM263">
            <v>2461.20447754866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4">
          <cell r="Z264">
            <v>2286.22469031634</v>
          </cell>
          <cell r="AA264">
            <v>2078.49596468775</v>
          </cell>
          <cell r="AB264">
            <v>2156.56413280676</v>
          </cell>
          <cell r="AC264">
            <v>1986.06021925393</v>
          </cell>
          <cell r="AD264">
            <v>2046.80441855858</v>
          </cell>
          <cell r="AE264">
            <v>2096.91409939892</v>
          </cell>
          <cell r="AF264">
            <v>2115.11836046363</v>
          </cell>
          <cell r="AG264">
            <v>2127.15052677889</v>
          </cell>
          <cell r="AH264">
            <v>2260.25957302163</v>
          </cell>
          <cell r="AI264">
            <v>2123.84278847472</v>
          </cell>
          <cell r="AJ264">
            <v>2424.04167432814</v>
          </cell>
          <cell r="AK264">
            <v>2352.16516042535</v>
          </cell>
          <cell r="AL264">
            <v>2335.65386953813</v>
          </cell>
          <cell r="AM264">
            <v>2466.51134549381</v>
          </cell>
          <cell r="AN264">
            <v>2669.36477325138</v>
          </cell>
        </row>
        <row r="264">
          <cell r="AY264">
            <v>2354.70281090766</v>
          </cell>
          <cell r="AZ264">
            <v>2370.90955072109</v>
          </cell>
          <cell r="BA264">
            <v>2396.96928546344</v>
          </cell>
          <cell r="BB264">
            <v>2338.44398959242</v>
          </cell>
          <cell r="BC264">
            <v>2333.65976085281</v>
          </cell>
          <cell r="BD264">
            <v>2388.51579911108</v>
          </cell>
          <cell r="BE264">
            <v>2378.02734458947</v>
          </cell>
          <cell r="BF264">
            <v>2371.79181210216</v>
          </cell>
          <cell r="BG264">
            <v>2445.90508838725</v>
          </cell>
          <cell r="BH264">
            <v>2334.2895107471</v>
          </cell>
          <cell r="BI264">
            <v>2334.2895107471</v>
          </cell>
          <cell r="BJ264">
            <v>2334.2895107471</v>
          </cell>
          <cell r="BK264">
            <v>2334.2895107471</v>
          </cell>
          <cell r="BL264">
            <v>2334.2895107471</v>
          </cell>
          <cell r="BM264">
            <v>2334.2895107471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5">
          <cell r="Z265">
            <v>2283.14464394338</v>
          </cell>
          <cell r="AA265">
            <v>2064.15205833955</v>
          </cell>
          <cell r="AB265">
            <v>2006.1089371591</v>
          </cell>
          <cell r="AC265">
            <v>1995.29240560453</v>
          </cell>
          <cell r="AD265">
            <v>2009.63687942448</v>
          </cell>
          <cell r="AE265">
            <v>2007.73574300483</v>
          </cell>
          <cell r="AF265">
            <v>2000.67725215275</v>
          </cell>
          <cell r="AG265">
            <v>2229.76552099938</v>
          </cell>
          <cell r="AH265">
            <v>2196.5884436395</v>
          </cell>
          <cell r="AI265">
            <v>2224.78024100422</v>
          </cell>
          <cell r="AJ265">
            <v>2386.00380428382</v>
          </cell>
          <cell r="AK265">
            <v>2332.11115613451</v>
          </cell>
          <cell r="AL265">
            <v>2414.90636772182</v>
          </cell>
          <cell r="AM265">
            <v>2582.75412258635</v>
          </cell>
          <cell r="AN265">
            <v>2672.63534946476</v>
          </cell>
        </row>
        <row r="265">
          <cell r="AY265">
            <v>2331.26121917468</v>
          </cell>
          <cell r="AZ265">
            <v>2401.510933029</v>
          </cell>
          <cell r="BA265">
            <v>2368.55602131841</v>
          </cell>
          <cell r="BB265">
            <v>2363.61465366077</v>
          </cell>
          <cell r="BC265">
            <v>2399.86360481543</v>
          </cell>
          <cell r="BD265">
            <v>2353.89519368547</v>
          </cell>
          <cell r="BE265">
            <v>2379.135569956</v>
          </cell>
          <cell r="BF265">
            <v>2404.99759978086</v>
          </cell>
          <cell r="BG265">
            <v>2425.36854816992</v>
          </cell>
          <cell r="BH265">
            <v>2423.14508973534</v>
          </cell>
          <cell r="BI265">
            <v>2423.14508973534</v>
          </cell>
          <cell r="BJ265">
            <v>2423.14508973534</v>
          </cell>
          <cell r="BK265">
            <v>2423.14508973534</v>
          </cell>
          <cell r="BL265">
            <v>2423.14508973534</v>
          </cell>
          <cell r="BM265">
            <v>2423.14508973534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6">
          <cell r="Z266">
            <v>2222.43553932132</v>
          </cell>
          <cell r="AA266">
            <v>2053.98404203057</v>
          </cell>
          <cell r="AB266">
            <v>2200.39749317744</v>
          </cell>
          <cell r="AC266">
            <v>2019.86995141663</v>
          </cell>
          <cell r="AD266">
            <v>2221.36861013394</v>
          </cell>
          <cell r="AE266">
            <v>1983.38202686002</v>
          </cell>
          <cell r="AF266">
            <v>2020.40680082998</v>
          </cell>
          <cell r="AG266">
            <v>2227.27788998939</v>
          </cell>
          <cell r="AH266">
            <v>2320.07615588762</v>
          </cell>
          <cell r="AI266">
            <v>2155.66102196923</v>
          </cell>
          <cell r="AJ266">
            <v>2358.09470921094</v>
          </cell>
          <cell r="AK266">
            <v>2371.3081418764</v>
          </cell>
          <cell r="AL266">
            <v>2388.4180403256</v>
          </cell>
          <cell r="AM266">
            <v>2568.00998733595</v>
          </cell>
          <cell r="AN266">
            <v>2530.47322631372</v>
          </cell>
        </row>
        <row r="266">
          <cell r="AY266">
            <v>2403.85459013513</v>
          </cell>
          <cell r="AZ266">
            <v>2349.20413055675</v>
          </cell>
          <cell r="BA266">
            <v>2460.34545798188</v>
          </cell>
          <cell r="BB266">
            <v>2381.22867495249</v>
          </cell>
          <cell r="BC266">
            <v>2447.21653243759</v>
          </cell>
          <cell r="BD266">
            <v>2302.80136492287</v>
          </cell>
          <cell r="BE266">
            <v>2310.23833304016</v>
          </cell>
          <cell r="BF266">
            <v>2377.04263268668</v>
          </cell>
          <cell r="BG266">
            <v>2484.60734615992</v>
          </cell>
          <cell r="BH266">
            <v>2325.74524910819</v>
          </cell>
          <cell r="BI266">
            <v>2325.74524910819</v>
          </cell>
          <cell r="BJ266">
            <v>2325.74524910819</v>
          </cell>
          <cell r="BK266">
            <v>2325.74524910819</v>
          </cell>
          <cell r="BL266">
            <v>2325.74524910819</v>
          </cell>
          <cell r="BM266">
            <v>2325.74524910819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7">
          <cell r="Z267">
            <v>2296.59265412288</v>
          </cell>
          <cell r="AA267">
            <v>2173.27343973196</v>
          </cell>
          <cell r="AB267">
            <v>2154.90845914596</v>
          </cell>
          <cell r="AC267">
            <v>2058.98429592158</v>
          </cell>
          <cell r="AD267">
            <v>2064.35210936929</v>
          </cell>
          <cell r="AE267">
            <v>1918.32168507301</v>
          </cell>
          <cell r="AF267">
            <v>2169.31489920186</v>
          </cell>
          <cell r="AG267">
            <v>2284.39317137965</v>
          </cell>
          <cell r="AH267">
            <v>2159.33893418964</v>
          </cell>
          <cell r="AI267">
            <v>2229.69114802089</v>
          </cell>
          <cell r="AJ267">
            <v>2321.90937440164</v>
          </cell>
          <cell r="AK267">
            <v>2308.710169644</v>
          </cell>
          <cell r="AL267">
            <v>2472.68813994434</v>
          </cell>
          <cell r="AM267">
            <v>2543.22344679939</v>
          </cell>
          <cell r="AN267">
            <v>2605.88461177014</v>
          </cell>
        </row>
        <row r="267">
          <cell r="AY267">
            <v>2325.35929798934</v>
          </cell>
          <cell r="AZ267">
            <v>2369.27060830157</v>
          </cell>
          <cell r="BA267">
            <v>2408.84205608282</v>
          </cell>
          <cell r="BB267">
            <v>2406.66535936745</v>
          </cell>
          <cell r="BC267">
            <v>2333.66504289331</v>
          </cell>
          <cell r="BD267">
            <v>2288.10871609399</v>
          </cell>
          <cell r="BE267">
            <v>2378.38074418857</v>
          </cell>
          <cell r="BF267">
            <v>2418.32080542659</v>
          </cell>
          <cell r="BG267">
            <v>2408.74681996834</v>
          </cell>
          <cell r="BH267">
            <v>2371.92968503206</v>
          </cell>
          <cell r="BI267">
            <v>2371.92968503206</v>
          </cell>
          <cell r="BJ267">
            <v>2371.92968503206</v>
          </cell>
          <cell r="BK267">
            <v>2371.92968503206</v>
          </cell>
          <cell r="BL267">
            <v>2371.92968503206</v>
          </cell>
          <cell r="BM267">
            <v>2371.92968503206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8">
          <cell r="Z268">
            <v>2174.01021822194</v>
          </cell>
          <cell r="AA268">
            <v>2018.6789041449</v>
          </cell>
          <cell r="AB268">
            <v>2105.05349387277</v>
          </cell>
          <cell r="AC268">
            <v>2135.10066283429</v>
          </cell>
          <cell r="AD268">
            <v>1993.7096975076</v>
          </cell>
          <cell r="AE268">
            <v>2039.56831422952</v>
          </cell>
          <cell r="AF268">
            <v>2246.46342271361</v>
          </cell>
          <cell r="AG268">
            <v>2091.80620835708</v>
          </cell>
          <cell r="AH268">
            <v>2184.49583478045</v>
          </cell>
          <cell r="AI268">
            <v>2314.77219128408</v>
          </cell>
          <cell r="AJ268">
            <v>2278.65142139605</v>
          </cell>
          <cell r="AK268">
            <v>2381.56573380321</v>
          </cell>
          <cell r="AL268">
            <v>2538.6746768826</v>
          </cell>
          <cell r="AM268">
            <v>2365.80962459844</v>
          </cell>
          <cell r="AN268">
            <v>2538.28091083462</v>
          </cell>
        </row>
        <row r="268">
          <cell r="AY268">
            <v>2324.81232213317</v>
          </cell>
          <cell r="AZ268">
            <v>2377.38058731597</v>
          </cell>
          <cell r="BA268">
            <v>2387.34223087976</v>
          </cell>
          <cell r="BB268">
            <v>2411.45075491034</v>
          </cell>
          <cell r="BC268">
            <v>2344.90388530045</v>
          </cell>
          <cell r="BD268">
            <v>2345.36430239222</v>
          </cell>
          <cell r="BE268">
            <v>2446.2810650648</v>
          </cell>
          <cell r="BF268">
            <v>2379.72458048606</v>
          </cell>
          <cell r="BG268">
            <v>2316.80116890515</v>
          </cell>
          <cell r="BH268">
            <v>2422.85706007323</v>
          </cell>
          <cell r="BI268">
            <v>2422.85706007323</v>
          </cell>
          <cell r="BJ268">
            <v>2422.85706007323</v>
          </cell>
          <cell r="BK268">
            <v>2422.85706007323</v>
          </cell>
          <cell r="BL268">
            <v>2422.85706007323</v>
          </cell>
          <cell r="BM268">
            <v>2422.85706007323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69">
          <cell r="Z269">
            <v>2333.0682500006</v>
          </cell>
          <cell r="AA269">
            <v>2043.45970081927</v>
          </cell>
          <cell r="AB269">
            <v>2049.14246306323</v>
          </cell>
          <cell r="AC269">
            <v>2043.84104142241</v>
          </cell>
          <cell r="AD269">
            <v>2088.82766533022</v>
          </cell>
          <cell r="AE269">
            <v>2056.39245304949</v>
          </cell>
          <cell r="AF269">
            <v>1982.05546031608</v>
          </cell>
          <cell r="AG269">
            <v>2154.37297503619</v>
          </cell>
          <cell r="AH269">
            <v>2264.3654239284</v>
          </cell>
          <cell r="AI269">
            <v>2283.56414902724</v>
          </cell>
          <cell r="AJ269">
            <v>2279.25887268231</v>
          </cell>
          <cell r="AK269">
            <v>2282.35164360292</v>
          </cell>
          <cell r="AL269">
            <v>2389.35961423846</v>
          </cell>
          <cell r="AM269">
            <v>2559.67111436585</v>
          </cell>
          <cell r="AN269">
            <v>2621.20669001859</v>
          </cell>
        </row>
        <row r="269">
          <cell r="AY269">
            <v>2393.62042291224</v>
          </cell>
          <cell r="AZ269">
            <v>2323.81369568594</v>
          </cell>
          <cell r="BA269">
            <v>2303.65568485067</v>
          </cell>
          <cell r="BB269">
            <v>2386.9664538793</v>
          </cell>
          <cell r="BC269">
            <v>2330.2275147874</v>
          </cell>
          <cell r="BD269">
            <v>2323.95498154698</v>
          </cell>
          <cell r="BE269">
            <v>2327.55570669251</v>
          </cell>
          <cell r="BF269">
            <v>2394.82552115874</v>
          </cell>
          <cell r="BG269">
            <v>2436.53422531476</v>
          </cell>
          <cell r="BH269">
            <v>2361.77082302872</v>
          </cell>
          <cell r="BI269">
            <v>2361.77082302872</v>
          </cell>
          <cell r="BJ269">
            <v>2361.77082302872</v>
          </cell>
          <cell r="BK269">
            <v>2361.77082302872</v>
          </cell>
          <cell r="BL269">
            <v>2361.77082302872</v>
          </cell>
          <cell r="BM269">
            <v>2361.77082302872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0">
          <cell r="Z270">
            <v>2338.3638719143</v>
          </cell>
          <cell r="AA270">
            <v>2163.75309893153</v>
          </cell>
          <cell r="AB270">
            <v>2016.93914268657</v>
          </cell>
          <cell r="AC270">
            <v>2153.66240281156</v>
          </cell>
          <cell r="AD270">
            <v>2041.25021998406</v>
          </cell>
          <cell r="AE270">
            <v>2065.45471757291</v>
          </cell>
          <cell r="AF270">
            <v>2077.31873492805</v>
          </cell>
          <cell r="AG270">
            <v>2157.69197423453</v>
          </cell>
          <cell r="AH270">
            <v>2265.25371182011</v>
          </cell>
          <cell r="AI270">
            <v>2148.45777817185</v>
          </cell>
          <cell r="AJ270">
            <v>2309.55558676793</v>
          </cell>
          <cell r="AK270">
            <v>2348.66067169393</v>
          </cell>
          <cell r="AL270">
            <v>2482.81527442298</v>
          </cell>
          <cell r="AM270">
            <v>2469.2403824644</v>
          </cell>
          <cell r="AN270">
            <v>2596.63216706517</v>
          </cell>
        </row>
        <row r="270">
          <cell r="AY270">
            <v>2364.72477384938</v>
          </cell>
          <cell r="AZ270">
            <v>2440.70711887082</v>
          </cell>
          <cell r="BA270">
            <v>2404.64122328172</v>
          </cell>
          <cell r="BB270">
            <v>2425.87878943091</v>
          </cell>
          <cell r="BC270">
            <v>2342.72115765847</v>
          </cell>
          <cell r="BD270">
            <v>2317.3617167109</v>
          </cell>
          <cell r="BE270">
            <v>2371.82822400687</v>
          </cell>
          <cell r="BF270">
            <v>2381.10959599626</v>
          </cell>
          <cell r="BG270">
            <v>2413.50138955042</v>
          </cell>
          <cell r="BH270">
            <v>2327.94545460304</v>
          </cell>
          <cell r="BI270">
            <v>2327.94545460304</v>
          </cell>
          <cell r="BJ270">
            <v>2327.94545460304</v>
          </cell>
          <cell r="BK270">
            <v>2327.94545460304</v>
          </cell>
          <cell r="BL270">
            <v>2327.94545460304</v>
          </cell>
          <cell r="BM270">
            <v>2327.94545460304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1">
          <cell r="Z271">
            <v>2323.94201271504</v>
          </cell>
          <cell r="AA271">
            <v>2192.46921103173</v>
          </cell>
          <cell r="AB271">
            <v>2044.70775513823</v>
          </cell>
          <cell r="AC271">
            <v>1939.35414254701</v>
          </cell>
          <cell r="AD271">
            <v>2045.64480280371</v>
          </cell>
          <cell r="AE271">
            <v>2058.26176911689</v>
          </cell>
          <cell r="AF271">
            <v>2108.26500784126</v>
          </cell>
          <cell r="AG271">
            <v>2122.85863857981</v>
          </cell>
          <cell r="AH271">
            <v>2253.84987471727</v>
          </cell>
          <cell r="AI271">
            <v>2108.97858615369</v>
          </cell>
          <cell r="AJ271">
            <v>2414.07318724227</v>
          </cell>
          <cell r="AK271">
            <v>2364.71896997376</v>
          </cell>
          <cell r="AL271">
            <v>2396.57893875953</v>
          </cell>
          <cell r="AM271">
            <v>2487.60557816641</v>
          </cell>
          <cell r="AN271">
            <v>2589.22642301228</v>
          </cell>
        </row>
        <row r="271">
          <cell r="AY271">
            <v>2402.70882530431</v>
          </cell>
          <cell r="AZ271">
            <v>2416.53698752992</v>
          </cell>
          <cell r="BA271">
            <v>2475.27925525417</v>
          </cell>
          <cell r="BB271">
            <v>2351.18602977336</v>
          </cell>
          <cell r="BC271">
            <v>2397.24379941296</v>
          </cell>
          <cell r="BD271">
            <v>2298.32997606312</v>
          </cell>
          <cell r="BE271">
            <v>2355.96547050271</v>
          </cell>
          <cell r="BF271">
            <v>2401.17920904136</v>
          </cell>
          <cell r="BG271">
            <v>2412.14693288831</v>
          </cell>
          <cell r="BH271">
            <v>2279.62877933621</v>
          </cell>
          <cell r="BI271">
            <v>2279.62877933621</v>
          </cell>
          <cell r="BJ271">
            <v>2279.62877933621</v>
          </cell>
          <cell r="BK271">
            <v>2279.62877933621</v>
          </cell>
          <cell r="BL271">
            <v>2279.62877933621</v>
          </cell>
          <cell r="BM271">
            <v>2279.62877933621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2">
          <cell r="Z272">
            <v>2361.20003552324</v>
          </cell>
          <cell r="AA272">
            <v>2061.89676683715</v>
          </cell>
          <cell r="AB272">
            <v>2151.41040503858</v>
          </cell>
          <cell r="AC272">
            <v>2012.70814048669</v>
          </cell>
          <cell r="AD272">
            <v>2108.32690706587</v>
          </cell>
          <cell r="AE272">
            <v>2125.23097956592</v>
          </cell>
          <cell r="AF272">
            <v>2066.74385604471</v>
          </cell>
          <cell r="AG272">
            <v>2167.56755821952</v>
          </cell>
          <cell r="AH272">
            <v>2164.25550249539</v>
          </cell>
          <cell r="AI272">
            <v>2262.06460010359</v>
          </cell>
          <cell r="AJ272">
            <v>2353.85427667472</v>
          </cell>
          <cell r="AK272">
            <v>2424.53312376581</v>
          </cell>
          <cell r="AL272">
            <v>2535.78303239682</v>
          </cell>
          <cell r="AM272">
            <v>2462.25738775392</v>
          </cell>
          <cell r="AN272">
            <v>2527.47586202137</v>
          </cell>
        </row>
        <row r="272">
          <cell r="AY272">
            <v>2356.6424281881</v>
          </cell>
          <cell r="AZ272">
            <v>2324.5854078602</v>
          </cell>
          <cell r="BA272">
            <v>2414.05507460329</v>
          </cell>
          <cell r="BB272">
            <v>2361.21194035569</v>
          </cell>
          <cell r="BC272">
            <v>2348.12676575873</v>
          </cell>
          <cell r="BD272">
            <v>2351.90135709952</v>
          </cell>
          <cell r="BE272">
            <v>2357.37580917833</v>
          </cell>
          <cell r="BF272">
            <v>2392.87249101796</v>
          </cell>
          <cell r="BG272">
            <v>2394.00708545999</v>
          </cell>
          <cell r="BH272">
            <v>2399.87456912656</v>
          </cell>
          <cell r="BI272">
            <v>2399.87456912656</v>
          </cell>
          <cell r="BJ272">
            <v>2399.87456912656</v>
          </cell>
          <cell r="BK272">
            <v>2399.87456912656</v>
          </cell>
          <cell r="BL272">
            <v>2399.87456912656</v>
          </cell>
          <cell r="BM272">
            <v>2399.87456912656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3">
          <cell r="Z273">
            <v>2192.09105701397</v>
          </cell>
          <cell r="AA273">
            <v>2043.81316669</v>
          </cell>
          <cell r="AB273">
            <v>2133.53577367369</v>
          </cell>
          <cell r="AC273">
            <v>1997.31128092702</v>
          </cell>
          <cell r="AD273">
            <v>2039.11537985682</v>
          </cell>
          <cell r="AE273">
            <v>2062.04260264747</v>
          </cell>
          <cell r="AF273">
            <v>2029.2337703356</v>
          </cell>
          <cell r="AG273">
            <v>2135.61538032834</v>
          </cell>
          <cell r="AH273">
            <v>2144.27447983338</v>
          </cell>
          <cell r="AI273">
            <v>2224.45120117777</v>
          </cell>
          <cell r="AJ273">
            <v>2306.84896807238</v>
          </cell>
          <cell r="AK273">
            <v>2254.91605716477</v>
          </cell>
          <cell r="AL273">
            <v>2380.50419354768</v>
          </cell>
          <cell r="AM273">
            <v>2514.87111034652</v>
          </cell>
          <cell r="AN273">
            <v>2585.23233407705</v>
          </cell>
        </row>
        <row r="273">
          <cell r="AY273">
            <v>2316.06555174126</v>
          </cell>
          <cell r="AZ273">
            <v>2338.64442542182</v>
          </cell>
          <cell r="BA273">
            <v>2371.98203408751</v>
          </cell>
          <cell r="BB273">
            <v>2365.05145523847</v>
          </cell>
          <cell r="BC273">
            <v>2371.38190540457</v>
          </cell>
          <cell r="BD273">
            <v>2403.97648431306</v>
          </cell>
          <cell r="BE273">
            <v>2375.32076712617</v>
          </cell>
          <cell r="BF273">
            <v>2419.54360252704</v>
          </cell>
          <cell r="BG273">
            <v>2378.51655981447</v>
          </cell>
          <cell r="BH273">
            <v>2313.97996762985</v>
          </cell>
          <cell r="BI273">
            <v>2313.97996762985</v>
          </cell>
          <cell r="BJ273">
            <v>2313.97996762985</v>
          </cell>
          <cell r="BK273">
            <v>2313.97996762985</v>
          </cell>
          <cell r="BL273">
            <v>2313.97996762985</v>
          </cell>
          <cell r="BM273">
            <v>2313.97996762985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4">
          <cell r="Z274">
            <v>2276.74248061313</v>
          </cell>
          <cell r="AA274">
            <v>2133.33981173131</v>
          </cell>
          <cell r="AB274">
            <v>2058.87049234261</v>
          </cell>
          <cell r="AC274">
            <v>2139.96665063354</v>
          </cell>
          <cell r="AD274">
            <v>2107.2871572</v>
          </cell>
          <cell r="AE274">
            <v>2056.72614821743</v>
          </cell>
          <cell r="AF274">
            <v>2128.19432105372</v>
          </cell>
          <cell r="AG274">
            <v>2234.13805412834</v>
          </cell>
          <cell r="AH274">
            <v>2133.29386974028</v>
          </cell>
          <cell r="AI274">
            <v>2168.9009640506</v>
          </cell>
          <cell r="AJ274">
            <v>2302.52856138439</v>
          </cell>
          <cell r="AK274">
            <v>2401.92682822193</v>
          </cell>
          <cell r="AL274">
            <v>2403.26661760681</v>
          </cell>
          <cell r="AM274">
            <v>2560.6418748499</v>
          </cell>
          <cell r="AN274">
            <v>2563.59714172301</v>
          </cell>
        </row>
        <row r="274">
          <cell r="AY274">
            <v>2388.71071661875</v>
          </cell>
          <cell r="AZ274">
            <v>2408.15875239396</v>
          </cell>
          <cell r="BA274">
            <v>2406.74064778907</v>
          </cell>
          <cell r="BB274">
            <v>2426.20934926835</v>
          </cell>
          <cell r="BC274">
            <v>2444.73644392783</v>
          </cell>
          <cell r="BD274">
            <v>2357.14653909454</v>
          </cell>
          <cell r="BE274">
            <v>2320.4907227524</v>
          </cell>
          <cell r="BF274">
            <v>2406.4834031802</v>
          </cell>
          <cell r="BG274">
            <v>2307.25666297927</v>
          </cell>
          <cell r="BH274">
            <v>2376.19965450692</v>
          </cell>
          <cell r="BI274">
            <v>2376.19965450692</v>
          </cell>
          <cell r="BJ274">
            <v>2376.19965450692</v>
          </cell>
          <cell r="BK274">
            <v>2376.19965450692</v>
          </cell>
          <cell r="BL274">
            <v>2376.19965450692</v>
          </cell>
          <cell r="BM274">
            <v>2376.19965450692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5">
          <cell r="Z275">
            <v>2126.40473830942</v>
          </cell>
          <cell r="AA275">
            <v>2013.15797728635</v>
          </cell>
          <cell r="AB275">
            <v>2133.33343913174</v>
          </cell>
          <cell r="AC275">
            <v>2008.45986844082</v>
          </cell>
          <cell r="AD275">
            <v>2008.90356508251</v>
          </cell>
          <cell r="AE275">
            <v>2032.84039389705</v>
          </cell>
          <cell r="AF275">
            <v>2163.45002336845</v>
          </cell>
          <cell r="AG275">
            <v>2155.92302863101</v>
          </cell>
          <cell r="AH275">
            <v>2182.47897339835</v>
          </cell>
          <cell r="AI275">
            <v>2207.29668417167</v>
          </cell>
          <cell r="AJ275">
            <v>2221.6471655693</v>
          </cell>
          <cell r="AK275">
            <v>2432.48314624252</v>
          </cell>
          <cell r="AL275">
            <v>2542.59318742417</v>
          </cell>
          <cell r="AM275">
            <v>2588.54742666892</v>
          </cell>
          <cell r="AN275">
            <v>2507.85612509696</v>
          </cell>
        </row>
        <row r="275">
          <cell r="AY275">
            <v>2348.10914848624</v>
          </cell>
          <cell r="AZ275">
            <v>2305.93024957296</v>
          </cell>
          <cell r="BA275">
            <v>2334.75171438154</v>
          </cell>
          <cell r="BB275">
            <v>2354.50287885302</v>
          </cell>
          <cell r="BC275">
            <v>2348.48998760442</v>
          </cell>
          <cell r="BD275">
            <v>2380.25678228624</v>
          </cell>
          <cell r="BE275">
            <v>2402.12746057915</v>
          </cell>
          <cell r="BF275">
            <v>2350.04395023357</v>
          </cell>
          <cell r="BG275">
            <v>2316.65795884923</v>
          </cell>
          <cell r="BH275">
            <v>2301.09612378211</v>
          </cell>
          <cell r="BI275">
            <v>2301.09612378211</v>
          </cell>
          <cell r="BJ275">
            <v>2301.09612378211</v>
          </cell>
          <cell r="BK275">
            <v>2301.09612378211</v>
          </cell>
          <cell r="BL275">
            <v>2301.09612378211</v>
          </cell>
          <cell r="BM275">
            <v>2301.09612378211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6">
          <cell r="Z276">
            <v>2468.62832227398</v>
          </cell>
          <cell r="AA276">
            <v>2160.51463512136</v>
          </cell>
          <cell r="AB276">
            <v>2124.62922174371</v>
          </cell>
          <cell r="AC276">
            <v>2174.90372615656</v>
          </cell>
          <cell r="AD276">
            <v>1870.98681587775</v>
          </cell>
          <cell r="AE276">
            <v>2033.24973569274</v>
          </cell>
          <cell r="AF276">
            <v>2115.70067986829</v>
          </cell>
          <cell r="AG276">
            <v>2092.55923286136</v>
          </cell>
          <cell r="AH276">
            <v>2225.34271975592</v>
          </cell>
          <cell r="AI276">
            <v>2301.60054539191</v>
          </cell>
          <cell r="AJ276">
            <v>2290.25117107755</v>
          </cell>
          <cell r="AK276">
            <v>2444.46282403926</v>
          </cell>
          <cell r="AL276">
            <v>2481.60160858959</v>
          </cell>
          <cell r="AM276">
            <v>2558.79203611006</v>
          </cell>
          <cell r="AN276">
            <v>2516.49243079719</v>
          </cell>
        </row>
        <row r="276">
          <cell r="AY276">
            <v>2433.39534405453</v>
          </cell>
          <cell r="AZ276">
            <v>2386.18764460383</v>
          </cell>
          <cell r="BA276">
            <v>2370.44965405779</v>
          </cell>
          <cell r="BB276">
            <v>2423.95904175894</v>
          </cell>
          <cell r="BC276">
            <v>2360.30557174281</v>
          </cell>
          <cell r="BD276">
            <v>2346.22284674535</v>
          </cell>
          <cell r="BE276">
            <v>2368.21206574665</v>
          </cell>
          <cell r="BF276">
            <v>2390.76408674611</v>
          </cell>
          <cell r="BG276">
            <v>2336.72262567647</v>
          </cell>
          <cell r="BH276">
            <v>2353.61173836604</v>
          </cell>
          <cell r="BI276">
            <v>2353.61173836604</v>
          </cell>
          <cell r="BJ276">
            <v>2353.61173836604</v>
          </cell>
          <cell r="BK276">
            <v>2353.61173836604</v>
          </cell>
          <cell r="BL276">
            <v>2353.61173836604</v>
          </cell>
          <cell r="BM276">
            <v>2353.61173836604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7">
          <cell r="Z277">
            <v>2307.63573754041</v>
          </cell>
          <cell r="AA277">
            <v>2190.96407194306</v>
          </cell>
          <cell r="AB277">
            <v>2161.3789818793</v>
          </cell>
          <cell r="AC277">
            <v>2007.47456108816</v>
          </cell>
          <cell r="AD277">
            <v>2122.60431358574</v>
          </cell>
          <cell r="AE277">
            <v>2051.58529948026</v>
          </cell>
          <cell r="AF277">
            <v>2125.1951894339</v>
          </cell>
          <cell r="AG277">
            <v>2133.67162600478</v>
          </cell>
          <cell r="AH277">
            <v>2116.03306334629</v>
          </cell>
          <cell r="AI277">
            <v>2314.40813632401</v>
          </cell>
          <cell r="AJ277">
            <v>2228.6649503933</v>
          </cell>
          <cell r="AK277">
            <v>2293.80307231068</v>
          </cell>
          <cell r="AL277">
            <v>2278.91258871146</v>
          </cell>
          <cell r="AM277">
            <v>2479.21244947624</v>
          </cell>
          <cell r="AN277">
            <v>2583.5285957031</v>
          </cell>
        </row>
        <row r="277">
          <cell r="AY277">
            <v>2367.09149563887</v>
          </cell>
          <cell r="AZ277">
            <v>2389.77276309312</v>
          </cell>
          <cell r="BA277">
            <v>2424.11970111237</v>
          </cell>
          <cell r="BB277">
            <v>2312.17536676367</v>
          </cell>
          <cell r="BC277">
            <v>2380.53384220542</v>
          </cell>
          <cell r="BD277">
            <v>2391.71866196493</v>
          </cell>
          <cell r="BE277">
            <v>2406.12915402195</v>
          </cell>
          <cell r="BF277">
            <v>2373.08128094569</v>
          </cell>
          <cell r="BG277">
            <v>2371.63536921634</v>
          </cell>
          <cell r="BH277">
            <v>2433.77301467159</v>
          </cell>
          <cell r="BI277">
            <v>2433.77301467159</v>
          </cell>
          <cell r="BJ277">
            <v>2433.77301467159</v>
          </cell>
          <cell r="BK277">
            <v>2433.77301467159</v>
          </cell>
          <cell r="BL277">
            <v>2433.77301467159</v>
          </cell>
          <cell r="BM277">
            <v>2433.77301467159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8">
          <cell r="Z278">
            <v>2290.17368574528</v>
          </cell>
          <cell r="AA278">
            <v>1967.14468369957</v>
          </cell>
          <cell r="AB278">
            <v>2084.37554920462</v>
          </cell>
          <cell r="AC278">
            <v>2124.05969481637</v>
          </cell>
          <cell r="AD278">
            <v>2157.43507273674</v>
          </cell>
          <cell r="AE278">
            <v>2002.69200860148</v>
          </cell>
          <cell r="AF278">
            <v>2147.26501983868</v>
          </cell>
          <cell r="AG278">
            <v>2153.12667937786</v>
          </cell>
          <cell r="AH278">
            <v>2136.23593280005</v>
          </cell>
          <cell r="AI278">
            <v>2350.01693291021</v>
          </cell>
          <cell r="AJ278">
            <v>2161.00120107019</v>
          </cell>
          <cell r="AK278">
            <v>2369.39914127719</v>
          </cell>
          <cell r="AL278">
            <v>2350.26435079676</v>
          </cell>
          <cell r="AM278">
            <v>2502.31725346874</v>
          </cell>
          <cell r="AN278">
            <v>2583.47284089141</v>
          </cell>
        </row>
        <row r="278">
          <cell r="AY278">
            <v>2349.41357592166</v>
          </cell>
          <cell r="AZ278">
            <v>2355.8621503624</v>
          </cell>
          <cell r="BA278">
            <v>2387.7028842825</v>
          </cell>
          <cell r="BB278">
            <v>2470.94295530156</v>
          </cell>
          <cell r="BC278">
            <v>2387.01351963646</v>
          </cell>
          <cell r="BD278">
            <v>2355.54369600811</v>
          </cell>
          <cell r="BE278">
            <v>2383.64075767883</v>
          </cell>
          <cell r="BF278">
            <v>2345.55963836932</v>
          </cell>
          <cell r="BG278">
            <v>2364.35911003905</v>
          </cell>
          <cell r="BH278">
            <v>2421.87054733538</v>
          </cell>
          <cell r="BI278">
            <v>2421.87054733538</v>
          </cell>
          <cell r="BJ278">
            <v>2421.87054733538</v>
          </cell>
          <cell r="BK278">
            <v>2421.87054733538</v>
          </cell>
          <cell r="BL278">
            <v>2421.87054733538</v>
          </cell>
          <cell r="BM278">
            <v>2421.87054733538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79">
          <cell r="Z279">
            <v>2350.03366664659</v>
          </cell>
          <cell r="AA279">
            <v>1983.64166778331</v>
          </cell>
          <cell r="AB279">
            <v>2170.9452919961</v>
          </cell>
          <cell r="AC279">
            <v>2057.66029483268</v>
          </cell>
          <cell r="AD279">
            <v>2142.08922990385</v>
          </cell>
          <cell r="AE279">
            <v>2179.9873211182</v>
          </cell>
          <cell r="AF279">
            <v>2076.85714817377</v>
          </cell>
          <cell r="AG279">
            <v>2109.25610162088</v>
          </cell>
          <cell r="AH279">
            <v>2224.29097238007</v>
          </cell>
          <cell r="AI279">
            <v>2164.06047244842</v>
          </cell>
          <cell r="AJ279">
            <v>2267.22545696171</v>
          </cell>
          <cell r="AK279">
            <v>2289.10578511923</v>
          </cell>
          <cell r="AL279">
            <v>2384.2124656406</v>
          </cell>
          <cell r="AM279">
            <v>2555.56531759279</v>
          </cell>
          <cell r="AN279">
            <v>2544.57808466841</v>
          </cell>
        </row>
        <row r="279">
          <cell r="AY279">
            <v>2366.41524301053</v>
          </cell>
          <cell r="AZ279">
            <v>2347.21013860546</v>
          </cell>
          <cell r="BA279">
            <v>2428.74526302049</v>
          </cell>
          <cell r="BB279">
            <v>2345.94983324328</v>
          </cell>
          <cell r="BC279">
            <v>2403.3104398797</v>
          </cell>
          <cell r="BD279">
            <v>2478.930514705</v>
          </cell>
          <cell r="BE279">
            <v>2327.89353106497</v>
          </cell>
          <cell r="BF279">
            <v>2394.57949535538</v>
          </cell>
          <cell r="BG279">
            <v>2334.38905952421</v>
          </cell>
          <cell r="BH279">
            <v>2425.26000896686</v>
          </cell>
          <cell r="BI279">
            <v>2425.26000896686</v>
          </cell>
          <cell r="BJ279">
            <v>2425.26000896686</v>
          </cell>
          <cell r="BK279">
            <v>2425.26000896686</v>
          </cell>
          <cell r="BL279">
            <v>2425.26000896686</v>
          </cell>
          <cell r="BM279">
            <v>2425.26000896686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0">
          <cell r="Z280">
            <v>2330.92810091768</v>
          </cell>
          <cell r="AA280">
            <v>2111.2312216977</v>
          </cell>
          <cell r="AB280">
            <v>2098.31724355186</v>
          </cell>
          <cell r="AC280">
            <v>2137.54072228739</v>
          </cell>
          <cell r="AD280">
            <v>2109.93599532418</v>
          </cell>
          <cell r="AE280">
            <v>2003.49647789931</v>
          </cell>
          <cell r="AF280">
            <v>2212.35160990183</v>
          </cell>
          <cell r="AG280">
            <v>2128.41381558972</v>
          </cell>
          <cell r="AH280">
            <v>2183.13373331805</v>
          </cell>
          <cell r="AI280">
            <v>2213.89967577642</v>
          </cell>
          <cell r="AJ280">
            <v>2225.77499239414</v>
          </cell>
          <cell r="AK280">
            <v>2375.62550690212</v>
          </cell>
          <cell r="AL280">
            <v>2434.81004396116</v>
          </cell>
          <cell r="AM280">
            <v>2574.2259628899</v>
          </cell>
          <cell r="AN280">
            <v>2501.65714588509</v>
          </cell>
        </row>
        <row r="280">
          <cell r="AY280">
            <v>2413.44131223666</v>
          </cell>
          <cell r="AZ280">
            <v>2410.08411541189</v>
          </cell>
          <cell r="BA280">
            <v>2428.29010395271</v>
          </cell>
          <cell r="BB280">
            <v>2430.0613836396</v>
          </cell>
          <cell r="BC280">
            <v>2321.28471486732</v>
          </cell>
          <cell r="BD280">
            <v>2313.30877057604</v>
          </cell>
          <cell r="BE280">
            <v>2411.18401296111</v>
          </cell>
          <cell r="BF280">
            <v>2340.39763634492</v>
          </cell>
          <cell r="BG280">
            <v>2371.74064583708</v>
          </cell>
          <cell r="BH280">
            <v>2428.83619262924</v>
          </cell>
          <cell r="BI280">
            <v>2428.83619262924</v>
          </cell>
          <cell r="BJ280">
            <v>2428.83619262924</v>
          </cell>
          <cell r="BK280">
            <v>2428.83619262924</v>
          </cell>
          <cell r="BL280">
            <v>2428.83619262924</v>
          </cell>
          <cell r="BM280">
            <v>2428.83619262924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1">
          <cell r="Z281">
            <v>2342.47363899912</v>
          </cell>
          <cell r="AA281">
            <v>2148.30040523721</v>
          </cell>
          <cell r="AB281">
            <v>2005.56772612929</v>
          </cell>
          <cell r="AC281">
            <v>2127.53157977412</v>
          </cell>
          <cell r="AD281">
            <v>2077.9181882772</v>
          </cell>
          <cell r="AE281">
            <v>2143.37922244952</v>
          </cell>
          <cell r="AF281">
            <v>2026.64213087762</v>
          </cell>
          <cell r="AG281">
            <v>2148.22749941656</v>
          </cell>
          <cell r="AH281">
            <v>2282.78391508683</v>
          </cell>
          <cell r="AI281">
            <v>2386.37874791163</v>
          </cell>
          <cell r="AJ281">
            <v>2353.01334531</v>
          </cell>
          <cell r="AK281">
            <v>2267.21138587584</v>
          </cell>
          <cell r="AL281">
            <v>2492.05583568384</v>
          </cell>
          <cell r="AM281">
            <v>2516.76493576574</v>
          </cell>
          <cell r="AN281">
            <v>2540.32912263868</v>
          </cell>
        </row>
        <row r="281">
          <cell r="AY281">
            <v>2385.1821737848</v>
          </cell>
          <cell r="AZ281">
            <v>2368.12933746224</v>
          </cell>
          <cell r="BA281">
            <v>2301.10012873099</v>
          </cell>
          <cell r="BB281">
            <v>2383.93631687334</v>
          </cell>
          <cell r="BC281">
            <v>2435.95540640855</v>
          </cell>
          <cell r="BD281">
            <v>2406.13148498051</v>
          </cell>
          <cell r="BE281">
            <v>2351.82032313009</v>
          </cell>
          <cell r="BF281">
            <v>2350.53468367507</v>
          </cell>
          <cell r="BG281">
            <v>2406.93342294608</v>
          </cell>
          <cell r="BH281">
            <v>2404.92628573486</v>
          </cell>
          <cell r="BI281">
            <v>2404.92628573486</v>
          </cell>
          <cell r="BJ281">
            <v>2404.92628573486</v>
          </cell>
          <cell r="BK281">
            <v>2404.92628573486</v>
          </cell>
          <cell r="BL281">
            <v>2404.92628573486</v>
          </cell>
          <cell r="BM281">
            <v>2404.92628573486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2">
          <cell r="Z282">
            <v>2329.2505857562</v>
          </cell>
          <cell r="AA282">
            <v>2161.12878162657</v>
          </cell>
          <cell r="AB282">
            <v>2096.20739989465</v>
          </cell>
          <cell r="AC282">
            <v>1997.28537261045</v>
          </cell>
          <cell r="AD282">
            <v>1979.74366276655</v>
          </cell>
          <cell r="AE282">
            <v>1997.69970234237</v>
          </cell>
          <cell r="AF282">
            <v>2139.30430574147</v>
          </cell>
          <cell r="AG282">
            <v>2124.02482997808</v>
          </cell>
          <cell r="AH282">
            <v>2183.45390544529</v>
          </cell>
          <cell r="AI282">
            <v>2215.24272270339</v>
          </cell>
          <cell r="AJ282">
            <v>2220.82589697837</v>
          </cell>
          <cell r="AK282">
            <v>2436.62485419215</v>
          </cell>
          <cell r="AL282">
            <v>2453.50959414383</v>
          </cell>
          <cell r="AM282">
            <v>2565.39774682515</v>
          </cell>
          <cell r="AN282">
            <v>2529.22293041639</v>
          </cell>
        </row>
        <row r="282">
          <cell r="AY282">
            <v>2394.35948775807</v>
          </cell>
          <cell r="AZ282">
            <v>2422.52737482306</v>
          </cell>
          <cell r="BA282">
            <v>2371.02830676281</v>
          </cell>
          <cell r="BB282">
            <v>2354.09431942228</v>
          </cell>
          <cell r="BC282">
            <v>2326.72218233359</v>
          </cell>
          <cell r="BD282">
            <v>2306.72965000683</v>
          </cell>
          <cell r="BE282">
            <v>2400.62338081416</v>
          </cell>
          <cell r="BF282">
            <v>2397.31074055219</v>
          </cell>
          <cell r="BG282">
            <v>2328.0499075006</v>
          </cell>
          <cell r="BH282">
            <v>2317.40890194887</v>
          </cell>
          <cell r="BI282">
            <v>2317.40890194887</v>
          </cell>
          <cell r="BJ282">
            <v>2317.40890194887</v>
          </cell>
          <cell r="BK282">
            <v>2317.40890194887</v>
          </cell>
          <cell r="BL282">
            <v>2317.40890194887</v>
          </cell>
          <cell r="BM282">
            <v>2317.40890194887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3">
          <cell r="Z283">
            <v>2327.53588018288</v>
          </cell>
          <cell r="AA283">
            <v>2199.74735548877</v>
          </cell>
          <cell r="AB283">
            <v>2010.81502126099</v>
          </cell>
          <cell r="AC283">
            <v>2093.52977666036</v>
          </cell>
          <cell r="AD283">
            <v>2196.18685417303</v>
          </cell>
          <cell r="AE283">
            <v>2031.33347225677</v>
          </cell>
          <cell r="AF283">
            <v>2104.66405975721</v>
          </cell>
          <cell r="AG283">
            <v>2060.77353538308</v>
          </cell>
          <cell r="AH283">
            <v>2349.46082643619</v>
          </cell>
          <cell r="AI283">
            <v>2199.39957563165</v>
          </cell>
          <cell r="AJ283">
            <v>2390.98215450974</v>
          </cell>
          <cell r="AK283">
            <v>2446.38495912426</v>
          </cell>
          <cell r="AL283">
            <v>2442.31151560142</v>
          </cell>
          <cell r="AM283">
            <v>2559.94941713116</v>
          </cell>
          <cell r="AN283">
            <v>2446.20102084207</v>
          </cell>
        </row>
        <row r="283">
          <cell r="AY283">
            <v>2411.86328982372</v>
          </cell>
          <cell r="AZ283">
            <v>2395.98061716959</v>
          </cell>
          <cell r="BA283">
            <v>2361.58965667655</v>
          </cell>
          <cell r="BB283">
            <v>2335.76163946868</v>
          </cell>
          <cell r="BC283">
            <v>2383.44430410481</v>
          </cell>
          <cell r="BD283">
            <v>2326.1704647119</v>
          </cell>
          <cell r="BE283">
            <v>2334.20223093349</v>
          </cell>
          <cell r="BF283">
            <v>2373.34531075519</v>
          </cell>
          <cell r="BG283">
            <v>2412.52999130183</v>
          </cell>
          <cell r="BH283">
            <v>2391.44831634541</v>
          </cell>
          <cell r="BI283">
            <v>2391.44831634541</v>
          </cell>
          <cell r="BJ283">
            <v>2391.44831634541</v>
          </cell>
          <cell r="BK283">
            <v>2391.44831634541</v>
          </cell>
          <cell r="BL283">
            <v>2391.44831634541</v>
          </cell>
          <cell r="BM283">
            <v>2391.44831634541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4">
          <cell r="Z284">
            <v>2322.12692007868</v>
          </cell>
          <cell r="AA284">
            <v>2022.93440213261</v>
          </cell>
          <cell r="AB284">
            <v>2030.48455271968</v>
          </cell>
          <cell r="AC284">
            <v>2050.78221003682</v>
          </cell>
          <cell r="AD284">
            <v>1936.31136976907</v>
          </cell>
          <cell r="AE284">
            <v>2096.81442100393</v>
          </cell>
          <cell r="AF284">
            <v>2034.1142670631</v>
          </cell>
          <cell r="AG284">
            <v>2203.53551814783</v>
          </cell>
          <cell r="AH284">
            <v>2137.61558237376</v>
          </cell>
          <cell r="AI284">
            <v>2081.97094217689</v>
          </cell>
          <cell r="AJ284">
            <v>2220.78666178054</v>
          </cell>
          <cell r="AK284">
            <v>2300.15573175305</v>
          </cell>
          <cell r="AL284">
            <v>2436.87014607356</v>
          </cell>
          <cell r="AM284">
            <v>2519.77645011</v>
          </cell>
          <cell r="AN284">
            <v>2515.90163061468</v>
          </cell>
        </row>
        <row r="284">
          <cell r="AY284">
            <v>2406.5840120795</v>
          </cell>
          <cell r="AZ284">
            <v>2380.2616130971</v>
          </cell>
          <cell r="BA284">
            <v>2374.90070408511</v>
          </cell>
          <cell r="BB284">
            <v>2336.15367300944</v>
          </cell>
          <cell r="BC284">
            <v>2315.78692072349</v>
          </cell>
          <cell r="BD284">
            <v>2436.13358160011</v>
          </cell>
          <cell r="BE284">
            <v>2294.13691542207</v>
          </cell>
          <cell r="BF284">
            <v>2378.74653964817</v>
          </cell>
          <cell r="BG284">
            <v>2361.38179286269</v>
          </cell>
          <cell r="BH284">
            <v>2338.6567895723</v>
          </cell>
          <cell r="BI284">
            <v>2338.6567895723</v>
          </cell>
          <cell r="BJ284">
            <v>2338.6567895723</v>
          </cell>
          <cell r="BK284">
            <v>2338.6567895723</v>
          </cell>
          <cell r="BL284">
            <v>2338.6567895723</v>
          </cell>
          <cell r="BM284">
            <v>2338.6567895723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5">
          <cell r="Z285">
            <v>2468.34066806597</v>
          </cell>
          <cell r="AA285">
            <v>2093.79752528354</v>
          </cell>
          <cell r="AB285">
            <v>2016.61834754048</v>
          </cell>
          <cell r="AC285">
            <v>2051.12725209704</v>
          </cell>
          <cell r="AD285">
            <v>2199.92323163948</v>
          </cell>
          <cell r="AE285">
            <v>2056.06946377623</v>
          </cell>
          <cell r="AF285">
            <v>2111.01000310609</v>
          </cell>
          <cell r="AG285">
            <v>2128.64866646498</v>
          </cell>
          <cell r="AH285">
            <v>2242.38331676269</v>
          </cell>
          <cell r="AI285">
            <v>2372.97683200513</v>
          </cell>
          <cell r="AJ285">
            <v>2253.30884721775</v>
          </cell>
          <cell r="AK285">
            <v>2324.99346562391</v>
          </cell>
          <cell r="AL285">
            <v>2424.73447406082</v>
          </cell>
          <cell r="AM285">
            <v>2414.26801299682</v>
          </cell>
          <cell r="AN285">
            <v>2605.81955344386</v>
          </cell>
        </row>
        <row r="285">
          <cell r="AY285">
            <v>2434.87553617862</v>
          </cell>
          <cell r="AZ285">
            <v>2352.30025436674</v>
          </cell>
          <cell r="BA285">
            <v>2386.81909895215</v>
          </cell>
          <cell r="BB285">
            <v>2313.83925036325</v>
          </cell>
          <cell r="BC285">
            <v>2435.87718389851</v>
          </cell>
          <cell r="BD285">
            <v>2403.07604729663</v>
          </cell>
          <cell r="BE285">
            <v>2335.44650467945</v>
          </cell>
          <cell r="BF285">
            <v>2332.09986163677</v>
          </cell>
          <cell r="BG285">
            <v>2377.52421962596</v>
          </cell>
          <cell r="BH285">
            <v>2402.85072238861</v>
          </cell>
          <cell r="BI285">
            <v>2402.85072238861</v>
          </cell>
          <cell r="BJ285">
            <v>2402.85072238861</v>
          </cell>
          <cell r="BK285">
            <v>2402.85072238861</v>
          </cell>
          <cell r="BL285">
            <v>2402.85072238861</v>
          </cell>
          <cell r="BM285">
            <v>2402.85072238861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6">
          <cell r="Z286">
            <v>2339.77652175006</v>
          </cell>
          <cell r="AA286">
            <v>2204.81261863555</v>
          </cell>
          <cell r="AB286">
            <v>2034.03977671226</v>
          </cell>
          <cell r="AC286">
            <v>2140.36547257827</v>
          </cell>
          <cell r="AD286">
            <v>2096.28022398259</v>
          </cell>
          <cell r="AE286">
            <v>2091.09611588323</v>
          </cell>
          <cell r="AF286">
            <v>2145.46529921726</v>
          </cell>
          <cell r="AG286">
            <v>2159.83767329572</v>
          </cell>
          <cell r="AH286">
            <v>2324.23195862009</v>
          </cell>
          <cell r="AI286">
            <v>2177.2660316912</v>
          </cell>
          <cell r="AJ286">
            <v>2243.00630376604</v>
          </cell>
          <cell r="AK286">
            <v>2401.35945197578</v>
          </cell>
          <cell r="AL286">
            <v>2417.73812402649</v>
          </cell>
          <cell r="AM286">
            <v>2387.52253232803</v>
          </cell>
          <cell r="AN286">
            <v>2507.49209219451</v>
          </cell>
        </row>
        <row r="286">
          <cell r="AY286">
            <v>2391.83316420771</v>
          </cell>
          <cell r="AZ286">
            <v>2429.10085493959</v>
          </cell>
          <cell r="BA286">
            <v>2366.09929470872</v>
          </cell>
          <cell r="BB286">
            <v>2395.20942068931</v>
          </cell>
          <cell r="BC286">
            <v>2419.89238504126</v>
          </cell>
          <cell r="BD286">
            <v>2326.53797181482</v>
          </cell>
          <cell r="BE286">
            <v>2341.17954846356</v>
          </cell>
          <cell r="BF286">
            <v>2410.69148107831</v>
          </cell>
          <cell r="BG286">
            <v>2451.60529405514</v>
          </cell>
          <cell r="BH286">
            <v>2363.06559255876</v>
          </cell>
          <cell r="BI286">
            <v>2363.06559255876</v>
          </cell>
          <cell r="BJ286">
            <v>2363.06559255876</v>
          </cell>
          <cell r="BK286">
            <v>2363.06559255876</v>
          </cell>
          <cell r="BL286">
            <v>2363.06559255876</v>
          </cell>
          <cell r="BM286">
            <v>2363.06559255876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7">
          <cell r="Z287">
            <v>2303.80838209271</v>
          </cell>
          <cell r="AA287">
            <v>2010.69579439332</v>
          </cell>
          <cell r="AB287">
            <v>2088.72157708234</v>
          </cell>
          <cell r="AC287">
            <v>2047.86336476746</v>
          </cell>
          <cell r="AD287">
            <v>2073.81305554802</v>
          </cell>
          <cell r="AE287">
            <v>1902.30812775963</v>
          </cell>
          <cell r="AF287">
            <v>2075.30143782613</v>
          </cell>
          <cell r="AG287">
            <v>2166.63752875799</v>
          </cell>
          <cell r="AH287">
            <v>2182.64976895707</v>
          </cell>
          <cell r="AI287">
            <v>2201.5272100276</v>
          </cell>
          <cell r="AJ287">
            <v>2259.86821465625</v>
          </cell>
          <cell r="AK287">
            <v>2391.15311582543</v>
          </cell>
          <cell r="AL287">
            <v>2451.84333236328</v>
          </cell>
          <cell r="AM287">
            <v>2491.14847330011</v>
          </cell>
          <cell r="AN287">
            <v>2636.20254751947</v>
          </cell>
        </row>
        <row r="287">
          <cell r="AY287">
            <v>2357.53967319678</v>
          </cell>
          <cell r="AZ287">
            <v>2370.48674394387</v>
          </cell>
          <cell r="BA287">
            <v>2458.3933798173</v>
          </cell>
          <cell r="BB287">
            <v>2332.23359305836</v>
          </cell>
          <cell r="BC287">
            <v>2347.10278675129</v>
          </cell>
          <cell r="BD287">
            <v>2331.09695388094</v>
          </cell>
          <cell r="BE287">
            <v>2318.07825868051</v>
          </cell>
          <cell r="BF287">
            <v>2366.26522428854</v>
          </cell>
          <cell r="BG287">
            <v>2346.7321147149</v>
          </cell>
          <cell r="BH287">
            <v>2364.2056962146</v>
          </cell>
          <cell r="BI287">
            <v>2364.2056962146</v>
          </cell>
          <cell r="BJ287">
            <v>2364.2056962146</v>
          </cell>
          <cell r="BK287">
            <v>2364.2056962146</v>
          </cell>
          <cell r="BL287">
            <v>2364.2056962146</v>
          </cell>
          <cell r="BM287">
            <v>2364.2056962146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8">
          <cell r="Z288">
            <v>2251.76699706467</v>
          </cell>
          <cell r="AA288">
            <v>2066.12631996004</v>
          </cell>
          <cell r="AB288">
            <v>2078.40643957797</v>
          </cell>
          <cell r="AC288">
            <v>1957.30556594031</v>
          </cell>
          <cell r="AD288">
            <v>2028.0760935065</v>
          </cell>
          <cell r="AE288">
            <v>2087.4273266183</v>
          </cell>
          <cell r="AF288">
            <v>2051.93668448917</v>
          </cell>
          <cell r="AG288">
            <v>2078.11000508774</v>
          </cell>
          <cell r="AH288">
            <v>2066.57071783142</v>
          </cell>
          <cell r="AI288">
            <v>2210.76028705827</v>
          </cell>
          <cell r="AJ288">
            <v>2371.04711064231</v>
          </cell>
          <cell r="AK288">
            <v>2379.90593673734</v>
          </cell>
          <cell r="AL288">
            <v>2423.0360708768</v>
          </cell>
          <cell r="AM288">
            <v>2524.8911127585</v>
          </cell>
          <cell r="AN288">
            <v>2626.26528206079</v>
          </cell>
        </row>
        <row r="288">
          <cell r="AY288">
            <v>2362.90619164704</v>
          </cell>
          <cell r="AZ288">
            <v>2340.96692787339</v>
          </cell>
          <cell r="BA288">
            <v>2383.89370162267</v>
          </cell>
          <cell r="BB288">
            <v>2316.82206236745</v>
          </cell>
          <cell r="BC288">
            <v>2344.361789928</v>
          </cell>
          <cell r="BD288">
            <v>2332.1592149582</v>
          </cell>
          <cell r="BE288">
            <v>2408.5778644233</v>
          </cell>
          <cell r="BF288">
            <v>2364.50841912283</v>
          </cell>
          <cell r="BG288">
            <v>2303.78957853641</v>
          </cell>
          <cell r="BH288">
            <v>2404.56597306318</v>
          </cell>
          <cell r="BI288">
            <v>2404.56597306318</v>
          </cell>
          <cell r="BJ288">
            <v>2404.56597306318</v>
          </cell>
          <cell r="BK288">
            <v>2404.56597306318</v>
          </cell>
          <cell r="BL288">
            <v>2404.56597306318</v>
          </cell>
          <cell r="BM288">
            <v>2404.56597306318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89">
          <cell r="Z289">
            <v>2338.7650278905</v>
          </cell>
          <cell r="AA289">
            <v>2126.09186061851</v>
          </cell>
          <cell r="AB289">
            <v>2098.3900171855</v>
          </cell>
          <cell r="AC289">
            <v>2136.93934088146</v>
          </cell>
          <cell r="AD289">
            <v>2072.90817411774</v>
          </cell>
          <cell r="AE289">
            <v>2127.50394339847</v>
          </cell>
          <cell r="AF289">
            <v>2220.91642383221</v>
          </cell>
          <cell r="AG289">
            <v>2232.75704841857</v>
          </cell>
          <cell r="AH289">
            <v>2339.64715101228</v>
          </cell>
          <cell r="AI289">
            <v>2286.89734230194</v>
          </cell>
          <cell r="AJ289">
            <v>2214.99657683274</v>
          </cell>
          <cell r="AK289">
            <v>2355.40417947941</v>
          </cell>
          <cell r="AL289">
            <v>2444.43867753575</v>
          </cell>
          <cell r="AM289">
            <v>2580.67123238281</v>
          </cell>
          <cell r="AN289">
            <v>2620.23254960114</v>
          </cell>
        </row>
        <row r="289">
          <cell r="AY289">
            <v>2400.27839742809</v>
          </cell>
          <cell r="AZ289">
            <v>2346.84412987695</v>
          </cell>
          <cell r="BA289">
            <v>2365.0680101657</v>
          </cell>
          <cell r="BB289">
            <v>2472.70426841761</v>
          </cell>
          <cell r="BC289">
            <v>2386.0616509816</v>
          </cell>
          <cell r="BD289">
            <v>2405.89905666865</v>
          </cell>
          <cell r="BE289">
            <v>2424.64393661094</v>
          </cell>
          <cell r="BF289">
            <v>2402.85547096678</v>
          </cell>
          <cell r="BG289">
            <v>2420.6527264466</v>
          </cell>
          <cell r="BH289">
            <v>2368.92393717708</v>
          </cell>
          <cell r="BI289">
            <v>2368.92393717708</v>
          </cell>
          <cell r="BJ289">
            <v>2368.92393717708</v>
          </cell>
          <cell r="BK289">
            <v>2368.92393717708</v>
          </cell>
          <cell r="BL289">
            <v>2368.92393717708</v>
          </cell>
          <cell r="BM289">
            <v>2368.92393717708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0">
          <cell r="Z290">
            <v>2292.38157568251</v>
          </cell>
          <cell r="AA290">
            <v>2201.38812249139</v>
          </cell>
          <cell r="AB290">
            <v>2186.99088360329</v>
          </cell>
          <cell r="AC290">
            <v>2181.46341167003</v>
          </cell>
          <cell r="AD290">
            <v>2087.00487698146</v>
          </cell>
          <cell r="AE290">
            <v>2085.24164496045</v>
          </cell>
          <cell r="AF290">
            <v>2175.49218893439</v>
          </cell>
          <cell r="AG290">
            <v>2177.65050491216</v>
          </cell>
          <cell r="AH290">
            <v>2193.56739607173</v>
          </cell>
          <cell r="AI290">
            <v>2271.728045949</v>
          </cell>
          <cell r="AJ290">
            <v>2245.33055312445</v>
          </cell>
          <cell r="AK290">
            <v>2200.4544994092</v>
          </cell>
          <cell r="AL290">
            <v>2449.36551333669</v>
          </cell>
          <cell r="AM290">
            <v>2780.7205016576</v>
          </cell>
          <cell r="AN290">
            <v>2618.19129508582</v>
          </cell>
        </row>
        <row r="290">
          <cell r="AY290">
            <v>2382.52728861275</v>
          </cell>
          <cell r="AZ290">
            <v>2369.96917073125</v>
          </cell>
          <cell r="BA290">
            <v>2395.19936521852</v>
          </cell>
          <cell r="BB290">
            <v>2411.38764678305</v>
          </cell>
          <cell r="BC290">
            <v>2407.08049849491</v>
          </cell>
          <cell r="BD290">
            <v>2374.64383481214</v>
          </cell>
          <cell r="BE290">
            <v>2379.85820777775</v>
          </cell>
          <cell r="BF290">
            <v>2393.08167942014</v>
          </cell>
          <cell r="BG290">
            <v>2330.01450387992</v>
          </cell>
          <cell r="BH290">
            <v>2401.4099541973</v>
          </cell>
          <cell r="BI290">
            <v>2401.4099541973</v>
          </cell>
          <cell r="BJ290">
            <v>2401.4099541973</v>
          </cell>
          <cell r="BK290">
            <v>2401.4099541973</v>
          </cell>
          <cell r="BL290">
            <v>2401.4099541973</v>
          </cell>
          <cell r="BM290">
            <v>2401.4099541973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1">
          <cell r="Z291">
            <v>2239.99263483151</v>
          </cell>
          <cell r="AA291">
            <v>2057.10771914895</v>
          </cell>
          <cell r="AB291">
            <v>2121.4130708445</v>
          </cell>
          <cell r="AC291">
            <v>2084.80341340931</v>
          </cell>
          <cell r="AD291">
            <v>1999.01673285443</v>
          </cell>
          <cell r="AE291">
            <v>2136.9612689476</v>
          </cell>
          <cell r="AF291">
            <v>1955.28969858468</v>
          </cell>
          <cell r="AG291">
            <v>2106.64388055272</v>
          </cell>
          <cell r="AH291">
            <v>2268.29172007245</v>
          </cell>
          <cell r="AI291">
            <v>2338.36068001827</v>
          </cell>
          <cell r="AJ291">
            <v>2335.15203430703</v>
          </cell>
          <cell r="AK291">
            <v>2402.04917403653</v>
          </cell>
          <cell r="AL291">
            <v>2507.5859503957</v>
          </cell>
          <cell r="AM291">
            <v>2611.39335522326</v>
          </cell>
          <cell r="AN291">
            <v>2514.49826598773</v>
          </cell>
        </row>
        <row r="291">
          <cell r="AY291">
            <v>2386.89389165934</v>
          </cell>
          <cell r="AZ291">
            <v>2313.88686343015</v>
          </cell>
          <cell r="BA291">
            <v>2383.10914652066</v>
          </cell>
          <cell r="BB291">
            <v>2383.31145260017</v>
          </cell>
          <cell r="BC291">
            <v>2339.50712031026</v>
          </cell>
          <cell r="BD291">
            <v>2436.50356482864</v>
          </cell>
          <cell r="BE291">
            <v>2370.89428894121</v>
          </cell>
          <cell r="BF291">
            <v>2361.69142828433</v>
          </cell>
          <cell r="BG291">
            <v>2419.87571272611</v>
          </cell>
          <cell r="BH291">
            <v>2407.14423171195</v>
          </cell>
          <cell r="BI291">
            <v>2407.14423171195</v>
          </cell>
          <cell r="BJ291">
            <v>2407.14423171195</v>
          </cell>
          <cell r="BK291">
            <v>2407.14423171195</v>
          </cell>
          <cell r="BL291">
            <v>2407.14423171195</v>
          </cell>
          <cell r="BM291">
            <v>2407.14423171195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2">
          <cell r="Z292">
            <v>2334.60189531137</v>
          </cell>
          <cell r="AA292">
            <v>2104.83678531006</v>
          </cell>
          <cell r="AB292">
            <v>2126.48005337693</v>
          </cell>
          <cell r="AC292">
            <v>2148.09110205424</v>
          </cell>
          <cell r="AD292">
            <v>2079.46407225489</v>
          </cell>
          <cell r="AE292">
            <v>2074.06472654749</v>
          </cell>
          <cell r="AF292">
            <v>2091.15422319924</v>
          </cell>
          <cell r="AG292">
            <v>2186.8714937649</v>
          </cell>
          <cell r="AH292">
            <v>2175.00307130746</v>
          </cell>
          <cell r="AI292">
            <v>2223.54414668716</v>
          </cell>
          <cell r="AJ292">
            <v>2170.23093723423</v>
          </cell>
          <cell r="AK292">
            <v>2204.51418227391</v>
          </cell>
          <cell r="AL292">
            <v>2336.49755709581</v>
          </cell>
          <cell r="AM292">
            <v>2492.02610751655</v>
          </cell>
          <cell r="AN292">
            <v>2548.09859657868</v>
          </cell>
        </row>
        <row r="292">
          <cell r="AY292">
            <v>2384.08021696077</v>
          </cell>
          <cell r="AZ292">
            <v>2333.87850390393</v>
          </cell>
          <cell r="BA292">
            <v>2393.86977691702</v>
          </cell>
          <cell r="BB292">
            <v>2431.86770503895</v>
          </cell>
          <cell r="BC292">
            <v>2410.11524584168</v>
          </cell>
          <cell r="BD292">
            <v>2376.52968654421</v>
          </cell>
          <cell r="BE292">
            <v>2308.57499892764</v>
          </cell>
          <cell r="BF292">
            <v>2359.24916147959</v>
          </cell>
          <cell r="BG292">
            <v>2356.71773195116</v>
          </cell>
          <cell r="BH292">
            <v>2308.75429346726</v>
          </cell>
          <cell r="BI292">
            <v>2308.75429346726</v>
          </cell>
          <cell r="BJ292">
            <v>2308.75429346726</v>
          </cell>
          <cell r="BK292">
            <v>2308.75429346726</v>
          </cell>
          <cell r="BL292">
            <v>2308.75429346726</v>
          </cell>
          <cell r="BM292">
            <v>2308.75429346726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3">
          <cell r="Z293">
            <v>2326.98686176273</v>
          </cell>
          <cell r="AA293">
            <v>2133.23012341128</v>
          </cell>
          <cell r="AB293">
            <v>2222.28348806053</v>
          </cell>
          <cell r="AC293">
            <v>2129.80428838468</v>
          </cell>
          <cell r="AD293">
            <v>1983.74473889625</v>
          </cell>
          <cell r="AE293">
            <v>2116.79919882604</v>
          </cell>
          <cell r="AF293">
            <v>2124.04422107833</v>
          </cell>
          <cell r="AG293">
            <v>2037.69851961856</v>
          </cell>
          <cell r="AH293">
            <v>2259.16274175184</v>
          </cell>
          <cell r="AI293">
            <v>2242.08724710199</v>
          </cell>
          <cell r="AJ293">
            <v>2346.63489873299</v>
          </cell>
          <cell r="AK293">
            <v>2416.40838301915</v>
          </cell>
          <cell r="AL293">
            <v>2365.60298438513</v>
          </cell>
          <cell r="AM293">
            <v>2514.05941283343</v>
          </cell>
          <cell r="AN293">
            <v>2568.92355620951</v>
          </cell>
        </row>
        <row r="293">
          <cell r="AY293">
            <v>2387.1509580565</v>
          </cell>
          <cell r="AZ293">
            <v>2376.72807985078</v>
          </cell>
          <cell r="BA293">
            <v>2436.4649195196</v>
          </cell>
          <cell r="BB293">
            <v>2368.02969941876</v>
          </cell>
          <cell r="BC293">
            <v>2404.10832605859</v>
          </cell>
          <cell r="BD293">
            <v>2398.11924367514</v>
          </cell>
          <cell r="BE293">
            <v>2374.25172432659</v>
          </cell>
          <cell r="BF293">
            <v>2327.50534529527</v>
          </cell>
          <cell r="BG293">
            <v>2424.56879306515</v>
          </cell>
          <cell r="BH293">
            <v>2407.60829337162</v>
          </cell>
          <cell r="BI293">
            <v>2407.60829337162</v>
          </cell>
          <cell r="BJ293">
            <v>2407.60829337162</v>
          </cell>
          <cell r="BK293">
            <v>2407.60829337162</v>
          </cell>
          <cell r="BL293">
            <v>2407.60829337162</v>
          </cell>
          <cell r="BM293">
            <v>2407.60829337162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4">
          <cell r="Z294">
            <v>2318.79660147714</v>
          </cell>
          <cell r="AA294">
            <v>2116.65734851766</v>
          </cell>
          <cell r="AB294">
            <v>2065.66341779363</v>
          </cell>
          <cell r="AC294">
            <v>2096.02572529413</v>
          </cell>
          <cell r="AD294">
            <v>1930.95502360198</v>
          </cell>
          <cell r="AE294">
            <v>2100.12353325969</v>
          </cell>
          <cell r="AF294">
            <v>2193.61254163493</v>
          </cell>
          <cell r="AG294">
            <v>2111.63968987988</v>
          </cell>
          <cell r="AH294">
            <v>2116.1062256732</v>
          </cell>
          <cell r="AI294">
            <v>2166.90215461936</v>
          </cell>
          <cell r="AJ294">
            <v>2166.97906426134</v>
          </cell>
          <cell r="AK294">
            <v>2328.72938376816</v>
          </cell>
          <cell r="AL294">
            <v>2382.69684630727</v>
          </cell>
          <cell r="AM294">
            <v>2467.51225537418</v>
          </cell>
          <cell r="AN294">
            <v>2549.78665459522</v>
          </cell>
        </row>
        <row r="294">
          <cell r="AY294">
            <v>2369.40329269848</v>
          </cell>
          <cell r="AZ294">
            <v>2354.86299594444</v>
          </cell>
          <cell r="BA294">
            <v>2374.08943580908</v>
          </cell>
          <cell r="BB294">
            <v>2356.21895772791</v>
          </cell>
          <cell r="BC294">
            <v>2321.13754927627</v>
          </cell>
          <cell r="BD294">
            <v>2354.18102884298</v>
          </cell>
          <cell r="BE294">
            <v>2374.8743008208</v>
          </cell>
          <cell r="BF294">
            <v>2345.45390498763</v>
          </cell>
          <cell r="BG294">
            <v>2343.39770828962</v>
          </cell>
          <cell r="BH294">
            <v>2320.06321606489</v>
          </cell>
          <cell r="BI294">
            <v>2320.06321606489</v>
          </cell>
          <cell r="BJ294">
            <v>2320.06321606489</v>
          </cell>
          <cell r="BK294">
            <v>2320.06321606489</v>
          </cell>
          <cell r="BL294">
            <v>2320.06321606489</v>
          </cell>
          <cell r="BM294">
            <v>2320.06321606489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5">
          <cell r="Z295">
            <v>2258.93967792974</v>
          </cell>
          <cell r="AA295">
            <v>2108.80223747836</v>
          </cell>
          <cell r="AB295">
            <v>1970.40355704819</v>
          </cell>
          <cell r="AC295">
            <v>2075.59955044392</v>
          </cell>
          <cell r="AD295">
            <v>2035.83154729337</v>
          </cell>
          <cell r="AE295">
            <v>2014.82080313942</v>
          </cell>
          <cell r="AF295">
            <v>2118.7784134586</v>
          </cell>
          <cell r="AG295">
            <v>2221.10880217639</v>
          </cell>
          <cell r="AH295">
            <v>2154.24380932455</v>
          </cell>
          <cell r="AI295">
            <v>2262.25725993297</v>
          </cell>
          <cell r="AJ295">
            <v>2288.78456026987</v>
          </cell>
          <cell r="AK295">
            <v>2451.28119567297</v>
          </cell>
          <cell r="AL295">
            <v>2437.67761474118</v>
          </cell>
          <cell r="AM295">
            <v>2465.57223476651</v>
          </cell>
          <cell r="AN295">
            <v>2448.58026221087</v>
          </cell>
        </row>
        <row r="295">
          <cell r="AY295">
            <v>2374.18475524927</v>
          </cell>
          <cell r="AZ295">
            <v>2380.85938957499</v>
          </cell>
          <cell r="BA295">
            <v>2327.18973551941</v>
          </cell>
          <cell r="BB295">
            <v>2427.15744823682</v>
          </cell>
          <cell r="BC295">
            <v>2362.37351699654</v>
          </cell>
          <cell r="BD295">
            <v>2301.12435768277</v>
          </cell>
          <cell r="BE295">
            <v>2359.78511544226</v>
          </cell>
          <cell r="BF295">
            <v>2425.41104627003</v>
          </cell>
          <cell r="BG295">
            <v>2326.94776718646</v>
          </cell>
          <cell r="BH295">
            <v>2386.78986621284</v>
          </cell>
          <cell r="BI295">
            <v>2386.78986621284</v>
          </cell>
          <cell r="BJ295">
            <v>2386.78986621284</v>
          </cell>
          <cell r="BK295">
            <v>2386.78986621284</v>
          </cell>
          <cell r="BL295">
            <v>2386.78986621284</v>
          </cell>
          <cell r="BM295">
            <v>2386.78986621284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6">
          <cell r="Z296">
            <v>2301.31311619972</v>
          </cell>
          <cell r="AA296">
            <v>2141.93040095885</v>
          </cell>
          <cell r="AB296">
            <v>2015.55051929109</v>
          </cell>
          <cell r="AC296">
            <v>2025.78357311829</v>
          </cell>
          <cell r="AD296">
            <v>2104.46167576959</v>
          </cell>
          <cell r="AE296">
            <v>1954.05438033117</v>
          </cell>
          <cell r="AF296">
            <v>2166.14385418367</v>
          </cell>
          <cell r="AG296">
            <v>2145.27463604424</v>
          </cell>
          <cell r="AH296">
            <v>2296.84780035762</v>
          </cell>
          <cell r="AI296">
            <v>2178.31892393419</v>
          </cell>
          <cell r="AJ296">
            <v>2180.33883929232</v>
          </cell>
          <cell r="AK296">
            <v>2334.72466403989</v>
          </cell>
          <cell r="AL296">
            <v>2415.10595473794</v>
          </cell>
          <cell r="AM296">
            <v>2565.61556200091</v>
          </cell>
          <cell r="AN296">
            <v>2538.49771777621</v>
          </cell>
        </row>
        <row r="296">
          <cell r="AY296">
            <v>2377.54390647121</v>
          </cell>
          <cell r="AZ296">
            <v>2457.69973742316</v>
          </cell>
          <cell r="BA296">
            <v>2288.02280827284</v>
          </cell>
          <cell r="BB296">
            <v>2367.39120583156</v>
          </cell>
          <cell r="BC296">
            <v>2388.00755258836</v>
          </cell>
          <cell r="BD296">
            <v>2311.46457281213</v>
          </cell>
          <cell r="BE296">
            <v>2391.84002604174</v>
          </cell>
          <cell r="BF296">
            <v>2347.52406472595</v>
          </cell>
          <cell r="BG296">
            <v>2439.59203119092</v>
          </cell>
          <cell r="BH296">
            <v>2334.66152654824</v>
          </cell>
          <cell r="BI296">
            <v>2334.66152654824</v>
          </cell>
          <cell r="BJ296">
            <v>2334.66152654824</v>
          </cell>
          <cell r="BK296">
            <v>2334.66152654824</v>
          </cell>
          <cell r="BL296">
            <v>2334.66152654824</v>
          </cell>
          <cell r="BM296">
            <v>2334.66152654824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7">
          <cell r="Z297">
            <v>2308.30999694469</v>
          </cell>
          <cell r="AA297">
            <v>2089.1827727649</v>
          </cell>
          <cell r="AB297">
            <v>2061.65568217618</v>
          </cell>
          <cell r="AC297">
            <v>2062.07814008795</v>
          </cell>
          <cell r="AD297">
            <v>1939.42562296937</v>
          </cell>
          <cell r="AE297">
            <v>2053.91565165003</v>
          </cell>
          <cell r="AF297">
            <v>2115.53006777628</v>
          </cell>
          <cell r="AG297">
            <v>1946.75779869826</v>
          </cell>
          <cell r="AH297">
            <v>2203.85676445933</v>
          </cell>
          <cell r="AI297">
            <v>2177.38319045112</v>
          </cell>
          <cell r="AJ297">
            <v>2154.76314303226</v>
          </cell>
          <cell r="AK297">
            <v>2324.68254603738</v>
          </cell>
          <cell r="AL297">
            <v>2469.97117311994</v>
          </cell>
          <cell r="AM297">
            <v>2491.9634864477</v>
          </cell>
          <cell r="AN297">
            <v>2481.54201942187</v>
          </cell>
        </row>
        <row r="297">
          <cell r="AY297">
            <v>2358.27164929505</v>
          </cell>
          <cell r="AZ297">
            <v>2357.72415189973</v>
          </cell>
          <cell r="BA297">
            <v>2375.18307385069</v>
          </cell>
          <cell r="BB297">
            <v>2372.23165148485</v>
          </cell>
          <cell r="BC297">
            <v>2288.34586928332</v>
          </cell>
          <cell r="BD297">
            <v>2355.03103091651</v>
          </cell>
          <cell r="BE297">
            <v>2382.72297903282</v>
          </cell>
          <cell r="BF297">
            <v>2325.7013142533</v>
          </cell>
          <cell r="BG297">
            <v>2408.87575416663</v>
          </cell>
          <cell r="BH297">
            <v>2353.33227754948</v>
          </cell>
          <cell r="BI297">
            <v>2353.33227754948</v>
          </cell>
          <cell r="BJ297">
            <v>2353.33227754948</v>
          </cell>
          <cell r="BK297">
            <v>2353.33227754948</v>
          </cell>
          <cell r="BL297">
            <v>2353.33227754948</v>
          </cell>
          <cell r="BM297">
            <v>2353.33227754948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8">
          <cell r="Z298">
            <v>2403.76737173091</v>
          </cell>
          <cell r="AA298">
            <v>2055.26377599541</v>
          </cell>
          <cell r="AB298">
            <v>1987.99941062089</v>
          </cell>
          <cell r="AC298">
            <v>1959.70266784546</v>
          </cell>
          <cell r="AD298">
            <v>2135.41983369252</v>
          </cell>
          <cell r="AE298">
            <v>1993.26524233212</v>
          </cell>
          <cell r="AF298">
            <v>2147.9018072125</v>
          </cell>
          <cell r="AG298">
            <v>2209.90633095963</v>
          </cell>
          <cell r="AH298">
            <v>2087.46267578336</v>
          </cell>
          <cell r="AI298">
            <v>2349.24619333212</v>
          </cell>
          <cell r="AJ298">
            <v>2299.81455078836</v>
          </cell>
          <cell r="AK298">
            <v>2306.7014425008</v>
          </cell>
          <cell r="AL298">
            <v>2374.59003274197</v>
          </cell>
          <cell r="AM298">
            <v>2531.18143403487</v>
          </cell>
          <cell r="AN298">
            <v>2591.60757209208</v>
          </cell>
        </row>
        <row r="298">
          <cell r="AY298">
            <v>2422.36016330879</v>
          </cell>
          <cell r="AZ298">
            <v>2403.07781711578</v>
          </cell>
          <cell r="BA298">
            <v>2334.62691270444</v>
          </cell>
          <cell r="BB298">
            <v>2360.91871910884</v>
          </cell>
          <cell r="BC298">
            <v>2432.78765492954</v>
          </cell>
          <cell r="BD298">
            <v>2333.67820095757</v>
          </cell>
          <cell r="BE298">
            <v>2339.4275515091</v>
          </cell>
          <cell r="BF298">
            <v>2422.7020072414</v>
          </cell>
          <cell r="BG298">
            <v>2357.91383092172</v>
          </cell>
          <cell r="BH298">
            <v>2435.02083346658</v>
          </cell>
          <cell r="BI298">
            <v>2435.02083346658</v>
          </cell>
          <cell r="BJ298">
            <v>2435.02083346658</v>
          </cell>
          <cell r="BK298">
            <v>2435.02083346658</v>
          </cell>
          <cell r="BL298">
            <v>2435.02083346658</v>
          </cell>
          <cell r="BM298">
            <v>2435.02083346658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299">
          <cell r="Z299">
            <v>2132.30884514959</v>
          </cell>
          <cell r="AA299">
            <v>2180.2523346658</v>
          </cell>
          <cell r="AB299">
            <v>2130.34102146517</v>
          </cell>
          <cell r="AC299">
            <v>2084.58978933945</v>
          </cell>
          <cell r="AD299">
            <v>2042.46121145203</v>
          </cell>
          <cell r="AE299">
            <v>2103.32010101209</v>
          </cell>
          <cell r="AF299">
            <v>2078.18614076804</v>
          </cell>
          <cell r="AG299">
            <v>2252.23438162048</v>
          </cell>
          <cell r="AH299">
            <v>2157.48816671845</v>
          </cell>
          <cell r="AI299">
            <v>2362.49183389992</v>
          </cell>
          <cell r="AJ299">
            <v>2437.83078457555</v>
          </cell>
          <cell r="AK299">
            <v>2329.84329107194</v>
          </cell>
          <cell r="AL299">
            <v>2443.62425332716</v>
          </cell>
          <cell r="AM299">
            <v>2501.17321346556</v>
          </cell>
          <cell r="AN299">
            <v>2603.73355912558</v>
          </cell>
        </row>
        <row r="299">
          <cell r="AY299">
            <v>2366.36890290306</v>
          </cell>
          <cell r="AZ299">
            <v>2407.29995228314</v>
          </cell>
          <cell r="BA299">
            <v>2397.33474053547</v>
          </cell>
          <cell r="BB299">
            <v>2378.51839990879</v>
          </cell>
          <cell r="BC299">
            <v>2380.51901546913</v>
          </cell>
          <cell r="BD299">
            <v>2341.20769948321</v>
          </cell>
          <cell r="BE299">
            <v>2342.49141938843</v>
          </cell>
          <cell r="BF299">
            <v>2427.11594323419</v>
          </cell>
          <cell r="BG299">
            <v>2375.04494402401</v>
          </cell>
          <cell r="BH299">
            <v>2353.70604603399</v>
          </cell>
          <cell r="BI299">
            <v>2353.70604603399</v>
          </cell>
          <cell r="BJ299">
            <v>2353.70604603399</v>
          </cell>
          <cell r="BK299">
            <v>2353.70604603399</v>
          </cell>
          <cell r="BL299">
            <v>2353.70604603399</v>
          </cell>
          <cell r="BM299">
            <v>2353.70604603399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0">
          <cell r="Z300">
            <v>2218.06287352491</v>
          </cell>
          <cell r="AA300">
            <v>2119.55478619147</v>
          </cell>
          <cell r="AB300">
            <v>1958.01893403393</v>
          </cell>
          <cell r="AC300">
            <v>2135.13899800483</v>
          </cell>
          <cell r="AD300">
            <v>1991.5354574806</v>
          </cell>
          <cell r="AE300">
            <v>1898.26165067401</v>
          </cell>
          <cell r="AF300">
            <v>2124.61514728864</v>
          </cell>
          <cell r="AG300">
            <v>2189.65539083135</v>
          </cell>
          <cell r="AH300">
            <v>2106.22014256361</v>
          </cell>
          <cell r="AI300">
            <v>2282.29581759018</v>
          </cell>
          <cell r="AJ300">
            <v>2407.45317535779</v>
          </cell>
          <cell r="AK300">
            <v>2464.10123307843</v>
          </cell>
          <cell r="AL300">
            <v>2380.71060379129</v>
          </cell>
          <cell r="AM300">
            <v>2512.01005184538</v>
          </cell>
          <cell r="AN300">
            <v>2697.76294773662</v>
          </cell>
        </row>
        <row r="300">
          <cell r="AY300">
            <v>2361.08753854406</v>
          </cell>
          <cell r="AZ300">
            <v>2415.77101274522</v>
          </cell>
          <cell r="BA300">
            <v>2338.98155660478</v>
          </cell>
          <cell r="BB300">
            <v>2412.26233209015</v>
          </cell>
          <cell r="BC300">
            <v>2344.61120387884</v>
          </cell>
          <cell r="BD300">
            <v>2292.46640447998</v>
          </cell>
          <cell r="BE300">
            <v>2371.66660291992</v>
          </cell>
          <cell r="BF300">
            <v>2398.98886224849</v>
          </cell>
          <cell r="BG300">
            <v>2404.49835646399</v>
          </cell>
          <cell r="BH300">
            <v>2402.35132444655</v>
          </cell>
          <cell r="BI300">
            <v>2402.35132444655</v>
          </cell>
          <cell r="BJ300">
            <v>2402.35132444655</v>
          </cell>
          <cell r="BK300">
            <v>2402.35132444655</v>
          </cell>
          <cell r="BL300">
            <v>2402.35132444655</v>
          </cell>
          <cell r="BM300">
            <v>2402.35132444655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1">
          <cell r="Z301">
            <v>2388.08266119461</v>
          </cell>
          <cell r="AA301">
            <v>2148.29630438723</v>
          </cell>
          <cell r="AB301">
            <v>2064.10488554057</v>
          </cell>
          <cell r="AC301">
            <v>2010.26325470318</v>
          </cell>
          <cell r="AD301">
            <v>2044.03884203941</v>
          </cell>
          <cell r="AE301">
            <v>2106.15188965872</v>
          </cell>
          <cell r="AF301">
            <v>2164.81309923526</v>
          </cell>
          <cell r="AG301">
            <v>2204.33854807223</v>
          </cell>
          <cell r="AH301">
            <v>2167.70517501346</v>
          </cell>
          <cell r="AI301">
            <v>2285.66009707453</v>
          </cell>
          <cell r="AJ301">
            <v>2279.09463315355</v>
          </cell>
          <cell r="AK301">
            <v>2242.88293297777</v>
          </cell>
          <cell r="AL301">
            <v>2419.34601345365</v>
          </cell>
          <cell r="AM301">
            <v>2480.36543919498</v>
          </cell>
          <cell r="AN301">
            <v>2655.2599852286</v>
          </cell>
        </row>
        <row r="301">
          <cell r="AY301">
            <v>2443.80876408067</v>
          </cell>
          <cell r="AZ301">
            <v>2489.75783072571</v>
          </cell>
          <cell r="BA301">
            <v>2379.78307754978</v>
          </cell>
          <cell r="BB301">
            <v>2367.17402867432</v>
          </cell>
          <cell r="BC301">
            <v>2321.57845385554</v>
          </cell>
          <cell r="BD301">
            <v>2318.68476932143</v>
          </cell>
          <cell r="BE301">
            <v>2365.21682376172</v>
          </cell>
          <cell r="BF301">
            <v>2381.5557680967</v>
          </cell>
          <cell r="BG301">
            <v>2371.50118514396</v>
          </cell>
          <cell r="BH301">
            <v>2413.14413836261</v>
          </cell>
          <cell r="BI301">
            <v>2413.14413836261</v>
          </cell>
          <cell r="BJ301">
            <v>2413.14413836261</v>
          </cell>
          <cell r="BK301">
            <v>2413.14413836261</v>
          </cell>
          <cell r="BL301">
            <v>2413.14413836261</v>
          </cell>
          <cell r="BM301">
            <v>2413.14413836261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2">
          <cell r="Z302">
            <v>2368.79098778273</v>
          </cell>
          <cell r="AA302">
            <v>2015.75434484946</v>
          </cell>
          <cell r="AB302">
            <v>2077.27866937272</v>
          </cell>
          <cell r="AC302">
            <v>2133.45016451826</v>
          </cell>
          <cell r="AD302">
            <v>1991.54214585104</v>
          </cell>
          <cell r="AE302">
            <v>2008.30622153625</v>
          </cell>
          <cell r="AF302">
            <v>2145.60945867317</v>
          </cell>
          <cell r="AG302">
            <v>2133.71257652809</v>
          </cell>
          <cell r="AH302">
            <v>2127.79575518645</v>
          </cell>
          <cell r="AI302">
            <v>2271.00299753416</v>
          </cell>
          <cell r="AJ302">
            <v>2352.98770287405</v>
          </cell>
          <cell r="AK302">
            <v>2365.42170025512</v>
          </cell>
          <cell r="AL302">
            <v>2405.61030618803</v>
          </cell>
          <cell r="AM302">
            <v>2497.3753434742</v>
          </cell>
          <cell r="AN302">
            <v>2492.17377053241</v>
          </cell>
        </row>
        <row r="302">
          <cell r="AY302">
            <v>2419.44732094768</v>
          </cell>
          <cell r="AZ302">
            <v>2392.53778423251</v>
          </cell>
          <cell r="BA302">
            <v>2388.45454245857</v>
          </cell>
          <cell r="BB302">
            <v>2376.15080787606</v>
          </cell>
          <cell r="BC302">
            <v>2396.9026953831</v>
          </cell>
          <cell r="BD302">
            <v>2330.95022317967</v>
          </cell>
          <cell r="BE302">
            <v>2353.81249788467</v>
          </cell>
          <cell r="BF302">
            <v>2376.73611657583</v>
          </cell>
          <cell r="BG302">
            <v>2348.56100264973</v>
          </cell>
          <cell r="BH302">
            <v>2408.03685757428</v>
          </cell>
          <cell r="BI302">
            <v>2408.03685757428</v>
          </cell>
          <cell r="BJ302">
            <v>2408.03685757428</v>
          </cell>
          <cell r="BK302">
            <v>2408.03685757428</v>
          </cell>
          <cell r="BL302">
            <v>2408.03685757428</v>
          </cell>
          <cell r="BM302">
            <v>2408.03685757428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3">
          <cell r="Z303">
            <v>2226.24181616173</v>
          </cell>
          <cell r="AA303">
            <v>2230.24535653494</v>
          </cell>
          <cell r="AB303">
            <v>2059.71988754719</v>
          </cell>
          <cell r="AC303">
            <v>1963.75355488653</v>
          </cell>
          <cell r="AD303">
            <v>1959.76782655565</v>
          </cell>
          <cell r="AE303">
            <v>2078.13175634637</v>
          </cell>
          <cell r="AF303">
            <v>2089.47145353974</v>
          </cell>
          <cell r="AG303">
            <v>2138.10236873642</v>
          </cell>
          <cell r="AH303">
            <v>2073.96887361427</v>
          </cell>
          <cell r="AI303">
            <v>2272.39424369671</v>
          </cell>
          <cell r="AJ303">
            <v>2239.16719881775</v>
          </cell>
          <cell r="AK303">
            <v>2290.39734550441</v>
          </cell>
          <cell r="AL303">
            <v>2233.1888835673</v>
          </cell>
          <cell r="AM303">
            <v>2555.46742450723</v>
          </cell>
          <cell r="AN303">
            <v>2638.16978743065</v>
          </cell>
        </row>
        <row r="303">
          <cell r="AY303">
            <v>2328.12787483653</v>
          </cell>
          <cell r="AZ303">
            <v>2460.97328125262</v>
          </cell>
          <cell r="BA303">
            <v>2311.34777442624</v>
          </cell>
          <cell r="BB303">
            <v>2390.50852255321</v>
          </cell>
          <cell r="BC303">
            <v>2319.60821891881</v>
          </cell>
          <cell r="BD303">
            <v>2401.0753726139</v>
          </cell>
          <cell r="BE303">
            <v>2456.62574016849</v>
          </cell>
          <cell r="BF303">
            <v>2399.40387885138</v>
          </cell>
          <cell r="BG303">
            <v>2425.83845027957</v>
          </cell>
          <cell r="BH303">
            <v>2392.25873774149</v>
          </cell>
          <cell r="BI303">
            <v>2392.25873774149</v>
          </cell>
          <cell r="BJ303">
            <v>2392.25873774149</v>
          </cell>
          <cell r="BK303">
            <v>2392.25873774149</v>
          </cell>
          <cell r="BL303">
            <v>2392.25873774149</v>
          </cell>
          <cell r="BM303">
            <v>2392.25873774149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4">
          <cell r="Z304">
            <v>2321.77573910151</v>
          </cell>
          <cell r="AA304">
            <v>2095.17076302839</v>
          </cell>
          <cell r="AB304">
            <v>2031.22546728697</v>
          </cell>
          <cell r="AC304">
            <v>2116.45122414188</v>
          </cell>
          <cell r="AD304">
            <v>2104.22178437626</v>
          </cell>
          <cell r="AE304">
            <v>2124.81131829342</v>
          </cell>
          <cell r="AF304">
            <v>2117.13045818667</v>
          </cell>
          <cell r="AG304">
            <v>2182.11684212024</v>
          </cell>
          <cell r="AH304">
            <v>2174.80452505191</v>
          </cell>
          <cell r="AI304">
            <v>2106.51886494957</v>
          </cell>
          <cell r="AJ304">
            <v>2326.32436960896</v>
          </cell>
          <cell r="AK304">
            <v>2294.33874543587</v>
          </cell>
          <cell r="AL304">
            <v>2351.55243325768</v>
          </cell>
          <cell r="AM304">
            <v>2462.05077208442</v>
          </cell>
          <cell r="AN304">
            <v>2451.06450753039</v>
          </cell>
        </row>
        <row r="304">
          <cell r="AY304">
            <v>2393.2166413894</v>
          </cell>
          <cell r="AZ304">
            <v>2370.9117315759</v>
          </cell>
          <cell r="BA304">
            <v>2333.82753045889</v>
          </cell>
          <cell r="BB304">
            <v>2361.27107181627</v>
          </cell>
          <cell r="BC304">
            <v>2340.54246372394</v>
          </cell>
          <cell r="BD304">
            <v>2365.07921137027</v>
          </cell>
          <cell r="BE304">
            <v>2348.34635402727</v>
          </cell>
          <cell r="BF304">
            <v>2397.1847006305</v>
          </cell>
          <cell r="BG304">
            <v>2392.23522799121</v>
          </cell>
          <cell r="BH304">
            <v>2331.66735941068</v>
          </cell>
          <cell r="BI304">
            <v>2331.66735941068</v>
          </cell>
          <cell r="BJ304">
            <v>2331.66735941068</v>
          </cell>
          <cell r="BK304">
            <v>2331.66735941068</v>
          </cell>
          <cell r="BL304">
            <v>2331.66735941068</v>
          </cell>
          <cell r="BM304">
            <v>2331.66735941068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5">
          <cell r="Z305">
            <v>2274.85454769202</v>
          </cell>
          <cell r="AA305">
            <v>2126.71748666107</v>
          </cell>
          <cell r="AB305">
            <v>2108.350186209</v>
          </cell>
          <cell r="AC305">
            <v>1964.40512906198</v>
          </cell>
          <cell r="AD305">
            <v>2111.59768410649</v>
          </cell>
          <cell r="AE305">
            <v>2043.74006687306</v>
          </cell>
          <cell r="AF305">
            <v>2068.57321412222</v>
          </cell>
          <cell r="AG305">
            <v>2136.62293158483</v>
          </cell>
          <cell r="AH305">
            <v>2201.72571892914</v>
          </cell>
          <cell r="AI305">
            <v>2188.2185132276</v>
          </cell>
          <cell r="AJ305">
            <v>2275.75655959762</v>
          </cell>
          <cell r="AK305">
            <v>2271.97389930832</v>
          </cell>
          <cell r="AL305">
            <v>2449.27892115005</v>
          </cell>
          <cell r="AM305">
            <v>2439.10373415237</v>
          </cell>
          <cell r="AN305">
            <v>2585.75562398766</v>
          </cell>
        </row>
        <row r="305">
          <cell r="AY305">
            <v>2367.71690046892</v>
          </cell>
          <cell r="AZ305">
            <v>2383.12649938111</v>
          </cell>
          <cell r="BA305">
            <v>2409.95876895473</v>
          </cell>
          <cell r="BB305">
            <v>2358.12101276403</v>
          </cell>
          <cell r="BC305">
            <v>2391.59110473613</v>
          </cell>
          <cell r="BD305">
            <v>2368.60072578279</v>
          </cell>
          <cell r="BE305">
            <v>2391.95672235631</v>
          </cell>
          <cell r="BF305">
            <v>2295.52281523144</v>
          </cell>
          <cell r="BG305">
            <v>2378.82727691113</v>
          </cell>
          <cell r="BH305">
            <v>2308.46656632272</v>
          </cell>
          <cell r="BI305">
            <v>2308.46656632272</v>
          </cell>
          <cell r="BJ305">
            <v>2308.46656632272</v>
          </cell>
          <cell r="BK305">
            <v>2308.46656632272</v>
          </cell>
          <cell r="BL305">
            <v>2308.46656632272</v>
          </cell>
          <cell r="BM305">
            <v>2308.46656632272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6">
          <cell r="Z306">
            <v>2190.29426745643</v>
          </cell>
          <cell r="AA306">
            <v>2218.197245521</v>
          </cell>
          <cell r="AB306">
            <v>2160.55364010241</v>
          </cell>
          <cell r="AC306">
            <v>2005.31793223497</v>
          </cell>
          <cell r="AD306">
            <v>1997.44656790428</v>
          </cell>
          <cell r="AE306">
            <v>2124.68433027138</v>
          </cell>
          <cell r="AF306">
            <v>2098.37029070185</v>
          </cell>
          <cell r="AG306">
            <v>2173.83420452787</v>
          </cell>
          <cell r="AH306">
            <v>2143.31879924012</v>
          </cell>
          <cell r="AI306">
            <v>2265.42457854406</v>
          </cell>
          <cell r="AJ306">
            <v>2290.17078226378</v>
          </cell>
          <cell r="AK306">
            <v>2467.12264085202</v>
          </cell>
          <cell r="AL306">
            <v>2480.91813829129</v>
          </cell>
          <cell r="AM306">
            <v>2594.68299989088</v>
          </cell>
          <cell r="AN306">
            <v>2581.98698139528</v>
          </cell>
        </row>
        <row r="306">
          <cell r="AY306">
            <v>2380.57717887984</v>
          </cell>
          <cell r="AZ306">
            <v>2440.62481206489</v>
          </cell>
          <cell r="BA306">
            <v>2467.53864090628</v>
          </cell>
          <cell r="BB306">
            <v>2345.91575094749</v>
          </cell>
          <cell r="BC306">
            <v>2400.70085251146</v>
          </cell>
          <cell r="BD306">
            <v>2392.65789787251</v>
          </cell>
          <cell r="BE306">
            <v>2377.10006182022</v>
          </cell>
          <cell r="BF306">
            <v>2406.02884803321</v>
          </cell>
          <cell r="BG306">
            <v>2338.27103106799</v>
          </cell>
          <cell r="BH306">
            <v>2366.31585165048</v>
          </cell>
          <cell r="BI306">
            <v>2366.31585165048</v>
          </cell>
          <cell r="BJ306">
            <v>2366.31585165048</v>
          </cell>
          <cell r="BK306">
            <v>2366.31585165048</v>
          </cell>
          <cell r="BL306">
            <v>2366.31585165048</v>
          </cell>
          <cell r="BM306">
            <v>2366.31585165048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7">
          <cell r="Z307">
            <v>2220.66018521079</v>
          </cell>
          <cell r="AA307">
            <v>2149.83808049448</v>
          </cell>
          <cell r="AB307">
            <v>2059.52005973211</v>
          </cell>
          <cell r="AC307">
            <v>2076.99010289761</v>
          </cell>
          <cell r="AD307">
            <v>2143.38435686234</v>
          </cell>
          <cell r="AE307">
            <v>2118.53447620862</v>
          </cell>
          <cell r="AF307">
            <v>2003.85193150238</v>
          </cell>
          <cell r="AG307">
            <v>2162.96877336437</v>
          </cell>
          <cell r="AH307">
            <v>2082.45322880245</v>
          </cell>
          <cell r="AI307">
            <v>2202.48211027488</v>
          </cell>
          <cell r="AJ307">
            <v>2269.79185732112</v>
          </cell>
          <cell r="AK307">
            <v>2321.7467148039</v>
          </cell>
          <cell r="AL307">
            <v>2391.11331957341</v>
          </cell>
          <cell r="AM307">
            <v>2496.53252512542</v>
          </cell>
          <cell r="AN307">
            <v>2674.19294077068</v>
          </cell>
        </row>
        <row r="307">
          <cell r="AY307">
            <v>2279.48814351516</v>
          </cell>
          <cell r="AZ307">
            <v>2424.04124550953</v>
          </cell>
          <cell r="BA307">
            <v>2344.65639956429</v>
          </cell>
          <cell r="BB307">
            <v>2340.77130623967</v>
          </cell>
          <cell r="BC307">
            <v>2386.12066496364</v>
          </cell>
          <cell r="BD307">
            <v>2446.56972913844</v>
          </cell>
          <cell r="BE307">
            <v>2353.38067099734</v>
          </cell>
          <cell r="BF307">
            <v>2418.03794204162</v>
          </cell>
          <cell r="BG307">
            <v>2301.20157843861</v>
          </cell>
          <cell r="BH307">
            <v>2366.75299655337</v>
          </cell>
          <cell r="BI307">
            <v>2366.75299655337</v>
          </cell>
          <cell r="BJ307">
            <v>2366.75299655337</v>
          </cell>
          <cell r="BK307">
            <v>2366.75299655337</v>
          </cell>
          <cell r="BL307">
            <v>2366.75299655337</v>
          </cell>
          <cell r="BM307">
            <v>2366.75299655337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8">
          <cell r="Z308">
            <v>2360.08366966011</v>
          </cell>
          <cell r="AA308">
            <v>2194.47539084351</v>
          </cell>
          <cell r="AB308">
            <v>2169.86973476698</v>
          </cell>
          <cell r="AC308">
            <v>1901.65859498247</v>
          </cell>
          <cell r="AD308">
            <v>1988.56967260145</v>
          </cell>
          <cell r="AE308">
            <v>2100.04701490546</v>
          </cell>
          <cell r="AF308">
            <v>2191.33707066152</v>
          </cell>
          <cell r="AG308">
            <v>2237.99260340508</v>
          </cell>
          <cell r="AH308">
            <v>2178.28410869827</v>
          </cell>
          <cell r="AI308">
            <v>2202.25544155843</v>
          </cell>
          <cell r="AJ308">
            <v>2309.19216146231</v>
          </cell>
          <cell r="AK308">
            <v>2256.34014815066</v>
          </cell>
          <cell r="AL308">
            <v>2407.39795932055</v>
          </cell>
          <cell r="AM308">
            <v>2493.1040923977</v>
          </cell>
          <cell r="AN308">
            <v>2398.61311914169</v>
          </cell>
        </row>
        <row r="308">
          <cell r="AY308">
            <v>2391.73064772802</v>
          </cell>
          <cell r="AZ308">
            <v>2415.95858410911</v>
          </cell>
          <cell r="BA308">
            <v>2411.29700738796</v>
          </cell>
          <cell r="BB308">
            <v>2247.11160557363</v>
          </cell>
          <cell r="BC308">
            <v>2324.8820084051</v>
          </cell>
          <cell r="BD308">
            <v>2360.61195413852</v>
          </cell>
          <cell r="BE308">
            <v>2403.25788431398</v>
          </cell>
          <cell r="BF308">
            <v>2435.22367862216</v>
          </cell>
          <cell r="BG308">
            <v>2442.38805423366</v>
          </cell>
          <cell r="BH308">
            <v>2326.72673506053</v>
          </cell>
          <cell r="BI308">
            <v>2326.72673506053</v>
          </cell>
          <cell r="BJ308">
            <v>2326.72673506053</v>
          </cell>
          <cell r="BK308">
            <v>2326.72673506053</v>
          </cell>
          <cell r="BL308">
            <v>2326.72673506053</v>
          </cell>
          <cell r="BM308">
            <v>2326.72673506053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09">
          <cell r="Z309">
            <v>2184.42558960374</v>
          </cell>
          <cell r="AA309">
            <v>1982.00211155473</v>
          </cell>
          <cell r="AB309">
            <v>1959.06834291626</v>
          </cell>
          <cell r="AC309">
            <v>2133.90928393582</v>
          </cell>
          <cell r="AD309">
            <v>2095.3501905762</v>
          </cell>
          <cell r="AE309">
            <v>2115.38831928901</v>
          </cell>
          <cell r="AF309">
            <v>2117.30875704152</v>
          </cell>
          <cell r="AG309">
            <v>2215.98214083361</v>
          </cell>
          <cell r="AH309">
            <v>2271.19904601622</v>
          </cell>
          <cell r="AI309">
            <v>2105.61427880087</v>
          </cell>
          <cell r="AJ309">
            <v>2299.43966360056</v>
          </cell>
          <cell r="AK309">
            <v>2302.38660618872</v>
          </cell>
          <cell r="AL309">
            <v>2553.1262781562</v>
          </cell>
          <cell r="AM309">
            <v>2508.83316881391</v>
          </cell>
          <cell r="AN309">
            <v>2506.51587573985</v>
          </cell>
        </row>
        <row r="309">
          <cell r="AY309">
            <v>2378.09493687019</v>
          </cell>
          <cell r="AZ309">
            <v>2363.58171266537</v>
          </cell>
          <cell r="BA309">
            <v>2307.31605939801</v>
          </cell>
          <cell r="BB309">
            <v>2340.02162263934</v>
          </cell>
          <cell r="BC309">
            <v>2375.11080485989</v>
          </cell>
          <cell r="BD309">
            <v>2365.07705558111</v>
          </cell>
          <cell r="BE309">
            <v>2402.91708417827</v>
          </cell>
          <cell r="BF309">
            <v>2415.79366557302</v>
          </cell>
          <cell r="BG309">
            <v>2379.0352987703</v>
          </cell>
          <cell r="BH309">
            <v>2318.66575576377</v>
          </cell>
          <cell r="BI309">
            <v>2318.66575576377</v>
          </cell>
          <cell r="BJ309">
            <v>2318.66575576377</v>
          </cell>
          <cell r="BK309">
            <v>2318.66575576377</v>
          </cell>
          <cell r="BL309">
            <v>2318.66575576377</v>
          </cell>
          <cell r="BM309">
            <v>2318.66575576377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0">
          <cell r="Z310">
            <v>2210.80329362982</v>
          </cell>
          <cell r="AA310">
            <v>2085.16188166621</v>
          </cell>
          <cell r="AB310">
            <v>2082.79998699364</v>
          </cell>
          <cell r="AC310">
            <v>2027.40766151561</v>
          </cell>
          <cell r="AD310">
            <v>2061.17543414259</v>
          </cell>
          <cell r="AE310">
            <v>2165.79594230157</v>
          </cell>
          <cell r="AF310">
            <v>2126.84600676414</v>
          </cell>
          <cell r="AG310">
            <v>2200.0035168653</v>
          </cell>
          <cell r="AH310">
            <v>2183.34184821482</v>
          </cell>
          <cell r="AI310">
            <v>2253.09621243361</v>
          </cell>
          <cell r="AJ310">
            <v>2267.68216609755</v>
          </cell>
          <cell r="AK310">
            <v>2324.50773299041</v>
          </cell>
          <cell r="AL310">
            <v>2451.81479126509</v>
          </cell>
          <cell r="AM310">
            <v>2489.35256337538</v>
          </cell>
          <cell r="AN310">
            <v>2586.63241312723</v>
          </cell>
        </row>
        <row r="310">
          <cell r="AY310">
            <v>2287.07642846708</v>
          </cell>
          <cell r="AZ310">
            <v>2371.22127020314</v>
          </cell>
          <cell r="BA310">
            <v>2352.08112544702</v>
          </cell>
          <cell r="BB310">
            <v>2330.68943123901</v>
          </cell>
          <cell r="BC310">
            <v>2361.1724653807</v>
          </cell>
          <cell r="BD310">
            <v>2423.18193221768</v>
          </cell>
          <cell r="BE310">
            <v>2437.90482435388</v>
          </cell>
          <cell r="BF310">
            <v>2418.42269709412</v>
          </cell>
          <cell r="BG310">
            <v>2325.46393931817</v>
          </cell>
          <cell r="BH310">
            <v>2423.21301953421</v>
          </cell>
          <cell r="BI310">
            <v>2423.21301953421</v>
          </cell>
          <cell r="BJ310">
            <v>2423.21301953421</v>
          </cell>
          <cell r="BK310">
            <v>2423.21301953421</v>
          </cell>
          <cell r="BL310">
            <v>2423.21301953421</v>
          </cell>
          <cell r="BM310">
            <v>2423.21301953421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1">
          <cell r="Z311">
            <v>2293.52684836616</v>
          </cell>
          <cell r="AA311">
            <v>2059.17597821121</v>
          </cell>
          <cell r="AB311">
            <v>2139.22647042384</v>
          </cell>
          <cell r="AC311">
            <v>2095.91240933681</v>
          </cell>
          <cell r="AD311">
            <v>1998.89390769127</v>
          </cell>
          <cell r="AE311">
            <v>2059.42192090505</v>
          </cell>
          <cell r="AF311">
            <v>2170.64381639941</v>
          </cell>
          <cell r="AG311">
            <v>2177.61087272523</v>
          </cell>
          <cell r="AH311">
            <v>2254.15113089684</v>
          </cell>
          <cell r="AI311">
            <v>2329.64439040642</v>
          </cell>
          <cell r="AJ311">
            <v>2224.26167453368</v>
          </cell>
          <cell r="AK311">
            <v>2351.6031160028</v>
          </cell>
          <cell r="AL311">
            <v>2351.66743383699</v>
          </cell>
          <cell r="AM311">
            <v>2409.4934464975</v>
          </cell>
          <cell r="AN311">
            <v>2584.47189833007</v>
          </cell>
        </row>
        <row r="311">
          <cell r="AY311">
            <v>2368.61013671686</v>
          </cell>
          <cell r="AZ311">
            <v>2380.71597085027</v>
          </cell>
          <cell r="BA311">
            <v>2413.21190277526</v>
          </cell>
          <cell r="BB311">
            <v>2372.70990326068</v>
          </cell>
          <cell r="BC311">
            <v>2404.79008990741</v>
          </cell>
          <cell r="BD311">
            <v>2286.64236032554</v>
          </cell>
          <cell r="BE311">
            <v>2371.7899455024</v>
          </cell>
          <cell r="BF311">
            <v>2404.15716527669</v>
          </cell>
          <cell r="BG311">
            <v>2430.55954558836</v>
          </cell>
          <cell r="BH311">
            <v>2390.52535934033</v>
          </cell>
          <cell r="BI311">
            <v>2390.52535934033</v>
          </cell>
          <cell r="BJ311">
            <v>2390.52535934033</v>
          </cell>
          <cell r="BK311">
            <v>2390.52535934033</v>
          </cell>
          <cell r="BL311">
            <v>2390.52535934033</v>
          </cell>
          <cell r="BM311">
            <v>2390.52535934033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2">
          <cell r="Z312">
            <v>2294.70000738173</v>
          </cell>
          <cell r="AA312">
            <v>2266.1763554151</v>
          </cell>
          <cell r="AB312">
            <v>2028.29385799339</v>
          </cell>
          <cell r="AC312">
            <v>2064.26260842599</v>
          </cell>
          <cell r="AD312">
            <v>2023.38222880287</v>
          </cell>
          <cell r="AE312">
            <v>2064.82402486566</v>
          </cell>
          <cell r="AF312">
            <v>2134.68180445975</v>
          </cell>
          <cell r="AG312">
            <v>2145.70195534821</v>
          </cell>
          <cell r="AH312">
            <v>2167.02364511109</v>
          </cell>
          <cell r="AI312">
            <v>2284.18597675534</v>
          </cell>
          <cell r="AJ312">
            <v>2190.87535793169</v>
          </cell>
          <cell r="AK312">
            <v>2225.40968402563</v>
          </cell>
          <cell r="AL312">
            <v>2409.38137050215</v>
          </cell>
          <cell r="AM312">
            <v>2564.42522784612</v>
          </cell>
          <cell r="AN312">
            <v>2568.30333360515</v>
          </cell>
        </row>
        <row r="312">
          <cell r="AY312">
            <v>2390.55161328473</v>
          </cell>
          <cell r="AZ312">
            <v>2411.25533464923</v>
          </cell>
          <cell r="BA312">
            <v>2395.0995312717</v>
          </cell>
          <cell r="BB312">
            <v>2444.1251592683</v>
          </cell>
          <cell r="BC312">
            <v>2375.76893059384</v>
          </cell>
          <cell r="BD312">
            <v>2343.39966039183</v>
          </cell>
          <cell r="BE312">
            <v>2405.33856030477</v>
          </cell>
          <cell r="BF312">
            <v>2368.70456079234</v>
          </cell>
          <cell r="BG312">
            <v>2425.05784286945</v>
          </cell>
          <cell r="BH312">
            <v>2373.04422160989</v>
          </cell>
          <cell r="BI312">
            <v>2373.04422160989</v>
          </cell>
          <cell r="BJ312">
            <v>2373.04422160989</v>
          </cell>
          <cell r="BK312">
            <v>2373.04422160989</v>
          </cell>
          <cell r="BL312">
            <v>2373.04422160989</v>
          </cell>
          <cell r="BM312">
            <v>2373.04422160989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3">
          <cell r="Z313">
            <v>2265.31847540693</v>
          </cell>
          <cell r="AA313">
            <v>2044.55553691694</v>
          </cell>
          <cell r="AB313">
            <v>2115.79996781926</v>
          </cell>
          <cell r="AC313">
            <v>2089.77308556852</v>
          </cell>
          <cell r="AD313">
            <v>2158.17074475589</v>
          </cell>
          <cell r="AE313">
            <v>2189.21697698222</v>
          </cell>
          <cell r="AF313">
            <v>2163.35701694949</v>
          </cell>
          <cell r="AG313">
            <v>2093.38510202887</v>
          </cell>
          <cell r="AH313">
            <v>2197.55641257667</v>
          </cell>
          <cell r="AI313">
            <v>2150.68700405581</v>
          </cell>
          <cell r="AJ313">
            <v>2165.79867092986</v>
          </cell>
          <cell r="AK313">
            <v>2601.98137745951</v>
          </cell>
          <cell r="AL313">
            <v>2392.0359721069</v>
          </cell>
          <cell r="AM313">
            <v>2630.70514688982</v>
          </cell>
          <cell r="AN313">
            <v>2707.60067324772</v>
          </cell>
        </row>
        <row r="313">
          <cell r="AY313">
            <v>2339.81786542287</v>
          </cell>
          <cell r="AZ313">
            <v>2355.23289326529</v>
          </cell>
          <cell r="BA313">
            <v>2356.55016793448</v>
          </cell>
          <cell r="BB313">
            <v>2426.81589151426</v>
          </cell>
          <cell r="BC313">
            <v>2407.98813036154</v>
          </cell>
          <cell r="BD313">
            <v>2437.1900194305</v>
          </cell>
          <cell r="BE313">
            <v>2407.17138220513</v>
          </cell>
          <cell r="BF313">
            <v>2403.47419445618</v>
          </cell>
          <cell r="BG313">
            <v>2339.57204997591</v>
          </cell>
          <cell r="BH313">
            <v>2385.42387610384</v>
          </cell>
          <cell r="BI313">
            <v>2385.42387610384</v>
          </cell>
          <cell r="BJ313">
            <v>2385.42387610384</v>
          </cell>
          <cell r="BK313">
            <v>2385.42387610384</v>
          </cell>
          <cell r="BL313">
            <v>2385.42387610384</v>
          </cell>
          <cell r="BM313">
            <v>2385.42387610384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4">
          <cell r="Z314">
            <v>2282.30374504091</v>
          </cell>
          <cell r="AA314">
            <v>2079.38292735784</v>
          </cell>
          <cell r="AB314">
            <v>2094.55700635358</v>
          </cell>
          <cell r="AC314">
            <v>2052.84428189124</v>
          </cell>
          <cell r="AD314">
            <v>2040.33495249939</v>
          </cell>
          <cell r="AE314">
            <v>2044.81625364204</v>
          </cell>
          <cell r="AF314">
            <v>2074.8524817648</v>
          </cell>
          <cell r="AG314">
            <v>2147.87744750887</v>
          </cell>
          <cell r="AH314">
            <v>2255.75375090529</v>
          </cell>
          <cell r="AI314">
            <v>2241.86216462411</v>
          </cell>
          <cell r="AJ314">
            <v>2212.79921407012</v>
          </cell>
          <cell r="AK314">
            <v>2416.6651827523</v>
          </cell>
          <cell r="AL314">
            <v>2483.38255576852</v>
          </cell>
          <cell r="AM314">
            <v>2498.73528088554</v>
          </cell>
          <cell r="AN314">
            <v>2525.54633491152</v>
          </cell>
        </row>
        <row r="314">
          <cell r="AY314">
            <v>2341.69374828018</v>
          </cell>
          <cell r="AZ314">
            <v>2319.74002517992</v>
          </cell>
          <cell r="BA314">
            <v>2307.77112664158</v>
          </cell>
          <cell r="BB314">
            <v>2394.79770049205</v>
          </cell>
          <cell r="BC314">
            <v>2361.77242491947</v>
          </cell>
          <cell r="BD314">
            <v>2365.71809586106</v>
          </cell>
          <cell r="BE314">
            <v>2406.77643430508</v>
          </cell>
          <cell r="BF314">
            <v>2377.02068442765</v>
          </cell>
          <cell r="BG314">
            <v>2406.66457872517</v>
          </cell>
          <cell r="BH314">
            <v>2353.66173761966</v>
          </cell>
          <cell r="BI314">
            <v>2353.66173761966</v>
          </cell>
          <cell r="BJ314">
            <v>2353.66173761966</v>
          </cell>
          <cell r="BK314">
            <v>2353.66173761966</v>
          </cell>
          <cell r="BL314">
            <v>2353.66173761966</v>
          </cell>
          <cell r="BM314">
            <v>2353.66173761966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5">
          <cell r="Z315">
            <v>2374.37708223574</v>
          </cell>
          <cell r="AA315">
            <v>2116.17172498037</v>
          </cell>
          <cell r="AB315">
            <v>2028.32364642828</v>
          </cell>
          <cell r="AC315">
            <v>2114.74942185357</v>
          </cell>
          <cell r="AD315">
            <v>2178.54538039038</v>
          </cell>
          <cell r="AE315">
            <v>2115.10301604427</v>
          </cell>
          <cell r="AF315">
            <v>2226.43788793254</v>
          </cell>
          <cell r="AG315">
            <v>2134.38657268512</v>
          </cell>
          <cell r="AH315">
            <v>2205.79777815842</v>
          </cell>
          <cell r="AI315">
            <v>2174.52321255403</v>
          </cell>
          <cell r="AJ315">
            <v>2247.17270481853</v>
          </cell>
          <cell r="AK315">
            <v>2461.80277287497</v>
          </cell>
          <cell r="AL315">
            <v>2426.40647516708</v>
          </cell>
          <cell r="AM315">
            <v>2413.21246468258</v>
          </cell>
          <cell r="AN315">
            <v>2551.50313780309</v>
          </cell>
        </row>
        <row r="315">
          <cell r="AY315">
            <v>2458.09675273754</v>
          </cell>
          <cell r="AZ315">
            <v>2383.90799884458</v>
          </cell>
          <cell r="BA315">
            <v>2393.42506292891</v>
          </cell>
          <cell r="BB315">
            <v>2391.46763006996</v>
          </cell>
          <cell r="BC315">
            <v>2427.75348307744</v>
          </cell>
          <cell r="BD315">
            <v>2369.72202838614</v>
          </cell>
          <cell r="BE315">
            <v>2357.75324047627</v>
          </cell>
          <cell r="BF315">
            <v>2352.1343127949</v>
          </cell>
          <cell r="BG315">
            <v>2347.75187622631</v>
          </cell>
          <cell r="BH315">
            <v>2368.91264932756</v>
          </cell>
          <cell r="BI315">
            <v>2368.91264932756</v>
          </cell>
          <cell r="BJ315">
            <v>2368.91264932756</v>
          </cell>
          <cell r="BK315">
            <v>2368.91264932756</v>
          </cell>
          <cell r="BL315">
            <v>2368.91264932756</v>
          </cell>
          <cell r="BM315">
            <v>2368.91264932756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6">
          <cell r="Z316">
            <v>2325.62698491169</v>
          </cell>
          <cell r="AA316">
            <v>2077.32728740083</v>
          </cell>
          <cell r="AB316">
            <v>2142.15653586358</v>
          </cell>
          <cell r="AC316">
            <v>2148.25618390867</v>
          </cell>
          <cell r="AD316">
            <v>2151.57653190812</v>
          </cell>
          <cell r="AE316">
            <v>2112.93224637383</v>
          </cell>
          <cell r="AF316">
            <v>2069.80003153239</v>
          </cell>
          <cell r="AG316">
            <v>2247.15978114166</v>
          </cell>
          <cell r="AH316">
            <v>2249.25564971326</v>
          </cell>
          <cell r="AI316">
            <v>2211.76505070275</v>
          </cell>
          <cell r="AJ316">
            <v>2242.07474488602</v>
          </cell>
          <cell r="AK316">
            <v>2408.88587627073</v>
          </cell>
          <cell r="AL316">
            <v>2454.39633773912</v>
          </cell>
          <cell r="AM316">
            <v>2571.53428341249</v>
          </cell>
          <cell r="AN316">
            <v>2616.38423255789</v>
          </cell>
        </row>
        <row r="316">
          <cell r="AY316">
            <v>2401.93766210783</v>
          </cell>
          <cell r="AZ316">
            <v>2347.31640824574</v>
          </cell>
          <cell r="BA316">
            <v>2388.48503785869</v>
          </cell>
          <cell r="BB316">
            <v>2397.46350135856</v>
          </cell>
          <cell r="BC316">
            <v>2393.66164477272</v>
          </cell>
          <cell r="BD316">
            <v>2322.82471478094</v>
          </cell>
          <cell r="BE316">
            <v>2346.99241654263</v>
          </cell>
          <cell r="BF316">
            <v>2425.49801927437</v>
          </cell>
          <cell r="BG316">
            <v>2393.08620236554</v>
          </cell>
          <cell r="BH316">
            <v>2384.45600508769</v>
          </cell>
          <cell r="BI316">
            <v>2384.45600508769</v>
          </cell>
          <cell r="BJ316">
            <v>2384.45600508769</v>
          </cell>
          <cell r="BK316">
            <v>2384.45600508769</v>
          </cell>
          <cell r="BL316">
            <v>2384.45600508769</v>
          </cell>
          <cell r="BM316">
            <v>2384.45600508769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7">
          <cell r="Z317">
            <v>2218.82995255851</v>
          </cell>
          <cell r="AA317">
            <v>2139.06042143824</v>
          </cell>
          <cell r="AB317">
            <v>2119.84676673939</v>
          </cell>
          <cell r="AC317">
            <v>1997.17636588408</v>
          </cell>
          <cell r="AD317">
            <v>2065.92258257124</v>
          </cell>
          <cell r="AE317">
            <v>1942.38240451348</v>
          </cell>
          <cell r="AF317">
            <v>2053.79172351645</v>
          </cell>
          <cell r="AG317">
            <v>2171.50969570639</v>
          </cell>
          <cell r="AH317">
            <v>2173.73262515007</v>
          </cell>
          <cell r="AI317">
            <v>2184.18667015125</v>
          </cell>
          <cell r="AJ317">
            <v>2158.93827905293</v>
          </cell>
          <cell r="AK317">
            <v>2324.36209309439</v>
          </cell>
          <cell r="AL317">
            <v>2424.17656483856</v>
          </cell>
          <cell r="AM317">
            <v>2712.54031795974</v>
          </cell>
          <cell r="AN317">
            <v>2513.31688051897</v>
          </cell>
        </row>
        <row r="317">
          <cell r="AY317">
            <v>2351.03329198853</v>
          </cell>
          <cell r="AZ317">
            <v>2367.29638241011</v>
          </cell>
          <cell r="BA317">
            <v>2374.16751291767</v>
          </cell>
          <cell r="BB317">
            <v>2366.92451439251</v>
          </cell>
          <cell r="BC317">
            <v>2392.74385475643</v>
          </cell>
          <cell r="BD317">
            <v>2329.99533815922</v>
          </cell>
          <cell r="BE317">
            <v>2356.03882291747</v>
          </cell>
          <cell r="BF317">
            <v>2397.05192118664</v>
          </cell>
          <cell r="BG317">
            <v>2419.35564462908</v>
          </cell>
          <cell r="BH317">
            <v>2374.13357311348</v>
          </cell>
          <cell r="BI317">
            <v>2374.13357311348</v>
          </cell>
          <cell r="BJ317">
            <v>2374.13357311348</v>
          </cell>
          <cell r="BK317">
            <v>2374.13357311348</v>
          </cell>
          <cell r="BL317">
            <v>2374.13357311348</v>
          </cell>
          <cell r="BM317">
            <v>2374.13357311348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8">
          <cell r="Z318">
            <v>2334.81231929247</v>
          </cell>
          <cell r="AA318">
            <v>2084.24616248414</v>
          </cell>
          <cell r="AB318">
            <v>2075.47625303815</v>
          </cell>
          <cell r="AC318">
            <v>2047.14544824838</v>
          </cell>
          <cell r="AD318">
            <v>1972.82861276644</v>
          </cell>
          <cell r="AE318">
            <v>2031.2591941681</v>
          </cell>
          <cell r="AF318">
            <v>2231.91296981482</v>
          </cell>
          <cell r="AG318">
            <v>2187.36677820533</v>
          </cell>
          <cell r="AH318">
            <v>2255.3660870804</v>
          </cell>
          <cell r="AI318">
            <v>2192.22633782498</v>
          </cell>
          <cell r="AJ318">
            <v>2245.0011173918</v>
          </cell>
          <cell r="AK318">
            <v>2425.81722642108</v>
          </cell>
          <cell r="AL318">
            <v>2372.27620426536</v>
          </cell>
          <cell r="AM318">
            <v>2493.48814231937</v>
          </cell>
          <cell r="AN318">
            <v>2560.21270164458</v>
          </cell>
        </row>
        <row r="318">
          <cell r="AY318">
            <v>2392.56211083801</v>
          </cell>
          <cell r="AZ318">
            <v>2400.23762287171</v>
          </cell>
          <cell r="BA318">
            <v>2400.28450153763</v>
          </cell>
          <cell r="BB318">
            <v>2368.05755596729</v>
          </cell>
          <cell r="BC318">
            <v>2335.15443173635</v>
          </cell>
          <cell r="BD318">
            <v>2364.97609216451</v>
          </cell>
          <cell r="BE318">
            <v>2427.80631604675</v>
          </cell>
          <cell r="BF318">
            <v>2406.03112487941</v>
          </cell>
          <cell r="BG318">
            <v>2421.76491279773</v>
          </cell>
          <cell r="BH318">
            <v>2345.93197422532</v>
          </cell>
          <cell r="BI318">
            <v>2345.93197422532</v>
          </cell>
          <cell r="BJ318">
            <v>2345.93197422532</v>
          </cell>
          <cell r="BK318">
            <v>2345.93197422532</v>
          </cell>
          <cell r="BL318">
            <v>2345.93197422532</v>
          </cell>
          <cell r="BM318">
            <v>2345.93197422532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19">
          <cell r="Z319">
            <v>2238.61038454668</v>
          </cell>
          <cell r="AA319">
            <v>1979.15692492014</v>
          </cell>
          <cell r="AB319">
            <v>2068.50378573032</v>
          </cell>
          <cell r="AC319">
            <v>1952.73980747619</v>
          </cell>
          <cell r="AD319">
            <v>2094.53526392451</v>
          </cell>
          <cell r="AE319">
            <v>2016.97482938992</v>
          </cell>
          <cell r="AF319">
            <v>2161.61070916917</v>
          </cell>
          <cell r="AG319">
            <v>2208.7738714954</v>
          </cell>
          <cell r="AH319">
            <v>2058.28970410488</v>
          </cell>
          <cell r="AI319">
            <v>2298.17466498313</v>
          </cell>
          <cell r="AJ319">
            <v>2250.76093598503</v>
          </cell>
          <cell r="AK319">
            <v>2361.74593975561</v>
          </cell>
          <cell r="AL319">
            <v>2380.97185761745</v>
          </cell>
          <cell r="AM319">
            <v>2586.27245573396</v>
          </cell>
          <cell r="AN319">
            <v>2561.80207854427</v>
          </cell>
        </row>
        <row r="319">
          <cell r="AY319">
            <v>2323.14500387627</v>
          </cell>
          <cell r="AZ319">
            <v>2310.54865417989</v>
          </cell>
          <cell r="BA319">
            <v>2354.36323323631</v>
          </cell>
          <cell r="BB319">
            <v>2351.63478052069</v>
          </cell>
          <cell r="BC319">
            <v>2424.3127138779</v>
          </cell>
          <cell r="BD319">
            <v>2366.99854503573</v>
          </cell>
          <cell r="BE319">
            <v>2360.64348230974</v>
          </cell>
          <cell r="BF319">
            <v>2341.91956387927</v>
          </cell>
          <cell r="BG319">
            <v>2279.05527448109</v>
          </cell>
          <cell r="BH319">
            <v>2351.27100842889</v>
          </cell>
          <cell r="BI319">
            <v>2351.27100842889</v>
          </cell>
          <cell r="BJ319">
            <v>2351.27100842889</v>
          </cell>
          <cell r="BK319">
            <v>2351.27100842889</v>
          </cell>
          <cell r="BL319">
            <v>2351.27100842889</v>
          </cell>
          <cell r="BM319">
            <v>2351.27100842889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0">
          <cell r="Z320">
            <v>2311.67298679714</v>
          </cell>
          <cell r="AA320">
            <v>2083.78756229713</v>
          </cell>
          <cell r="AB320">
            <v>1982.38022332267</v>
          </cell>
          <cell r="AC320">
            <v>2041.95963132194</v>
          </cell>
          <cell r="AD320">
            <v>2054.9847319484</v>
          </cell>
          <cell r="AE320">
            <v>2024.33841269808</v>
          </cell>
          <cell r="AF320">
            <v>2171.32659329868</v>
          </cell>
          <cell r="AG320">
            <v>2115.87643559683</v>
          </cell>
          <cell r="AH320">
            <v>2098.94628743213</v>
          </cell>
          <cell r="AI320">
            <v>2140.76875612195</v>
          </cell>
          <cell r="AJ320">
            <v>2288.92407561918</v>
          </cell>
          <cell r="AK320">
            <v>2362.76965239017</v>
          </cell>
          <cell r="AL320">
            <v>2480.73638790137</v>
          </cell>
          <cell r="AM320">
            <v>2628.82664788689</v>
          </cell>
          <cell r="AN320">
            <v>2615.87860706813</v>
          </cell>
        </row>
        <row r="320">
          <cell r="AY320">
            <v>2444.08808441562</v>
          </cell>
          <cell r="AZ320">
            <v>2369.05213134092</v>
          </cell>
          <cell r="BA320">
            <v>2314.90139883519</v>
          </cell>
          <cell r="BB320">
            <v>2331.20429288198</v>
          </cell>
          <cell r="BC320">
            <v>2413.77863034246</v>
          </cell>
          <cell r="BD320">
            <v>2262.11893677321</v>
          </cell>
          <cell r="BE320">
            <v>2458.06424717841</v>
          </cell>
          <cell r="BF320">
            <v>2428.56540618811</v>
          </cell>
          <cell r="BG320">
            <v>2325.80941064579</v>
          </cell>
          <cell r="BH320">
            <v>2293.86789823109</v>
          </cell>
          <cell r="BI320">
            <v>2293.86789823109</v>
          </cell>
          <cell r="BJ320">
            <v>2293.86789823109</v>
          </cell>
          <cell r="BK320">
            <v>2293.86789823109</v>
          </cell>
          <cell r="BL320">
            <v>2293.86789823109</v>
          </cell>
          <cell r="BM320">
            <v>2293.86789823109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1">
          <cell r="Z321">
            <v>2219.70934650344</v>
          </cell>
          <cell r="AA321">
            <v>2170.13859297528</v>
          </cell>
          <cell r="AB321">
            <v>2025.2492566489</v>
          </cell>
          <cell r="AC321">
            <v>2091.65667420653</v>
          </cell>
          <cell r="AD321">
            <v>2036.47817431041</v>
          </cell>
          <cell r="AE321">
            <v>2131.73573926206</v>
          </cell>
          <cell r="AF321">
            <v>2195.49541308838</v>
          </cell>
          <cell r="AG321">
            <v>2087.97381861864</v>
          </cell>
          <cell r="AH321">
            <v>2046.06694889125</v>
          </cell>
          <cell r="AI321">
            <v>2384.99986426852</v>
          </cell>
          <cell r="AJ321">
            <v>2240.83815334153</v>
          </cell>
          <cell r="AK321">
            <v>2257.24796876045</v>
          </cell>
          <cell r="AL321">
            <v>2355.70311821886</v>
          </cell>
          <cell r="AM321">
            <v>2548.09424241876</v>
          </cell>
          <cell r="AN321">
            <v>2630.42480094091</v>
          </cell>
        </row>
        <row r="321">
          <cell r="AY321">
            <v>2365.14476085498</v>
          </cell>
          <cell r="AZ321">
            <v>2441.41057870583</v>
          </cell>
          <cell r="BA321">
            <v>2399.54488405706</v>
          </cell>
          <cell r="BB321">
            <v>2329.53818347707</v>
          </cell>
          <cell r="BC321">
            <v>2384.57327301029</v>
          </cell>
          <cell r="BD321">
            <v>2387.01502049166</v>
          </cell>
          <cell r="BE321">
            <v>2393.93924318894</v>
          </cell>
          <cell r="BF321">
            <v>2382.47584855398</v>
          </cell>
          <cell r="BG321">
            <v>2309.08518348889</v>
          </cell>
          <cell r="BH321">
            <v>2448.12818053938</v>
          </cell>
          <cell r="BI321">
            <v>2448.12818053938</v>
          </cell>
          <cell r="BJ321">
            <v>2448.12818053938</v>
          </cell>
          <cell r="BK321">
            <v>2448.12818053938</v>
          </cell>
          <cell r="BL321">
            <v>2448.12818053938</v>
          </cell>
          <cell r="BM321">
            <v>2448.12818053938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2">
          <cell r="Z322">
            <v>2366.05799951855</v>
          </cell>
          <cell r="AA322">
            <v>2134.27126501903</v>
          </cell>
          <cell r="AB322">
            <v>2015.37235647426</v>
          </cell>
          <cell r="AC322">
            <v>2061.13286898667</v>
          </cell>
          <cell r="AD322">
            <v>2030.83976662651</v>
          </cell>
          <cell r="AE322">
            <v>2044.34069060649</v>
          </cell>
          <cell r="AF322">
            <v>2116.86931230045</v>
          </cell>
          <cell r="AG322">
            <v>2186.14000444464</v>
          </cell>
          <cell r="AH322">
            <v>2211.34467461179</v>
          </cell>
          <cell r="AI322">
            <v>2272.93456195511</v>
          </cell>
          <cell r="AJ322">
            <v>2199.35239645679</v>
          </cell>
          <cell r="AK322">
            <v>2395.12159222204</v>
          </cell>
          <cell r="AL322">
            <v>2446.37256161194</v>
          </cell>
          <cell r="AM322">
            <v>2566.66460247166</v>
          </cell>
          <cell r="AN322">
            <v>2526.88202547048</v>
          </cell>
        </row>
        <row r="322">
          <cell r="AY322">
            <v>2428.33254755592</v>
          </cell>
          <cell r="AZ322">
            <v>2392.00558985963</v>
          </cell>
          <cell r="BA322">
            <v>2406.10398412737</v>
          </cell>
          <cell r="BB322">
            <v>2417.40139418484</v>
          </cell>
          <cell r="BC322">
            <v>2382.78713575271</v>
          </cell>
          <cell r="BD322">
            <v>2353.13786014192</v>
          </cell>
          <cell r="BE322">
            <v>2354.61892392937</v>
          </cell>
          <cell r="BF322">
            <v>2386.53728198275</v>
          </cell>
          <cell r="BG322">
            <v>2352.4115357244</v>
          </cell>
          <cell r="BH322">
            <v>2398.4916461287</v>
          </cell>
          <cell r="BI322">
            <v>2398.4916461287</v>
          </cell>
          <cell r="BJ322">
            <v>2398.4916461287</v>
          </cell>
          <cell r="BK322">
            <v>2398.4916461287</v>
          </cell>
          <cell r="BL322">
            <v>2398.4916461287</v>
          </cell>
          <cell r="BM322">
            <v>2398.4916461287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3">
          <cell r="Z323">
            <v>2173.47888705805</v>
          </cell>
          <cell r="AA323">
            <v>2071.47458418399</v>
          </cell>
          <cell r="AB323">
            <v>2053.87326779038</v>
          </cell>
          <cell r="AC323">
            <v>1952.98636985579</v>
          </cell>
          <cell r="AD323">
            <v>2111.30899493327</v>
          </cell>
          <cell r="AE323">
            <v>2014.27698634969</v>
          </cell>
          <cell r="AF323">
            <v>2115.41559723086</v>
          </cell>
          <cell r="AG323">
            <v>2101.81598228462</v>
          </cell>
          <cell r="AH323">
            <v>2196.92077296687</v>
          </cell>
          <cell r="AI323">
            <v>2184.30485465162</v>
          </cell>
          <cell r="AJ323">
            <v>2305.24835229963</v>
          </cell>
          <cell r="AK323">
            <v>2315.52581299161</v>
          </cell>
          <cell r="AL323">
            <v>2303.12167406455</v>
          </cell>
          <cell r="AM323">
            <v>2572.12271697942</v>
          </cell>
          <cell r="AN323">
            <v>2645.41599114253</v>
          </cell>
        </row>
        <row r="323">
          <cell r="AY323">
            <v>2358.90892170538</v>
          </cell>
          <cell r="AZ323">
            <v>2313.3476943625</v>
          </cell>
          <cell r="BA323">
            <v>2418.80951639497</v>
          </cell>
          <cell r="BB323">
            <v>2347.8322359832</v>
          </cell>
          <cell r="BC323">
            <v>2388.12883117836</v>
          </cell>
          <cell r="BD323">
            <v>2393.98865639009</v>
          </cell>
          <cell r="BE323">
            <v>2327.42380930328</v>
          </cell>
          <cell r="BF323">
            <v>2348.22956428145</v>
          </cell>
          <cell r="BG323">
            <v>2358.45508075593</v>
          </cell>
          <cell r="BH323">
            <v>2437.56957940835</v>
          </cell>
          <cell r="BI323">
            <v>2437.56957940835</v>
          </cell>
          <cell r="BJ323">
            <v>2437.56957940835</v>
          </cell>
          <cell r="BK323">
            <v>2437.56957940835</v>
          </cell>
          <cell r="BL323">
            <v>2437.56957940835</v>
          </cell>
          <cell r="BM323">
            <v>2437.56957940835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4">
          <cell r="Z324">
            <v>2310.93756926997</v>
          </cell>
          <cell r="AA324">
            <v>2144.45982177033</v>
          </cell>
          <cell r="AB324">
            <v>2096.97483290291</v>
          </cell>
          <cell r="AC324">
            <v>2108.13982209821</v>
          </cell>
          <cell r="AD324">
            <v>2014.7086389463</v>
          </cell>
          <cell r="AE324">
            <v>2065.35777925626</v>
          </cell>
          <cell r="AF324">
            <v>2095.69250229436</v>
          </cell>
          <cell r="AG324">
            <v>2206.01118220441</v>
          </cell>
          <cell r="AH324">
            <v>2223.33456995759</v>
          </cell>
          <cell r="AI324">
            <v>2208.94353221144</v>
          </cell>
          <cell r="AJ324">
            <v>2260.48011546471</v>
          </cell>
          <cell r="AK324">
            <v>2449.13531206842</v>
          </cell>
          <cell r="AL324">
            <v>2491.58066842855</v>
          </cell>
          <cell r="AM324">
            <v>2480.25295965269</v>
          </cell>
          <cell r="AN324">
            <v>2535.42466723502</v>
          </cell>
        </row>
        <row r="324">
          <cell r="AY324">
            <v>2333.84309649338</v>
          </cell>
          <cell r="AZ324">
            <v>2423.01431895676</v>
          </cell>
          <cell r="BA324">
            <v>2352.31877751734</v>
          </cell>
          <cell r="BB324">
            <v>2379.77924320581</v>
          </cell>
          <cell r="BC324">
            <v>2336.26700969382</v>
          </cell>
          <cell r="BD324">
            <v>2300.16961831528</v>
          </cell>
          <cell r="BE324">
            <v>2387.1848693761</v>
          </cell>
          <cell r="BF324">
            <v>2448.33621785774</v>
          </cell>
          <cell r="BG324">
            <v>2359.90292644275</v>
          </cell>
          <cell r="BH324">
            <v>2448.9689253505</v>
          </cell>
          <cell r="BI324">
            <v>2448.9689253505</v>
          </cell>
          <cell r="BJ324">
            <v>2448.9689253505</v>
          </cell>
          <cell r="BK324">
            <v>2448.9689253505</v>
          </cell>
          <cell r="BL324">
            <v>2448.9689253505</v>
          </cell>
          <cell r="BM324">
            <v>2448.9689253505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5">
          <cell r="Z325">
            <v>2244.26833413425</v>
          </cell>
          <cell r="AA325">
            <v>2172.62150375547</v>
          </cell>
          <cell r="AB325">
            <v>2170.38215277759</v>
          </cell>
          <cell r="AC325">
            <v>2030.92838247153</v>
          </cell>
          <cell r="AD325">
            <v>2133.48504144695</v>
          </cell>
          <cell r="AE325">
            <v>2083.68848961228</v>
          </cell>
          <cell r="AF325">
            <v>2154.87396971465</v>
          </cell>
          <cell r="AG325">
            <v>2172.22410827834</v>
          </cell>
          <cell r="AH325">
            <v>2252.10387006472</v>
          </cell>
          <cell r="AI325">
            <v>2442.0427440593</v>
          </cell>
          <cell r="AJ325">
            <v>2248.36258253395</v>
          </cell>
          <cell r="AK325">
            <v>2393.02885740365</v>
          </cell>
          <cell r="AL325">
            <v>2351.73194647345</v>
          </cell>
          <cell r="AM325">
            <v>2401.89837217394</v>
          </cell>
          <cell r="AN325">
            <v>2533.71709834885</v>
          </cell>
        </row>
        <row r="325">
          <cell r="AY325">
            <v>2367.21766862654</v>
          </cell>
          <cell r="AZ325">
            <v>2449.08013831566</v>
          </cell>
          <cell r="BA325">
            <v>2392.21815966118</v>
          </cell>
          <cell r="BB325">
            <v>2298.52882355597</v>
          </cell>
          <cell r="BC325">
            <v>2437.26902663549</v>
          </cell>
          <cell r="BD325">
            <v>2408.95808051585</v>
          </cell>
          <cell r="BE325">
            <v>2404.56300549606</v>
          </cell>
          <cell r="BF325">
            <v>2397.92723128364</v>
          </cell>
          <cell r="BG325">
            <v>2407.06825445834</v>
          </cell>
          <cell r="BH325">
            <v>2476.35339046223</v>
          </cell>
          <cell r="BI325">
            <v>2476.35339046223</v>
          </cell>
          <cell r="BJ325">
            <v>2476.35339046223</v>
          </cell>
          <cell r="BK325">
            <v>2476.35339046223</v>
          </cell>
          <cell r="BL325">
            <v>2476.35339046223</v>
          </cell>
          <cell r="BM325">
            <v>2476.35339046223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6">
          <cell r="Z326">
            <v>2264.38768756126</v>
          </cell>
          <cell r="AA326">
            <v>2092.9304939002</v>
          </cell>
          <cell r="AB326">
            <v>1998.93860370117</v>
          </cell>
          <cell r="AC326">
            <v>2193.89804926379</v>
          </cell>
          <cell r="AD326">
            <v>2048.15562288832</v>
          </cell>
          <cell r="AE326">
            <v>2136.0311053627</v>
          </cell>
          <cell r="AF326">
            <v>2084.95979334187</v>
          </cell>
          <cell r="AG326">
            <v>2128.96148364059</v>
          </cell>
          <cell r="AH326">
            <v>2181.16689798365</v>
          </cell>
          <cell r="AI326">
            <v>2224.77462582692</v>
          </cell>
          <cell r="AJ326">
            <v>2308.30047693382</v>
          </cell>
          <cell r="AK326">
            <v>2347.42185675171</v>
          </cell>
          <cell r="AL326">
            <v>2419.17920183595</v>
          </cell>
          <cell r="AM326">
            <v>2583.82722030794</v>
          </cell>
          <cell r="AN326">
            <v>2583.15221408359</v>
          </cell>
        </row>
        <row r="326">
          <cell r="AY326">
            <v>2361.27892138923</v>
          </cell>
          <cell r="AZ326">
            <v>2293.02223526495</v>
          </cell>
          <cell r="BA326">
            <v>2352.00452511088</v>
          </cell>
          <cell r="BB326">
            <v>2461.50006083683</v>
          </cell>
          <cell r="BC326">
            <v>2372.55538350463</v>
          </cell>
          <cell r="BD326">
            <v>2427.13191794466</v>
          </cell>
          <cell r="BE326">
            <v>2343.92432618265</v>
          </cell>
          <cell r="BF326">
            <v>2362.81613541962</v>
          </cell>
          <cell r="BG326">
            <v>2354.41573799374</v>
          </cell>
          <cell r="BH326">
            <v>2389.66704907743</v>
          </cell>
          <cell r="BI326">
            <v>2389.66704907743</v>
          </cell>
          <cell r="BJ326">
            <v>2389.66704907743</v>
          </cell>
          <cell r="BK326">
            <v>2389.66704907743</v>
          </cell>
          <cell r="BL326">
            <v>2389.66704907743</v>
          </cell>
          <cell r="BM326">
            <v>2389.66704907743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7">
          <cell r="Z327">
            <v>2340.76478212068</v>
          </cell>
          <cell r="AA327">
            <v>2079.69312137132</v>
          </cell>
          <cell r="AB327">
            <v>2143.10894978964</v>
          </cell>
          <cell r="AC327">
            <v>1975.66587928008</v>
          </cell>
          <cell r="AD327">
            <v>2029.34269597608</v>
          </cell>
          <cell r="AE327">
            <v>2062.72729300545</v>
          </cell>
          <cell r="AF327">
            <v>2057.59606197194</v>
          </cell>
          <cell r="AG327">
            <v>1941.13749595376</v>
          </cell>
          <cell r="AH327">
            <v>2241.0540624758</v>
          </cell>
          <cell r="AI327">
            <v>2236.77800302899</v>
          </cell>
          <cell r="AJ327">
            <v>2314.31597208553</v>
          </cell>
          <cell r="AK327">
            <v>2343.38425913042</v>
          </cell>
          <cell r="AL327">
            <v>2421.70106962871</v>
          </cell>
          <cell r="AM327">
            <v>2469.30511726557</v>
          </cell>
          <cell r="AN327">
            <v>2423.56652946828</v>
          </cell>
        </row>
        <row r="327">
          <cell r="AY327">
            <v>2372.91865633865</v>
          </cell>
          <cell r="AZ327">
            <v>2336.42585665652</v>
          </cell>
          <cell r="BA327">
            <v>2385.80485023674</v>
          </cell>
          <cell r="BB327">
            <v>2340.99740263296</v>
          </cell>
          <cell r="BC327">
            <v>2346.8766872557</v>
          </cell>
          <cell r="BD327">
            <v>2382.65773216558</v>
          </cell>
          <cell r="BE327">
            <v>2367.24678634699</v>
          </cell>
          <cell r="BF327">
            <v>2377.11168676952</v>
          </cell>
          <cell r="BG327">
            <v>2419.98954970139</v>
          </cell>
          <cell r="BH327">
            <v>2384.20722787737</v>
          </cell>
          <cell r="BI327">
            <v>2384.20722787737</v>
          </cell>
          <cell r="BJ327">
            <v>2384.20722787737</v>
          </cell>
          <cell r="BK327">
            <v>2384.20722787737</v>
          </cell>
          <cell r="BL327">
            <v>2384.20722787737</v>
          </cell>
          <cell r="BM327">
            <v>2384.20722787737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8">
          <cell r="Z328">
            <v>2352.47958308913</v>
          </cell>
          <cell r="AA328">
            <v>2114.66731637098</v>
          </cell>
          <cell r="AB328">
            <v>2139.7211526078</v>
          </cell>
          <cell r="AC328">
            <v>2055.23648977654</v>
          </cell>
          <cell r="AD328">
            <v>2113.45612514161</v>
          </cell>
          <cell r="AE328">
            <v>2150.26053467015</v>
          </cell>
          <cell r="AF328">
            <v>2113.43315759172</v>
          </cell>
          <cell r="AG328">
            <v>2234.16385394041</v>
          </cell>
          <cell r="AH328">
            <v>2142.94313798798</v>
          </cell>
          <cell r="AI328">
            <v>2217.95206217752</v>
          </cell>
          <cell r="AJ328">
            <v>2256.61060503222</v>
          </cell>
          <cell r="AK328">
            <v>2321.87613314482</v>
          </cell>
          <cell r="AL328">
            <v>2439.96940967024</v>
          </cell>
          <cell r="AM328">
            <v>2590.60024669714</v>
          </cell>
          <cell r="AN328">
            <v>2612.5339016626</v>
          </cell>
        </row>
        <row r="328">
          <cell r="AY328">
            <v>2417.83407268581</v>
          </cell>
          <cell r="AZ328">
            <v>2351.46848110453</v>
          </cell>
          <cell r="BA328">
            <v>2367.5896420384</v>
          </cell>
          <cell r="BB328">
            <v>2416.20916155433</v>
          </cell>
          <cell r="BC328">
            <v>2439.02174652873</v>
          </cell>
          <cell r="BD328">
            <v>2400.81616077975</v>
          </cell>
          <cell r="BE328">
            <v>2450.4307691918</v>
          </cell>
          <cell r="BF328">
            <v>2380.38321291712</v>
          </cell>
          <cell r="BG328">
            <v>2346.44178364647</v>
          </cell>
          <cell r="BH328">
            <v>2371.57655869874</v>
          </cell>
          <cell r="BI328">
            <v>2371.57655869874</v>
          </cell>
          <cell r="BJ328">
            <v>2371.57655869874</v>
          </cell>
          <cell r="BK328">
            <v>2371.57655869874</v>
          </cell>
          <cell r="BL328">
            <v>2371.57655869874</v>
          </cell>
          <cell r="BM328">
            <v>2371.57655869874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29">
          <cell r="Z329">
            <v>2231.69648836108</v>
          </cell>
          <cell r="AA329">
            <v>2160.3811434446</v>
          </cell>
          <cell r="AB329">
            <v>2044.28394437955</v>
          </cell>
          <cell r="AC329">
            <v>2105.90834142151</v>
          </cell>
          <cell r="AD329">
            <v>2077.06415956541</v>
          </cell>
          <cell r="AE329">
            <v>2122.74433906393</v>
          </cell>
          <cell r="AF329">
            <v>2080.73992364338</v>
          </cell>
          <cell r="AG329">
            <v>2163.84553341223</v>
          </cell>
          <cell r="AH329">
            <v>2213.02904363226</v>
          </cell>
          <cell r="AI329">
            <v>2213.14259759592</v>
          </cell>
          <cell r="AJ329">
            <v>2327.21286596919</v>
          </cell>
          <cell r="AK329">
            <v>2397.47664478127</v>
          </cell>
          <cell r="AL329">
            <v>2291.39874266658</v>
          </cell>
          <cell r="AM329">
            <v>2590.52251315704</v>
          </cell>
          <cell r="AN329">
            <v>2592.55126129815</v>
          </cell>
        </row>
        <row r="329">
          <cell r="AY329">
            <v>2357.5917944465</v>
          </cell>
          <cell r="AZ329">
            <v>2401.54639843958</v>
          </cell>
          <cell r="BA329">
            <v>2397.32713051378</v>
          </cell>
          <cell r="BB329">
            <v>2400.19864101569</v>
          </cell>
          <cell r="BC329">
            <v>2426.4296320535</v>
          </cell>
          <cell r="BD329">
            <v>2345.51585249466</v>
          </cell>
          <cell r="BE329">
            <v>2404.31304286008</v>
          </cell>
          <cell r="BF329">
            <v>2414.16918377816</v>
          </cell>
          <cell r="BG329">
            <v>2409.16991661136</v>
          </cell>
          <cell r="BH329">
            <v>2361.54261899613</v>
          </cell>
          <cell r="BI329">
            <v>2361.54261899613</v>
          </cell>
          <cell r="BJ329">
            <v>2361.54261899613</v>
          </cell>
          <cell r="BK329">
            <v>2361.54261899613</v>
          </cell>
          <cell r="BL329">
            <v>2361.54261899613</v>
          </cell>
          <cell r="BM329">
            <v>2361.54261899613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0">
          <cell r="Z330">
            <v>2311.79569910952</v>
          </cell>
          <cell r="AA330">
            <v>2051.77118995469</v>
          </cell>
          <cell r="AB330">
            <v>1987.31006018095</v>
          </cell>
          <cell r="AC330">
            <v>2129.45064195656</v>
          </cell>
          <cell r="AD330">
            <v>2146.86062876273</v>
          </cell>
          <cell r="AE330">
            <v>2093.49275625333</v>
          </cell>
          <cell r="AF330">
            <v>2121.0900518273</v>
          </cell>
          <cell r="AG330">
            <v>2130.10766448888</v>
          </cell>
          <cell r="AH330">
            <v>2161.38182326283</v>
          </cell>
          <cell r="AI330">
            <v>2162.72455011443</v>
          </cell>
          <cell r="AJ330">
            <v>2308.15718187444</v>
          </cell>
          <cell r="AK330">
            <v>2323.53088684909</v>
          </cell>
          <cell r="AL330">
            <v>2470.92038349422</v>
          </cell>
          <cell r="AM330">
            <v>2566.83759926325</v>
          </cell>
          <cell r="AN330">
            <v>2568.21852531561</v>
          </cell>
        </row>
        <row r="330">
          <cell r="AY330">
            <v>2370.76821631705</v>
          </cell>
          <cell r="AZ330">
            <v>2388.89052317549</v>
          </cell>
          <cell r="BA330">
            <v>2398.79521480157</v>
          </cell>
          <cell r="BB330">
            <v>2364.53445721634</v>
          </cell>
          <cell r="BC330">
            <v>2422.57568141622</v>
          </cell>
          <cell r="BD330">
            <v>2373.88500659339</v>
          </cell>
          <cell r="BE330">
            <v>2398.86073737259</v>
          </cell>
          <cell r="BF330">
            <v>2407.94791670303</v>
          </cell>
          <cell r="BG330">
            <v>2405.54221606697</v>
          </cell>
          <cell r="BH330">
            <v>2323.58886586946</v>
          </cell>
          <cell r="BI330">
            <v>2323.58886586946</v>
          </cell>
          <cell r="BJ330">
            <v>2323.58886586946</v>
          </cell>
          <cell r="BK330">
            <v>2323.58886586946</v>
          </cell>
          <cell r="BL330">
            <v>2323.58886586946</v>
          </cell>
          <cell r="BM330">
            <v>2323.58886586946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1">
          <cell r="Z331">
            <v>2340.05157093683</v>
          </cell>
          <cell r="AA331">
            <v>2053.12780128853</v>
          </cell>
          <cell r="AB331">
            <v>2030.08117537346</v>
          </cell>
          <cell r="AC331">
            <v>1999.92648063218</v>
          </cell>
          <cell r="AD331">
            <v>1981.88850969821</v>
          </cell>
          <cell r="AE331">
            <v>2069.33591033288</v>
          </cell>
          <cell r="AF331">
            <v>2161.57054846381</v>
          </cell>
          <cell r="AG331">
            <v>2206.39569429114</v>
          </cell>
          <cell r="AH331">
            <v>2122.45741740776</v>
          </cell>
          <cell r="AI331">
            <v>2225.42473740526</v>
          </cell>
          <cell r="AJ331">
            <v>2370.83802445476</v>
          </cell>
          <cell r="AK331">
            <v>2325.22994318322</v>
          </cell>
          <cell r="AL331">
            <v>2382.55291950128</v>
          </cell>
          <cell r="AM331">
            <v>2539.37576107596</v>
          </cell>
          <cell r="AN331">
            <v>2464.17640586249</v>
          </cell>
        </row>
        <row r="331">
          <cell r="AY331">
            <v>2358.623348685</v>
          </cell>
          <cell r="AZ331">
            <v>2369.80449155276</v>
          </cell>
          <cell r="BA331">
            <v>2315.26635695941</v>
          </cell>
          <cell r="BB331">
            <v>2295.65105912738</v>
          </cell>
          <cell r="BC331">
            <v>2344.46694030293</v>
          </cell>
          <cell r="BD331">
            <v>2320.16696037725</v>
          </cell>
          <cell r="BE331">
            <v>2448.02457699904</v>
          </cell>
          <cell r="BF331">
            <v>2450.95077152105</v>
          </cell>
          <cell r="BG331">
            <v>2309.50744218206</v>
          </cell>
          <cell r="BH331">
            <v>2390.32734068128</v>
          </cell>
          <cell r="BI331">
            <v>2390.32734068128</v>
          </cell>
          <cell r="BJ331">
            <v>2390.32734068128</v>
          </cell>
          <cell r="BK331">
            <v>2390.32734068128</v>
          </cell>
          <cell r="BL331">
            <v>2390.32734068128</v>
          </cell>
          <cell r="BM331">
            <v>2390.32734068128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2">
          <cell r="Z332">
            <v>2237.4999382704</v>
          </cell>
          <cell r="AA332">
            <v>2142.70655853813</v>
          </cell>
          <cell r="AB332">
            <v>2018.52995685864</v>
          </cell>
          <cell r="AC332">
            <v>2152.14755391726</v>
          </cell>
          <cell r="AD332">
            <v>2061.8264470402</v>
          </cell>
          <cell r="AE332">
            <v>2049.1032529622</v>
          </cell>
          <cell r="AF332">
            <v>2130.6904836199</v>
          </cell>
          <cell r="AG332">
            <v>2074.25700131335</v>
          </cell>
          <cell r="AH332">
            <v>2183.16153440212</v>
          </cell>
          <cell r="AI332">
            <v>2127.67639519078</v>
          </cell>
          <cell r="AJ332">
            <v>2416.54315973531</v>
          </cell>
          <cell r="AK332">
            <v>2468.83182781562</v>
          </cell>
          <cell r="AL332">
            <v>2365.04275012521</v>
          </cell>
          <cell r="AM332">
            <v>2530.86902921835</v>
          </cell>
          <cell r="AN332">
            <v>2690.83723871553</v>
          </cell>
        </row>
        <row r="332">
          <cell r="AY332">
            <v>2372.94217382694</v>
          </cell>
          <cell r="AZ332">
            <v>2366.12883986394</v>
          </cell>
          <cell r="BA332">
            <v>2416.60783277295</v>
          </cell>
          <cell r="BB332">
            <v>2424.37967363798</v>
          </cell>
          <cell r="BC332">
            <v>2347.50314142077</v>
          </cell>
          <cell r="BD332">
            <v>2360.15905569247</v>
          </cell>
          <cell r="BE332">
            <v>2383.22384704612</v>
          </cell>
          <cell r="BF332">
            <v>2367.0706392669</v>
          </cell>
          <cell r="BG332">
            <v>2377.8513680515</v>
          </cell>
          <cell r="BH332">
            <v>2330.14974977644</v>
          </cell>
          <cell r="BI332">
            <v>2330.14974977644</v>
          </cell>
          <cell r="BJ332">
            <v>2330.14974977644</v>
          </cell>
          <cell r="BK332">
            <v>2330.14974977644</v>
          </cell>
          <cell r="BL332">
            <v>2330.14974977644</v>
          </cell>
          <cell r="BM332">
            <v>2330.14974977644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3">
          <cell r="Z333">
            <v>2337.77378937601</v>
          </cell>
          <cell r="AA333">
            <v>2193.01073938469</v>
          </cell>
          <cell r="AB333">
            <v>2143.74804980825</v>
          </cell>
          <cell r="AC333">
            <v>2094.73142999396</v>
          </cell>
          <cell r="AD333">
            <v>2078.1369698193</v>
          </cell>
          <cell r="AE333">
            <v>2124.53595465719</v>
          </cell>
          <cell r="AF333">
            <v>2148.65094624126</v>
          </cell>
          <cell r="AG333">
            <v>2114.83990710067</v>
          </cell>
          <cell r="AH333">
            <v>2163.22732381441</v>
          </cell>
          <cell r="AI333">
            <v>2357.19745144452</v>
          </cell>
          <cell r="AJ333">
            <v>2360.99427535242</v>
          </cell>
          <cell r="AK333">
            <v>2379.67380377491</v>
          </cell>
          <cell r="AL333">
            <v>2404.43178961538</v>
          </cell>
          <cell r="AM333">
            <v>2516.31508427671</v>
          </cell>
          <cell r="AN333">
            <v>2610.15237185336</v>
          </cell>
        </row>
        <row r="333">
          <cell r="AY333">
            <v>2430.01126937859</v>
          </cell>
          <cell r="AZ333">
            <v>2477.689819775</v>
          </cell>
          <cell r="BA333">
            <v>2425.93021237587</v>
          </cell>
          <cell r="BB333">
            <v>2368.07226348624</v>
          </cell>
          <cell r="BC333">
            <v>2384.15734820369</v>
          </cell>
          <cell r="BD333">
            <v>2328.71977154213</v>
          </cell>
          <cell r="BE333">
            <v>2393.08271130256</v>
          </cell>
          <cell r="BF333">
            <v>2370.62838772773</v>
          </cell>
          <cell r="BG333">
            <v>2347.77500391667</v>
          </cell>
          <cell r="BH333">
            <v>2448.79505137882</v>
          </cell>
          <cell r="BI333">
            <v>2448.79505137882</v>
          </cell>
          <cell r="BJ333">
            <v>2448.79505137882</v>
          </cell>
          <cell r="BK333">
            <v>2448.79505137882</v>
          </cell>
          <cell r="BL333">
            <v>2448.79505137882</v>
          </cell>
          <cell r="BM333">
            <v>2448.79505137882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4">
          <cell r="Z334">
            <v>2404.03222654614</v>
          </cell>
          <cell r="AA334">
            <v>2094.21668481628</v>
          </cell>
          <cell r="AB334">
            <v>2029.98536114515</v>
          </cell>
          <cell r="AC334">
            <v>2011.49399235688</v>
          </cell>
          <cell r="AD334">
            <v>2160.17097743851</v>
          </cell>
          <cell r="AE334">
            <v>2121.63973111837</v>
          </cell>
          <cell r="AF334">
            <v>2149.48608872094</v>
          </cell>
          <cell r="AG334">
            <v>2184.37128271299</v>
          </cell>
          <cell r="AH334">
            <v>2159.84498143179</v>
          </cell>
          <cell r="AI334">
            <v>2369.18894403048</v>
          </cell>
          <cell r="AJ334">
            <v>2298.61180586066</v>
          </cell>
          <cell r="AK334">
            <v>2439.80180657487</v>
          </cell>
          <cell r="AL334">
            <v>2507.38082924299</v>
          </cell>
          <cell r="AM334">
            <v>2570.93764975467</v>
          </cell>
          <cell r="AN334">
            <v>2517.40632331165</v>
          </cell>
        </row>
        <row r="334">
          <cell r="AY334">
            <v>2430.65291800586</v>
          </cell>
          <cell r="AZ334">
            <v>2398.55182877661</v>
          </cell>
          <cell r="BA334">
            <v>2350.82398065333</v>
          </cell>
          <cell r="BB334">
            <v>2301.67862696618</v>
          </cell>
          <cell r="BC334">
            <v>2417.54639341221</v>
          </cell>
          <cell r="BD334">
            <v>2397.7234089661</v>
          </cell>
          <cell r="BE334">
            <v>2411.74631363232</v>
          </cell>
          <cell r="BF334">
            <v>2451.44323559491</v>
          </cell>
          <cell r="BG334">
            <v>2324.83844037579</v>
          </cell>
          <cell r="BH334">
            <v>2481.5772296221</v>
          </cell>
          <cell r="BI334">
            <v>2481.5772296221</v>
          </cell>
          <cell r="BJ334">
            <v>2481.5772296221</v>
          </cell>
          <cell r="BK334">
            <v>2481.5772296221</v>
          </cell>
          <cell r="BL334">
            <v>2481.5772296221</v>
          </cell>
          <cell r="BM334">
            <v>2481.5772296221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5">
          <cell r="Z335">
            <v>2292.96931248603</v>
          </cell>
          <cell r="AA335">
            <v>2127.42730434122</v>
          </cell>
          <cell r="AB335">
            <v>2187.76669604771</v>
          </cell>
          <cell r="AC335">
            <v>2028.57038781701</v>
          </cell>
          <cell r="AD335">
            <v>2113.36663982603</v>
          </cell>
          <cell r="AE335">
            <v>2069.99805271586</v>
          </cell>
          <cell r="AF335">
            <v>2037.16608495367</v>
          </cell>
          <cell r="AG335">
            <v>2146.62216677894</v>
          </cell>
          <cell r="AH335">
            <v>2155.81037129824</v>
          </cell>
          <cell r="AI335">
            <v>2251.91865373186</v>
          </cell>
          <cell r="AJ335">
            <v>2256.68536535388</v>
          </cell>
          <cell r="AK335">
            <v>2423.6898394564</v>
          </cell>
          <cell r="AL335">
            <v>2348.43569750196</v>
          </cell>
          <cell r="AM335">
            <v>2516.48592440002</v>
          </cell>
          <cell r="AN335">
            <v>2547.84666121569</v>
          </cell>
        </row>
        <row r="335">
          <cell r="AY335">
            <v>2386.204946764</v>
          </cell>
          <cell r="AZ335">
            <v>2397.41345360427</v>
          </cell>
          <cell r="BA335">
            <v>2437.63578234722</v>
          </cell>
          <cell r="BB335">
            <v>2303.10497861901</v>
          </cell>
          <cell r="BC335">
            <v>2405.327418438</v>
          </cell>
          <cell r="BD335">
            <v>2337.18254351876</v>
          </cell>
          <cell r="BE335">
            <v>2369.34961837265</v>
          </cell>
          <cell r="BF335">
            <v>2414.83167489971</v>
          </cell>
          <cell r="BG335">
            <v>2385.77316245558</v>
          </cell>
          <cell r="BH335">
            <v>2393.42560040367</v>
          </cell>
          <cell r="BI335">
            <v>2393.42560040367</v>
          </cell>
          <cell r="BJ335">
            <v>2393.42560040367</v>
          </cell>
          <cell r="BK335">
            <v>2393.42560040367</v>
          </cell>
          <cell r="BL335">
            <v>2393.42560040367</v>
          </cell>
          <cell r="BM335">
            <v>2393.42560040367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6">
          <cell r="Z336">
            <v>2342.23193055746</v>
          </cell>
          <cell r="AA336">
            <v>2126.64718249998</v>
          </cell>
          <cell r="AB336">
            <v>2059.49474737989</v>
          </cell>
          <cell r="AC336">
            <v>2091.66158476914</v>
          </cell>
          <cell r="AD336">
            <v>2099.13790650963</v>
          </cell>
          <cell r="AE336">
            <v>2160.85500218925</v>
          </cell>
          <cell r="AF336">
            <v>2021.44092841073</v>
          </cell>
          <cell r="AG336">
            <v>2149.01199941894</v>
          </cell>
          <cell r="AH336">
            <v>2049.46461466295</v>
          </cell>
          <cell r="AI336">
            <v>2257.00758687888</v>
          </cell>
          <cell r="AJ336">
            <v>2389.65601001686</v>
          </cell>
          <cell r="AK336">
            <v>2369.92672758345</v>
          </cell>
          <cell r="AL336">
            <v>2436.62999527621</v>
          </cell>
          <cell r="AM336">
            <v>2396.57436909069</v>
          </cell>
          <cell r="AN336">
            <v>2627.80293824025</v>
          </cell>
        </row>
        <row r="336">
          <cell r="AY336">
            <v>2426.31426605036</v>
          </cell>
          <cell r="AZ336">
            <v>2329.9970472002</v>
          </cell>
          <cell r="BA336">
            <v>2416.11295679662</v>
          </cell>
          <cell r="BB336">
            <v>2403.32199647427</v>
          </cell>
          <cell r="BC336">
            <v>2385.39184096821</v>
          </cell>
          <cell r="BD336">
            <v>2416.52298029897</v>
          </cell>
          <cell r="BE336">
            <v>2321.95467260692</v>
          </cell>
          <cell r="BF336">
            <v>2353.44702455278</v>
          </cell>
          <cell r="BG336">
            <v>2315.58621684815</v>
          </cell>
          <cell r="BH336">
            <v>2363.98470968823</v>
          </cell>
          <cell r="BI336">
            <v>2363.98470968823</v>
          </cell>
          <cell r="BJ336">
            <v>2363.98470968823</v>
          </cell>
          <cell r="BK336">
            <v>2363.98470968823</v>
          </cell>
          <cell r="BL336">
            <v>2363.98470968823</v>
          </cell>
          <cell r="BM336">
            <v>2363.98470968823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7">
          <cell r="Z337">
            <v>2214.12458520366</v>
          </cell>
          <cell r="AA337">
            <v>2183.5113736076</v>
          </cell>
          <cell r="AB337">
            <v>1994.02742204337</v>
          </cell>
          <cell r="AC337">
            <v>2048.80017799831</v>
          </cell>
          <cell r="AD337">
            <v>2105.91215340876</v>
          </cell>
          <cell r="AE337">
            <v>2022.77899934603</v>
          </cell>
          <cell r="AF337">
            <v>2009.88603887698</v>
          </cell>
          <cell r="AG337">
            <v>2259.5738812604</v>
          </cell>
          <cell r="AH337">
            <v>2254.11697675592</v>
          </cell>
          <cell r="AI337">
            <v>2328.27719787436</v>
          </cell>
          <cell r="AJ337">
            <v>2211.10954892918</v>
          </cell>
          <cell r="AK337">
            <v>2373.25464492801</v>
          </cell>
          <cell r="AL337">
            <v>2430.17638137133</v>
          </cell>
          <cell r="AM337">
            <v>2493.08363504301</v>
          </cell>
          <cell r="AN337">
            <v>2680.09202829078</v>
          </cell>
        </row>
        <row r="337">
          <cell r="AY337">
            <v>2407.30754973492</v>
          </cell>
          <cell r="AZ337">
            <v>2395.49974955194</v>
          </cell>
          <cell r="BA337">
            <v>2368.10645599918</v>
          </cell>
          <cell r="BB337">
            <v>2359.82784347773</v>
          </cell>
          <cell r="BC337">
            <v>2419.94953194592</v>
          </cell>
          <cell r="BD337">
            <v>2326.84872261521</v>
          </cell>
          <cell r="BE337">
            <v>2331.06486321076</v>
          </cell>
          <cell r="BF337">
            <v>2418.75727288078</v>
          </cell>
          <cell r="BG337">
            <v>2377.0129342432</v>
          </cell>
          <cell r="BH337">
            <v>2394.61180421309</v>
          </cell>
          <cell r="BI337">
            <v>2394.61180421309</v>
          </cell>
          <cell r="BJ337">
            <v>2394.61180421309</v>
          </cell>
          <cell r="BK337">
            <v>2394.61180421309</v>
          </cell>
          <cell r="BL337">
            <v>2394.61180421309</v>
          </cell>
          <cell r="BM337">
            <v>2394.61180421309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8">
          <cell r="Z338">
            <v>2280.37860988323</v>
          </cell>
          <cell r="AA338">
            <v>2062.52226554044</v>
          </cell>
          <cell r="AB338">
            <v>1966.30223123059</v>
          </cell>
          <cell r="AC338">
            <v>2165.22268750811</v>
          </cell>
          <cell r="AD338">
            <v>2076.09159074378</v>
          </cell>
          <cell r="AE338">
            <v>2046.82624604043</v>
          </cell>
          <cell r="AF338">
            <v>2112.77709643745</v>
          </cell>
          <cell r="AG338">
            <v>2051.86933791068</v>
          </cell>
          <cell r="AH338">
            <v>2201.25836896414</v>
          </cell>
          <cell r="AI338">
            <v>2287.38366201582</v>
          </cell>
          <cell r="AJ338">
            <v>2227.93700433964</v>
          </cell>
          <cell r="AK338">
            <v>2399.61575654046</v>
          </cell>
          <cell r="AL338">
            <v>2431.59405700545</v>
          </cell>
          <cell r="AM338">
            <v>2396.25307672545</v>
          </cell>
          <cell r="AN338">
            <v>2589.60242051006</v>
          </cell>
        </row>
        <row r="338">
          <cell r="AY338">
            <v>2422.26962366307</v>
          </cell>
          <cell r="AZ338">
            <v>2341.58192818381</v>
          </cell>
          <cell r="BA338">
            <v>2434.01936254309</v>
          </cell>
          <cell r="BB338">
            <v>2432.11624077368</v>
          </cell>
          <cell r="BC338">
            <v>2372.63251106656</v>
          </cell>
          <cell r="BD338">
            <v>2297.05588980055</v>
          </cell>
          <cell r="BE338">
            <v>2422.12874271201</v>
          </cell>
          <cell r="BF338">
            <v>2332.88391177162</v>
          </cell>
          <cell r="BG338">
            <v>2364.18416561008</v>
          </cell>
          <cell r="BH338">
            <v>2384.67854193697</v>
          </cell>
          <cell r="BI338">
            <v>2384.67854193697</v>
          </cell>
          <cell r="BJ338">
            <v>2384.67854193697</v>
          </cell>
          <cell r="BK338">
            <v>2384.67854193697</v>
          </cell>
          <cell r="BL338">
            <v>2384.67854193697</v>
          </cell>
          <cell r="BM338">
            <v>2384.67854193697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39">
          <cell r="Z339">
            <v>2269.4340889097</v>
          </cell>
          <cell r="AA339">
            <v>2014.43416602667</v>
          </cell>
          <cell r="AB339">
            <v>2005.93922171097</v>
          </cell>
          <cell r="AC339">
            <v>2090.07175864694</v>
          </cell>
          <cell r="AD339">
            <v>2042.72789768323</v>
          </cell>
          <cell r="AE339">
            <v>1902.18294046752</v>
          </cell>
          <cell r="AF339">
            <v>2080.34180635802</v>
          </cell>
          <cell r="AG339">
            <v>2050.43134827997</v>
          </cell>
          <cell r="AH339">
            <v>2144.94972294445</v>
          </cell>
          <cell r="AI339">
            <v>2231.22063807246</v>
          </cell>
          <cell r="AJ339">
            <v>2335.03442914203</v>
          </cell>
          <cell r="AK339">
            <v>2219.86268086347</v>
          </cell>
          <cell r="AL339">
            <v>2433.30328134772</v>
          </cell>
          <cell r="AM339">
            <v>2494.4301481479</v>
          </cell>
          <cell r="AN339">
            <v>2602.44182938173</v>
          </cell>
        </row>
        <row r="339">
          <cell r="AY339">
            <v>2323.54265777174</v>
          </cell>
          <cell r="AZ339">
            <v>2377.68815704769</v>
          </cell>
          <cell r="BA339">
            <v>2311.71640121708</v>
          </cell>
          <cell r="BB339">
            <v>2347.46351349252</v>
          </cell>
          <cell r="BC339">
            <v>2369.25847649742</v>
          </cell>
          <cell r="BD339">
            <v>2336.47069603766</v>
          </cell>
          <cell r="BE339">
            <v>2365.35674785331</v>
          </cell>
          <cell r="BF339">
            <v>2357.49844928626</v>
          </cell>
          <cell r="BG339">
            <v>2343.30600919632</v>
          </cell>
          <cell r="BH339">
            <v>2386.10767267107</v>
          </cell>
          <cell r="BI339">
            <v>2386.10767267107</v>
          </cell>
          <cell r="BJ339">
            <v>2386.10767267107</v>
          </cell>
          <cell r="BK339">
            <v>2386.10767267107</v>
          </cell>
          <cell r="BL339">
            <v>2386.10767267107</v>
          </cell>
          <cell r="BM339">
            <v>2386.10767267107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0">
          <cell r="Z340">
            <v>2217.36293763303</v>
          </cell>
          <cell r="AA340">
            <v>2182.57024031909</v>
          </cell>
          <cell r="AB340">
            <v>2114.28309903497</v>
          </cell>
          <cell r="AC340">
            <v>2015.52274716873</v>
          </cell>
          <cell r="AD340">
            <v>2019.79910111943</v>
          </cell>
          <cell r="AE340">
            <v>2139.21562007487</v>
          </cell>
          <cell r="AF340">
            <v>2111.60671391917</v>
          </cell>
          <cell r="AG340">
            <v>2169.39023292689</v>
          </cell>
          <cell r="AH340">
            <v>2271.27108776174</v>
          </cell>
          <cell r="AI340">
            <v>2210.04174260535</v>
          </cell>
          <cell r="AJ340">
            <v>2204.74305690383</v>
          </cell>
          <cell r="AK340">
            <v>2298.64561781877</v>
          </cell>
          <cell r="AL340">
            <v>2455.18060400199</v>
          </cell>
          <cell r="AM340">
            <v>2408.39001232448</v>
          </cell>
          <cell r="AN340">
            <v>2411.60114618893</v>
          </cell>
        </row>
        <row r="340">
          <cell r="AY340">
            <v>2382.82419068695</v>
          </cell>
          <cell r="AZ340">
            <v>2388.83617914162</v>
          </cell>
          <cell r="BA340">
            <v>2347.25228361851</v>
          </cell>
          <cell r="BB340">
            <v>2353.82115008601</v>
          </cell>
          <cell r="BC340">
            <v>2329.9215075872</v>
          </cell>
          <cell r="BD340">
            <v>2393.2140528683</v>
          </cell>
          <cell r="BE340">
            <v>2371.23634994582</v>
          </cell>
          <cell r="BF340">
            <v>2337.71698472457</v>
          </cell>
          <cell r="BG340">
            <v>2412.00564092606</v>
          </cell>
          <cell r="BH340">
            <v>2369.93418778895</v>
          </cell>
          <cell r="BI340">
            <v>2369.93418778895</v>
          </cell>
          <cell r="BJ340">
            <v>2369.93418778895</v>
          </cell>
          <cell r="BK340">
            <v>2369.93418778895</v>
          </cell>
          <cell r="BL340">
            <v>2369.93418778895</v>
          </cell>
          <cell r="BM340">
            <v>2369.93418778895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1">
          <cell r="Z341">
            <v>2166.93280078922</v>
          </cell>
          <cell r="AA341">
            <v>2028.03719288059</v>
          </cell>
          <cell r="AB341">
            <v>1997.41947277344</v>
          </cell>
          <cell r="AC341">
            <v>2176.31374741309</v>
          </cell>
          <cell r="AD341">
            <v>2065.6473230667</v>
          </cell>
          <cell r="AE341">
            <v>2178.10874964364</v>
          </cell>
          <cell r="AF341">
            <v>2145.16233467014</v>
          </cell>
          <cell r="AG341">
            <v>2162.64050179906</v>
          </cell>
          <cell r="AH341">
            <v>2164.40636299616</v>
          </cell>
          <cell r="AI341">
            <v>2249.88503495848</v>
          </cell>
          <cell r="AJ341">
            <v>2395.08821009151</v>
          </cell>
          <cell r="AK341">
            <v>2351.8896077322</v>
          </cell>
          <cell r="AL341">
            <v>2365.89614294973</v>
          </cell>
          <cell r="AM341">
            <v>2465.45321971534</v>
          </cell>
          <cell r="AN341">
            <v>2527.54991122547</v>
          </cell>
        </row>
        <row r="341">
          <cell r="AY341">
            <v>2407.83814510152</v>
          </cell>
          <cell r="AZ341">
            <v>2372.96466955454</v>
          </cell>
          <cell r="BA341">
            <v>2431.82099537059</v>
          </cell>
          <cell r="BB341">
            <v>2444.39508720437</v>
          </cell>
          <cell r="BC341">
            <v>2349.82213759842</v>
          </cell>
          <cell r="BD341">
            <v>2458.49303982973</v>
          </cell>
          <cell r="BE341">
            <v>2411.02490249211</v>
          </cell>
          <cell r="BF341">
            <v>2392.65069480845</v>
          </cell>
          <cell r="BG341">
            <v>2410.20662228337</v>
          </cell>
          <cell r="BH341">
            <v>2354.33411207505</v>
          </cell>
          <cell r="BI341">
            <v>2354.33411207505</v>
          </cell>
          <cell r="BJ341">
            <v>2354.33411207505</v>
          </cell>
          <cell r="BK341">
            <v>2354.33411207505</v>
          </cell>
          <cell r="BL341">
            <v>2354.33411207505</v>
          </cell>
          <cell r="BM341">
            <v>2354.33411207505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2">
          <cell r="Z342">
            <v>2149.32587886547</v>
          </cell>
          <cell r="AA342">
            <v>2183.00256846195</v>
          </cell>
          <cell r="AB342">
            <v>2057.03088535808</v>
          </cell>
          <cell r="AC342">
            <v>1964.9225278023</v>
          </cell>
          <cell r="AD342">
            <v>2081.85971764909</v>
          </cell>
          <cell r="AE342">
            <v>2190.41840475727</v>
          </cell>
          <cell r="AF342">
            <v>2174.07763967696</v>
          </cell>
          <cell r="AG342">
            <v>2072.00945457789</v>
          </cell>
          <cell r="AH342">
            <v>2094.03469758829</v>
          </cell>
          <cell r="AI342">
            <v>2339.12822761355</v>
          </cell>
          <cell r="AJ342">
            <v>2310.85761482076</v>
          </cell>
          <cell r="AK342">
            <v>2234.24331924956</v>
          </cell>
          <cell r="AL342">
            <v>2465.8093926751</v>
          </cell>
          <cell r="AM342">
            <v>2568.81099412846</v>
          </cell>
          <cell r="AN342">
            <v>2609.63940696005</v>
          </cell>
        </row>
        <row r="342">
          <cell r="AY342">
            <v>2342.93959046991</v>
          </cell>
          <cell r="AZ342">
            <v>2353.46115075485</v>
          </cell>
          <cell r="BA342">
            <v>2402.73796595078</v>
          </cell>
          <cell r="BB342">
            <v>2334.31231683927</v>
          </cell>
          <cell r="BC342">
            <v>2377.42109411964</v>
          </cell>
          <cell r="BD342">
            <v>2419.12213695166</v>
          </cell>
          <cell r="BE342">
            <v>2383.43322942184</v>
          </cell>
          <cell r="BF342">
            <v>2299.91761913987</v>
          </cell>
          <cell r="BG342">
            <v>2401.04039791428</v>
          </cell>
          <cell r="BH342">
            <v>2399.14213356021</v>
          </cell>
          <cell r="BI342">
            <v>2399.14213356021</v>
          </cell>
          <cell r="BJ342">
            <v>2399.14213356021</v>
          </cell>
          <cell r="BK342">
            <v>2399.14213356021</v>
          </cell>
          <cell r="BL342">
            <v>2399.14213356021</v>
          </cell>
          <cell r="BM342">
            <v>2399.14213356021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3">
          <cell r="Z343">
            <v>2350.60835537101</v>
          </cell>
          <cell r="AA343">
            <v>2067.20608966275</v>
          </cell>
          <cell r="AB343">
            <v>2159.69984583754</v>
          </cell>
          <cell r="AC343">
            <v>1915.17623857195</v>
          </cell>
          <cell r="AD343">
            <v>2080.73770025963</v>
          </cell>
          <cell r="AE343">
            <v>2076.03588232236</v>
          </cell>
          <cell r="AF343">
            <v>2063.46881664749</v>
          </cell>
          <cell r="AG343">
            <v>2255.73459639496</v>
          </cell>
          <cell r="AH343">
            <v>2121.88432914336</v>
          </cell>
          <cell r="AI343">
            <v>2232.71771512199</v>
          </cell>
          <cell r="AJ343">
            <v>2356.36219684086</v>
          </cell>
          <cell r="AK343">
            <v>2476.11242346313</v>
          </cell>
          <cell r="AL343">
            <v>2476.97254031002</v>
          </cell>
          <cell r="AM343">
            <v>2383.62505361761</v>
          </cell>
          <cell r="AN343">
            <v>2576.33294061665</v>
          </cell>
        </row>
        <row r="343">
          <cell r="AY343">
            <v>2397.81484940736</v>
          </cell>
          <cell r="AZ343">
            <v>2367.48791212072</v>
          </cell>
          <cell r="BA343">
            <v>2409.163639795</v>
          </cell>
          <cell r="BB343">
            <v>2324.69879565434</v>
          </cell>
          <cell r="BC343">
            <v>2368.15826886829</v>
          </cell>
          <cell r="BD343">
            <v>2349.13952709474</v>
          </cell>
          <cell r="BE343">
            <v>2391.13852240284</v>
          </cell>
          <cell r="BF343">
            <v>2406.86003619576</v>
          </cell>
          <cell r="BG343">
            <v>2331.79695331941</v>
          </cell>
          <cell r="BH343">
            <v>2360.84437022807</v>
          </cell>
          <cell r="BI343">
            <v>2360.84437022807</v>
          </cell>
          <cell r="BJ343">
            <v>2360.84437022807</v>
          </cell>
          <cell r="BK343">
            <v>2360.84437022807</v>
          </cell>
          <cell r="BL343">
            <v>2360.84437022807</v>
          </cell>
          <cell r="BM343">
            <v>2360.84437022807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4">
          <cell r="Z344">
            <v>2364.42198762162</v>
          </cell>
          <cell r="AA344">
            <v>2058.72625310065</v>
          </cell>
          <cell r="AB344">
            <v>2042.50112004845</v>
          </cell>
          <cell r="AC344">
            <v>2038.44841851083</v>
          </cell>
          <cell r="AD344">
            <v>1999.67704844041</v>
          </cell>
          <cell r="AE344">
            <v>2130.10740084971</v>
          </cell>
          <cell r="AF344">
            <v>1988.78106348665</v>
          </cell>
          <cell r="AG344">
            <v>2113.57342619254</v>
          </cell>
          <cell r="AH344">
            <v>2248.14302791829</v>
          </cell>
          <cell r="AI344">
            <v>2207.68675381879</v>
          </cell>
          <cell r="AJ344">
            <v>2333.71006113637</v>
          </cell>
          <cell r="AK344">
            <v>2320.819013673</v>
          </cell>
          <cell r="AL344">
            <v>2491.50887032964</v>
          </cell>
          <cell r="AM344">
            <v>2575.4840554427</v>
          </cell>
          <cell r="AN344">
            <v>2669.48037123929</v>
          </cell>
        </row>
        <row r="344">
          <cell r="AY344">
            <v>2442.80970763875</v>
          </cell>
          <cell r="AZ344">
            <v>2365.96588192937</v>
          </cell>
          <cell r="BA344">
            <v>2420.17900265937</v>
          </cell>
          <cell r="BB344">
            <v>2402.07441984387</v>
          </cell>
          <cell r="BC344">
            <v>2374.79233381447</v>
          </cell>
          <cell r="BD344">
            <v>2461.43848931406</v>
          </cell>
          <cell r="BE344">
            <v>2384.02065387969</v>
          </cell>
          <cell r="BF344">
            <v>2363.01741874738</v>
          </cell>
          <cell r="BG344">
            <v>2387.90209592859</v>
          </cell>
          <cell r="BH344">
            <v>2324.48007685603</v>
          </cell>
          <cell r="BI344">
            <v>2324.48007685603</v>
          </cell>
          <cell r="BJ344">
            <v>2324.48007685603</v>
          </cell>
          <cell r="BK344">
            <v>2324.48007685603</v>
          </cell>
          <cell r="BL344">
            <v>2324.48007685603</v>
          </cell>
          <cell r="BM344">
            <v>2324.48007685603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5">
          <cell r="Z345">
            <v>2273.42201359938</v>
          </cell>
          <cell r="AA345">
            <v>2095.61169749319</v>
          </cell>
          <cell r="AB345">
            <v>2113.99270488581</v>
          </cell>
          <cell r="AC345">
            <v>2045.9424166493</v>
          </cell>
          <cell r="AD345">
            <v>2131.67758649958</v>
          </cell>
          <cell r="AE345">
            <v>2161.7509441014</v>
          </cell>
          <cell r="AF345">
            <v>2052.63034692342</v>
          </cell>
          <cell r="AG345">
            <v>2124.38624488576</v>
          </cell>
          <cell r="AH345">
            <v>2168.67785318306</v>
          </cell>
          <cell r="AI345">
            <v>2208.6394783583</v>
          </cell>
          <cell r="AJ345">
            <v>2217.29695813134</v>
          </cell>
          <cell r="AK345">
            <v>2399.25196354739</v>
          </cell>
          <cell r="AL345">
            <v>2470.76274776413</v>
          </cell>
          <cell r="AM345">
            <v>2565.7207893411</v>
          </cell>
          <cell r="AN345">
            <v>2462.33982470443</v>
          </cell>
        </row>
        <row r="345">
          <cell r="AY345">
            <v>2434.52529097587</v>
          </cell>
          <cell r="AZ345">
            <v>2378.06880967333</v>
          </cell>
          <cell r="BA345">
            <v>2382.66398949251</v>
          </cell>
          <cell r="BB345">
            <v>2377.9288346804</v>
          </cell>
          <cell r="BC345">
            <v>2395.07513321733</v>
          </cell>
          <cell r="BD345">
            <v>2422.24178761752</v>
          </cell>
          <cell r="BE345">
            <v>2361.34153083565</v>
          </cell>
          <cell r="BF345">
            <v>2373.86631864589</v>
          </cell>
          <cell r="BG345">
            <v>2359.08211952522</v>
          </cell>
          <cell r="BH345">
            <v>2350.16611236233</v>
          </cell>
          <cell r="BI345">
            <v>2350.16611236233</v>
          </cell>
          <cell r="BJ345">
            <v>2350.16611236233</v>
          </cell>
          <cell r="BK345">
            <v>2350.16611236233</v>
          </cell>
          <cell r="BL345">
            <v>2350.16611236233</v>
          </cell>
          <cell r="BM345">
            <v>2350.16611236233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6">
          <cell r="Z346">
            <v>2302.46091573482</v>
          </cell>
          <cell r="AA346">
            <v>2079.62648182079</v>
          </cell>
          <cell r="AB346">
            <v>2119.03699670032</v>
          </cell>
          <cell r="AC346">
            <v>2026.16688231815</v>
          </cell>
          <cell r="AD346">
            <v>2159.54330585556</v>
          </cell>
          <cell r="AE346">
            <v>2137.16223640768</v>
          </cell>
          <cell r="AF346">
            <v>2034.42466830955</v>
          </cell>
          <cell r="AG346">
            <v>2178.09150168022</v>
          </cell>
          <cell r="AH346">
            <v>2171.69255939778</v>
          </cell>
          <cell r="AI346">
            <v>2298.53477172741</v>
          </cell>
          <cell r="AJ346">
            <v>2222.34872264079</v>
          </cell>
          <cell r="AK346">
            <v>2448.39618489431</v>
          </cell>
          <cell r="AL346">
            <v>2287.3093571259</v>
          </cell>
          <cell r="AM346">
            <v>2542.95109284002</v>
          </cell>
          <cell r="AN346">
            <v>2572.65722391143</v>
          </cell>
        </row>
        <row r="346">
          <cell r="AY346">
            <v>2437.10494438084</v>
          </cell>
          <cell r="AZ346">
            <v>2393.66662499702</v>
          </cell>
          <cell r="BA346">
            <v>2354.66838518614</v>
          </cell>
          <cell r="BB346">
            <v>2395.59837651175</v>
          </cell>
          <cell r="BC346">
            <v>2391.10309124841</v>
          </cell>
          <cell r="BD346">
            <v>2417.94337361539</v>
          </cell>
          <cell r="BE346">
            <v>2389.78556189049</v>
          </cell>
          <cell r="BF346">
            <v>2351.86168260008</v>
          </cell>
          <cell r="BG346">
            <v>2449.39522779877</v>
          </cell>
          <cell r="BH346">
            <v>2391.62541416092</v>
          </cell>
          <cell r="BI346">
            <v>2391.62541416092</v>
          </cell>
          <cell r="BJ346">
            <v>2391.62541416092</v>
          </cell>
          <cell r="BK346">
            <v>2391.62541416092</v>
          </cell>
          <cell r="BL346">
            <v>2391.62541416092</v>
          </cell>
          <cell r="BM346">
            <v>2391.62541416092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7">
          <cell r="Z347">
            <v>2290.78401492703</v>
          </cell>
          <cell r="AA347">
            <v>2191.56395540319</v>
          </cell>
          <cell r="AB347">
            <v>2154.68816956249</v>
          </cell>
          <cell r="AC347">
            <v>2070.46542739159</v>
          </cell>
          <cell r="AD347">
            <v>2175.75509549499</v>
          </cell>
          <cell r="AE347">
            <v>1945.85521730688</v>
          </cell>
          <cell r="AF347">
            <v>2136.49766210051</v>
          </cell>
          <cell r="AG347">
            <v>2164.5893274626</v>
          </cell>
          <cell r="AH347">
            <v>2160.53104380737</v>
          </cell>
          <cell r="AI347">
            <v>2180.22984578309</v>
          </cell>
          <cell r="AJ347">
            <v>2343.03690952136</v>
          </cell>
          <cell r="AK347">
            <v>2166.47238934992</v>
          </cell>
          <cell r="AL347">
            <v>2403.10434590009</v>
          </cell>
          <cell r="AM347">
            <v>2444.69873508293</v>
          </cell>
          <cell r="AN347">
            <v>2547.7251917142</v>
          </cell>
        </row>
        <row r="347">
          <cell r="AY347">
            <v>2444.87678547661</v>
          </cell>
          <cell r="AZ347">
            <v>2381.13477804957</v>
          </cell>
          <cell r="BA347">
            <v>2372.77328104297</v>
          </cell>
          <cell r="BB347">
            <v>2368.07236104397</v>
          </cell>
          <cell r="BC347">
            <v>2468.08358506482</v>
          </cell>
          <cell r="BD347">
            <v>2367.80262055306</v>
          </cell>
          <cell r="BE347">
            <v>2338.51623644773</v>
          </cell>
          <cell r="BF347">
            <v>2374.43464988609</v>
          </cell>
          <cell r="BG347">
            <v>2434.00355191779</v>
          </cell>
          <cell r="BH347">
            <v>2353.14247464067</v>
          </cell>
          <cell r="BI347">
            <v>2353.14247464067</v>
          </cell>
          <cell r="BJ347">
            <v>2353.14247464067</v>
          </cell>
          <cell r="BK347">
            <v>2353.14247464067</v>
          </cell>
          <cell r="BL347">
            <v>2353.14247464067</v>
          </cell>
          <cell r="BM347">
            <v>2353.14247464067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8">
          <cell r="Z348">
            <v>2355.57511002463</v>
          </cell>
          <cell r="AA348">
            <v>2181.61747528904</v>
          </cell>
          <cell r="AB348">
            <v>2043.00978128458</v>
          </cell>
          <cell r="AC348">
            <v>2041.43320001688</v>
          </cell>
          <cell r="AD348">
            <v>2061.48020471222</v>
          </cell>
          <cell r="AE348">
            <v>2072.4458547053</v>
          </cell>
          <cell r="AF348">
            <v>2067.02843922858</v>
          </cell>
          <cell r="AG348">
            <v>2077.64216389283</v>
          </cell>
          <cell r="AH348">
            <v>2074.47295608057</v>
          </cell>
          <cell r="AI348">
            <v>2280.69874156759</v>
          </cell>
          <cell r="AJ348">
            <v>2412.30651314332</v>
          </cell>
          <cell r="AK348">
            <v>2393.21450368869</v>
          </cell>
          <cell r="AL348">
            <v>2505.62198202531</v>
          </cell>
          <cell r="AM348">
            <v>2531.39689443271</v>
          </cell>
          <cell r="AN348">
            <v>2509.31685840511</v>
          </cell>
        </row>
        <row r="348">
          <cell r="AY348">
            <v>2370.71898479502</v>
          </cell>
          <cell r="AZ348">
            <v>2404.09646519542</v>
          </cell>
          <cell r="BA348">
            <v>2325.09259945138</v>
          </cell>
          <cell r="BB348">
            <v>2363.85360936213</v>
          </cell>
          <cell r="BC348">
            <v>2350.96322936036</v>
          </cell>
          <cell r="BD348">
            <v>2390.72772275656</v>
          </cell>
          <cell r="BE348">
            <v>2380.4924662274</v>
          </cell>
          <cell r="BF348">
            <v>2391.7608872488</v>
          </cell>
          <cell r="BG348">
            <v>2315.70074316587</v>
          </cell>
          <cell r="BH348">
            <v>2326.23189223087</v>
          </cell>
          <cell r="BI348">
            <v>2326.23189223087</v>
          </cell>
          <cell r="BJ348">
            <v>2326.23189223087</v>
          </cell>
          <cell r="BK348">
            <v>2326.23189223087</v>
          </cell>
          <cell r="BL348">
            <v>2326.23189223087</v>
          </cell>
          <cell r="BM348">
            <v>2326.23189223087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49">
          <cell r="Z349">
            <v>2331.2484968271</v>
          </cell>
          <cell r="AA349">
            <v>2137.70805868121</v>
          </cell>
          <cell r="AB349">
            <v>2067.44283119287</v>
          </cell>
          <cell r="AC349">
            <v>2027.28863537625</v>
          </cell>
          <cell r="AD349">
            <v>1990.52828278229</v>
          </cell>
          <cell r="AE349">
            <v>2007.87261104948</v>
          </cell>
          <cell r="AF349">
            <v>2116.86718648546</v>
          </cell>
          <cell r="AG349">
            <v>2211.70207373056</v>
          </cell>
          <cell r="AH349">
            <v>2312.96504856666</v>
          </cell>
          <cell r="AI349">
            <v>2300.18627687843</v>
          </cell>
          <cell r="AJ349">
            <v>2335.41930322564</v>
          </cell>
          <cell r="AK349">
            <v>2365.12406109066</v>
          </cell>
          <cell r="AL349">
            <v>2309.29249605301</v>
          </cell>
          <cell r="AM349">
            <v>2463.90286035599</v>
          </cell>
          <cell r="AN349">
            <v>2688.63231567526</v>
          </cell>
        </row>
        <row r="349">
          <cell r="AY349">
            <v>2387.28422445748</v>
          </cell>
          <cell r="AZ349">
            <v>2375.38946142257</v>
          </cell>
          <cell r="BA349">
            <v>2350.22194781571</v>
          </cell>
          <cell r="BB349">
            <v>2318.66648462593</v>
          </cell>
          <cell r="BC349">
            <v>2338.90364026814</v>
          </cell>
          <cell r="BD349">
            <v>2399.8153097705</v>
          </cell>
          <cell r="BE349">
            <v>2317.42324533632</v>
          </cell>
          <cell r="BF349">
            <v>2398.3542410047</v>
          </cell>
          <cell r="BG349">
            <v>2411.40122180704</v>
          </cell>
          <cell r="BH349">
            <v>2384.41939050895</v>
          </cell>
          <cell r="BI349">
            <v>2384.41939050895</v>
          </cell>
          <cell r="BJ349">
            <v>2384.41939050895</v>
          </cell>
          <cell r="BK349">
            <v>2384.41939050895</v>
          </cell>
          <cell r="BL349">
            <v>2384.41939050895</v>
          </cell>
          <cell r="BM349">
            <v>2384.41939050895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0">
          <cell r="Z350">
            <v>2249.26567113667</v>
          </cell>
          <cell r="AA350">
            <v>1978.21727342799</v>
          </cell>
          <cell r="AB350">
            <v>2094.05478314324</v>
          </cell>
          <cell r="AC350">
            <v>2089.67173808857</v>
          </cell>
          <cell r="AD350">
            <v>2104.60828349079</v>
          </cell>
          <cell r="AE350">
            <v>2093.13216776265</v>
          </cell>
          <cell r="AF350">
            <v>2148.82317822904</v>
          </cell>
          <cell r="AG350">
            <v>2087.37286098662</v>
          </cell>
          <cell r="AH350">
            <v>2214.43757959835</v>
          </cell>
          <cell r="AI350">
            <v>2279.31782404389</v>
          </cell>
          <cell r="AJ350">
            <v>2282.67353077603</v>
          </cell>
          <cell r="AK350">
            <v>2366.32500237519</v>
          </cell>
          <cell r="AL350">
            <v>2461.27778275851</v>
          </cell>
          <cell r="AM350">
            <v>2574.10990380716</v>
          </cell>
          <cell r="AN350">
            <v>2581.90820314963</v>
          </cell>
        </row>
        <row r="350">
          <cell r="AY350">
            <v>2309.93384124067</v>
          </cell>
          <cell r="AZ350">
            <v>2337.92766884271</v>
          </cell>
          <cell r="BA350">
            <v>2333.18164715809</v>
          </cell>
          <cell r="BB350">
            <v>2443.50836595437</v>
          </cell>
          <cell r="BC350">
            <v>2368.58729140361</v>
          </cell>
          <cell r="BD350">
            <v>2352.17722481282</v>
          </cell>
          <cell r="BE350">
            <v>2395.83029161735</v>
          </cell>
          <cell r="BF350">
            <v>2363.17401721542</v>
          </cell>
          <cell r="BG350">
            <v>2361.2163692661</v>
          </cell>
          <cell r="BH350">
            <v>2380.50194477354</v>
          </cell>
          <cell r="BI350">
            <v>2380.50194477354</v>
          </cell>
          <cell r="BJ350">
            <v>2380.50194477354</v>
          </cell>
          <cell r="BK350">
            <v>2380.50194477354</v>
          </cell>
          <cell r="BL350">
            <v>2380.50194477354</v>
          </cell>
          <cell r="BM350">
            <v>2380.50194477354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1">
          <cell r="Z351">
            <v>2419.02532180375</v>
          </cell>
          <cell r="AA351">
            <v>2056.2952481653</v>
          </cell>
          <cell r="AB351">
            <v>2080.53599474435</v>
          </cell>
          <cell r="AC351">
            <v>2080.01296507674</v>
          </cell>
          <cell r="AD351">
            <v>1989.45198102316</v>
          </cell>
          <cell r="AE351">
            <v>2094.83656223139</v>
          </cell>
          <cell r="AF351">
            <v>2075.24936714887</v>
          </cell>
          <cell r="AG351">
            <v>2233.07540240475</v>
          </cell>
          <cell r="AH351">
            <v>2204.33664288412</v>
          </cell>
          <cell r="AI351">
            <v>2224.714889465</v>
          </cell>
          <cell r="AJ351">
            <v>2230.35368722143</v>
          </cell>
          <cell r="AK351">
            <v>2264.57548126647</v>
          </cell>
          <cell r="AL351">
            <v>2369.14399689125</v>
          </cell>
          <cell r="AM351">
            <v>2583.75087387034</v>
          </cell>
          <cell r="AN351">
            <v>2491.50300804307</v>
          </cell>
        </row>
        <row r="351">
          <cell r="AY351">
            <v>2414.14695051449</v>
          </cell>
          <cell r="AZ351">
            <v>2337.52423861244</v>
          </cell>
          <cell r="BA351">
            <v>2357.83642075154</v>
          </cell>
          <cell r="BB351">
            <v>2355.37252853668</v>
          </cell>
          <cell r="BC351">
            <v>2392.38005899437</v>
          </cell>
          <cell r="BD351">
            <v>2363.28307427719</v>
          </cell>
          <cell r="BE351">
            <v>2338.02218916143</v>
          </cell>
          <cell r="BF351">
            <v>2466.66050821275</v>
          </cell>
          <cell r="BG351">
            <v>2400.98128524596</v>
          </cell>
          <cell r="BH351">
            <v>2353.22534104815</v>
          </cell>
          <cell r="BI351">
            <v>2353.22534104815</v>
          </cell>
          <cell r="BJ351">
            <v>2353.22534104815</v>
          </cell>
          <cell r="BK351">
            <v>2353.22534104815</v>
          </cell>
          <cell r="BL351">
            <v>2353.22534104815</v>
          </cell>
          <cell r="BM351">
            <v>2353.22534104815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2">
          <cell r="Z352">
            <v>2358.7022146432</v>
          </cell>
          <cell r="AA352">
            <v>2146.28553930261</v>
          </cell>
          <cell r="AB352">
            <v>2129.31783122666</v>
          </cell>
          <cell r="AC352">
            <v>1990.26008523665</v>
          </cell>
          <cell r="AD352">
            <v>1985.6343321565</v>
          </cell>
          <cell r="AE352">
            <v>2024.89067408653</v>
          </cell>
          <cell r="AF352">
            <v>2097.37544960011</v>
          </cell>
          <cell r="AG352">
            <v>2084.64034539127</v>
          </cell>
          <cell r="AH352">
            <v>2157.58260391332</v>
          </cell>
          <cell r="AI352">
            <v>2288.24134210816</v>
          </cell>
          <cell r="AJ352">
            <v>2377.26735933853</v>
          </cell>
          <cell r="AK352">
            <v>2258.35345524362</v>
          </cell>
          <cell r="AL352">
            <v>2435.00631189761</v>
          </cell>
          <cell r="AM352">
            <v>2528.25973541124</v>
          </cell>
          <cell r="AN352">
            <v>2580.85667331612</v>
          </cell>
        </row>
        <row r="352">
          <cell r="AY352">
            <v>2373.66924838279</v>
          </cell>
          <cell r="AZ352">
            <v>2429.51412989213</v>
          </cell>
          <cell r="BA352">
            <v>2439.45833447845</v>
          </cell>
          <cell r="BB352">
            <v>2352.90918076636</v>
          </cell>
          <cell r="BC352">
            <v>2327.19074782494</v>
          </cell>
          <cell r="BD352">
            <v>2315.29950435735</v>
          </cell>
          <cell r="BE352">
            <v>2353.86922170177</v>
          </cell>
          <cell r="BF352">
            <v>2363.22980110385</v>
          </cell>
          <cell r="BG352">
            <v>2386.38663867678</v>
          </cell>
          <cell r="BH352">
            <v>2339.67956979485</v>
          </cell>
          <cell r="BI352">
            <v>2339.67956979485</v>
          </cell>
          <cell r="BJ352">
            <v>2339.67956979485</v>
          </cell>
          <cell r="BK352">
            <v>2339.67956979485</v>
          </cell>
          <cell r="BL352">
            <v>2339.67956979485</v>
          </cell>
          <cell r="BM352">
            <v>2339.67956979485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3">
          <cell r="Z353">
            <v>2242.69470924464</v>
          </cell>
          <cell r="AA353">
            <v>2096.53675291573</v>
          </cell>
          <cell r="AB353">
            <v>1995.97786733431</v>
          </cell>
          <cell r="AC353">
            <v>2189.1741966543</v>
          </cell>
          <cell r="AD353">
            <v>2042.50548669327</v>
          </cell>
          <cell r="AE353">
            <v>2101.16101852521</v>
          </cell>
          <cell r="AF353">
            <v>2197.18469553889</v>
          </cell>
          <cell r="AG353">
            <v>2157.66218537938</v>
          </cell>
          <cell r="AH353">
            <v>2140.28451487385</v>
          </cell>
          <cell r="AI353">
            <v>2169.76770368561</v>
          </cell>
          <cell r="AJ353">
            <v>2118.67131060609</v>
          </cell>
          <cell r="AK353">
            <v>2443.32792213509</v>
          </cell>
          <cell r="AL353">
            <v>2407.22350842622</v>
          </cell>
          <cell r="AM353">
            <v>2471.3510430189</v>
          </cell>
          <cell r="AN353">
            <v>2561.64691606895</v>
          </cell>
        </row>
        <row r="353">
          <cell r="AY353">
            <v>2369.99594203939</v>
          </cell>
          <cell r="AZ353">
            <v>2364.0643719903</v>
          </cell>
          <cell r="BA353">
            <v>2368.61242893659</v>
          </cell>
          <cell r="BB353">
            <v>2448.65009793875</v>
          </cell>
          <cell r="BC353">
            <v>2360.74932170625</v>
          </cell>
          <cell r="BD353">
            <v>2322.75076044362</v>
          </cell>
          <cell r="BE353">
            <v>2460.52633821348</v>
          </cell>
          <cell r="BF353">
            <v>2332.88666559201</v>
          </cell>
          <cell r="BG353">
            <v>2402.06087804666</v>
          </cell>
          <cell r="BH353">
            <v>2308.82334852854</v>
          </cell>
          <cell r="BI353">
            <v>2308.82334852854</v>
          </cell>
          <cell r="BJ353">
            <v>2308.82334852854</v>
          </cell>
          <cell r="BK353">
            <v>2308.82334852854</v>
          </cell>
          <cell r="BL353">
            <v>2308.82334852854</v>
          </cell>
          <cell r="BM353">
            <v>2308.82334852854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4">
          <cell r="Z354">
            <v>2281.69443687151</v>
          </cell>
          <cell r="AA354">
            <v>2122.33877487632</v>
          </cell>
          <cell r="AB354">
            <v>2110.2070405422</v>
          </cell>
          <cell r="AC354">
            <v>2017.57531931969</v>
          </cell>
          <cell r="AD354">
            <v>2086.38719977366</v>
          </cell>
          <cell r="AE354">
            <v>2070.63701291807</v>
          </cell>
          <cell r="AF354">
            <v>2079.29047994604</v>
          </cell>
          <cell r="AG354">
            <v>2166.86675849119</v>
          </cell>
          <cell r="AH354">
            <v>2233.24318517022</v>
          </cell>
          <cell r="AI354">
            <v>2281.47555152582</v>
          </cell>
          <cell r="AJ354">
            <v>2330.87454027127</v>
          </cell>
          <cell r="AK354">
            <v>2412.15164450199</v>
          </cell>
          <cell r="AL354">
            <v>2360.59994837567</v>
          </cell>
          <cell r="AM354">
            <v>2498.93000596063</v>
          </cell>
          <cell r="AN354">
            <v>2632.10999870012</v>
          </cell>
        </row>
        <row r="354">
          <cell r="AY354">
            <v>2306.94853601076</v>
          </cell>
          <cell r="AZ354">
            <v>2333.78833512452</v>
          </cell>
          <cell r="BA354">
            <v>2437.73353757223</v>
          </cell>
          <cell r="BB354">
            <v>2450.55705878785</v>
          </cell>
          <cell r="BC354">
            <v>2342.55560549291</v>
          </cell>
          <cell r="BD354">
            <v>2429.34176798156</v>
          </cell>
          <cell r="BE354">
            <v>2257.08512984703</v>
          </cell>
          <cell r="BF354">
            <v>2437.69664547559</v>
          </cell>
          <cell r="BG354">
            <v>2457.64491595876</v>
          </cell>
          <cell r="BH354">
            <v>2437.65717440102</v>
          </cell>
          <cell r="BI354">
            <v>2437.65717440102</v>
          </cell>
          <cell r="BJ354">
            <v>2437.65717440102</v>
          </cell>
          <cell r="BK354">
            <v>2437.65717440102</v>
          </cell>
          <cell r="BL354">
            <v>2437.65717440102</v>
          </cell>
          <cell r="BM354">
            <v>2437.65717440102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5">
          <cell r="Z355">
            <v>2194.110887377</v>
          </cell>
          <cell r="AA355">
            <v>2241.6505035483</v>
          </cell>
          <cell r="AB355">
            <v>2039.76346385114</v>
          </cell>
          <cell r="AC355">
            <v>2118.91849958459</v>
          </cell>
          <cell r="AD355">
            <v>1920.73268290111</v>
          </cell>
          <cell r="AE355">
            <v>2210.02922600815</v>
          </cell>
          <cell r="AF355">
            <v>2182.86906934454</v>
          </cell>
          <cell r="AG355">
            <v>2184.87904811465</v>
          </cell>
          <cell r="AH355">
            <v>2272.93229305918</v>
          </cell>
          <cell r="AI355">
            <v>2220.94245320197</v>
          </cell>
          <cell r="AJ355">
            <v>2211.96731614629</v>
          </cell>
          <cell r="AK355">
            <v>2329.96978562629</v>
          </cell>
          <cell r="AL355">
            <v>2449.91946472761</v>
          </cell>
          <cell r="AM355">
            <v>2641.33514819771</v>
          </cell>
          <cell r="AN355">
            <v>2502.8104654974</v>
          </cell>
        </row>
        <row r="355">
          <cell r="AY355">
            <v>2298.88607730695</v>
          </cell>
          <cell r="AZ355">
            <v>2463.38342390085</v>
          </cell>
          <cell r="BA355">
            <v>2336.40404728612</v>
          </cell>
          <cell r="BB355">
            <v>2407.22687170224</v>
          </cell>
          <cell r="BC355">
            <v>2343.62397816687</v>
          </cell>
          <cell r="BD355">
            <v>2360.55776524445</v>
          </cell>
          <cell r="BE355">
            <v>2351.155726564</v>
          </cell>
          <cell r="BF355">
            <v>2351.216178679</v>
          </cell>
          <cell r="BG355">
            <v>2380.27028813903</v>
          </cell>
          <cell r="BH355">
            <v>2351.29871106008</v>
          </cell>
          <cell r="BI355">
            <v>2351.29871106008</v>
          </cell>
          <cell r="BJ355">
            <v>2351.29871106008</v>
          </cell>
          <cell r="BK355">
            <v>2351.29871106008</v>
          </cell>
          <cell r="BL355">
            <v>2351.29871106008</v>
          </cell>
          <cell r="BM355">
            <v>2351.29871106008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6">
          <cell r="Z356">
            <v>2250.98071991198</v>
          </cell>
          <cell r="AA356">
            <v>2081.16901573955</v>
          </cell>
          <cell r="AB356">
            <v>2264.28731783857</v>
          </cell>
          <cell r="AC356">
            <v>2010.64361222857</v>
          </cell>
          <cell r="AD356">
            <v>2119.90586857384</v>
          </cell>
          <cell r="AE356">
            <v>2069.19628160108</v>
          </cell>
          <cell r="AF356">
            <v>1952.86173857578</v>
          </cell>
          <cell r="AG356">
            <v>2277.48611422583</v>
          </cell>
          <cell r="AH356">
            <v>2301.22529252693</v>
          </cell>
          <cell r="AI356">
            <v>2284.75437818647</v>
          </cell>
          <cell r="AJ356">
            <v>2297.3148746824</v>
          </cell>
          <cell r="AK356">
            <v>2428.29101939986</v>
          </cell>
          <cell r="AL356">
            <v>2367.3416182807</v>
          </cell>
          <cell r="AM356">
            <v>2444.6371950265</v>
          </cell>
          <cell r="AN356">
            <v>2475.05255932626</v>
          </cell>
        </row>
        <row r="356">
          <cell r="AY356">
            <v>2322.96701434459</v>
          </cell>
          <cell r="AZ356">
            <v>2366.99358052566</v>
          </cell>
          <cell r="BA356">
            <v>2495.47994882391</v>
          </cell>
          <cell r="BB356">
            <v>2388.57332377701</v>
          </cell>
          <cell r="BC356">
            <v>2444.44358739584</v>
          </cell>
          <cell r="BD356">
            <v>2310.56091391491</v>
          </cell>
          <cell r="BE356">
            <v>2338.77858914563</v>
          </cell>
          <cell r="BF356">
            <v>2445.90134275268</v>
          </cell>
          <cell r="BG356">
            <v>2442.78269251966</v>
          </cell>
          <cell r="BH356">
            <v>2437.48839286176</v>
          </cell>
          <cell r="BI356">
            <v>2437.48839286176</v>
          </cell>
          <cell r="BJ356">
            <v>2437.48839286176</v>
          </cell>
          <cell r="BK356">
            <v>2437.48839286176</v>
          </cell>
          <cell r="BL356">
            <v>2437.48839286176</v>
          </cell>
          <cell r="BM356">
            <v>2437.48839286176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7">
          <cell r="Z357">
            <v>2225.33102050911</v>
          </cell>
          <cell r="AA357">
            <v>2095.71650403771</v>
          </cell>
          <cell r="AB357">
            <v>1986.25059552648</v>
          </cell>
          <cell r="AC357">
            <v>2071.84032219651</v>
          </cell>
          <cell r="AD357">
            <v>2026.53488081239</v>
          </cell>
          <cell r="AE357">
            <v>2066.98785610441</v>
          </cell>
          <cell r="AF357">
            <v>2039.69743072334</v>
          </cell>
          <cell r="AG357">
            <v>2151.47095239182</v>
          </cell>
          <cell r="AH357">
            <v>2148.77918866945</v>
          </cell>
          <cell r="AI357">
            <v>2208.67023719818</v>
          </cell>
          <cell r="AJ357">
            <v>2331.47788038502</v>
          </cell>
          <cell r="AK357">
            <v>2344.83843124858</v>
          </cell>
          <cell r="AL357">
            <v>2439.65248409981</v>
          </cell>
          <cell r="AM357">
            <v>2440.03736822761</v>
          </cell>
          <cell r="AN357">
            <v>2585.50544956026</v>
          </cell>
        </row>
        <row r="357">
          <cell r="AY357">
            <v>2340.62714501495</v>
          </cell>
          <cell r="AZ357">
            <v>2362.99075287713</v>
          </cell>
          <cell r="BA357">
            <v>2323.45510300574</v>
          </cell>
          <cell r="BB357">
            <v>2428.05542897187</v>
          </cell>
          <cell r="BC357">
            <v>2351.59649807561</v>
          </cell>
          <cell r="BD357">
            <v>2377.58786281599</v>
          </cell>
          <cell r="BE357">
            <v>2330.6234016994</v>
          </cell>
          <cell r="BF357">
            <v>2368.72107781435</v>
          </cell>
          <cell r="BG357">
            <v>2449.67418107822</v>
          </cell>
          <cell r="BH357">
            <v>2367.13712403023</v>
          </cell>
          <cell r="BI357">
            <v>2367.13712403023</v>
          </cell>
          <cell r="BJ357">
            <v>2367.13712403023</v>
          </cell>
          <cell r="BK357">
            <v>2367.13712403023</v>
          </cell>
          <cell r="BL357">
            <v>2367.13712403023</v>
          </cell>
          <cell r="BM357">
            <v>2367.13712403023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8">
          <cell r="Z358">
            <v>2342.51753553691</v>
          </cell>
          <cell r="AA358">
            <v>2156.33742134458</v>
          </cell>
          <cell r="AB358">
            <v>2147.16742380201</v>
          </cell>
          <cell r="AC358">
            <v>2020.43443091353</v>
          </cell>
          <cell r="AD358">
            <v>1986.91105046962</v>
          </cell>
          <cell r="AE358">
            <v>1948.17133312994</v>
          </cell>
          <cell r="AF358">
            <v>2190.07857722806</v>
          </cell>
          <cell r="AG358">
            <v>2130.3796282018</v>
          </cell>
          <cell r="AH358">
            <v>2149.28847907348</v>
          </cell>
          <cell r="AI358">
            <v>2125.96812535115</v>
          </cell>
          <cell r="AJ358">
            <v>2271.1540824177</v>
          </cell>
          <cell r="AK358">
            <v>2365.27932772749</v>
          </cell>
          <cell r="AL358">
            <v>2422.56850850462</v>
          </cell>
          <cell r="AM358">
            <v>2389.79645657003</v>
          </cell>
          <cell r="AN358">
            <v>2534.21252671438</v>
          </cell>
        </row>
        <row r="358">
          <cell r="AY358">
            <v>2382.95728787392</v>
          </cell>
          <cell r="AZ358">
            <v>2357.1481786837</v>
          </cell>
          <cell r="BA358">
            <v>2393.16234767863</v>
          </cell>
          <cell r="BB358">
            <v>2339.12090213624</v>
          </cell>
          <cell r="BC358">
            <v>2350.92414280473</v>
          </cell>
          <cell r="BD358">
            <v>2296.67468037706</v>
          </cell>
          <cell r="BE358">
            <v>2426.84355307846</v>
          </cell>
          <cell r="BF358">
            <v>2387.0540863298</v>
          </cell>
          <cell r="BG358">
            <v>2346.17713152156</v>
          </cell>
          <cell r="BH358">
            <v>2382.17858763052</v>
          </cell>
          <cell r="BI358">
            <v>2382.17858763052</v>
          </cell>
          <cell r="BJ358">
            <v>2382.17858763052</v>
          </cell>
          <cell r="BK358">
            <v>2382.17858763052</v>
          </cell>
          <cell r="BL358">
            <v>2382.17858763052</v>
          </cell>
          <cell r="BM358">
            <v>2382.17858763052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59">
          <cell r="Z359">
            <v>2200.96370004452</v>
          </cell>
          <cell r="AA359">
            <v>2012.84836818384</v>
          </cell>
          <cell r="AB359">
            <v>2116.09062162349</v>
          </cell>
          <cell r="AC359">
            <v>2068.19216450244</v>
          </cell>
          <cell r="AD359">
            <v>2064.94797015259</v>
          </cell>
          <cell r="AE359">
            <v>2093.9742938654</v>
          </cell>
          <cell r="AF359">
            <v>2108.20882133077</v>
          </cell>
          <cell r="AG359">
            <v>2134.76879338828</v>
          </cell>
          <cell r="AH359">
            <v>2157.17643461402</v>
          </cell>
          <cell r="AI359">
            <v>2241.78045726235</v>
          </cell>
          <cell r="AJ359">
            <v>2369.58509639457</v>
          </cell>
          <cell r="AK359">
            <v>2579.11256820868</v>
          </cell>
          <cell r="AL359">
            <v>2382.95406656163</v>
          </cell>
          <cell r="AM359">
            <v>2578.53611509742</v>
          </cell>
          <cell r="AN359">
            <v>2551.27151472165</v>
          </cell>
        </row>
        <row r="359">
          <cell r="AY359">
            <v>2436.24652759106</v>
          </cell>
          <cell r="AZ359">
            <v>2254.0478601825</v>
          </cell>
          <cell r="BA359">
            <v>2389.48219553234</v>
          </cell>
          <cell r="BB359">
            <v>2418.69792316123</v>
          </cell>
          <cell r="BC359">
            <v>2380.4598576796</v>
          </cell>
          <cell r="BD359">
            <v>2347.06400573298</v>
          </cell>
          <cell r="BE359">
            <v>2396.09489114118</v>
          </cell>
          <cell r="BF359">
            <v>2335.38331183104</v>
          </cell>
          <cell r="BG359">
            <v>2357.6616483957</v>
          </cell>
          <cell r="BH359">
            <v>2411.0878163485</v>
          </cell>
          <cell r="BI359">
            <v>2411.0878163485</v>
          </cell>
          <cell r="BJ359">
            <v>2411.0878163485</v>
          </cell>
          <cell r="BK359">
            <v>2411.0878163485</v>
          </cell>
          <cell r="BL359">
            <v>2411.0878163485</v>
          </cell>
          <cell r="BM359">
            <v>2411.0878163485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0">
          <cell r="Z360">
            <v>2296.82834955767</v>
          </cell>
          <cell r="AA360">
            <v>2074.50467531208</v>
          </cell>
          <cell r="AB360">
            <v>2084.51047720427</v>
          </cell>
          <cell r="AC360">
            <v>2143.96187697119</v>
          </cell>
          <cell r="AD360">
            <v>2006.35569662883</v>
          </cell>
          <cell r="AE360">
            <v>2106.89074742348</v>
          </cell>
          <cell r="AF360">
            <v>2069.75637449284</v>
          </cell>
          <cell r="AG360">
            <v>2052.55685776381</v>
          </cell>
          <cell r="AH360">
            <v>2136.38889283045</v>
          </cell>
          <cell r="AI360">
            <v>2236.36964955911</v>
          </cell>
          <cell r="AJ360">
            <v>2192.99665425054</v>
          </cell>
          <cell r="AK360">
            <v>2337.98848916989</v>
          </cell>
          <cell r="AL360">
            <v>2518.58628356637</v>
          </cell>
          <cell r="AM360">
            <v>2443.56391099285</v>
          </cell>
          <cell r="AN360">
            <v>2561.55731800019</v>
          </cell>
        </row>
        <row r="360">
          <cell r="AY360">
            <v>2342.95602081846</v>
          </cell>
          <cell r="AZ360">
            <v>2354.69343921343</v>
          </cell>
          <cell r="BA360">
            <v>2462.97432619222</v>
          </cell>
          <cell r="BB360">
            <v>2426.83070286336</v>
          </cell>
          <cell r="BC360">
            <v>2398.16656094436</v>
          </cell>
          <cell r="BD360">
            <v>2371.94792440151</v>
          </cell>
          <cell r="BE360">
            <v>2376.0359383706</v>
          </cell>
          <cell r="BF360">
            <v>2362.65060663045</v>
          </cell>
          <cell r="BG360">
            <v>2345.82680297453</v>
          </cell>
          <cell r="BH360">
            <v>2406.19617143452</v>
          </cell>
          <cell r="BI360">
            <v>2406.19617143452</v>
          </cell>
          <cell r="BJ360">
            <v>2406.19617143452</v>
          </cell>
          <cell r="BK360">
            <v>2406.19617143452</v>
          </cell>
          <cell r="BL360">
            <v>2406.19617143452</v>
          </cell>
          <cell r="BM360">
            <v>2406.19617143452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1">
          <cell r="Z361">
            <v>2386.54835589263</v>
          </cell>
          <cell r="AA361">
            <v>2167.58855429183</v>
          </cell>
          <cell r="AB361">
            <v>2106.7456008034</v>
          </cell>
          <cell r="AC361">
            <v>2125.18398607523</v>
          </cell>
          <cell r="AD361">
            <v>2107.54729909038</v>
          </cell>
          <cell r="AE361">
            <v>2012.41614148185</v>
          </cell>
          <cell r="AF361">
            <v>2073.56718587961</v>
          </cell>
          <cell r="AG361">
            <v>2106.76132134792</v>
          </cell>
          <cell r="AH361">
            <v>2177.92612742293</v>
          </cell>
          <cell r="AI361">
            <v>2226.11530654137</v>
          </cell>
          <cell r="AJ361">
            <v>2188.55480268011</v>
          </cell>
          <cell r="AK361">
            <v>2287.11242146168</v>
          </cell>
          <cell r="AL361">
            <v>2396.37844669048</v>
          </cell>
          <cell r="AM361">
            <v>2330.2750584344</v>
          </cell>
          <cell r="AN361">
            <v>2481.27918277181</v>
          </cell>
        </row>
        <row r="361">
          <cell r="AY361">
            <v>2381.48536691332</v>
          </cell>
          <cell r="AZ361">
            <v>2411.40370834719</v>
          </cell>
          <cell r="BA361">
            <v>2436.91652058449</v>
          </cell>
          <cell r="BB361">
            <v>2349.37163757876</v>
          </cell>
          <cell r="BC361">
            <v>2421.49222349401</v>
          </cell>
          <cell r="BD361">
            <v>2355.43220814002</v>
          </cell>
          <cell r="BE361">
            <v>2298.34499785462</v>
          </cell>
          <cell r="BF361">
            <v>2369.67483184913</v>
          </cell>
          <cell r="BG361">
            <v>2383.43687172445</v>
          </cell>
          <cell r="BH361">
            <v>2338.25788638261</v>
          </cell>
          <cell r="BI361">
            <v>2338.25788638261</v>
          </cell>
          <cell r="BJ361">
            <v>2338.25788638261</v>
          </cell>
          <cell r="BK361">
            <v>2338.25788638261</v>
          </cell>
          <cell r="BL361">
            <v>2338.25788638261</v>
          </cell>
          <cell r="BM361">
            <v>2338.25788638261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2">
          <cell r="Z362">
            <v>2322.74934526735</v>
          </cell>
          <cell r="AA362">
            <v>2148.40684153408</v>
          </cell>
          <cell r="AB362">
            <v>1959.88056078443</v>
          </cell>
          <cell r="AC362">
            <v>1952.97573455038</v>
          </cell>
          <cell r="AD362">
            <v>2117.35373591111</v>
          </cell>
          <cell r="AE362">
            <v>2043.80663193967</v>
          </cell>
          <cell r="AF362">
            <v>2063.16258990601</v>
          </cell>
          <cell r="AG362">
            <v>2191.44327006913</v>
          </cell>
          <cell r="AH362">
            <v>2062.63187627879</v>
          </cell>
          <cell r="AI362">
            <v>2206.69913716444</v>
          </cell>
          <cell r="AJ362">
            <v>2335.51600486738</v>
          </cell>
          <cell r="AK362">
            <v>2335.04443467443</v>
          </cell>
          <cell r="AL362">
            <v>2387.30273350604</v>
          </cell>
          <cell r="AM362">
            <v>2498.35079068321</v>
          </cell>
          <cell r="AN362">
            <v>2522.10414409</v>
          </cell>
        </row>
        <row r="362">
          <cell r="AY362">
            <v>2409.31467391905</v>
          </cell>
          <cell r="AZ362">
            <v>2371.97668665565</v>
          </cell>
          <cell r="BA362">
            <v>2368.81915334175</v>
          </cell>
          <cell r="BB362">
            <v>2323.30445984393</v>
          </cell>
          <cell r="BC362">
            <v>2440.9075811558</v>
          </cell>
          <cell r="BD362">
            <v>2377.41078481765</v>
          </cell>
          <cell r="BE362">
            <v>2351.06088169108</v>
          </cell>
          <cell r="BF362">
            <v>2400.79386897078</v>
          </cell>
          <cell r="BG362">
            <v>2351.30482213302</v>
          </cell>
          <cell r="BH362">
            <v>2342.82078598947</v>
          </cell>
          <cell r="BI362">
            <v>2342.82078598947</v>
          </cell>
          <cell r="BJ362">
            <v>2342.82078598947</v>
          </cell>
          <cell r="BK362">
            <v>2342.82078598947</v>
          </cell>
          <cell r="BL362">
            <v>2342.82078598947</v>
          </cell>
          <cell r="BM362">
            <v>2342.82078598947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3">
          <cell r="Z363">
            <v>2157.28354423153</v>
          </cell>
          <cell r="AA363">
            <v>2146.72568201038</v>
          </cell>
          <cell r="AB363">
            <v>2134.35246067939</v>
          </cell>
          <cell r="AC363">
            <v>2084.98602871724</v>
          </cell>
          <cell r="AD363">
            <v>2042.49426372335</v>
          </cell>
          <cell r="AE363">
            <v>2040.62490697868</v>
          </cell>
          <cell r="AF363">
            <v>2010.10487802105</v>
          </cell>
          <cell r="AG363">
            <v>2201.0560368715</v>
          </cell>
          <cell r="AH363">
            <v>2298.06433686935</v>
          </cell>
          <cell r="AI363">
            <v>2267.87095129855</v>
          </cell>
          <cell r="AJ363">
            <v>2288.23474285487</v>
          </cell>
          <cell r="AK363">
            <v>2410.29513920318</v>
          </cell>
          <cell r="AL363">
            <v>2372.61646558191</v>
          </cell>
          <cell r="AM363">
            <v>2498.23485065107</v>
          </cell>
          <cell r="AN363">
            <v>2503.99995381933</v>
          </cell>
        </row>
        <row r="363">
          <cell r="AY363">
            <v>2326.3687772277</v>
          </cell>
          <cell r="AZ363">
            <v>2283.68337736009</v>
          </cell>
          <cell r="BA363">
            <v>2415.86299992144</v>
          </cell>
          <cell r="BB363">
            <v>2359.13776929737</v>
          </cell>
          <cell r="BC363">
            <v>2389.57285397063</v>
          </cell>
          <cell r="BD363">
            <v>2349.87521508203</v>
          </cell>
          <cell r="BE363">
            <v>2350.82877772464</v>
          </cell>
          <cell r="BF363">
            <v>2411.74076901598</v>
          </cell>
          <cell r="BG363">
            <v>2470.20366572467</v>
          </cell>
          <cell r="BH363">
            <v>2450.72813491622</v>
          </cell>
          <cell r="BI363">
            <v>2450.72813491622</v>
          </cell>
          <cell r="BJ363">
            <v>2450.72813491622</v>
          </cell>
          <cell r="BK363">
            <v>2450.72813491622</v>
          </cell>
          <cell r="BL363">
            <v>2450.72813491622</v>
          </cell>
          <cell r="BM363">
            <v>2450.72813491622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4">
          <cell r="Z364">
            <v>2256.10657357995</v>
          </cell>
          <cell r="AA364">
            <v>2160.47069250467</v>
          </cell>
          <cell r="AB364">
            <v>2096.95503635873</v>
          </cell>
          <cell r="AC364">
            <v>2051.71519646982</v>
          </cell>
          <cell r="AD364">
            <v>2184.29960040046</v>
          </cell>
          <cell r="AE364">
            <v>2051.92719286979</v>
          </cell>
          <cell r="AF364">
            <v>2133.16843738895</v>
          </cell>
          <cell r="AG364">
            <v>2206.66386718432</v>
          </cell>
          <cell r="AH364">
            <v>2234.66998121488</v>
          </cell>
          <cell r="AI364">
            <v>2230.87378341268</v>
          </cell>
          <cell r="AJ364">
            <v>2303.09085891571</v>
          </cell>
          <cell r="AK364">
            <v>2364.73775391909</v>
          </cell>
          <cell r="AL364">
            <v>2490.97030829017</v>
          </cell>
          <cell r="AM364">
            <v>2434.26365796226</v>
          </cell>
          <cell r="AN364">
            <v>2616.19788352834</v>
          </cell>
        </row>
        <row r="364">
          <cell r="AY364">
            <v>2380.91450446361</v>
          </cell>
          <cell r="AZ364">
            <v>2434.27709584988</v>
          </cell>
          <cell r="BA364">
            <v>2360.34493477109</v>
          </cell>
          <cell r="BB364">
            <v>2339.07919057118</v>
          </cell>
          <cell r="BC364">
            <v>2457.47529843814</v>
          </cell>
          <cell r="BD364">
            <v>2300.3013645308</v>
          </cell>
          <cell r="BE364">
            <v>2348.00676539416</v>
          </cell>
          <cell r="BF364">
            <v>2476.33739713998</v>
          </cell>
          <cell r="BG364">
            <v>2361.74699907801</v>
          </cell>
          <cell r="BH364">
            <v>2367.95685977098</v>
          </cell>
          <cell r="BI364">
            <v>2367.95685977098</v>
          </cell>
          <cell r="BJ364">
            <v>2367.95685977098</v>
          </cell>
          <cell r="BK364">
            <v>2367.95685977098</v>
          </cell>
          <cell r="BL364">
            <v>2367.95685977098</v>
          </cell>
          <cell r="BM364">
            <v>2367.95685977098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5">
          <cell r="Z365">
            <v>2283.66736244056</v>
          </cell>
          <cell r="AA365">
            <v>2146.39111263621</v>
          </cell>
          <cell r="AB365">
            <v>1982.43800952389</v>
          </cell>
          <cell r="AC365">
            <v>2098.60555498875</v>
          </cell>
          <cell r="AD365">
            <v>2053.54571174181</v>
          </cell>
          <cell r="AE365">
            <v>2180.43192728016</v>
          </cell>
          <cell r="AF365">
            <v>2188.18826211104</v>
          </cell>
          <cell r="AG365">
            <v>2152.19166616397</v>
          </cell>
          <cell r="AH365">
            <v>2202.00780393764</v>
          </cell>
          <cell r="AI365">
            <v>2233.60198791522</v>
          </cell>
          <cell r="AJ365">
            <v>2191.61554492126</v>
          </cell>
          <cell r="AK365">
            <v>2321.06648498238</v>
          </cell>
          <cell r="AL365">
            <v>2406.78540863338</v>
          </cell>
          <cell r="AM365">
            <v>2583.1245076197</v>
          </cell>
          <cell r="AN365">
            <v>2545.54513177522</v>
          </cell>
        </row>
        <row r="365">
          <cell r="AY365">
            <v>2378.17718675015</v>
          </cell>
          <cell r="AZ365">
            <v>2357.50031959226</v>
          </cell>
          <cell r="BA365">
            <v>2424.58767292118</v>
          </cell>
          <cell r="BB365">
            <v>2339.38165266993</v>
          </cell>
          <cell r="BC365">
            <v>2392.76264022893</v>
          </cell>
          <cell r="BD365">
            <v>2366.28857535286</v>
          </cell>
          <cell r="BE365">
            <v>2415.35079639559</v>
          </cell>
          <cell r="BF365">
            <v>2379.28993508906</v>
          </cell>
          <cell r="BG365">
            <v>2393.99415034704</v>
          </cell>
          <cell r="BH365">
            <v>2366.35834716459</v>
          </cell>
          <cell r="BI365">
            <v>2366.35834716459</v>
          </cell>
          <cell r="BJ365">
            <v>2366.35834716459</v>
          </cell>
          <cell r="BK365">
            <v>2366.35834716459</v>
          </cell>
          <cell r="BL365">
            <v>2366.35834716459</v>
          </cell>
          <cell r="BM365">
            <v>2366.35834716459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6">
          <cell r="Z366">
            <v>2334.82254280498</v>
          </cell>
          <cell r="AA366">
            <v>2213.60886900339</v>
          </cell>
          <cell r="AB366">
            <v>2059.74920390498</v>
          </cell>
          <cell r="AC366">
            <v>2072.14026115283</v>
          </cell>
          <cell r="AD366">
            <v>2169.50652969958</v>
          </cell>
          <cell r="AE366">
            <v>2059.11038491887</v>
          </cell>
          <cell r="AF366">
            <v>2059.69526304997</v>
          </cell>
          <cell r="AG366">
            <v>2192.97346847527</v>
          </cell>
          <cell r="AH366">
            <v>2237.91730604608</v>
          </cell>
          <cell r="AI366">
            <v>2217.09476470354</v>
          </cell>
          <cell r="AJ366">
            <v>2355.88975796462</v>
          </cell>
          <cell r="AK366">
            <v>2403.11031398925</v>
          </cell>
          <cell r="AL366">
            <v>2440.64921939173</v>
          </cell>
          <cell r="AM366">
            <v>2496.36721353841</v>
          </cell>
          <cell r="AN366">
            <v>2513.90381498979</v>
          </cell>
        </row>
        <row r="366">
          <cell r="AY366">
            <v>2345.48942182246</v>
          </cell>
          <cell r="AZ366">
            <v>2414.35389083224</v>
          </cell>
          <cell r="BA366">
            <v>2353.71991326317</v>
          </cell>
          <cell r="BB366">
            <v>2385.33320983553</v>
          </cell>
          <cell r="BC366">
            <v>2441.70296126599</v>
          </cell>
          <cell r="BD366">
            <v>2398.46703536766</v>
          </cell>
          <cell r="BE366">
            <v>2404.78740341106</v>
          </cell>
          <cell r="BF366">
            <v>2407.83986639167</v>
          </cell>
          <cell r="BG366">
            <v>2427.61181576463</v>
          </cell>
          <cell r="BH366">
            <v>2348.94757101191</v>
          </cell>
          <cell r="BI366">
            <v>2348.94757101191</v>
          </cell>
          <cell r="BJ366">
            <v>2348.94757101191</v>
          </cell>
          <cell r="BK366">
            <v>2348.94757101191</v>
          </cell>
          <cell r="BL366">
            <v>2348.94757101191</v>
          </cell>
          <cell r="BM366">
            <v>2348.94757101191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7">
          <cell r="Z367">
            <v>2307.87668935324</v>
          </cell>
          <cell r="AA367">
            <v>2107.37495260546</v>
          </cell>
          <cell r="AB367">
            <v>2196.84694619529</v>
          </cell>
          <cell r="AC367">
            <v>1976.79567343377</v>
          </cell>
          <cell r="AD367">
            <v>2041.36008772514</v>
          </cell>
          <cell r="AE367">
            <v>2068.33608872348</v>
          </cell>
          <cell r="AF367">
            <v>2107.00381387907</v>
          </cell>
          <cell r="AG367">
            <v>2203.75129337223</v>
          </cell>
          <cell r="AH367">
            <v>2179.57732139146</v>
          </cell>
          <cell r="AI367">
            <v>2239.63515008255</v>
          </cell>
          <cell r="AJ367">
            <v>2391.21322146065</v>
          </cell>
          <cell r="AK367">
            <v>2379.62101095079</v>
          </cell>
          <cell r="AL367">
            <v>2411.76972400156</v>
          </cell>
          <cell r="AM367">
            <v>2430.8575384438</v>
          </cell>
          <cell r="AN367">
            <v>2565.64490415424</v>
          </cell>
        </row>
        <row r="367">
          <cell r="AY367">
            <v>2351.46954371956</v>
          </cell>
          <cell r="AZ367">
            <v>2373.32846648634</v>
          </cell>
          <cell r="BA367">
            <v>2452.50435718871</v>
          </cell>
          <cell r="BB367">
            <v>2352.67394288451</v>
          </cell>
          <cell r="BC367">
            <v>2371.27032558789</v>
          </cell>
          <cell r="BD367">
            <v>2344.40761409833</v>
          </cell>
          <cell r="BE367">
            <v>2338.04416750005</v>
          </cell>
          <cell r="BF367">
            <v>2456.41211202987</v>
          </cell>
          <cell r="BG367">
            <v>2407.5328318458</v>
          </cell>
          <cell r="BH367">
            <v>2343.10867744274</v>
          </cell>
          <cell r="BI367">
            <v>2343.10867744274</v>
          </cell>
          <cell r="BJ367">
            <v>2343.10867744274</v>
          </cell>
          <cell r="BK367">
            <v>2343.10867744274</v>
          </cell>
          <cell r="BL367">
            <v>2343.10867744274</v>
          </cell>
          <cell r="BM367">
            <v>2343.10867744274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8">
          <cell r="Z368">
            <v>2269.73742623706</v>
          </cell>
          <cell r="AA368">
            <v>2111.92422609947</v>
          </cell>
          <cell r="AB368">
            <v>2054.43362595542</v>
          </cell>
          <cell r="AC368">
            <v>2104.44464040986</v>
          </cell>
          <cell r="AD368">
            <v>2046.11533064369</v>
          </cell>
          <cell r="AE368">
            <v>2118.37430613013</v>
          </cell>
          <cell r="AF368">
            <v>2127.65058982557</v>
          </cell>
          <cell r="AG368">
            <v>2164.68158859475</v>
          </cell>
          <cell r="AH368">
            <v>2019.31782981697</v>
          </cell>
          <cell r="AI368">
            <v>2204.19370392465</v>
          </cell>
          <cell r="AJ368">
            <v>2368.84388945556</v>
          </cell>
          <cell r="AK368">
            <v>2305.78728925119</v>
          </cell>
          <cell r="AL368">
            <v>2281.8920797777</v>
          </cell>
          <cell r="AM368">
            <v>2401.97267173436</v>
          </cell>
          <cell r="AN368">
            <v>2551.61227002704</v>
          </cell>
        </row>
        <row r="368">
          <cell r="AY368">
            <v>2362.39270506642</v>
          </cell>
          <cell r="AZ368">
            <v>2354.29856177267</v>
          </cell>
          <cell r="BA368">
            <v>2428.13022599963</v>
          </cell>
          <cell r="BB368">
            <v>2391.15134283101</v>
          </cell>
          <cell r="BC368">
            <v>2352.25108585477</v>
          </cell>
          <cell r="BD368">
            <v>2409.71748754415</v>
          </cell>
          <cell r="BE368">
            <v>2414.70321950641</v>
          </cell>
          <cell r="BF368">
            <v>2368.95928763519</v>
          </cell>
          <cell r="BG368">
            <v>2336.48856450275</v>
          </cell>
          <cell r="BH368">
            <v>2365.27974827668</v>
          </cell>
          <cell r="BI368">
            <v>2365.27974827668</v>
          </cell>
          <cell r="BJ368">
            <v>2365.27974827668</v>
          </cell>
          <cell r="BK368">
            <v>2365.27974827668</v>
          </cell>
          <cell r="BL368">
            <v>2365.27974827668</v>
          </cell>
          <cell r="BM368">
            <v>2365.27974827668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69">
          <cell r="Z369">
            <v>2362.86557493923</v>
          </cell>
          <cell r="AA369">
            <v>2157.55136727859</v>
          </cell>
          <cell r="AB369">
            <v>2050.25046888338</v>
          </cell>
          <cell r="AC369">
            <v>2082.89876922722</v>
          </cell>
          <cell r="AD369">
            <v>1958.57325651499</v>
          </cell>
          <cell r="AE369">
            <v>2141.13716972339</v>
          </cell>
          <cell r="AF369">
            <v>2232.96332132838</v>
          </cell>
          <cell r="AG369">
            <v>2162.8169031575</v>
          </cell>
          <cell r="AH369">
            <v>2179.27183732625</v>
          </cell>
          <cell r="AI369">
            <v>2299.54923865994</v>
          </cell>
          <cell r="AJ369">
            <v>2235.6539736916</v>
          </cell>
          <cell r="AK369">
            <v>2406.91788568015</v>
          </cell>
          <cell r="AL369">
            <v>2445.93388891068</v>
          </cell>
          <cell r="AM369">
            <v>2581.15286900855</v>
          </cell>
          <cell r="AN369">
            <v>2616.41091465219</v>
          </cell>
        </row>
        <row r="369">
          <cell r="AY369">
            <v>2477.56943183143</v>
          </cell>
          <cell r="AZ369">
            <v>2336.22352989073</v>
          </cell>
          <cell r="BA369">
            <v>2375.18653182258</v>
          </cell>
          <cell r="BB369">
            <v>2356.29469273991</v>
          </cell>
          <cell r="BC369">
            <v>2358.16132440843</v>
          </cell>
          <cell r="BD369">
            <v>2412.46007782831</v>
          </cell>
          <cell r="BE369">
            <v>2427.92877133649</v>
          </cell>
          <cell r="BF369">
            <v>2396.26389175573</v>
          </cell>
          <cell r="BG369">
            <v>2442.84821705735</v>
          </cell>
          <cell r="BH369">
            <v>2408.36286263786</v>
          </cell>
          <cell r="BI369">
            <v>2408.36286263786</v>
          </cell>
          <cell r="BJ369">
            <v>2408.36286263786</v>
          </cell>
          <cell r="BK369">
            <v>2408.36286263786</v>
          </cell>
          <cell r="BL369">
            <v>2408.36286263786</v>
          </cell>
          <cell r="BM369">
            <v>2408.36286263786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0">
          <cell r="Z370">
            <v>2339.68414582684</v>
          </cell>
          <cell r="AA370">
            <v>2156.57262177324</v>
          </cell>
          <cell r="AB370">
            <v>2079.58466608461</v>
          </cell>
          <cell r="AC370">
            <v>2031.68086512096</v>
          </cell>
          <cell r="AD370">
            <v>2016.37469265</v>
          </cell>
          <cell r="AE370">
            <v>1959.80677114251</v>
          </cell>
          <cell r="AF370">
            <v>2154.50701018082</v>
          </cell>
          <cell r="AG370">
            <v>2168.55355221175</v>
          </cell>
          <cell r="AH370">
            <v>2089.15957539015</v>
          </cell>
          <cell r="AI370">
            <v>2155.46202407692</v>
          </cell>
          <cell r="AJ370">
            <v>2294.35462225696</v>
          </cell>
          <cell r="AK370">
            <v>2333.77170060713</v>
          </cell>
          <cell r="AL370">
            <v>2377.90715011791</v>
          </cell>
          <cell r="AM370">
            <v>2648.64266487092</v>
          </cell>
          <cell r="AN370">
            <v>2692.16860034651</v>
          </cell>
        </row>
        <row r="370">
          <cell r="AY370">
            <v>2351.43098433361</v>
          </cell>
          <cell r="AZ370">
            <v>2358.91549666153</v>
          </cell>
          <cell r="BA370">
            <v>2357.84262132073</v>
          </cell>
          <cell r="BB370">
            <v>2379.56821551327</v>
          </cell>
          <cell r="BC370">
            <v>2354.89802408267</v>
          </cell>
          <cell r="BD370">
            <v>2351.0260977503</v>
          </cell>
          <cell r="BE370">
            <v>2383.43135855704</v>
          </cell>
          <cell r="BF370">
            <v>2365.42515684478</v>
          </cell>
          <cell r="BG370">
            <v>2326.93515885468</v>
          </cell>
          <cell r="BH370">
            <v>2354.2331976682</v>
          </cell>
          <cell r="BI370">
            <v>2354.2331976682</v>
          </cell>
          <cell r="BJ370">
            <v>2354.2331976682</v>
          </cell>
          <cell r="BK370">
            <v>2354.2331976682</v>
          </cell>
          <cell r="BL370">
            <v>2354.2331976682</v>
          </cell>
          <cell r="BM370">
            <v>2354.2331976682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1">
          <cell r="Z371">
            <v>2370.93286692228</v>
          </cell>
          <cell r="AA371">
            <v>2136.09655082124</v>
          </cell>
          <cell r="AB371">
            <v>2179.19506572147</v>
          </cell>
          <cell r="AC371">
            <v>2076.2890717738</v>
          </cell>
          <cell r="AD371">
            <v>2087.77588467204</v>
          </cell>
          <cell r="AE371">
            <v>2065.96079165844</v>
          </cell>
          <cell r="AF371">
            <v>2174.57216641487</v>
          </cell>
          <cell r="AG371">
            <v>2195.45754346903</v>
          </cell>
          <cell r="AH371">
            <v>2212.35986004102</v>
          </cell>
          <cell r="AI371">
            <v>2145.77967764384</v>
          </cell>
          <cell r="AJ371">
            <v>2230.25198591289</v>
          </cell>
          <cell r="AK371">
            <v>2382.66262550284</v>
          </cell>
          <cell r="AL371">
            <v>2363.05589190613</v>
          </cell>
          <cell r="AM371">
            <v>2555.32562234998</v>
          </cell>
          <cell r="AN371">
            <v>2584.37827057944</v>
          </cell>
        </row>
        <row r="371">
          <cell r="AY371">
            <v>2400.89181607039</v>
          </cell>
          <cell r="AZ371">
            <v>2402.63528726447</v>
          </cell>
          <cell r="BA371">
            <v>2457.86416181656</v>
          </cell>
          <cell r="BB371">
            <v>2353.19311737436</v>
          </cell>
          <cell r="BC371">
            <v>2375.75887911793</v>
          </cell>
          <cell r="BD371">
            <v>2337.73917047655</v>
          </cell>
          <cell r="BE371">
            <v>2398.45538704689</v>
          </cell>
          <cell r="BF371">
            <v>2441.12575868897</v>
          </cell>
          <cell r="BG371">
            <v>2366.53917613622</v>
          </cell>
          <cell r="BH371">
            <v>2320.71908995102</v>
          </cell>
          <cell r="BI371">
            <v>2320.71908995102</v>
          </cell>
          <cell r="BJ371">
            <v>2320.71908995102</v>
          </cell>
          <cell r="BK371">
            <v>2320.71908995102</v>
          </cell>
          <cell r="BL371">
            <v>2320.71908995102</v>
          </cell>
          <cell r="BM371">
            <v>2320.71908995102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2">
          <cell r="Z372">
            <v>2140.10436830027</v>
          </cell>
          <cell r="AA372">
            <v>2145.00672148784</v>
          </cell>
          <cell r="AB372">
            <v>2067.26643680329</v>
          </cell>
          <cell r="AC372">
            <v>1928.00378888894</v>
          </cell>
          <cell r="AD372">
            <v>1951.62187339291</v>
          </cell>
          <cell r="AE372">
            <v>2102.12479902283</v>
          </cell>
          <cell r="AF372">
            <v>2110.49838432743</v>
          </cell>
          <cell r="AG372">
            <v>2120.02850305498</v>
          </cell>
          <cell r="AH372">
            <v>2218.99663049946</v>
          </cell>
          <cell r="AI372">
            <v>2203.09795336152</v>
          </cell>
          <cell r="AJ372">
            <v>2277.90657538659</v>
          </cell>
          <cell r="AK372">
            <v>2365.98748807628</v>
          </cell>
          <cell r="AL372">
            <v>2471.31196349531</v>
          </cell>
          <cell r="AM372">
            <v>2571.13152140979</v>
          </cell>
          <cell r="AN372">
            <v>2524.24617031814</v>
          </cell>
        </row>
        <row r="372">
          <cell r="AY372">
            <v>2333.70858037621</v>
          </cell>
          <cell r="AZ372">
            <v>2376.58010337309</v>
          </cell>
          <cell r="BA372">
            <v>2416.73441264793</v>
          </cell>
          <cell r="BB372">
            <v>2437.38045604515</v>
          </cell>
          <cell r="BC372">
            <v>2385.23291981631</v>
          </cell>
          <cell r="BD372">
            <v>2345.99641123403</v>
          </cell>
          <cell r="BE372">
            <v>2444.81879782013</v>
          </cell>
          <cell r="BF372">
            <v>2342.78840082849</v>
          </cell>
          <cell r="BG372">
            <v>2427.42875953059</v>
          </cell>
          <cell r="BH372">
            <v>2385.45660543584</v>
          </cell>
          <cell r="BI372">
            <v>2385.45660543584</v>
          </cell>
          <cell r="BJ372">
            <v>2385.45660543584</v>
          </cell>
          <cell r="BK372">
            <v>2385.45660543584</v>
          </cell>
          <cell r="BL372">
            <v>2385.45660543584</v>
          </cell>
          <cell r="BM372">
            <v>2385.45660543584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3">
          <cell r="Z373">
            <v>2323.84952705505</v>
          </cell>
          <cell r="AA373">
            <v>2114.61037064678</v>
          </cell>
          <cell r="AB373">
            <v>2065.16487433436</v>
          </cell>
          <cell r="AC373">
            <v>2095.69692227759</v>
          </cell>
          <cell r="AD373">
            <v>2049.34789193211</v>
          </cell>
          <cell r="AE373">
            <v>2068.14752337812</v>
          </cell>
          <cell r="AF373">
            <v>2157.54420135611</v>
          </cell>
          <cell r="AG373">
            <v>2268.23588805774</v>
          </cell>
          <cell r="AH373">
            <v>2196.52697956794</v>
          </cell>
          <cell r="AI373">
            <v>2134.23644146315</v>
          </cell>
          <cell r="AJ373">
            <v>2257.23897079922</v>
          </cell>
          <cell r="AK373">
            <v>2267.63152503425</v>
          </cell>
          <cell r="AL373">
            <v>2359.26485363966</v>
          </cell>
          <cell r="AM373">
            <v>2420.46408185287</v>
          </cell>
          <cell r="AN373">
            <v>2476.86521556443</v>
          </cell>
        </row>
        <row r="373">
          <cell r="AY373">
            <v>2380.63755400788</v>
          </cell>
          <cell r="AZ373">
            <v>2401.03673470399</v>
          </cell>
          <cell r="BA373">
            <v>2434.21638794836</v>
          </cell>
          <cell r="BB373">
            <v>2409.25844772886</v>
          </cell>
          <cell r="BC373">
            <v>2345.55168420112</v>
          </cell>
          <cell r="BD373">
            <v>2348.74671205413</v>
          </cell>
          <cell r="BE373">
            <v>2368.63426625829</v>
          </cell>
          <cell r="BF373">
            <v>2416.0095598222</v>
          </cell>
          <cell r="BG373">
            <v>2378.35414953773</v>
          </cell>
          <cell r="BH373">
            <v>2364.63726251661</v>
          </cell>
          <cell r="BI373">
            <v>2364.63726251661</v>
          </cell>
          <cell r="BJ373">
            <v>2364.63726251661</v>
          </cell>
          <cell r="BK373">
            <v>2364.63726251661</v>
          </cell>
          <cell r="BL373">
            <v>2364.63726251661</v>
          </cell>
          <cell r="BM373">
            <v>2364.63726251661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4">
          <cell r="Z374">
            <v>2354.562217513</v>
          </cell>
          <cell r="AA374">
            <v>2111.62878221194</v>
          </cell>
          <cell r="AB374">
            <v>2140.06672899075</v>
          </cell>
          <cell r="AC374">
            <v>2037.93337487552</v>
          </cell>
          <cell r="AD374">
            <v>2044.57127588646</v>
          </cell>
          <cell r="AE374">
            <v>2006.25259698728</v>
          </cell>
          <cell r="AF374">
            <v>2150.23708602072</v>
          </cell>
          <cell r="AG374">
            <v>1948.57495712325</v>
          </cell>
          <cell r="AH374">
            <v>2197.84819620913</v>
          </cell>
          <cell r="AI374">
            <v>2274.12876507752</v>
          </cell>
          <cell r="AJ374">
            <v>2355.52616621511</v>
          </cell>
          <cell r="AK374">
            <v>2444.04999862693</v>
          </cell>
          <cell r="AL374">
            <v>2373.05238998149</v>
          </cell>
          <cell r="AM374">
            <v>2471.36324498959</v>
          </cell>
          <cell r="AN374">
            <v>2588.59497429522</v>
          </cell>
        </row>
        <row r="374">
          <cell r="AY374">
            <v>2393.580923155</v>
          </cell>
          <cell r="AZ374">
            <v>2484.98636872235</v>
          </cell>
          <cell r="BA374">
            <v>2365.61512476256</v>
          </cell>
          <cell r="BB374">
            <v>2362.40404202427</v>
          </cell>
          <cell r="BC374">
            <v>2375.38530518605</v>
          </cell>
          <cell r="BD374">
            <v>2348.44761987078</v>
          </cell>
          <cell r="BE374">
            <v>2348.00047115691</v>
          </cell>
          <cell r="BF374">
            <v>2301.15004509507</v>
          </cell>
          <cell r="BG374">
            <v>2339.11386287733</v>
          </cell>
          <cell r="BH374">
            <v>2355.78570276407</v>
          </cell>
          <cell r="BI374">
            <v>2355.78570276407</v>
          </cell>
          <cell r="BJ374">
            <v>2355.78570276407</v>
          </cell>
          <cell r="BK374">
            <v>2355.78570276407</v>
          </cell>
          <cell r="BL374">
            <v>2355.78570276407</v>
          </cell>
          <cell r="BM374">
            <v>2355.78570276407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5">
          <cell r="Z375">
            <v>2225.34902637114</v>
          </cell>
          <cell r="AA375">
            <v>2047.57679805156</v>
          </cell>
          <cell r="AB375">
            <v>1997.64086852592</v>
          </cell>
          <cell r="AC375">
            <v>2083.74639345702</v>
          </cell>
          <cell r="AD375">
            <v>2204.49029156798</v>
          </cell>
          <cell r="AE375">
            <v>2138.99900278575</v>
          </cell>
          <cell r="AF375">
            <v>2131.86466215564</v>
          </cell>
          <cell r="AG375">
            <v>2095.87255027445</v>
          </cell>
          <cell r="AH375">
            <v>2173.53964424423</v>
          </cell>
          <cell r="AI375">
            <v>2264.18395559314</v>
          </cell>
          <cell r="AJ375">
            <v>2278.75617986748</v>
          </cell>
          <cell r="AK375">
            <v>2414.69395862606</v>
          </cell>
          <cell r="AL375">
            <v>2434.7502923755</v>
          </cell>
          <cell r="AM375">
            <v>2416.78092454001</v>
          </cell>
          <cell r="AN375">
            <v>2627.00893492247</v>
          </cell>
        </row>
        <row r="375">
          <cell r="AY375">
            <v>2351.91951517564</v>
          </cell>
          <cell r="AZ375">
            <v>2314.79861148992</v>
          </cell>
          <cell r="BA375">
            <v>2382.29904346066</v>
          </cell>
          <cell r="BB375">
            <v>2383.26252231847</v>
          </cell>
          <cell r="BC375">
            <v>2475.98082044473</v>
          </cell>
          <cell r="BD375">
            <v>2389.04616117341</v>
          </cell>
          <cell r="BE375">
            <v>2337.31504668907</v>
          </cell>
          <cell r="BF375">
            <v>2298.49151448828</v>
          </cell>
          <cell r="BG375">
            <v>2327.96009494483</v>
          </cell>
          <cell r="BH375">
            <v>2376.91216362173</v>
          </cell>
          <cell r="BI375">
            <v>2376.91216362173</v>
          </cell>
          <cell r="BJ375">
            <v>2376.91216362173</v>
          </cell>
          <cell r="BK375">
            <v>2376.91216362173</v>
          </cell>
          <cell r="BL375">
            <v>2376.91216362173</v>
          </cell>
          <cell r="BM375">
            <v>2376.91216362173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6">
          <cell r="Z376">
            <v>2309.7647520834</v>
          </cell>
          <cell r="AA376">
            <v>2065.71985585668</v>
          </cell>
          <cell r="AB376">
            <v>1960.85903479804</v>
          </cell>
          <cell r="AC376">
            <v>2103.14705171214</v>
          </cell>
          <cell r="AD376">
            <v>2221.51076020481</v>
          </cell>
          <cell r="AE376">
            <v>2107.36473246003</v>
          </cell>
          <cell r="AF376">
            <v>2209.39619071642</v>
          </cell>
          <cell r="AG376">
            <v>2159.43990407724</v>
          </cell>
          <cell r="AH376">
            <v>2174.24416868664</v>
          </cell>
          <cell r="AI376">
            <v>2281.82595291476</v>
          </cell>
          <cell r="AJ376">
            <v>2406.66699105588</v>
          </cell>
          <cell r="AK376">
            <v>2513.38533673943</v>
          </cell>
          <cell r="AL376">
            <v>2443.87455423196</v>
          </cell>
          <cell r="AM376">
            <v>2321.21722899621</v>
          </cell>
          <cell r="AN376">
            <v>2593.13307999778</v>
          </cell>
        </row>
        <row r="376">
          <cell r="AY376">
            <v>2403.84426349891</v>
          </cell>
          <cell r="AZ376">
            <v>2388.42333745763</v>
          </cell>
          <cell r="BA376">
            <v>2406.41465476118</v>
          </cell>
          <cell r="BB376">
            <v>2439.59581791683</v>
          </cell>
          <cell r="BC376">
            <v>2438.02315294408</v>
          </cell>
          <cell r="BD376">
            <v>2344.12233329735</v>
          </cell>
          <cell r="BE376">
            <v>2384.50796035731</v>
          </cell>
          <cell r="BF376">
            <v>2419.03781552729</v>
          </cell>
          <cell r="BG376">
            <v>2329.37678504692</v>
          </cell>
          <cell r="BH376">
            <v>2444.6511383965</v>
          </cell>
          <cell r="BI376">
            <v>2444.6511383965</v>
          </cell>
          <cell r="BJ376">
            <v>2444.6511383965</v>
          </cell>
          <cell r="BK376">
            <v>2444.6511383965</v>
          </cell>
          <cell r="BL376">
            <v>2444.6511383965</v>
          </cell>
          <cell r="BM376">
            <v>2444.6511383965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7">
          <cell r="Z377">
            <v>2347.61364185204</v>
          </cell>
          <cell r="AA377">
            <v>2146.2043066986</v>
          </cell>
          <cell r="AB377">
            <v>2005.90527304504</v>
          </cell>
          <cell r="AC377">
            <v>2062.84133843968</v>
          </cell>
          <cell r="AD377">
            <v>1998.19494978151</v>
          </cell>
          <cell r="AE377">
            <v>2090.49576414849</v>
          </cell>
          <cell r="AF377">
            <v>2086.30088687547</v>
          </cell>
          <cell r="AG377">
            <v>2096.84617108627</v>
          </cell>
          <cell r="AH377">
            <v>2094.34906392578</v>
          </cell>
          <cell r="AI377">
            <v>2212.87006152863</v>
          </cell>
          <cell r="AJ377">
            <v>2291.35413432013</v>
          </cell>
          <cell r="AK377">
            <v>2432.23977747946</v>
          </cell>
          <cell r="AL377">
            <v>2247.40149786823</v>
          </cell>
          <cell r="AM377">
            <v>2548.59315047709</v>
          </cell>
          <cell r="AN377">
            <v>2617.43367569313</v>
          </cell>
        </row>
        <row r="377">
          <cell r="AY377">
            <v>2354.66706546119</v>
          </cell>
          <cell r="AZ377">
            <v>2383.84651646481</v>
          </cell>
          <cell r="BA377">
            <v>2388.59014915799</v>
          </cell>
          <cell r="BB377">
            <v>2446.21487322363</v>
          </cell>
          <cell r="BC377">
            <v>2362.5376577597</v>
          </cell>
          <cell r="BD377">
            <v>2347.84399469231</v>
          </cell>
          <cell r="BE377">
            <v>2386.20252548497</v>
          </cell>
          <cell r="BF377">
            <v>2315.31227291929</v>
          </cell>
          <cell r="BG377">
            <v>2339.91040138395</v>
          </cell>
          <cell r="BH377">
            <v>2338.66169680704</v>
          </cell>
          <cell r="BI377">
            <v>2338.66169680704</v>
          </cell>
          <cell r="BJ377">
            <v>2338.66169680704</v>
          </cell>
          <cell r="BK377">
            <v>2338.66169680704</v>
          </cell>
          <cell r="BL377">
            <v>2338.66169680704</v>
          </cell>
          <cell r="BM377">
            <v>2338.66169680704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8">
          <cell r="Z378">
            <v>2281.12758358934</v>
          </cell>
          <cell r="AA378">
            <v>2172.08994196572</v>
          </cell>
          <cell r="AB378">
            <v>2087.53691366673</v>
          </cell>
          <cell r="AC378">
            <v>2057.70575727802</v>
          </cell>
          <cell r="AD378">
            <v>2224.3124643047</v>
          </cell>
          <cell r="AE378">
            <v>2021.26345823404</v>
          </cell>
          <cell r="AF378">
            <v>2108.16618815006</v>
          </cell>
          <cell r="AG378">
            <v>1950.25435212214</v>
          </cell>
          <cell r="AH378">
            <v>2143.22381501721</v>
          </cell>
          <cell r="AI378">
            <v>2183.78576537</v>
          </cell>
          <cell r="AJ378">
            <v>2335.91579757778</v>
          </cell>
          <cell r="AK378">
            <v>2287.97945792957</v>
          </cell>
          <cell r="AL378">
            <v>2411.65199082286</v>
          </cell>
          <cell r="AM378">
            <v>2455.42942640837</v>
          </cell>
          <cell r="AN378">
            <v>2721.72453229122</v>
          </cell>
        </row>
        <row r="378">
          <cell r="AY378">
            <v>2340.94997406387</v>
          </cell>
          <cell r="AZ378">
            <v>2439.20991695496</v>
          </cell>
          <cell r="BA378">
            <v>2303.82951104841</v>
          </cell>
          <cell r="BB378">
            <v>2380.8543073909</v>
          </cell>
          <cell r="BC378">
            <v>2454.77832930048</v>
          </cell>
          <cell r="BD378">
            <v>2371.80220156788</v>
          </cell>
          <cell r="BE378">
            <v>2398.53180421128</v>
          </cell>
          <cell r="BF378">
            <v>2302.19330246815</v>
          </cell>
          <cell r="BG378">
            <v>2377.28593616762</v>
          </cell>
          <cell r="BH378">
            <v>2411.16127315008</v>
          </cell>
          <cell r="BI378">
            <v>2411.16127315008</v>
          </cell>
          <cell r="BJ378">
            <v>2411.16127315008</v>
          </cell>
          <cell r="BK378">
            <v>2411.16127315008</v>
          </cell>
          <cell r="BL378">
            <v>2411.16127315008</v>
          </cell>
          <cell r="BM378">
            <v>2411.16127315008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79">
          <cell r="Z379">
            <v>2367.43805534869</v>
          </cell>
          <cell r="AA379">
            <v>2109.95764084441</v>
          </cell>
          <cell r="AB379">
            <v>1814.13924942183</v>
          </cell>
          <cell r="AC379">
            <v>2010.85570639262</v>
          </cell>
          <cell r="AD379">
            <v>1975.28656188996</v>
          </cell>
          <cell r="AE379">
            <v>2092.02006904989</v>
          </cell>
          <cell r="AF379">
            <v>2075.04194455928</v>
          </cell>
          <cell r="AG379">
            <v>2089.28405725173</v>
          </cell>
          <cell r="AH379">
            <v>2197.15630009661</v>
          </cell>
          <cell r="AI379">
            <v>2182.51721556001</v>
          </cell>
          <cell r="AJ379">
            <v>2314.51850365047</v>
          </cell>
          <cell r="AK379">
            <v>2290.96951544101</v>
          </cell>
          <cell r="AL379">
            <v>2591.87272729455</v>
          </cell>
          <cell r="AM379">
            <v>2558.87236317932</v>
          </cell>
          <cell r="AN379">
            <v>2564.91120001321</v>
          </cell>
        </row>
        <row r="379">
          <cell r="AY379">
            <v>2424.61988525309</v>
          </cell>
          <cell r="AZ379">
            <v>2377.23553321247</v>
          </cell>
          <cell r="BA379">
            <v>2362.56514685916</v>
          </cell>
          <cell r="BB379">
            <v>2449.28388055232</v>
          </cell>
          <cell r="BC379">
            <v>2338.97175528853</v>
          </cell>
          <cell r="BD379">
            <v>2361.93173080893</v>
          </cell>
          <cell r="BE379">
            <v>2321.46013029691</v>
          </cell>
          <cell r="BF379">
            <v>2375.02814873255</v>
          </cell>
          <cell r="BG379">
            <v>2364.06739520508</v>
          </cell>
          <cell r="BH379">
            <v>2279.77933786893</v>
          </cell>
          <cell r="BI379">
            <v>2279.77933786893</v>
          </cell>
          <cell r="BJ379">
            <v>2279.77933786893</v>
          </cell>
          <cell r="BK379">
            <v>2279.77933786893</v>
          </cell>
          <cell r="BL379">
            <v>2279.77933786893</v>
          </cell>
          <cell r="BM379">
            <v>2279.77933786893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0">
          <cell r="Z380">
            <v>2241.73485331099</v>
          </cell>
          <cell r="AA380">
            <v>2195.52046549075</v>
          </cell>
          <cell r="AB380">
            <v>2113.11990016082</v>
          </cell>
          <cell r="AC380">
            <v>1905.04088956095</v>
          </cell>
          <cell r="AD380">
            <v>2149.45294843198</v>
          </cell>
          <cell r="AE380">
            <v>2128.42392136088</v>
          </cell>
          <cell r="AF380">
            <v>2004.94355828698</v>
          </cell>
          <cell r="AG380">
            <v>2120.25221690391</v>
          </cell>
          <cell r="AH380">
            <v>2183.70032358233</v>
          </cell>
          <cell r="AI380">
            <v>2316.78735081994</v>
          </cell>
          <cell r="AJ380">
            <v>2325.03196688966</v>
          </cell>
          <cell r="AK380">
            <v>2447.00509465956</v>
          </cell>
          <cell r="AL380">
            <v>2333.68824160099</v>
          </cell>
          <cell r="AM380">
            <v>2479.3053454401</v>
          </cell>
          <cell r="AN380">
            <v>2670.37608409812</v>
          </cell>
        </row>
        <row r="380">
          <cell r="AY380">
            <v>2368.86630992366</v>
          </cell>
          <cell r="AZ380">
            <v>2407.43735593628</v>
          </cell>
          <cell r="BA380">
            <v>2343.5444556366</v>
          </cell>
          <cell r="BB380">
            <v>2394.17446320346</v>
          </cell>
          <cell r="BC380">
            <v>2432.35009727572</v>
          </cell>
          <cell r="BD380">
            <v>2363.27191699328</v>
          </cell>
          <cell r="BE380">
            <v>2343.39298232217</v>
          </cell>
          <cell r="BF380">
            <v>2393.26382149129</v>
          </cell>
          <cell r="BG380">
            <v>2309.89072898536</v>
          </cell>
          <cell r="BH380">
            <v>2372.49484832817</v>
          </cell>
          <cell r="BI380">
            <v>2372.49484832817</v>
          </cell>
          <cell r="BJ380">
            <v>2372.49484832817</v>
          </cell>
          <cell r="BK380">
            <v>2372.49484832817</v>
          </cell>
          <cell r="BL380">
            <v>2372.49484832817</v>
          </cell>
          <cell r="BM380">
            <v>2372.49484832817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1">
          <cell r="Z381">
            <v>2325.53485263051</v>
          </cell>
          <cell r="AA381">
            <v>2073.20774847711</v>
          </cell>
          <cell r="AB381">
            <v>2065.22013635801</v>
          </cell>
          <cell r="AC381">
            <v>1992.61019157368</v>
          </cell>
          <cell r="AD381">
            <v>2134.17724547845</v>
          </cell>
          <cell r="AE381">
            <v>2113.86666048217</v>
          </cell>
          <cell r="AF381">
            <v>2108.19139327074</v>
          </cell>
          <cell r="AG381">
            <v>2028.65290554954</v>
          </cell>
          <cell r="AH381">
            <v>2206.60773000866</v>
          </cell>
          <cell r="AI381">
            <v>2290.6078781856</v>
          </cell>
          <cell r="AJ381">
            <v>2192.42812944078</v>
          </cell>
          <cell r="AK381">
            <v>2423.99307693878</v>
          </cell>
          <cell r="AL381">
            <v>2445.44459299885</v>
          </cell>
          <cell r="AM381">
            <v>2478.80329661502</v>
          </cell>
          <cell r="AN381">
            <v>2639.50289123625</v>
          </cell>
        </row>
        <row r="381">
          <cell r="AY381">
            <v>2366.34781101144</v>
          </cell>
          <cell r="AZ381">
            <v>2382.5848179403</v>
          </cell>
          <cell r="BA381">
            <v>2367.12744596234</v>
          </cell>
          <cell r="BB381">
            <v>2361.79016343177</v>
          </cell>
          <cell r="BC381">
            <v>2402.48169673467</v>
          </cell>
          <cell r="BD381">
            <v>2363.63375572545</v>
          </cell>
          <cell r="BE381">
            <v>2316.8353229024</v>
          </cell>
          <cell r="BF381">
            <v>2316.00506748896</v>
          </cell>
          <cell r="BG381">
            <v>2370.98461868524</v>
          </cell>
          <cell r="BH381">
            <v>2362.43337637041</v>
          </cell>
          <cell r="BI381">
            <v>2362.43337637041</v>
          </cell>
          <cell r="BJ381">
            <v>2362.43337637041</v>
          </cell>
          <cell r="BK381">
            <v>2362.43337637041</v>
          </cell>
          <cell r="BL381">
            <v>2362.43337637041</v>
          </cell>
          <cell r="BM381">
            <v>2362.43337637041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2">
          <cell r="Z382">
            <v>2505.6849882575</v>
          </cell>
          <cell r="AA382">
            <v>2060.48011291087</v>
          </cell>
          <cell r="AB382">
            <v>2051.18104688296</v>
          </cell>
          <cell r="AC382">
            <v>2153.14531858947</v>
          </cell>
          <cell r="AD382">
            <v>2029.24833972965</v>
          </cell>
          <cell r="AE382">
            <v>2019.79945644696</v>
          </cell>
          <cell r="AF382">
            <v>2146.66171019653</v>
          </cell>
          <cell r="AG382">
            <v>2203.57281507632</v>
          </cell>
          <cell r="AH382">
            <v>2214.57533968689</v>
          </cell>
          <cell r="AI382">
            <v>2184.77419657645</v>
          </cell>
          <cell r="AJ382">
            <v>2248.96596907131</v>
          </cell>
          <cell r="AK382">
            <v>2229.25162669406</v>
          </cell>
          <cell r="AL382">
            <v>2419.20675610516</v>
          </cell>
          <cell r="AM382">
            <v>2450.61090424797</v>
          </cell>
          <cell r="AN382">
            <v>2628.98317149443</v>
          </cell>
        </row>
        <row r="382">
          <cell r="AY382">
            <v>2490.80468057367</v>
          </cell>
          <cell r="AZ382">
            <v>2413.61205858648</v>
          </cell>
          <cell r="BA382">
            <v>2340.68987214681</v>
          </cell>
          <cell r="BB382">
            <v>2416.63575621889</v>
          </cell>
          <cell r="BC382">
            <v>2311.46144928002</v>
          </cell>
          <cell r="BD382">
            <v>2332.87426982626</v>
          </cell>
          <cell r="BE382">
            <v>2370.68581817559</v>
          </cell>
          <cell r="BF382">
            <v>2414.33503839596</v>
          </cell>
          <cell r="BG382">
            <v>2411.40180651527</v>
          </cell>
          <cell r="BH382">
            <v>2383.53415975678</v>
          </cell>
          <cell r="BI382">
            <v>2383.53415975678</v>
          </cell>
          <cell r="BJ382">
            <v>2383.53415975678</v>
          </cell>
          <cell r="BK382">
            <v>2383.53415975678</v>
          </cell>
          <cell r="BL382">
            <v>2383.53415975678</v>
          </cell>
          <cell r="BM382">
            <v>2383.53415975678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3">
          <cell r="Z383">
            <v>2308.0324511015</v>
          </cell>
          <cell r="AA383">
            <v>2019.14912527576</v>
          </cell>
          <cell r="AB383">
            <v>2082.84484029234</v>
          </cell>
          <cell r="AC383">
            <v>2089.23389765248</v>
          </cell>
          <cell r="AD383">
            <v>2062.16714371359</v>
          </cell>
          <cell r="AE383">
            <v>2109.06864826493</v>
          </cell>
          <cell r="AF383">
            <v>2013.19477646589</v>
          </cell>
          <cell r="AG383">
            <v>2115.22274755862</v>
          </cell>
          <cell r="AH383">
            <v>2183.36840534196</v>
          </cell>
          <cell r="AI383">
            <v>2182.05097234447</v>
          </cell>
          <cell r="AJ383">
            <v>2223.23672488712</v>
          </cell>
          <cell r="AK383">
            <v>2315.56852126672</v>
          </cell>
          <cell r="AL383">
            <v>2594.20483628721</v>
          </cell>
          <cell r="AM383">
            <v>2485.86350385284</v>
          </cell>
          <cell r="AN383">
            <v>2622.75328920394</v>
          </cell>
        </row>
        <row r="383">
          <cell r="AY383">
            <v>2378.68138175873</v>
          </cell>
          <cell r="AZ383">
            <v>2370.33150756334</v>
          </cell>
          <cell r="BA383">
            <v>2371.52377625775</v>
          </cell>
          <cell r="BB383">
            <v>2350.35038225971</v>
          </cell>
          <cell r="BC383">
            <v>2344.93301598591</v>
          </cell>
          <cell r="BD383">
            <v>2414.88195122595</v>
          </cell>
          <cell r="BE383">
            <v>2346.0461488548</v>
          </cell>
          <cell r="BF383">
            <v>2410.07538524867</v>
          </cell>
          <cell r="BG383">
            <v>2389.69549046756</v>
          </cell>
          <cell r="BH383">
            <v>2368.1839549266</v>
          </cell>
          <cell r="BI383">
            <v>2368.1839549266</v>
          </cell>
          <cell r="BJ383">
            <v>2368.1839549266</v>
          </cell>
          <cell r="BK383">
            <v>2368.1839549266</v>
          </cell>
          <cell r="BL383">
            <v>2368.1839549266</v>
          </cell>
          <cell r="BM383">
            <v>2368.1839549266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4">
          <cell r="Z384">
            <v>2300.72923723187</v>
          </cell>
          <cell r="AA384">
            <v>2002.57479801981</v>
          </cell>
          <cell r="AB384">
            <v>2173.24766841478</v>
          </cell>
          <cell r="AC384">
            <v>2071.8379670536</v>
          </cell>
          <cell r="AD384">
            <v>2028.09430669444</v>
          </cell>
          <cell r="AE384">
            <v>2015.21283112233</v>
          </cell>
          <cell r="AF384">
            <v>2138.98513197761</v>
          </cell>
          <cell r="AG384">
            <v>2124.19083971126</v>
          </cell>
          <cell r="AH384">
            <v>2051.20689480958</v>
          </cell>
          <cell r="AI384">
            <v>2209.92575373323</v>
          </cell>
          <cell r="AJ384">
            <v>2321.97852565914</v>
          </cell>
          <cell r="AK384">
            <v>2299.8835207178</v>
          </cell>
          <cell r="AL384">
            <v>2338.89346761382</v>
          </cell>
          <cell r="AM384">
            <v>2457.04949563749</v>
          </cell>
          <cell r="AN384">
            <v>2630.41367040999</v>
          </cell>
        </row>
        <row r="384">
          <cell r="AY384">
            <v>2379.56646520177</v>
          </cell>
          <cell r="AZ384">
            <v>2369.53737379829</v>
          </cell>
          <cell r="BA384">
            <v>2431.27003149773</v>
          </cell>
          <cell r="BB384">
            <v>2371.02095767149</v>
          </cell>
          <cell r="BC384">
            <v>2357.7888884069</v>
          </cell>
          <cell r="BD384">
            <v>2377.22195495276</v>
          </cell>
          <cell r="BE384">
            <v>2419.66796945215</v>
          </cell>
          <cell r="BF384">
            <v>2328.64910017879</v>
          </cell>
          <cell r="BG384">
            <v>2425.40373668241</v>
          </cell>
          <cell r="BH384">
            <v>2393.89961137392</v>
          </cell>
          <cell r="BI384">
            <v>2393.89961137392</v>
          </cell>
          <cell r="BJ384">
            <v>2393.89961137392</v>
          </cell>
          <cell r="BK384">
            <v>2393.89961137392</v>
          </cell>
          <cell r="BL384">
            <v>2393.89961137392</v>
          </cell>
          <cell r="BM384">
            <v>2393.89961137392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5">
          <cell r="Z385">
            <v>2372.41004000193</v>
          </cell>
          <cell r="AA385">
            <v>2069.65282858082</v>
          </cell>
          <cell r="AB385">
            <v>2007.55817109133</v>
          </cell>
          <cell r="AC385">
            <v>2007.88188758319</v>
          </cell>
          <cell r="AD385">
            <v>1899.51280835081</v>
          </cell>
          <cell r="AE385">
            <v>1982.19152339603</v>
          </cell>
          <cell r="AF385">
            <v>2090.84821116945</v>
          </cell>
          <cell r="AG385">
            <v>2128.28741063993</v>
          </cell>
          <cell r="AH385">
            <v>2268.29415202092</v>
          </cell>
          <cell r="AI385">
            <v>2204.26661253153</v>
          </cell>
          <cell r="AJ385">
            <v>2206.10455400277</v>
          </cell>
          <cell r="AK385">
            <v>2369.14574442863</v>
          </cell>
          <cell r="AL385">
            <v>2464.02656614653</v>
          </cell>
          <cell r="AM385">
            <v>2503.89381624537</v>
          </cell>
          <cell r="AN385">
            <v>2532.66694206542</v>
          </cell>
        </row>
        <row r="385">
          <cell r="AY385">
            <v>2380.0362985934</v>
          </cell>
          <cell r="AZ385">
            <v>2361.67603012963</v>
          </cell>
          <cell r="BA385">
            <v>2346.1510857337</v>
          </cell>
          <cell r="BB385">
            <v>2315.54888719174</v>
          </cell>
          <cell r="BC385">
            <v>2345.54597291915</v>
          </cell>
          <cell r="BD385">
            <v>2319.35237567963</v>
          </cell>
          <cell r="BE385">
            <v>2425.39071239801</v>
          </cell>
          <cell r="BF385">
            <v>2364.75384871557</v>
          </cell>
          <cell r="BG385">
            <v>2414.99063775313</v>
          </cell>
          <cell r="BH385">
            <v>2407.77532933418</v>
          </cell>
          <cell r="BI385">
            <v>2407.77532933418</v>
          </cell>
          <cell r="BJ385">
            <v>2407.77532933418</v>
          </cell>
          <cell r="BK385">
            <v>2407.77532933418</v>
          </cell>
          <cell r="BL385">
            <v>2407.77532933418</v>
          </cell>
          <cell r="BM385">
            <v>2407.77532933418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6">
          <cell r="Z386">
            <v>2179.04596242077</v>
          </cell>
          <cell r="AA386">
            <v>2139.58116354413</v>
          </cell>
          <cell r="AB386">
            <v>2124.0944120343</v>
          </cell>
          <cell r="AC386">
            <v>2006.75554042257</v>
          </cell>
          <cell r="AD386">
            <v>2097.06618808385</v>
          </cell>
          <cell r="AE386">
            <v>2141.75606958519</v>
          </cell>
          <cell r="AF386">
            <v>2023.54605300863</v>
          </cell>
          <cell r="AG386">
            <v>2128.64076408194</v>
          </cell>
          <cell r="AH386">
            <v>2114.7947221418</v>
          </cell>
          <cell r="AI386">
            <v>2178.78602634256</v>
          </cell>
          <cell r="AJ386">
            <v>2321.01736807779</v>
          </cell>
          <cell r="AK386">
            <v>2300.95069196353</v>
          </cell>
          <cell r="AL386">
            <v>2466.55475089908</v>
          </cell>
          <cell r="AM386">
            <v>2470.05971899884</v>
          </cell>
          <cell r="AN386">
            <v>2662.1140215987</v>
          </cell>
        </row>
        <row r="386">
          <cell r="AY386">
            <v>2359.6409645676</v>
          </cell>
          <cell r="AZ386">
            <v>2373.13414030774</v>
          </cell>
          <cell r="BA386">
            <v>2392.69616296915</v>
          </cell>
          <cell r="BB386">
            <v>2363.09460902387</v>
          </cell>
          <cell r="BC386">
            <v>2355.3690614957</v>
          </cell>
          <cell r="BD386">
            <v>2446.67457606941</v>
          </cell>
          <cell r="BE386">
            <v>2386.92107064494</v>
          </cell>
          <cell r="BF386">
            <v>2398.66423686419</v>
          </cell>
          <cell r="BG386">
            <v>2349.49407546004</v>
          </cell>
          <cell r="BH386">
            <v>2465.53489969912</v>
          </cell>
          <cell r="BI386">
            <v>2465.53489969912</v>
          </cell>
          <cell r="BJ386">
            <v>2465.53489969912</v>
          </cell>
          <cell r="BK386">
            <v>2465.53489969912</v>
          </cell>
          <cell r="BL386">
            <v>2465.53489969912</v>
          </cell>
          <cell r="BM386">
            <v>2465.53489969912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7">
          <cell r="Z387">
            <v>2284.01356071541</v>
          </cell>
          <cell r="AA387">
            <v>2049.05201959028</v>
          </cell>
          <cell r="AB387">
            <v>2087.34285677595</v>
          </cell>
          <cell r="AC387">
            <v>2024.30221391935</v>
          </cell>
          <cell r="AD387">
            <v>1969.49902049673</v>
          </cell>
          <cell r="AE387">
            <v>2090.52263231466</v>
          </cell>
          <cell r="AF387">
            <v>2050.5096924459</v>
          </cell>
          <cell r="AG387">
            <v>2106.70779926505</v>
          </cell>
          <cell r="AH387">
            <v>2108.0422998021</v>
          </cell>
          <cell r="AI387">
            <v>2171.86817905534</v>
          </cell>
          <cell r="AJ387">
            <v>2218.24749199786</v>
          </cell>
          <cell r="AK387">
            <v>2426.08982571895</v>
          </cell>
          <cell r="AL387">
            <v>2358.98759263939</v>
          </cell>
          <cell r="AM387">
            <v>2492.10087116696</v>
          </cell>
          <cell r="AN387">
            <v>2621.00416621758</v>
          </cell>
        </row>
        <row r="387">
          <cell r="AY387">
            <v>2382.47441816258</v>
          </cell>
          <cell r="AZ387">
            <v>2381.59732436937</v>
          </cell>
          <cell r="BA387">
            <v>2313.8590599667</v>
          </cell>
          <cell r="BB387">
            <v>2358.22854336675</v>
          </cell>
          <cell r="BC387">
            <v>2289.37878867794</v>
          </cell>
          <cell r="BD387">
            <v>2400.42168843382</v>
          </cell>
          <cell r="BE387">
            <v>2330.93952303276</v>
          </cell>
          <cell r="BF387">
            <v>2378.9850410161</v>
          </cell>
          <cell r="BG387">
            <v>2346.32978045637</v>
          </cell>
          <cell r="BH387">
            <v>2303.73865643443</v>
          </cell>
          <cell r="BI387">
            <v>2303.73865643443</v>
          </cell>
          <cell r="BJ387">
            <v>2303.73865643443</v>
          </cell>
          <cell r="BK387">
            <v>2303.73865643443</v>
          </cell>
          <cell r="BL387">
            <v>2303.73865643443</v>
          </cell>
          <cell r="BM387">
            <v>2303.73865643443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8">
          <cell r="Z388">
            <v>2319.45067473685</v>
          </cell>
          <cell r="AA388">
            <v>2100.37624688241</v>
          </cell>
          <cell r="AB388">
            <v>2124.29062164438</v>
          </cell>
          <cell r="AC388">
            <v>2040.0601414749</v>
          </cell>
          <cell r="AD388">
            <v>2194.42732145284</v>
          </cell>
          <cell r="AE388">
            <v>2045.93514506242</v>
          </cell>
          <cell r="AF388">
            <v>2185.08429737429</v>
          </cell>
          <cell r="AG388">
            <v>2043.69886114516</v>
          </cell>
          <cell r="AH388">
            <v>2270.90022696705</v>
          </cell>
          <cell r="AI388">
            <v>2278.78309564751</v>
          </cell>
          <cell r="AJ388">
            <v>2121.87041792058</v>
          </cell>
          <cell r="AK388">
            <v>2379.00047981691</v>
          </cell>
          <cell r="AL388">
            <v>2443.77603076623</v>
          </cell>
          <cell r="AM388">
            <v>2537.53370897706</v>
          </cell>
          <cell r="AN388">
            <v>2738.79356731656</v>
          </cell>
        </row>
        <row r="388">
          <cell r="AY388">
            <v>2425.13914593247</v>
          </cell>
          <cell r="AZ388">
            <v>2342.44867481248</v>
          </cell>
          <cell r="BA388">
            <v>2399.88709029492</v>
          </cell>
          <cell r="BB388">
            <v>2349.76226850031</v>
          </cell>
          <cell r="BC388">
            <v>2419.1951871321</v>
          </cell>
          <cell r="BD388">
            <v>2406.02046583599</v>
          </cell>
          <cell r="BE388">
            <v>2366.79708760081</v>
          </cell>
          <cell r="BF388">
            <v>2333.71288496845</v>
          </cell>
          <cell r="BG388">
            <v>2440.62475583283</v>
          </cell>
          <cell r="BH388">
            <v>2385.20511585142</v>
          </cell>
          <cell r="BI388">
            <v>2385.20511585142</v>
          </cell>
          <cell r="BJ388">
            <v>2385.20511585142</v>
          </cell>
          <cell r="BK388">
            <v>2385.20511585142</v>
          </cell>
          <cell r="BL388">
            <v>2385.20511585142</v>
          </cell>
          <cell r="BM388">
            <v>2385.20511585142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89">
          <cell r="Z389">
            <v>2187.84911001582</v>
          </cell>
          <cell r="AA389">
            <v>2091.15885463162</v>
          </cell>
          <cell r="AB389">
            <v>2037.73663178472</v>
          </cell>
          <cell r="AC389">
            <v>2020.32161684075</v>
          </cell>
          <cell r="AD389">
            <v>1927.31349154267</v>
          </cell>
          <cell r="AE389">
            <v>2106.4513635584</v>
          </cell>
          <cell r="AF389">
            <v>2160.93960704388</v>
          </cell>
          <cell r="AG389">
            <v>2153.64836648872</v>
          </cell>
          <cell r="AH389">
            <v>2163.25494188742</v>
          </cell>
          <cell r="AI389">
            <v>2174.00051662266</v>
          </cell>
          <cell r="AJ389">
            <v>2192.0722746116</v>
          </cell>
          <cell r="AK389">
            <v>2453.73083706475</v>
          </cell>
          <cell r="AL389">
            <v>2485.899834456</v>
          </cell>
          <cell r="AM389">
            <v>2385.90264191017</v>
          </cell>
          <cell r="AN389">
            <v>2528.74837757965</v>
          </cell>
        </row>
        <row r="389">
          <cell r="AY389">
            <v>2292.14422666135</v>
          </cell>
          <cell r="AZ389">
            <v>2333.05906376334</v>
          </cell>
          <cell r="BA389">
            <v>2346.93675074121</v>
          </cell>
          <cell r="BB389">
            <v>2400.07198178796</v>
          </cell>
          <cell r="BC389">
            <v>2298.26216456202</v>
          </cell>
          <cell r="BD389">
            <v>2382.16197208323</v>
          </cell>
          <cell r="BE389">
            <v>2474.30378135036</v>
          </cell>
          <cell r="BF389">
            <v>2425.084072541</v>
          </cell>
          <cell r="BG389">
            <v>2332.70072154188</v>
          </cell>
          <cell r="BH389">
            <v>2350.36218428738</v>
          </cell>
          <cell r="BI389">
            <v>2350.36218428738</v>
          </cell>
          <cell r="BJ389">
            <v>2350.36218428738</v>
          </cell>
          <cell r="BK389">
            <v>2350.36218428738</v>
          </cell>
          <cell r="BL389">
            <v>2350.36218428738</v>
          </cell>
          <cell r="BM389">
            <v>2350.36218428738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0">
          <cell r="Z390">
            <v>2296.47489625001</v>
          </cell>
          <cell r="AA390">
            <v>2185.36864619033</v>
          </cell>
          <cell r="AB390">
            <v>2100.17679488191</v>
          </cell>
          <cell r="AC390">
            <v>1953.87817066518</v>
          </cell>
          <cell r="AD390">
            <v>2104.76055706726</v>
          </cell>
          <cell r="AE390">
            <v>2048.50823918983</v>
          </cell>
          <cell r="AF390">
            <v>2066.65406257604</v>
          </cell>
          <cell r="AG390">
            <v>2157.50099684004</v>
          </cell>
          <cell r="AH390">
            <v>2175.40459439968</v>
          </cell>
          <cell r="AI390">
            <v>2189.48124741785</v>
          </cell>
          <cell r="AJ390">
            <v>2270.90548637511</v>
          </cell>
          <cell r="AK390">
            <v>2380.55372607592</v>
          </cell>
          <cell r="AL390">
            <v>2425.95973383978</v>
          </cell>
          <cell r="AM390">
            <v>2497.38449797384</v>
          </cell>
          <cell r="AN390">
            <v>2562.9136912597</v>
          </cell>
        </row>
        <row r="390">
          <cell r="AY390">
            <v>2333.24174585826</v>
          </cell>
          <cell r="AZ390">
            <v>2428.90304702374</v>
          </cell>
          <cell r="BA390">
            <v>2374.520968798</v>
          </cell>
          <cell r="BB390">
            <v>2350.08330630297</v>
          </cell>
          <cell r="BC390">
            <v>2420.9208235099</v>
          </cell>
          <cell r="BD390">
            <v>2395.94704846852</v>
          </cell>
          <cell r="BE390">
            <v>2305.02053596545</v>
          </cell>
          <cell r="BF390">
            <v>2393.48591824275</v>
          </cell>
          <cell r="BG390">
            <v>2295.08912320449</v>
          </cell>
          <cell r="BH390">
            <v>2376.76387264649</v>
          </cell>
          <cell r="BI390">
            <v>2376.76387264649</v>
          </cell>
          <cell r="BJ390">
            <v>2376.76387264649</v>
          </cell>
          <cell r="BK390">
            <v>2376.76387264649</v>
          </cell>
          <cell r="BL390">
            <v>2376.76387264649</v>
          </cell>
          <cell r="BM390">
            <v>2376.76387264649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1">
          <cell r="Z391">
            <v>2323.30289438596</v>
          </cell>
          <cell r="AA391">
            <v>2042.38001061882</v>
          </cell>
          <cell r="AB391">
            <v>2140.82400782443</v>
          </cell>
          <cell r="AC391">
            <v>2075.8506464517</v>
          </cell>
          <cell r="AD391">
            <v>2168.35515069416</v>
          </cell>
          <cell r="AE391">
            <v>2048.63619472815</v>
          </cell>
          <cell r="AF391">
            <v>2174.01878119434</v>
          </cell>
          <cell r="AG391">
            <v>2136.31086663616</v>
          </cell>
          <cell r="AH391">
            <v>2192.75226752646</v>
          </cell>
          <cell r="AI391">
            <v>2283.45742385141</v>
          </cell>
          <cell r="AJ391">
            <v>2317.13554831971</v>
          </cell>
          <cell r="AK391">
            <v>2493.73294087398</v>
          </cell>
          <cell r="AL391">
            <v>2493.41308469487</v>
          </cell>
          <cell r="AM391">
            <v>2560.4592441924</v>
          </cell>
          <cell r="AN391">
            <v>2568.20096460738</v>
          </cell>
        </row>
        <row r="391">
          <cell r="AY391">
            <v>2356.17456316036</v>
          </cell>
          <cell r="AZ391">
            <v>2342.05007736076</v>
          </cell>
          <cell r="BA391">
            <v>2376.25499339319</v>
          </cell>
          <cell r="BB391">
            <v>2346.2810608474</v>
          </cell>
          <cell r="BC391">
            <v>2382.71889995648</v>
          </cell>
          <cell r="BD391">
            <v>2355.37851477483</v>
          </cell>
          <cell r="BE391">
            <v>2379.88157385418</v>
          </cell>
          <cell r="BF391">
            <v>2356.33880655834</v>
          </cell>
          <cell r="BG391">
            <v>2324.87933156094</v>
          </cell>
          <cell r="BH391">
            <v>2405.8868435074</v>
          </cell>
          <cell r="BI391">
            <v>2405.8868435074</v>
          </cell>
          <cell r="BJ391">
            <v>2405.8868435074</v>
          </cell>
          <cell r="BK391">
            <v>2405.8868435074</v>
          </cell>
          <cell r="BL391">
            <v>2405.8868435074</v>
          </cell>
          <cell r="BM391">
            <v>2405.8868435074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2">
          <cell r="Z392">
            <v>2303.00965532734</v>
          </cell>
          <cell r="AA392">
            <v>2111.07528645707</v>
          </cell>
          <cell r="AB392">
            <v>2003.94850580153</v>
          </cell>
          <cell r="AC392">
            <v>2167.66234078604</v>
          </cell>
          <cell r="AD392">
            <v>2125.655310371</v>
          </cell>
          <cell r="AE392">
            <v>2098.25224537505</v>
          </cell>
          <cell r="AF392">
            <v>2112.24528757265</v>
          </cell>
          <cell r="AG392">
            <v>2112.35747735267</v>
          </cell>
          <cell r="AH392">
            <v>2204.83783794581</v>
          </cell>
          <cell r="AI392">
            <v>2324.82454189651</v>
          </cell>
          <cell r="AJ392">
            <v>2259.97970408656</v>
          </cell>
          <cell r="AK392">
            <v>2317.88042188387</v>
          </cell>
          <cell r="AL392">
            <v>2407.01870815882</v>
          </cell>
          <cell r="AM392">
            <v>2428.59910492717</v>
          </cell>
          <cell r="AN392">
            <v>2529.27020042894</v>
          </cell>
        </row>
        <row r="392">
          <cell r="AY392">
            <v>2403.49921989289</v>
          </cell>
          <cell r="AZ392">
            <v>2376.40570120682</v>
          </cell>
          <cell r="BA392">
            <v>2335.51919938648</v>
          </cell>
          <cell r="BB392">
            <v>2369.32142312384</v>
          </cell>
          <cell r="BC392">
            <v>2435.01657845488</v>
          </cell>
          <cell r="BD392">
            <v>2372.23943375887</v>
          </cell>
          <cell r="BE392">
            <v>2399.34050995617</v>
          </cell>
          <cell r="BF392">
            <v>2381.22321792556</v>
          </cell>
          <cell r="BG392">
            <v>2378.2669989445</v>
          </cell>
          <cell r="BH392">
            <v>2350.87613922658</v>
          </cell>
          <cell r="BI392">
            <v>2350.87613922658</v>
          </cell>
          <cell r="BJ392">
            <v>2350.87613922658</v>
          </cell>
          <cell r="BK392">
            <v>2350.87613922658</v>
          </cell>
          <cell r="BL392">
            <v>2350.87613922658</v>
          </cell>
          <cell r="BM392">
            <v>2350.87613922658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3">
          <cell r="Z393">
            <v>2268.44509386271</v>
          </cell>
          <cell r="AA393">
            <v>2208.88184079947</v>
          </cell>
          <cell r="AB393">
            <v>2165.03723780505</v>
          </cell>
          <cell r="AC393">
            <v>2016.98623566704</v>
          </cell>
          <cell r="AD393">
            <v>2038.66668462409</v>
          </cell>
          <cell r="AE393">
            <v>2120.40971848427</v>
          </cell>
          <cell r="AF393">
            <v>2022.26076318672</v>
          </cell>
          <cell r="AG393">
            <v>2060.14041045964</v>
          </cell>
          <cell r="AH393">
            <v>2086.6075487487</v>
          </cell>
          <cell r="AI393">
            <v>2369.19662009939</v>
          </cell>
          <cell r="AJ393">
            <v>2336.46505759012</v>
          </cell>
          <cell r="AK393">
            <v>2454.00491061295</v>
          </cell>
          <cell r="AL393">
            <v>2458.66722346867</v>
          </cell>
          <cell r="AM393">
            <v>2553.68486494834</v>
          </cell>
          <cell r="AN393">
            <v>2539.12146598384</v>
          </cell>
        </row>
        <row r="393">
          <cell r="AY393">
            <v>2301.7795517224</v>
          </cell>
          <cell r="AZ393">
            <v>2438.44960925425</v>
          </cell>
          <cell r="BA393">
            <v>2357.16538230658</v>
          </cell>
          <cell r="BB393">
            <v>2386.01806231197</v>
          </cell>
          <cell r="BC393">
            <v>2383.29967177176</v>
          </cell>
          <cell r="BD393">
            <v>2406.37945653825</v>
          </cell>
          <cell r="BE393">
            <v>2290.66905129542</v>
          </cell>
          <cell r="BF393">
            <v>2390.6430501489</v>
          </cell>
          <cell r="BG393">
            <v>2408.97887318722</v>
          </cell>
          <cell r="BH393">
            <v>2444.52532331049</v>
          </cell>
          <cell r="BI393">
            <v>2444.52532331049</v>
          </cell>
          <cell r="BJ393">
            <v>2444.52532331049</v>
          </cell>
          <cell r="BK393">
            <v>2444.52532331049</v>
          </cell>
          <cell r="BL393">
            <v>2444.52532331049</v>
          </cell>
          <cell r="BM393">
            <v>2444.52532331049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4">
          <cell r="Z394">
            <v>2255.53530823474</v>
          </cell>
          <cell r="AA394">
            <v>2105.39349430911</v>
          </cell>
          <cell r="AB394">
            <v>1973.95315737776</v>
          </cell>
          <cell r="AC394">
            <v>2020.99167269398</v>
          </cell>
          <cell r="AD394">
            <v>1964.37880666079</v>
          </cell>
          <cell r="AE394">
            <v>2139.70993571128</v>
          </cell>
          <cell r="AF394">
            <v>2042.20414963547</v>
          </cell>
          <cell r="AG394">
            <v>2049.46050654146</v>
          </cell>
          <cell r="AH394">
            <v>2149.40633955132</v>
          </cell>
          <cell r="AI394">
            <v>2264.80040651248</v>
          </cell>
          <cell r="AJ394">
            <v>2410.49695206878</v>
          </cell>
          <cell r="AK394">
            <v>2402.61967592486</v>
          </cell>
          <cell r="AL394">
            <v>2372.32006666946</v>
          </cell>
          <cell r="AM394">
            <v>2467.60710219237</v>
          </cell>
          <cell r="AN394">
            <v>2628.48214746166</v>
          </cell>
        </row>
        <row r="394">
          <cell r="AY394">
            <v>2333.1611023687</v>
          </cell>
          <cell r="AZ394">
            <v>2302.67921027861</v>
          </cell>
          <cell r="BA394">
            <v>2401.12204245766</v>
          </cell>
          <cell r="BB394">
            <v>2298.74102413677</v>
          </cell>
          <cell r="BC394">
            <v>2394.26028238207</v>
          </cell>
          <cell r="BD394">
            <v>2370.74775041325</v>
          </cell>
          <cell r="BE394">
            <v>2344.70054008365</v>
          </cell>
          <cell r="BF394">
            <v>2338.07369428547</v>
          </cell>
          <cell r="BG394">
            <v>2312.33115111245</v>
          </cell>
          <cell r="BH394">
            <v>2410.80608410379</v>
          </cell>
          <cell r="BI394">
            <v>2410.80608410379</v>
          </cell>
          <cell r="BJ394">
            <v>2410.80608410379</v>
          </cell>
          <cell r="BK394">
            <v>2410.80608410379</v>
          </cell>
          <cell r="BL394">
            <v>2410.80608410379</v>
          </cell>
          <cell r="BM394">
            <v>2410.80608410379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5">
          <cell r="Z395">
            <v>2388.91327545781</v>
          </cell>
          <cell r="AA395">
            <v>2085.81934258236</v>
          </cell>
          <cell r="AB395">
            <v>2031.72329104565</v>
          </cell>
          <cell r="AC395">
            <v>2171.68924450913</v>
          </cell>
          <cell r="AD395">
            <v>2035.28896335938</v>
          </cell>
          <cell r="AE395">
            <v>2164.93373674408</v>
          </cell>
          <cell r="AF395">
            <v>2097.08324633131</v>
          </cell>
          <cell r="AG395">
            <v>2058.11594796982</v>
          </cell>
          <cell r="AH395">
            <v>2266.71380728162</v>
          </cell>
          <cell r="AI395">
            <v>2138.20987639798</v>
          </cell>
          <cell r="AJ395">
            <v>2376.97502320001</v>
          </cell>
          <cell r="AK395">
            <v>2340.14035365451</v>
          </cell>
          <cell r="AL395">
            <v>2405.84090925269</v>
          </cell>
          <cell r="AM395">
            <v>2425.07844808764</v>
          </cell>
          <cell r="AN395">
            <v>2482.05867474828</v>
          </cell>
        </row>
        <row r="395">
          <cell r="AY395">
            <v>2445.34628160663</v>
          </cell>
          <cell r="AZ395">
            <v>2384.88301056363</v>
          </cell>
          <cell r="BA395">
            <v>2395.12459837775</v>
          </cell>
          <cell r="BB395">
            <v>2358.65473002507</v>
          </cell>
          <cell r="BC395">
            <v>2312.73378641754</v>
          </cell>
          <cell r="BD395">
            <v>2427.4905992179</v>
          </cell>
          <cell r="BE395">
            <v>2387.12851480622</v>
          </cell>
          <cell r="BF395">
            <v>2396.65180056263</v>
          </cell>
          <cell r="BG395">
            <v>2410.74883914303</v>
          </cell>
          <cell r="BH395">
            <v>2370.15878898608</v>
          </cell>
          <cell r="BI395">
            <v>2370.15878898608</v>
          </cell>
          <cell r="BJ395">
            <v>2370.15878898608</v>
          </cell>
          <cell r="BK395">
            <v>2370.15878898608</v>
          </cell>
          <cell r="BL395">
            <v>2370.15878898608</v>
          </cell>
          <cell r="BM395">
            <v>2370.15878898608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6">
          <cell r="Z396">
            <v>2416.53637579987</v>
          </cell>
          <cell r="AA396">
            <v>2131.07548132516</v>
          </cell>
          <cell r="AB396">
            <v>2169.86209116825</v>
          </cell>
          <cell r="AC396">
            <v>2116.94814220012</v>
          </cell>
          <cell r="AD396">
            <v>2108.91982348828</v>
          </cell>
          <cell r="AE396">
            <v>2098.11550596777</v>
          </cell>
          <cell r="AF396">
            <v>2166.91952495784</v>
          </cell>
          <cell r="AG396">
            <v>2102.41551044737</v>
          </cell>
          <cell r="AH396">
            <v>2249.21152854785</v>
          </cell>
          <cell r="AI396">
            <v>2207.81786262241</v>
          </cell>
          <cell r="AJ396">
            <v>2260.04267770725</v>
          </cell>
          <cell r="AK396">
            <v>2378.0295982893</v>
          </cell>
          <cell r="AL396">
            <v>2372.71242950134</v>
          </cell>
          <cell r="AM396">
            <v>2382.38255791623</v>
          </cell>
          <cell r="AN396">
            <v>2562.49644254783</v>
          </cell>
        </row>
        <row r="396">
          <cell r="AY396">
            <v>2484.56707759305</v>
          </cell>
          <cell r="AZ396">
            <v>2376.03400249529</v>
          </cell>
          <cell r="BA396">
            <v>2436.26552771383</v>
          </cell>
          <cell r="BB396">
            <v>2356.81882927397</v>
          </cell>
          <cell r="BC396">
            <v>2403.41383027498</v>
          </cell>
          <cell r="BD396">
            <v>2386.37053250343</v>
          </cell>
          <cell r="BE396">
            <v>2413.73466633539</v>
          </cell>
          <cell r="BF396">
            <v>2381.70826117405</v>
          </cell>
          <cell r="BG396">
            <v>2422.28104055158</v>
          </cell>
          <cell r="BH396">
            <v>2353.4215939375</v>
          </cell>
          <cell r="BI396">
            <v>2353.4215939375</v>
          </cell>
          <cell r="BJ396">
            <v>2353.4215939375</v>
          </cell>
          <cell r="BK396">
            <v>2353.4215939375</v>
          </cell>
          <cell r="BL396">
            <v>2353.4215939375</v>
          </cell>
          <cell r="BM396">
            <v>2353.4215939375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7">
          <cell r="Z397">
            <v>2200.32338364134</v>
          </cell>
          <cell r="AA397">
            <v>2188.7981209136</v>
          </cell>
          <cell r="AB397">
            <v>1913.53721213061</v>
          </cell>
          <cell r="AC397">
            <v>2160.70240389838</v>
          </cell>
          <cell r="AD397">
            <v>2104.17916525066</v>
          </cell>
          <cell r="AE397">
            <v>1968.21376848924</v>
          </cell>
          <cell r="AF397">
            <v>2066.3059764393</v>
          </cell>
          <cell r="AG397">
            <v>2124.45121826009</v>
          </cell>
          <cell r="AH397">
            <v>2134.55339214661</v>
          </cell>
          <cell r="AI397">
            <v>2268.41107056041</v>
          </cell>
          <cell r="AJ397">
            <v>2342.39201484303</v>
          </cell>
          <cell r="AK397">
            <v>2360.98750940783</v>
          </cell>
          <cell r="AL397">
            <v>2502.24219989488</v>
          </cell>
          <cell r="AM397">
            <v>2492.00057246226</v>
          </cell>
          <cell r="AN397">
            <v>2463.62972321776</v>
          </cell>
        </row>
        <row r="397">
          <cell r="AY397">
            <v>2299.30635125091</v>
          </cell>
          <cell r="AZ397">
            <v>2389.82906900963</v>
          </cell>
          <cell r="BA397">
            <v>2304.35433983487</v>
          </cell>
          <cell r="BB397">
            <v>2393.04868391401</v>
          </cell>
          <cell r="BC397">
            <v>2355.65460082474</v>
          </cell>
          <cell r="BD397">
            <v>2315.65586732431</v>
          </cell>
          <cell r="BE397">
            <v>2353.08832447375</v>
          </cell>
          <cell r="BF397">
            <v>2369.82591051419</v>
          </cell>
          <cell r="BG397">
            <v>2339.29752155897</v>
          </cell>
          <cell r="BH397">
            <v>2405.82185758274</v>
          </cell>
          <cell r="BI397">
            <v>2405.82185758274</v>
          </cell>
          <cell r="BJ397">
            <v>2405.82185758274</v>
          </cell>
          <cell r="BK397">
            <v>2405.82185758274</v>
          </cell>
          <cell r="BL397">
            <v>2405.82185758274</v>
          </cell>
          <cell r="BM397">
            <v>2405.82185758274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8">
          <cell r="Z398">
            <v>2250.23236234193</v>
          </cell>
          <cell r="AA398">
            <v>2149.29462255731</v>
          </cell>
          <cell r="AB398">
            <v>2071.5346501883</v>
          </cell>
          <cell r="AC398">
            <v>2136.90642162926</v>
          </cell>
          <cell r="AD398">
            <v>2082.76458613978</v>
          </cell>
          <cell r="AE398">
            <v>2011.12260090245</v>
          </cell>
          <cell r="AF398">
            <v>2040.29255124745</v>
          </cell>
          <cell r="AG398">
            <v>2111.14815669898</v>
          </cell>
          <cell r="AH398">
            <v>2269.49557220083</v>
          </cell>
          <cell r="AI398">
            <v>2260.83316392821</v>
          </cell>
          <cell r="AJ398">
            <v>2316.25975629872</v>
          </cell>
          <cell r="AK398">
            <v>2472.99659178243</v>
          </cell>
          <cell r="AL398">
            <v>2440.43559908169</v>
          </cell>
          <cell r="AM398">
            <v>2598.81207609592</v>
          </cell>
          <cell r="AN398">
            <v>2580.90687062452</v>
          </cell>
        </row>
        <row r="398">
          <cell r="AY398">
            <v>2346.38595631658</v>
          </cell>
          <cell r="AZ398">
            <v>2377.19262927659</v>
          </cell>
          <cell r="BA398">
            <v>2340.65390279386</v>
          </cell>
          <cell r="BB398">
            <v>2393.09193133416</v>
          </cell>
          <cell r="BC398">
            <v>2361.37547679493</v>
          </cell>
          <cell r="BD398">
            <v>2319.15026803266</v>
          </cell>
          <cell r="BE398">
            <v>2364.73038193441</v>
          </cell>
          <cell r="BF398">
            <v>2311.37583599392</v>
          </cell>
          <cell r="BG398">
            <v>2383.75827546982</v>
          </cell>
          <cell r="BH398">
            <v>2376.773686708</v>
          </cell>
          <cell r="BI398">
            <v>2376.773686708</v>
          </cell>
          <cell r="BJ398">
            <v>2376.773686708</v>
          </cell>
          <cell r="BK398">
            <v>2376.773686708</v>
          </cell>
          <cell r="BL398">
            <v>2376.773686708</v>
          </cell>
          <cell r="BM398">
            <v>2376.773686708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399">
          <cell r="Z399">
            <v>2257.21857775037</v>
          </cell>
          <cell r="AA399">
            <v>2033.23389066392</v>
          </cell>
          <cell r="AB399">
            <v>2133.77891843827</v>
          </cell>
          <cell r="AC399">
            <v>2102.55662170766</v>
          </cell>
          <cell r="AD399">
            <v>2143.01906477118</v>
          </cell>
          <cell r="AE399">
            <v>2039.11098489289</v>
          </cell>
          <cell r="AF399">
            <v>1974.34263646901</v>
          </cell>
          <cell r="AG399">
            <v>2149.0303300904</v>
          </cell>
          <cell r="AH399">
            <v>2175.27083542436</v>
          </cell>
          <cell r="AI399">
            <v>2238.33425378002</v>
          </cell>
          <cell r="AJ399">
            <v>2300.33244667167</v>
          </cell>
          <cell r="AK399">
            <v>2303.31133679128</v>
          </cell>
          <cell r="AL399">
            <v>2508.19190747145</v>
          </cell>
          <cell r="AM399">
            <v>2526.83692835042</v>
          </cell>
          <cell r="AN399">
            <v>2730.07354657569</v>
          </cell>
        </row>
        <row r="399">
          <cell r="AY399">
            <v>2372.75263943352</v>
          </cell>
          <cell r="AZ399">
            <v>2271.1658620091</v>
          </cell>
          <cell r="BA399">
            <v>2398.75435229187</v>
          </cell>
          <cell r="BB399">
            <v>2406.71873768523</v>
          </cell>
          <cell r="BC399">
            <v>2420.80165056057</v>
          </cell>
          <cell r="BD399">
            <v>2353.73584363353</v>
          </cell>
          <cell r="BE399">
            <v>2370.85439290495</v>
          </cell>
          <cell r="BF399">
            <v>2355.9929496469</v>
          </cell>
          <cell r="BG399">
            <v>2401.63134978993</v>
          </cell>
          <cell r="BH399">
            <v>2363.22057464213</v>
          </cell>
          <cell r="BI399">
            <v>2363.22057464213</v>
          </cell>
          <cell r="BJ399">
            <v>2363.22057464213</v>
          </cell>
          <cell r="BK399">
            <v>2363.22057464213</v>
          </cell>
          <cell r="BL399">
            <v>2363.22057464213</v>
          </cell>
          <cell r="BM399">
            <v>2363.22057464213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0">
          <cell r="Z400">
            <v>2209.87820985212</v>
          </cell>
          <cell r="AA400">
            <v>2175.02419952201</v>
          </cell>
          <cell r="AB400">
            <v>2077.8315908599</v>
          </cell>
          <cell r="AC400">
            <v>2086.42311380249</v>
          </cell>
          <cell r="AD400">
            <v>2097.12029264145</v>
          </cell>
          <cell r="AE400">
            <v>2164.32751994009</v>
          </cell>
          <cell r="AF400">
            <v>2152.70117647964</v>
          </cell>
          <cell r="AG400">
            <v>2189.98741050073</v>
          </cell>
          <cell r="AH400">
            <v>2234.60309198335</v>
          </cell>
          <cell r="AI400">
            <v>2153.08225992075</v>
          </cell>
          <cell r="AJ400">
            <v>2393.9151204866</v>
          </cell>
          <cell r="AK400">
            <v>2317.52215581278</v>
          </cell>
          <cell r="AL400">
            <v>2487.47254974529</v>
          </cell>
          <cell r="AM400">
            <v>2494.32773004391</v>
          </cell>
          <cell r="AN400">
            <v>2623.09525494925</v>
          </cell>
        </row>
        <row r="400">
          <cell r="AY400">
            <v>2345.97769689593</v>
          </cell>
          <cell r="AZ400">
            <v>2400.16825891776</v>
          </cell>
          <cell r="BA400">
            <v>2358.84207705385</v>
          </cell>
          <cell r="BB400">
            <v>2342.19104955812</v>
          </cell>
          <cell r="BC400">
            <v>2413.23619904215</v>
          </cell>
          <cell r="BD400">
            <v>2386.9038050189</v>
          </cell>
          <cell r="BE400">
            <v>2391.55959935931</v>
          </cell>
          <cell r="BF400">
            <v>2320.78258160855</v>
          </cell>
          <cell r="BG400">
            <v>2340.20347904613</v>
          </cell>
          <cell r="BH400">
            <v>2308.42865871547</v>
          </cell>
          <cell r="BI400">
            <v>2308.42865871547</v>
          </cell>
          <cell r="BJ400">
            <v>2308.42865871547</v>
          </cell>
          <cell r="BK400">
            <v>2308.42865871547</v>
          </cell>
          <cell r="BL400">
            <v>2308.42865871547</v>
          </cell>
          <cell r="BM400">
            <v>2308.42865871547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1">
          <cell r="Z401">
            <v>2273.17897543905</v>
          </cell>
          <cell r="AA401">
            <v>2100.11684049744</v>
          </cell>
          <cell r="AB401">
            <v>2021.36649199631</v>
          </cell>
          <cell r="AC401">
            <v>1954.59205437029</v>
          </cell>
          <cell r="AD401">
            <v>1990.94990569317</v>
          </cell>
          <cell r="AE401">
            <v>2036.40280780351</v>
          </cell>
          <cell r="AF401">
            <v>2166.95032595005</v>
          </cell>
          <cell r="AG401">
            <v>2138.75194871559</v>
          </cell>
          <cell r="AH401">
            <v>2259.13773798881</v>
          </cell>
          <cell r="AI401">
            <v>2239.6919235103</v>
          </cell>
          <cell r="AJ401">
            <v>2319.05932856934</v>
          </cell>
          <cell r="AK401">
            <v>2313.39092938847</v>
          </cell>
          <cell r="AL401">
            <v>2371.44418933998</v>
          </cell>
          <cell r="AM401">
            <v>2408.3930122928</v>
          </cell>
          <cell r="AN401">
            <v>2616.550745442</v>
          </cell>
        </row>
        <row r="401">
          <cell r="AY401">
            <v>2352.31879399938</v>
          </cell>
          <cell r="AZ401">
            <v>2422.7116006183</v>
          </cell>
          <cell r="BA401">
            <v>2370.98143079555</v>
          </cell>
          <cell r="BB401">
            <v>2290.25412318877</v>
          </cell>
          <cell r="BC401">
            <v>2316.50376245447</v>
          </cell>
          <cell r="BD401">
            <v>2357.56054315864</v>
          </cell>
          <cell r="BE401">
            <v>2367.32708921698</v>
          </cell>
          <cell r="BF401">
            <v>2382.76836405295</v>
          </cell>
          <cell r="BG401">
            <v>2420.09054420356</v>
          </cell>
          <cell r="BH401">
            <v>2422.31614040174</v>
          </cell>
          <cell r="BI401">
            <v>2422.31614040174</v>
          </cell>
          <cell r="BJ401">
            <v>2422.31614040174</v>
          </cell>
          <cell r="BK401">
            <v>2422.31614040174</v>
          </cell>
          <cell r="BL401">
            <v>2422.31614040174</v>
          </cell>
          <cell r="BM401">
            <v>2422.31614040174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2">
          <cell r="Z402">
            <v>2332.78175400716</v>
          </cell>
          <cell r="AA402">
            <v>2128.63686261067</v>
          </cell>
          <cell r="AB402">
            <v>2136.1775224955</v>
          </cell>
          <cell r="AC402">
            <v>2065.09398565274</v>
          </cell>
          <cell r="AD402">
            <v>1987.37083991509</v>
          </cell>
          <cell r="AE402">
            <v>2143.98570023173</v>
          </cell>
          <cell r="AF402">
            <v>2102.6718065489</v>
          </cell>
          <cell r="AG402">
            <v>2168.83793864334</v>
          </cell>
          <cell r="AH402">
            <v>2222.57557416098</v>
          </cell>
          <cell r="AI402">
            <v>2230.91062297116</v>
          </cell>
          <cell r="AJ402">
            <v>2276.33755456786</v>
          </cell>
          <cell r="AK402">
            <v>2267.63226025892</v>
          </cell>
          <cell r="AL402">
            <v>2549.65301988898</v>
          </cell>
          <cell r="AM402">
            <v>2637.09316278848</v>
          </cell>
          <cell r="AN402">
            <v>2580.27807967409</v>
          </cell>
        </row>
        <row r="402">
          <cell r="AY402">
            <v>2363.1272215537</v>
          </cell>
          <cell r="AZ402">
            <v>2354.31182821855</v>
          </cell>
          <cell r="BA402">
            <v>2426.87937303627</v>
          </cell>
          <cell r="BB402">
            <v>2375.1056560856</v>
          </cell>
          <cell r="BC402">
            <v>2334.96623444769</v>
          </cell>
          <cell r="BD402">
            <v>2400.74882618461</v>
          </cell>
          <cell r="BE402">
            <v>2355.23774575539</v>
          </cell>
          <cell r="BF402">
            <v>2385.57294625964</v>
          </cell>
          <cell r="BG402">
            <v>2420.90961383322</v>
          </cell>
          <cell r="BH402">
            <v>2356.21024401337</v>
          </cell>
          <cell r="BI402">
            <v>2356.21024401337</v>
          </cell>
          <cell r="BJ402">
            <v>2356.21024401337</v>
          </cell>
          <cell r="BK402">
            <v>2356.21024401337</v>
          </cell>
          <cell r="BL402">
            <v>2356.21024401337</v>
          </cell>
          <cell r="BM402">
            <v>2356.21024401337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3">
          <cell r="Z403">
            <v>2388.88999462853</v>
          </cell>
          <cell r="AA403">
            <v>2064.36928118385</v>
          </cell>
          <cell r="AB403">
            <v>2107.97406760659</v>
          </cell>
          <cell r="AC403">
            <v>2115.5839494938</v>
          </cell>
          <cell r="AD403">
            <v>2075.38970183022</v>
          </cell>
          <cell r="AE403">
            <v>2121.1709616964</v>
          </cell>
          <cell r="AF403">
            <v>2089.82705808385</v>
          </cell>
          <cell r="AG403">
            <v>2122.79813623553</v>
          </cell>
          <cell r="AH403">
            <v>2245.78119429621</v>
          </cell>
          <cell r="AI403">
            <v>2184.24062445342</v>
          </cell>
          <cell r="AJ403">
            <v>2359.40463494085</v>
          </cell>
          <cell r="AK403">
            <v>2348.72302297596</v>
          </cell>
          <cell r="AL403">
            <v>2344.44933457139</v>
          </cell>
          <cell r="AM403">
            <v>2521.95692207377</v>
          </cell>
          <cell r="AN403">
            <v>2550.86680753626</v>
          </cell>
        </row>
        <row r="403">
          <cell r="AY403">
            <v>2402.96625316331</v>
          </cell>
          <cell r="AZ403">
            <v>2417.71750902351</v>
          </cell>
          <cell r="BA403">
            <v>2391.73865671396</v>
          </cell>
          <cell r="BB403">
            <v>2368.64010123928</v>
          </cell>
          <cell r="BC403">
            <v>2390.26150948028</v>
          </cell>
          <cell r="BD403">
            <v>2385.75101403492</v>
          </cell>
          <cell r="BE403">
            <v>2394.67848905579</v>
          </cell>
          <cell r="BF403">
            <v>2370.20346557488</v>
          </cell>
          <cell r="BG403">
            <v>2394.87680259739</v>
          </cell>
          <cell r="BH403">
            <v>2389.86082689554</v>
          </cell>
          <cell r="BI403">
            <v>2389.86082689554</v>
          </cell>
          <cell r="BJ403">
            <v>2389.86082689554</v>
          </cell>
          <cell r="BK403">
            <v>2389.86082689554</v>
          </cell>
          <cell r="BL403">
            <v>2389.86082689554</v>
          </cell>
          <cell r="BM403">
            <v>2389.86082689554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4">
          <cell r="Z404">
            <v>2168.58910633408</v>
          </cell>
          <cell r="AA404">
            <v>2047.88345871671</v>
          </cell>
          <cell r="AB404">
            <v>2021.14475797968</v>
          </cell>
          <cell r="AC404">
            <v>2078.90510349098</v>
          </cell>
          <cell r="AD404">
            <v>2029.67434149462</v>
          </cell>
          <cell r="AE404">
            <v>2063.96214553017</v>
          </cell>
          <cell r="AF404">
            <v>2190.00284911071</v>
          </cell>
          <cell r="AG404">
            <v>2186.39009353876</v>
          </cell>
          <cell r="AH404">
            <v>2127.51673008829</v>
          </cell>
          <cell r="AI404">
            <v>2378.31068996969</v>
          </cell>
          <cell r="AJ404">
            <v>2407.95201011806</v>
          </cell>
          <cell r="AK404">
            <v>2448.95185341309</v>
          </cell>
          <cell r="AL404">
            <v>2400.95406178427</v>
          </cell>
          <cell r="AM404">
            <v>2434.21858521722</v>
          </cell>
          <cell r="AN404">
            <v>2672.87788824306</v>
          </cell>
        </row>
        <row r="404">
          <cell r="AY404">
            <v>2332.45465373388</v>
          </cell>
          <cell r="AZ404">
            <v>2322.68639234371</v>
          </cell>
          <cell r="BA404">
            <v>2377.48008094402</v>
          </cell>
          <cell r="BB404">
            <v>2444.10818386287</v>
          </cell>
          <cell r="BC404">
            <v>2407.72160685393</v>
          </cell>
          <cell r="BD404">
            <v>2351.12038768912</v>
          </cell>
          <cell r="BE404">
            <v>2447.37795982979</v>
          </cell>
          <cell r="BF404">
            <v>2427.69721390739</v>
          </cell>
          <cell r="BG404">
            <v>2354.81693887449</v>
          </cell>
          <cell r="BH404">
            <v>2426.2189413483</v>
          </cell>
          <cell r="BI404">
            <v>2426.2189413483</v>
          </cell>
          <cell r="BJ404">
            <v>2426.2189413483</v>
          </cell>
          <cell r="BK404">
            <v>2426.2189413483</v>
          </cell>
          <cell r="BL404">
            <v>2426.2189413483</v>
          </cell>
          <cell r="BM404">
            <v>2426.2189413483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5">
          <cell r="Z405">
            <v>2294.37260263109</v>
          </cell>
          <cell r="AA405">
            <v>2081.79331085315</v>
          </cell>
          <cell r="AB405">
            <v>2042.95910869484</v>
          </cell>
          <cell r="AC405">
            <v>2079.12233041216</v>
          </cell>
          <cell r="AD405">
            <v>2008.2858054803</v>
          </cell>
          <cell r="AE405">
            <v>2159.61132549239</v>
          </cell>
          <cell r="AF405">
            <v>2077.03821421939</v>
          </cell>
          <cell r="AG405">
            <v>2119.20873702467</v>
          </cell>
          <cell r="AH405">
            <v>2193.04029209788</v>
          </cell>
          <cell r="AI405">
            <v>2325.51575451762</v>
          </cell>
          <cell r="AJ405">
            <v>2241.79546807202</v>
          </cell>
          <cell r="AK405">
            <v>2392.26957084804</v>
          </cell>
          <cell r="AL405">
            <v>2365.42947790559</v>
          </cell>
          <cell r="AM405">
            <v>2560.82349432091</v>
          </cell>
          <cell r="AN405">
            <v>2551.79178779914</v>
          </cell>
        </row>
        <row r="405">
          <cell r="AY405">
            <v>2405.96421417791</v>
          </cell>
          <cell r="AZ405">
            <v>2436.64834838763</v>
          </cell>
          <cell r="BA405">
            <v>2325.77606909562</v>
          </cell>
          <cell r="BB405">
            <v>2347.31813212117</v>
          </cell>
          <cell r="BC405">
            <v>2359.2014069097</v>
          </cell>
          <cell r="BD405">
            <v>2391.91764660426</v>
          </cell>
          <cell r="BE405">
            <v>2363.89744165615</v>
          </cell>
          <cell r="BF405">
            <v>2396.84989282432</v>
          </cell>
          <cell r="BG405">
            <v>2412.6027328817</v>
          </cell>
          <cell r="BH405">
            <v>2396.22902172227</v>
          </cell>
          <cell r="BI405">
            <v>2396.22902172227</v>
          </cell>
          <cell r="BJ405">
            <v>2396.22902172227</v>
          </cell>
          <cell r="BK405">
            <v>2396.22902172227</v>
          </cell>
          <cell r="BL405">
            <v>2396.22902172227</v>
          </cell>
          <cell r="BM405">
            <v>2396.22902172227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6">
          <cell r="Z406">
            <v>2321.73735610359</v>
          </cell>
          <cell r="AA406">
            <v>2081.43183845439</v>
          </cell>
          <cell r="AB406">
            <v>1974.61512131876</v>
          </cell>
          <cell r="AC406">
            <v>1970.1521660204</v>
          </cell>
          <cell r="AD406">
            <v>2134.20220292688</v>
          </cell>
          <cell r="AE406">
            <v>2050.41073311261</v>
          </cell>
          <cell r="AF406">
            <v>2161.99632152945</v>
          </cell>
          <cell r="AG406">
            <v>2279.42279133431</v>
          </cell>
          <cell r="AH406">
            <v>2111.22118819109</v>
          </cell>
          <cell r="AI406">
            <v>2194.67938813351</v>
          </cell>
          <cell r="AJ406">
            <v>2313.23998401165</v>
          </cell>
          <cell r="AK406">
            <v>2326.00599518273</v>
          </cell>
          <cell r="AL406">
            <v>2465.01398103729</v>
          </cell>
          <cell r="AM406">
            <v>2513.85210708369</v>
          </cell>
          <cell r="AN406">
            <v>2556.03290417205</v>
          </cell>
        </row>
        <row r="406">
          <cell r="AY406">
            <v>2373.91479808415</v>
          </cell>
          <cell r="AZ406">
            <v>2326.0371565208</v>
          </cell>
          <cell r="BA406">
            <v>2336.77557031864</v>
          </cell>
          <cell r="BB406">
            <v>2267.94272303435</v>
          </cell>
          <cell r="BC406">
            <v>2422.47018809468</v>
          </cell>
          <cell r="BD406">
            <v>2387.04147420801</v>
          </cell>
          <cell r="BE406">
            <v>2374.7098956641</v>
          </cell>
          <cell r="BF406">
            <v>2366.98876765211</v>
          </cell>
          <cell r="BG406">
            <v>2379.01959486683</v>
          </cell>
          <cell r="BH406">
            <v>2334.46981981251</v>
          </cell>
          <cell r="BI406">
            <v>2334.46981981251</v>
          </cell>
          <cell r="BJ406">
            <v>2334.46981981251</v>
          </cell>
          <cell r="BK406">
            <v>2334.46981981251</v>
          </cell>
          <cell r="BL406">
            <v>2334.46981981251</v>
          </cell>
          <cell r="BM406">
            <v>2334.46981981251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7">
          <cell r="Z407">
            <v>2364.79343784787</v>
          </cell>
          <cell r="AA407">
            <v>2152.6579888409</v>
          </cell>
          <cell r="AB407">
            <v>2024.34110223562</v>
          </cell>
          <cell r="AC407">
            <v>2106.4041978451</v>
          </cell>
          <cell r="AD407">
            <v>2067.39080152473</v>
          </cell>
          <cell r="AE407">
            <v>2038.85877265412</v>
          </cell>
          <cell r="AF407">
            <v>2158.04296134295</v>
          </cell>
          <cell r="AG407">
            <v>2231.11684596751</v>
          </cell>
          <cell r="AH407">
            <v>2159.91617238415</v>
          </cell>
          <cell r="AI407">
            <v>2114.98231730773</v>
          </cell>
          <cell r="AJ407">
            <v>2304.28720010381</v>
          </cell>
          <cell r="AK407">
            <v>2391.21056234753</v>
          </cell>
          <cell r="AL407">
            <v>2365.56166523</v>
          </cell>
          <cell r="AM407">
            <v>2396.50760733436</v>
          </cell>
          <cell r="AN407">
            <v>2564.69665404924</v>
          </cell>
        </row>
        <row r="407">
          <cell r="AY407">
            <v>2451.43853153763</v>
          </cell>
          <cell r="AZ407">
            <v>2417.45772210097</v>
          </cell>
          <cell r="BA407">
            <v>2368.03493794925</v>
          </cell>
          <cell r="BB407">
            <v>2412.28317748969</v>
          </cell>
          <cell r="BC407">
            <v>2472.30719195149</v>
          </cell>
          <cell r="BD407">
            <v>2368.1790981444</v>
          </cell>
          <cell r="BE407">
            <v>2395.72506299243</v>
          </cell>
          <cell r="BF407">
            <v>2409.41757603786</v>
          </cell>
          <cell r="BG407">
            <v>2341.08198836993</v>
          </cell>
          <cell r="BH407">
            <v>2373.83517249871</v>
          </cell>
          <cell r="BI407">
            <v>2373.83517249871</v>
          </cell>
          <cell r="BJ407">
            <v>2373.83517249871</v>
          </cell>
          <cell r="BK407">
            <v>2373.83517249871</v>
          </cell>
          <cell r="BL407">
            <v>2373.83517249871</v>
          </cell>
          <cell r="BM407">
            <v>2373.83517249871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8">
          <cell r="Z408">
            <v>2189.86977689619</v>
          </cell>
          <cell r="AA408">
            <v>2061.69594997591</v>
          </cell>
          <cell r="AB408">
            <v>2151.71867435555</v>
          </cell>
          <cell r="AC408">
            <v>2104.11698832285</v>
          </cell>
          <cell r="AD408">
            <v>1979.7363776713</v>
          </cell>
          <cell r="AE408">
            <v>2027.0261479293</v>
          </cell>
          <cell r="AF408">
            <v>2086.83746382964</v>
          </cell>
          <cell r="AG408">
            <v>2068.14247839206</v>
          </cell>
          <cell r="AH408">
            <v>2182.17980071932</v>
          </cell>
          <cell r="AI408">
            <v>2108.61966426503</v>
          </cell>
          <cell r="AJ408">
            <v>2254.09206600089</v>
          </cell>
          <cell r="AK408">
            <v>2316.71875707651</v>
          </cell>
          <cell r="AL408">
            <v>2348.04408919634</v>
          </cell>
          <cell r="AM408">
            <v>2536.13518585407</v>
          </cell>
          <cell r="AN408">
            <v>2461.08336858665</v>
          </cell>
        </row>
        <row r="408">
          <cell r="AY408">
            <v>2354.09726490094</v>
          </cell>
          <cell r="AZ408">
            <v>2420.3290276148</v>
          </cell>
          <cell r="BA408">
            <v>2421.28202315589</v>
          </cell>
          <cell r="BB408">
            <v>2334.00139050785</v>
          </cell>
          <cell r="BC408">
            <v>2340.09122230793</v>
          </cell>
          <cell r="BD408">
            <v>2354.54211218335</v>
          </cell>
          <cell r="BE408">
            <v>2330.85583787109</v>
          </cell>
          <cell r="BF408">
            <v>2320.44175380835</v>
          </cell>
          <cell r="BG408">
            <v>2382.46917300101</v>
          </cell>
          <cell r="BH408">
            <v>2348.81171475912</v>
          </cell>
          <cell r="BI408">
            <v>2348.81171475912</v>
          </cell>
          <cell r="BJ408">
            <v>2348.81171475912</v>
          </cell>
          <cell r="BK408">
            <v>2348.81171475912</v>
          </cell>
          <cell r="BL408">
            <v>2348.81171475912</v>
          </cell>
          <cell r="BM408">
            <v>2348.81171475912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09">
          <cell r="Z409">
            <v>2258.71228096937</v>
          </cell>
          <cell r="AA409">
            <v>2161.37398471809</v>
          </cell>
          <cell r="AB409">
            <v>2042.92221563546</v>
          </cell>
          <cell r="AC409">
            <v>2093.22214751938</v>
          </cell>
          <cell r="AD409">
            <v>2048.27990673967</v>
          </cell>
          <cell r="AE409">
            <v>2166.30852642158</v>
          </cell>
          <cell r="AF409">
            <v>2150.76598950485</v>
          </cell>
          <cell r="AG409">
            <v>2145.58916637921</v>
          </cell>
          <cell r="AH409">
            <v>2092.51454147302</v>
          </cell>
          <cell r="AI409">
            <v>2250.16827489947</v>
          </cell>
          <cell r="AJ409">
            <v>2170.97689211675</v>
          </cell>
          <cell r="AK409">
            <v>2335.12235671507</v>
          </cell>
          <cell r="AL409">
            <v>2469.49268068395</v>
          </cell>
          <cell r="AM409">
            <v>2528.18478895066</v>
          </cell>
          <cell r="AN409">
            <v>2581.39826853976</v>
          </cell>
        </row>
        <row r="409">
          <cell r="AY409">
            <v>2363.24827949868</v>
          </cell>
          <cell r="AZ409">
            <v>2417.53051894214</v>
          </cell>
          <cell r="BA409">
            <v>2342.67976800248</v>
          </cell>
          <cell r="BB409">
            <v>2372.63836578042</v>
          </cell>
          <cell r="BC409">
            <v>2380.35300956174</v>
          </cell>
          <cell r="BD409">
            <v>2465.26018350523</v>
          </cell>
          <cell r="BE409">
            <v>2387.09730456568</v>
          </cell>
          <cell r="BF409">
            <v>2370.29245468421</v>
          </cell>
          <cell r="BG409">
            <v>2311.98081128809</v>
          </cell>
          <cell r="BH409">
            <v>2384.79192715154</v>
          </cell>
          <cell r="BI409">
            <v>2384.79192715154</v>
          </cell>
          <cell r="BJ409">
            <v>2384.79192715154</v>
          </cell>
          <cell r="BK409">
            <v>2384.79192715154</v>
          </cell>
          <cell r="BL409">
            <v>2384.79192715154</v>
          </cell>
          <cell r="BM409">
            <v>2384.79192715154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0">
          <cell r="Z410">
            <v>2400.00352568331</v>
          </cell>
          <cell r="AA410">
            <v>2044.39373860414</v>
          </cell>
          <cell r="AB410">
            <v>2086.03094927245</v>
          </cell>
          <cell r="AC410">
            <v>2062.8078546563</v>
          </cell>
          <cell r="AD410">
            <v>2028.74539034526</v>
          </cell>
          <cell r="AE410">
            <v>2132.77894992457</v>
          </cell>
          <cell r="AF410">
            <v>2138.80517289353</v>
          </cell>
          <cell r="AG410">
            <v>2159.82837807877</v>
          </cell>
          <cell r="AH410">
            <v>2227.83796546779</v>
          </cell>
          <cell r="AI410">
            <v>2305.16164402998</v>
          </cell>
          <cell r="AJ410">
            <v>2406.49194846119</v>
          </cell>
          <cell r="AK410">
            <v>2329.5142340339</v>
          </cell>
          <cell r="AL410">
            <v>2534.11492869488</v>
          </cell>
          <cell r="AM410">
            <v>2527.79087398847</v>
          </cell>
          <cell r="AN410">
            <v>2568.90705576319</v>
          </cell>
        </row>
        <row r="410">
          <cell r="AY410">
            <v>2479.15939158297</v>
          </cell>
          <cell r="AZ410">
            <v>2306.38629991803</v>
          </cell>
          <cell r="BA410">
            <v>2339.93772038859</v>
          </cell>
          <cell r="BB410">
            <v>2349.77139669285</v>
          </cell>
          <cell r="BC410">
            <v>2344.09326021952</v>
          </cell>
          <cell r="BD410">
            <v>2376.03890778226</v>
          </cell>
          <cell r="BE410">
            <v>2322.271035221</v>
          </cell>
          <cell r="BF410">
            <v>2440.51268261067</v>
          </cell>
          <cell r="BG410">
            <v>2368.56468252125</v>
          </cell>
          <cell r="BH410">
            <v>2398.50750921819</v>
          </cell>
          <cell r="BI410">
            <v>2398.50750921819</v>
          </cell>
          <cell r="BJ410">
            <v>2398.50750921819</v>
          </cell>
          <cell r="BK410">
            <v>2398.50750921819</v>
          </cell>
          <cell r="BL410">
            <v>2398.50750921819</v>
          </cell>
          <cell r="BM410">
            <v>2398.50750921819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1">
          <cell r="Z411">
            <v>2299.50860464118</v>
          </cell>
          <cell r="AA411">
            <v>2167.64991496038</v>
          </cell>
          <cell r="AB411">
            <v>1982.37471810571</v>
          </cell>
          <cell r="AC411">
            <v>2047.88796942238</v>
          </cell>
          <cell r="AD411">
            <v>2133.79003264211</v>
          </cell>
          <cell r="AE411">
            <v>2072.21983145885</v>
          </cell>
          <cell r="AF411">
            <v>2170.61095374117</v>
          </cell>
          <cell r="AG411">
            <v>2136.07203043616</v>
          </cell>
          <cell r="AH411">
            <v>2273.84064064515</v>
          </cell>
          <cell r="AI411">
            <v>2294.86231571066</v>
          </cell>
          <cell r="AJ411">
            <v>2169.07785980896</v>
          </cell>
          <cell r="AK411">
            <v>2302.1509640983</v>
          </cell>
          <cell r="AL411">
            <v>2457.94175444416</v>
          </cell>
          <cell r="AM411">
            <v>2486.26312980554</v>
          </cell>
          <cell r="AN411">
            <v>2517.04522779127</v>
          </cell>
        </row>
        <row r="411">
          <cell r="AY411">
            <v>2377.03730678154</v>
          </cell>
          <cell r="AZ411">
            <v>2408.42586179487</v>
          </cell>
          <cell r="BA411">
            <v>2303.04748298384</v>
          </cell>
          <cell r="BB411">
            <v>2346.48687845569</v>
          </cell>
          <cell r="BC411">
            <v>2436.20104418739</v>
          </cell>
          <cell r="BD411">
            <v>2345.05995040934</v>
          </cell>
          <cell r="BE411">
            <v>2332.58793794745</v>
          </cell>
          <cell r="BF411">
            <v>2385.52908874069</v>
          </cell>
          <cell r="BG411">
            <v>2421.63877350354</v>
          </cell>
          <cell r="BH411">
            <v>2338.046751022</v>
          </cell>
          <cell r="BI411">
            <v>2338.046751022</v>
          </cell>
          <cell r="BJ411">
            <v>2338.046751022</v>
          </cell>
          <cell r="BK411">
            <v>2338.046751022</v>
          </cell>
          <cell r="BL411">
            <v>2338.046751022</v>
          </cell>
          <cell r="BM411">
            <v>2338.046751022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2">
          <cell r="Z412">
            <v>2203.81394467326</v>
          </cell>
          <cell r="AA412">
            <v>2015.05904943074</v>
          </cell>
          <cell r="AB412">
            <v>2127.00984621142</v>
          </cell>
          <cell r="AC412">
            <v>1971.78808001374</v>
          </cell>
          <cell r="AD412">
            <v>2116.04354271627</v>
          </cell>
          <cell r="AE412">
            <v>2130.50465362498</v>
          </cell>
          <cell r="AF412">
            <v>2123.72773849055</v>
          </cell>
          <cell r="AG412">
            <v>2158.27495427838</v>
          </cell>
          <cell r="AH412">
            <v>2159.61940030853</v>
          </cell>
          <cell r="AI412">
            <v>2234.13717596057</v>
          </cell>
          <cell r="AJ412">
            <v>2279.95701128788</v>
          </cell>
          <cell r="AK412">
            <v>2409.07538707567</v>
          </cell>
          <cell r="AL412">
            <v>2466.80476869951</v>
          </cell>
          <cell r="AM412">
            <v>2485.24092689358</v>
          </cell>
          <cell r="AN412">
            <v>2570.83531753498</v>
          </cell>
        </row>
        <row r="412">
          <cell r="AY412">
            <v>2338.04727700101</v>
          </cell>
          <cell r="AZ412">
            <v>2293.96583141472</v>
          </cell>
          <cell r="BA412">
            <v>2436.38307395523</v>
          </cell>
          <cell r="BB412">
            <v>2316.512494052</v>
          </cell>
          <cell r="BC412">
            <v>2379.9192528463</v>
          </cell>
          <cell r="BD412">
            <v>2416.54454008995</v>
          </cell>
          <cell r="BE412">
            <v>2387.27830927322</v>
          </cell>
          <cell r="BF412">
            <v>2399.46031281329</v>
          </cell>
          <cell r="BG412">
            <v>2308.38655376615</v>
          </cell>
          <cell r="BH412">
            <v>2380.18893951856</v>
          </cell>
          <cell r="BI412">
            <v>2380.18893951856</v>
          </cell>
          <cell r="BJ412">
            <v>2380.18893951856</v>
          </cell>
          <cell r="BK412">
            <v>2380.18893951856</v>
          </cell>
          <cell r="BL412">
            <v>2380.18893951856</v>
          </cell>
          <cell r="BM412">
            <v>2380.18893951856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3">
          <cell r="Z413">
            <v>2365.03553645036</v>
          </cell>
          <cell r="AA413">
            <v>2183.38674190567</v>
          </cell>
          <cell r="AB413">
            <v>2033.02461643902</v>
          </cell>
          <cell r="AC413">
            <v>2038.08093145316</v>
          </cell>
          <cell r="AD413">
            <v>2092.91761824114</v>
          </cell>
          <cell r="AE413">
            <v>2122.02962433167</v>
          </cell>
          <cell r="AF413">
            <v>2155.37160656765</v>
          </cell>
          <cell r="AG413">
            <v>2241.22172493186</v>
          </cell>
          <cell r="AH413">
            <v>2163.6865935452</v>
          </cell>
          <cell r="AI413">
            <v>2202.34100111415</v>
          </cell>
          <cell r="AJ413">
            <v>2297.40754301867</v>
          </cell>
          <cell r="AK413">
            <v>2279.70251756444</v>
          </cell>
          <cell r="AL413">
            <v>2384.92087658602</v>
          </cell>
          <cell r="AM413">
            <v>2582.83291887172</v>
          </cell>
          <cell r="AN413">
            <v>2402.46025946742</v>
          </cell>
        </row>
        <row r="413">
          <cell r="AY413">
            <v>2410.10397372901</v>
          </cell>
          <cell r="AZ413">
            <v>2429.94499388689</v>
          </cell>
          <cell r="BA413">
            <v>2379.82826934822</v>
          </cell>
          <cell r="BB413">
            <v>2381.6121109201</v>
          </cell>
          <cell r="BC413">
            <v>2366.54704425673</v>
          </cell>
          <cell r="BD413">
            <v>2358.16412534664</v>
          </cell>
          <cell r="BE413">
            <v>2370.52656729384</v>
          </cell>
          <cell r="BF413">
            <v>2441.81017325804</v>
          </cell>
          <cell r="BG413">
            <v>2344.86084165049</v>
          </cell>
          <cell r="BH413">
            <v>2375.01614546035</v>
          </cell>
          <cell r="BI413">
            <v>2375.01614546035</v>
          </cell>
          <cell r="BJ413">
            <v>2375.01614546035</v>
          </cell>
          <cell r="BK413">
            <v>2375.01614546035</v>
          </cell>
          <cell r="BL413">
            <v>2375.01614546035</v>
          </cell>
          <cell r="BM413">
            <v>2375.01614546035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4">
          <cell r="Z414">
            <v>2212.39189717335</v>
          </cell>
          <cell r="AA414">
            <v>2027.22608257397</v>
          </cell>
          <cell r="AB414">
            <v>2213.56084180879</v>
          </cell>
          <cell r="AC414">
            <v>2057.56966211594</v>
          </cell>
          <cell r="AD414">
            <v>1940.59657956483</v>
          </cell>
          <cell r="AE414">
            <v>2132.88376038265</v>
          </cell>
          <cell r="AF414">
            <v>2061.33491138867</v>
          </cell>
          <cell r="AG414">
            <v>2123.9012300616</v>
          </cell>
          <cell r="AH414">
            <v>2206.23533615282</v>
          </cell>
          <cell r="AI414">
            <v>2191.22710607073</v>
          </cell>
          <cell r="AJ414">
            <v>2257.69555112126</v>
          </cell>
          <cell r="AK414">
            <v>2385.30851399271</v>
          </cell>
          <cell r="AL414">
            <v>2430.98112036164</v>
          </cell>
          <cell r="AM414">
            <v>2439.3486006161</v>
          </cell>
          <cell r="AN414">
            <v>2530.51612771433</v>
          </cell>
        </row>
        <row r="414">
          <cell r="AY414">
            <v>2335.75865832847</v>
          </cell>
          <cell r="AZ414">
            <v>2302.90644571277</v>
          </cell>
          <cell r="BA414">
            <v>2458.86069820673</v>
          </cell>
          <cell r="BB414">
            <v>2389.33059298604</v>
          </cell>
          <cell r="BC414">
            <v>2362.44149556727</v>
          </cell>
          <cell r="BD414">
            <v>2408.88565942274</v>
          </cell>
          <cell r="BE414">
            <v>2369.00796694197</v>
          </cell>
          <cell r="BF414">
            <v>2409.51966021776</v>
          </cell>
          <cell r="BG414">
            <v>2409.08602586323</v>
          </cell>
          <cell r="BH414">
            <v>2369.29364960911</v>
          </cell>
          <cell r="BI414">
            <v>2369.29364960911</v>
          </cell>
          <cell r="BJ414">
            <v>2369.29364960911</v>
          </cell>
          <cell r="BK414">
            <v>2369.29364960911</v>
          </cell>
          <cell r="BL414">
            <v>2369.29364960911</v>
          </cell>
          <cell r="BM414">
            <v>2369.29364960911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5">
          <cell r="Z415">
            <v>2319.18017302658</v>
          </cell>
          <cell r="AA415">
            <v>2094.06094050367</v>
          </cell>
          <cell r="AB415">
            <v>2073.23221563575</v>
          </cell>
          <cell r="AC415">
            <v>2105.11797543263</v>
          </cell>
          <cell r="AD415">
            <v>1992.45957113349</v>
          </cell>
          <cell r="AE415">
            <v>2142.65955858665</v>
          </cell>
          <cell r="AF415">
            <v>2052.44165130046</v>
          </cell>
          <cell r="AG415">
            <v>2176.57339769658</v>
          </cell>
          <cell r="AH415">
            <v>2171.65967408239</v>
          </cell>
          <cell r="AI415">
            <v>2181.20892603991</v>
          </cell>
          <cell r="AJ415">
            <v>2244.55806682775</v>
          </cell>
          <cell r="AK415">
            <v>2292.99538331503</v>
          </cell>
          <cell r="AL415">
            <v>2387.15695270832</v>
          </cell>
          <cell r="AM415">
            <v>2498.99942136862</v>
          </cell>
          <cell r="AN415">
            <v>2740.89695933401</v>
          </cell>
        </row>
        <row r="415">
          <cell r="AY415">
            <v>2421.51858094355</v>
          </cell>
          <cell r="AZ415">
            <v>2373.31039546322</v>
          </cell>
          <cell r="BA415">
            <v>2372.66758257088</v>
          </cell>
          <cell r="BB415">
            <v>2405.72364393015</v>
          </cell>
          <cell r="BC415">
            <v>2362.29311886267</v>
          </cell>
          <cell r="BD415">
            <v>2400.03171206739</v>
          </cell>
          <cell r="BE415">
            <v>2436.01263008972</v>
          </cell>
          <cell r="BF415">
            <v>2377.70619784258</v>
          </cell>
          <cell r="BG415">
            <v>2403.61430555653</v>
          </cell>
          <cell r="BH415">
            <v>2340.92080370109</v>
          </cell>
          <cell r="BI415">
            <v>2340.92080370109</v>
          </cell>
          <cell r="BJ415">
            <v>2340.92080370109</v>
          </cell>
          <cell r="BK415">
            <v>2340.92080370109</v>
          </cell>
          <cell r="BL415">
            <v>2340.92080370109</v>
          </cell>
          <cell r="BM415">
            <v>2340.92080370109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6">
          <cell r="Z416">
            <v>2283.69714713849</v>
          </cell>
          <cell r="AA416">
            <v>2066.72247050818</v>
          </cell>
          <cell r="AB416">
            <v>1998.34353429857</v>
          </cell>
          <cell r="AC416">
            <v>2005.92874742363</v>
          </cell>
          <cell r="AD416">
            <v>2124.9083007224</v>
          </cell>
          <cell r="AE416">
            <v>2118.69221493141</v>
          </cell>
          <cell r="AF416">
            <v>2149.19261401875</v>
          </cell>
          <cell r="AG416">
            <v>2171.80488265435</v>
          </cell>
          <cell r="AH416">
            <v>2155.63008738385</v>
          </cell>
          <cell r="AI416">
            <v>2112.91632979436</v>
          </cell>
          <cell r="AJ416">
            <v>2431.23729518518</v>
          </cell>
          <cell r="AK416">
            <v>2311.62138761734</v>
          </cell>
          <cell r="AL416">
            <v>2461.6553210076</v>
          </cell>
          <cell r="AM416">
            <v>2462.77193257819</v>
          </cell>
          <cell r="AN416">
            <v>2607.62625545799</v>
          </cell>
        </row>
        <row r="416">
          <cell r="AY416">
            <v>2381.04343168658</v>
          </cell>
          <cell r="AZ416">
            <v>2377.30736452007</v>
          </cell>
          <cell r="BA416">
            <v>2300.75126112693</v>
          </cell>
          <cell r="BB416">
            <v>2351.51293057522</v>
          </cell>
          <cell r="BC416">
            <v>2359.96367973845</v>
          </cell>
          <cell r="BD416">
            <v>2437.32004177659</v>
          </cell>
          <cell r="BE416">
            <v>2393.81647973229</v>
          </cell>
          <cell r="BF416">
            <v>2405.47760436632</v>
          </cell>
          <cell r="BG416">
            <v>2322.65197677371</v>
          </cell>
          <cell r="BH416">
            <v>2298.35657531145</v>
          </cell>
          <cell r="BI416">
            <v>2298.35657531145</v>
          </cell>
          <cell r="BJ416">
            <v>2298.35657531145</v>
          </cell>
          <cell r="BK416">
            <v>2298.35657531145</v>
          </cell>
          <cell r="BL416">
            <v>2298.35657531145</v>
          </cell>
          <cell r="BM416">
            <v>2298.35657531145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7">
          <cell r="Z417">
            <v>2204.00656580318</v>
          </cell>
          <cell r="AA417">
            <v>2132.83101266073</v>
          </cell>
          <cell r="AB417">
            <v>2171.75609952472</v>
          </cell>
          <cell r="AC417">
            <v>2194.355292969</v>
          </cell>
          <cell r="AD417">
            <v>1887.12603683609</v>
          </cell>
          <cell r="AE417">
            <v>2166.0801990708</v>
          </cell>
          <cell r="AF417">
            <v>2086.9725519078</v>
          </cell>
          <cell r="AG417">
            <v>2221.58811112239</v>
          </cell>
          <cell r="AH417">
            <v>2153.08892044128</v>
          </cell>
          <cell r="AI417">
            <v>2204.21399966037</v>
          </cell>
          <cell r="AJ417">
            <v>2387.54804146024</v>
          </cell>
          <cell r="AK417">
            <v>2369.16046171717</v>
          </cell>
          <cell r="AL417">
            <v>2543.45272914248</v>
          </cell>
          <cell r="AM417">
            <v>2475.45929912736</v>
          </cell>
          <cell r="AN417">
            <v>2559.22984891529</v>
          </cell>
        </row>
        <row r="417">
          <cell r="AY417">
            <v>2336.30613810168</v>
          </cell>
          <cell r="AZ417">
            <v>2477.79509666665</v>
          </cell>
          <cell r="BA417">
            <v>2431.50553808831</v>
          </cell>
          <cell r="BB417">
            <v>2415.27779601485</v>
          </cell>
          <cell r="BC417">
            <v>2373.12438817802</v>
          </cell>
          <cell r="BD417">
            <v>2403.58855394533</v>
          </cell>
          <cell r="BE417">
            <v>2339.04097480252</v>
          </cell>
          <cell r="BF417">
            <v>2388.3697304186</v>
          </cell>
          <cell r="BG417">
            <v>2368.0948276907</v>
          </cell>
          <cell r="BH417">
            <v>2429.69901534095</v>
          </cell>
          <cell r="BI417">
            <v>2429.69901534095</v>
          </cell>
          <cell r="BJ417">
            <v>2429.69901534095</v>
          </cell>
          <cell r="BK417">
            <v>2429.69901534095</v>
          </cell>
          <cell r="BL417">
            <v>2429.69901534095</v>
          </cell>
          <cell r="BM417">
            <v>2429.69901534095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8">
          <cell r="Z418">
            <v>2300.45985268443</v>
          </cell>
          <cell r="AA418">
            <v>2036.54108570289</v>
          </cell>
          <cell r="AB418">
            <v>1931.67591160712</v>
          </cell>
          <cell r="AC418">
            <v>2089.08382615961</v>
          </cell>
          <cell r="AD418">
            <v>2109.42182994429</v>
          </cell>
          <cell r="AE418">
            <v>2033.05055533552</v>
          </cell>
          <cell r="AF418">
            <v>2128.93615870568</v>
          </cell>
          <cell r="AG418">
            <v>1994.84182586926</v>
          </cell>
          <cell r="AH418">
            <v>2160.28071588627</v>
          </cell>
          <cell r="AI418">
            <v>2309.4986423622</v>
          </cell>
          <cell r="AJ418">
            <v>2301.88476508439</v>
          </cell>
          <cell r="AK418">
            <v>2380.46599556932</v>
          </cell>
          <cell r="AL418">
            <v>2583.74346723917</v>
          </cell>
          <cell r="AM418">
            <v>2451.85577720247</v>
          </cell>
          <cell r="AN418">
            <v>2635.18802326249</v>
          </cell>
        </row>
        <row r="418">
          <cell r="AY418">
            <v>2380.74416760589</v>
          </cell>
          <cell r="AZ418">
            <v>2335.88899807256</v>
          </cell>
          <cell r="BA418">
            <v>2287.08516275746</v>
          </cell>
          <cell r="BB418">
            <v>2327.307305579</v>
          </cell>
          <cell r="BC418">
            <v>2403.22194017329</v>
          </cell>
          <cell r="BD418">
            <v>2376.1234427117</v>
          </cell>
          <cell r="BE418">
            <v>2324.07850458775</v>
          </cell>
          <cell r="BF418">
            <v>2293.84107224574</v>
          </cell>
          <cell r="BG418">
            <v>2389.75219265268</v>
          </cell>
          <cell r="BH418">
            <v>2369.27546615859</v>
          </cell>
          <cell r="BI418">
            <v>2369.27546615859</v>
          </cell>
          <cell r="BJ418">
            <v>2369.27546615859</v>
          </cell>
          <cell r="BK418">
            <v>2369.27546615859</v>
          </cell>
          <cell r="BL418">
            <v>2369.27546615859</v>
          </cell>
          <cell r="BM418">
            <v>2369.27546615859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19">
          <cell r="Z419">
            <v>2272.41582371359</v>
          </cell>
          <cell r="AA419">
            <v>2237.68587453363</v>
          </cell>
          <cell r="AB419">
            <v>2156.28950748765</v>
          </cell>
          <cell r="AC419">
            <v>1976.08738552513</v>
          </cell>
          <cell r="AD419">
            <v>2104.91810783069</v>
          </cell>
          <cell r="AE419">
            <v>2035.16896497043</v>
          </cell>
          <cell r="AF419">
            <v>2147.69587167592</v>
          </cell>
          <cell r="AG419">
            <v>2261.70509966902</v>
          </cell>
          <cell r="AH419">
            <v>2090.29715898212</v>
          </cell>
          <cell r="AI419">
            <v>2329.71560463668</v>
          </cell>
          <cell r="AJ419">
            <v>2294.19477633068</v>
          </cell>
          <cell r="AK419">
            <v>2408.52453201149</v>
          </cell>
          <cell r="AL419">
            <v>2352.09175221261</v>
          </cell>
          <cell r="AM419">
            <v>2540.21785013635</v>
          </cell>
          <cell r="AN419">
            <v>2505.06417564613</v>
          </cell>
        </row>
        <row r="419">
          <cell r="AY419">
            <v>2412.87462188608</v>
          </cell>
          <cell r="AZ419">
            <v>2413.97144036837</v>
          </cell>
          <cell r="BA419">
            <v>2432.43726839141</v>
          </cell>
          <cell r="BB419">
            <v>2343.11708831745</v>
          </cell>
          <cell r="BC419">
            <v>2375.0886038271</v>
          </cell>
          <cell r="BD419">
            <v>2321.44607964704</v>
          </cell>
          <cell r="BE419">
            <v>2372.531214466</v>
          </cell>
          <cell r="BF419">
            <v>2393.00378624377</v>
          </cell>
          <cell r="BG419">
            <v>2312.39329699647</v>
          </cell>
          <cell r="BH419">
            <v>2417.91641406275</v>
          </cell>
          <cell r="BI419">
            <v>2417.91641406275</v>
          </cell>
          <cell r="BJ419">
            <v>2417.91641406275</v>
          </cell>
          <cell r="BK419">
            <v>2417.91641406275</v>
          </cell>
          <cell r="BL419">
            <v>2417.91641406275</v>
          </cell>
          <cell r="BM419">
            <v>2417.91641406275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0">
          <cell r="Z420">
            <v>2270.33581029915</v>
          </cell>
          <cell r="AA420">
            <v>2014.52535086254</v>
          </cell>
          <cell r="AB420">
            <v>2026.18792370854</v>
          </cell>
          <cell r="AC420">
            <v>2051.92680490744</v>
          </cell>
          <cell r="AD420">
            <v>2035.1955329811</v>
          </cell>
          <cell r="AE420">
            <v>2058.80468070426</v>
          </cell>
          <cell r="AF420">
            <v>2082.36526809841</v>
          </cell>
          <cell r="AG420">
            <v>2214.05266126381</v>
          </cell>
          <cell r="AH420">
            <v>2287.98817026069</v>
          </cell>
          <cell r="AI420">
            <v>2348.79409627765</v>
          </cell>
          <cell r="AJ420">
            <v>2238.83256850431</v>
          </cell>
          <cell r="AK420">
            <v>2474.58626725997</v>
          </cell>
          <cell r="AL420">
            <v>2331.92349777932</v>
          </cell>
          <cell r="AM420">
            <v>2457.26778658311</v>
          </cell>
          <cell r="AN420">
            <v>2576.32536061703</v>
          </cell>
        </row>
        <row r="420">
          <cell r="AY420">
            <v>2361.95963411967</v>
          </cell>
          <cell r="AZ420">
            <v>2344.11359205651</v>
          </cell>
          <cell r="BA420">
            <v>2408.60711837955</v>
          </cell>
          <cell r="BB420">
            <v>2448.94762890919</v>
          </cell>
          <cell r="BC420">
            <v>2349.22516411205</v>
          </cell>
          <cell r="BD420">
            <v>2362.95046828057</v>
          </cell>
          <cell r="BE420">
            <v>2322.12850563233</v>
          </cell>
          <cell r="BF420">
            <v>2399.66700630009</v>
          </cell>
          <cell r="BG420">
            <v>2389.49279719</v>
          </cell>
          <cell r="BH420">
            <v>2380.71559535304</v>
          </cell>
          <cell r="BI420">
            <v>2380.71559535304</v>
          </cell>
          <cell r="BJ420">
            <v>2380.71559535304</v>
          </cell>
          <cell r="BK420">
            <v>2380.71559535304</v>
          </cell>
          <cell r="BL420">
            <v>2380.71559535304</v>
          </cell>
          <cell r="BM420">
            <v>2380.71559535304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1">
          <cell r="Z421">
            <v>2198.10423575259</v>
          </cell>
          <cell r="AA421">
            <v>2119.58834238715</v>
          </cell>
          <cell r="AB421">
            <v>2064.37957752216</v>
          </cell>
          <cell r="AC421">
            <v>2111.93420540729</v>
          </cell>
          <cell r="AD421">
            <v>2096.06019107702</v>
          </cell>
          <cell r="AE421">
            <v>2128.27206792088</v>
          </cell>
          <cell r="AF421">
            <v>2229.14587465117</v>
          </cell>
          <cell r="AG421">
            <v>2058.41459228728</v>
          </cell>
          <cell r="AH421">
            <v>2334.54626175211</v>
          </cell>
          <cell r="AI421">
            <v>2278.51392600701</v>
          </cell>
          <cell r="AJ421">
            <v>2442.12496240282</v>
          </cell>
          <cell r="AK421">
            <v>2406.84713886259</v>
          </cell>
          <cell r="AL421">
            <v>2330.41657069978</v>
          </cell>
          <cell r="AM421">
            <v>2438.41333878273</v>
          </cell>
          <cell r="AN421">
            <v>2591.02710725042</v>
          </cell>
        </row>
        <row r="421">
          <cell r="AY421">
            <v>2317.67217342921</v>
          </cell>
          <cell r="AZ421">
            <v>2402.28610571358</v>
          </cell>
          <cell r="BA421">
            <v>2338.07657224741</v>
          </cell>
          <cell r="BB421">
            <v>2425.02274139921</v>
          </cell>
          <cell r="BC421">
            <v>2389.5903375518</v>
          </cell>
          <cell r="BD421">
            <v>2412.73477484955</v>
          </cell>
          <cell r="BE421">
            <v>2485.54090133408</v>
          </cell>
          <cell r="BF421">
            <v>2345.98521457061</v>
          </cell>
          <cell r="BG421">
            <v>2506.50009035114</v>
          </cell>
          <cell r="BH421">
            <v>2344.07204560005</v>
          </cell>
          <cell r="BI421">
            <v>2344.07204560005</v>
          </cell>
          <cell r="BJ421">
            <v>2344.07204560005</v>
          </cell>
          <cell r="BK421">
            <v>2344.07204560005</v>
          </cell>
          <cell r="BL421">
            <v>2344.07204560005</v>
          </cell>
          <cell r="BM421">
            <v>2344.07204560005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2">
          <cell r="Z422">
            <v>2278.32922751695</v>
          </cell>
          <cell r="AA422">
            <v>2097.33442414679</v>
          </cell>
          <cell r="AB422">
            <v>2120.03133265909</v>
          </cell>
          <cell r="AC422">
            <v>2060.7105523924</v>
          </cell>
          <cell r="AD422">
            <v>2120.11152037899</v>
          </cell>
          <cell r="AE422">
            <v>2067.81790268727</v>
          </cell>
          <cell r="AF422">
            <v>2026.45367672125</v>
          </cell>
          <cell r="AG422">
            <v>2183.75215792099</v>
          </cell>
          <cell r="AH422">
            <v>2134.70328662557</v>
          </cell>
          <cell r="AI422">
            <v>2335.95360977359</v>
          </cell>
          <cell r="AJ422">
            <v>2344.35711491398</v>
          </cell>
          <cell r="AK422">
            <v>2387.94007981171</v>
          </cell>
          <cell r="AL422">
            <v>2367.39273127119</v>
          </cell>
          <cell r="AM422">
            <v>2485.29873026692</v>
          </cell>
          <cell r="AN422">
            <v>2630.47665016723</v>
          </cell>
        </row>
        <row r="422">
          <cell r="AY422">
            <v>2400.77944732467</v>
          </cell>
          <cell r="AZ422">
            <v>2365.52853895444</v>
          </cell>
          <cell r="BA422">
            <v>2361.99217051613</v>
          </cell>
          <cell r="BB422">
            <v>2314.10358043362</v>
          </cell>
          <cell r="BC422">
            <v>2362.96477479953</v>
          </cell>
          <cell r="BD422">
            <v>2352.88506205987</v>
          </cell>
          <cell r="BE422">
            <v>2288.00786139524</v>
          </cell>
          <cell r="BF422">
            <v>2371.98294972156</v>
          </cell>
          <cell r="BG422">
            <v>2333.11915875536</v>
          </cell>
          <cell r="BH422">
            <v>2378.15454856276</v>
          </cell>
          <cell r="BI422">
            <v>2378.15454856276</v>
          </cell>
          <cell r="BJ422">
            <v>2378.15454856276</v>
          </cell>
          <cell r="BK422">
            <v>2378.15454856276</v>
          </cell>
          <cell r="BL422">
            <v>2378.15454856276</v>
          </cell>
          <cell r="BM422">
            <v>2378.15454856276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3">
          <cell r="Z423">
            <v>2354.21528652807</v>
          </cell>
          <cell r="AA423">
            <v>2191.41986400069</v>
          </cell>
          <cell r="AB423">
            <v>2111.90476908888</v>
          </cell>
          <cell r="AC423">
            <v>1986.98454231864</v>
          </cell>
          <cell r="AD423">
            <v>1983.68509373621</v>
          </cell>
          <cell r="AE423">
            <v>2123.31626450481</v>
          </cell>
          <cell r="AF423">
            <v>2219.84083243692</v>
          </cell>
          <cell r="AG423">
            <v>2117.53877209609</v>
          </cell>
          <cell r="AH423">
            <v>2287.27620231156</v>
          </cell>
          <cell r="AI423">
            <v>2288.03417588379</v>
          </cell>
          <cell r="AJ423">
            <v>2227.05625753336</v>
          </cell>
          <cell r="AK423">
            <v>2358.9065992592</v>
          </cell>
          <cell r="AL423">
            <v>2336.60228604133</v>
          </cell>
          <cell r="AM423">
            <v>2424.91943911293</v>
          </cell>
          <cell r="AN423">
            <v>2659.65119057388</v>
          </cell>
        </row>
        <row r="423">
          <cell r="AY423">
            <v>2408.02649512269</v>
          </cell>
          <cell r="AZ423">
            <v>2408.37126686443</v>
          </cell>
          <cell r="BA423">
            <v>2355.62852824242</v>
          </cell>
          <cell r="BB423">
            <v>2393.33235983332</v>
          </cell>
          <cell r="BC423">
            <v>2369.17071169123</v>
          </cell>
          <cell r="BD423">
            <v>2357.18616782224</v>
          </cell>
          <cell r="BE423">
            <v>2441.70214339419</v>
          </cell>
          <cell r="BF423">
            <v>2379.904779875</v>
          </cell>
          <cell r="BG423">
            <v>2447.87304462278</v>
          </cell>
          <cell r="BH423">
            <v>2426.33511917488</v>
          </cell>
          <cell r="BI423">
            <v>2426.33511917488</v>
          </cell>
          <cell r="BJ423">
            <v>2426.33511917488</v>
          </cell>
          <cell r="BK423">
            <v>2426.33511917488</v>
          </cell>
          <cell r="BL423">
            <v>2426.33511917488</v>
          </cell>
          <cell r="BM423">
            <v>2426.33511917488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4">
          <cell r="Z424">
            <v>2284.46545392243</v>
          </cell>
          <cell r="AA424">
            <v>2198.76299022243</v>
          </cell>
          <cell r="AB424">
            <v>1996.26421916015</v>
          </cell>
          <cell r="AC424">
            <v>2144.08216095737</v>
          </cell>
          <cell r="AD424">
            <v>1981.90745899414</v>
          </cell>
          <cell r="AE424">
            <v>2175.9160185245</v>
          </cell>
          <cell r="AF424">
            <v>2052.31986258725</v>
          </cell>
          <cell r="AG424">
            <v>2097.39737813391</v>
          </cell>
          <cell r="AH424">
            <v>2063.77037107868</v>
          </cell>
          <cell r="AI424">
            <v>2248.599955004</v>
          </cell>
          <cell r="AJ424">
            <v>2185.36530268075</v>
          </cell>
          <cell r="AK424">
            <v>2366.91397411033</v>
          </cell>
          <cell r="AL424">
            <v>2333.90706967625</v>
          </cell>
          <cell r="AM424">
            <v>2463.47673570228</v>
          </cell>
          <cell r="AN424">
            <v>2598.91257196322</v>
          </cell>
        </row>
        <row r="424">
          <cell r="AY424">
            <v>2316.52940114029</v>
          </cell>
          <cell r="AZ424">
            <v>2437.80853768411</v>
          </cell>
          <cell r="BA424">
            <v>2374.87076469571</v>
          </cell>
          <cell r="BB424">
            <v>2385.34944349626</v>
          </cell>
          <cell r="BC424">
            <v>2381.93265319684</v>
          </cell>
          <cell r="BD424">
            <v>2420.03734407933</v>
          </cell>
          <cell r="BE424">
            <v>2319.25661391566</v>
          </cell>
          <cell r="BF424">
            <v>2375.15866244445</v>
          </cell>
          <cell r="BG424">
            <v>2311.39919134461</v>
          </cell>
          <cell r="BH424">
            <v>2335.24090566408</v>
          </cell>
          <cell r="BI424">
            <v>2335.24090566408</v>
          </cell>
          <cell r="BJ424">
            <v>2335.24090566408</v>
          </cell>
          <cell r="BK424">
            <v>2335.24090566408</v>
          </cell>
          <cell r="BL424">
            <v>2335.24090566408</v>
          </cell>
          <cell r="BM424">
            <v>2335.24090566408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5">
          <cell r="Z425">
            <v>2408.0377372704</v>
          </cell>
          <cell r="AA425">
            <v>2121.51748581159</v>
          </cell>
          <cell r="AB425">
            <v>2107.19707040879</v>
          </cell>
          <cell r="AC425">
            <v>2046.75304273872</v>
          </cell>
          <cell r="AD425">
            <v>2097.3952687397</v>
          </cell>
          <cell r="AE425">
            <v>2174.68307800361</v>
          </cell>
          <cell r="AF425">
            <v>2089.25390797172</v>
          </cell>
          <cell r="AG425">
            <v>2007.05941246485</v>
          </cell>
          <cell r="AH425">
            <v>2211.75852529508</v>
          </cell>
          <cell r="AI425">
            <v>2206.65629085407</v>
          </cell>
          <cell r="AJ425">
            <v>2309.17586361052</v>
          </cell>
          <cell r="AK425">
            <v>2320.99507964176</v>
          </cell>
          <cell r="AL425">
            <v>2561.7296854959</v>
          </cell>
          <cell r="AM425">
            <v>2500.47300510135</v>
          </cell>
          <cell r="AN425">
            <v>2557.85968698386</v>
          </cell>
        </row>
        <row r="425">
          <cell r="AY425">
            <v>2414.1773284992</v>
          </cell>
          <cell r="AZ425">
            <v>2376.62313903926</v>
          </cell>
          <cell r="BA425">
            <v>2398.38743251599</v>
          </cell>
          <cell r="BB425">
            <v>2367.11461489726</v>
          </cell>
          <cell r="BC425">
            <v>2353.54405304732</v>
          </cell>
          <cell r="BD425">
            <v>2440.30106932682</v>
          </cell>
          <cell r="BE425">
            <v>2344.70244116689</v>
          </cell>
          <cell r="BF425">
            <v>2313.87399802605</v>
          </cell>
          <cell r="BG425">
            <v>2351.83164616388</v>
          </cell>
          <cell r="BH425">
            <v>2347.07780221553</v>
          </cell>
          <cell r="BI425">
            <v>2347.07780221553</v>
          </cell>
          <cell r="BJ425">
            <v>2347.07780221553</v>
          </cell>
          <cell r="BK425">
            <v>2347.07780221553</v>
          </cell>
          <cell r="BL425">
            <v>2347.07780221553</v>
          </cell>
          <cell r="BM425">
            <v>2347.07780221553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6">
          <cell r="Z426">
            <v>2352.75782138358</v>
          </cell>
          <cell r="AA426">
            <v>2082.11798634665</v>
          </cell>
          <cell r="AB426">
            <v>2090.13211407042</v>
          </cell>
          <cell r="AC426">
            <v>2118.48579301404</v>
          </cell>
          <cell r="AD426">
            <v>2069.11768320788</v>
          </cell>
          <cell r="AE426">
            <v>1975.47851226351</v>
          </cell>
          <cell r="AF426">
            <v>2084.0975350024</v>
          </cell>
          <cell r="AG426">
            <v>2190.97519198937</v>
          </cell>
          <cell r="AH426">
            <v>2315.13952396244</v>
          </cell>
          <cell r="AI426">
            <v>2222.21492918463</v>
          </cell>
          <cell r="AJ426">
            <v>2282.99370748281</v>
          </cell>
          <cell r="AK426">
            <v>2300.29175312927</v>
          </cell>
          <cell r="AL426">
            <v>2483.39623822292</v>
          </cell>
          <cell r="AM426">
            <v>2484.6867743684</v>
          </cell>
          <cell r="AN426">
            <v>2502.25447828027</v>
          </cell>
        </row>
        <row r="426">
          <cell r="AY426">
            <v>2416.61241890518</v>
          </cell>
          <cell r="AZ426">
            <v>2353.84945090269</v>
          </cell>
          <cell r="BA426">
            <v>2397.35663630281</v>
          </cell>
          <cell r="BB426">
            <v>2393.60789551227</v>
          </cell>
          <cell r="BC426">
            <v>2354.84307641984</v>
          </cell>
          <cell r="BD426">
            <v>2323.8962315636</v>
          </cell>
          <cell r="BE426">
            <v>2390.53974306826</v>
          </cell>
          <cell r="BF426">
            <v>2407.97636160639</v>
          </cell>
          <cell r="BG426">
            <v>2383.9417444595</v>
          </cell>
          <cell r="BH426">
            <v>2334.40527050858</v>
          </cell>
          <cell r="BI426">
            <v>2334.40527050858</v>
          </cell>
          <cell r="BJ426">
            <v>2334.40527050858</v>
          </cell>
          <cell r="BK426">
            <v>2334.40527050858</v>
          </cell>
          <cell r="BL426">
            <v>2334.40527050858</v>
          </cell>
          <cell r="BM426">
            <v>2334.40527050858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7">
          <cell r="Z427">
            <v>2288.7920986967</v>
          </cell>
          <cell r="AA427">
            <v>2111.04288029488</v>
          </cell>
          <cell r="AB427">
            <v>2055.93739633102</v>
          </cell>
          <cell r="AC427">
            <v>2021.23488623447</v>
          </cell>
          <cell r="AD427">
            <v>1933.48788276604</v>
          </cell>
          <cell r="AE427">
            <v>2064.10586043813</v>
          </cell>
          <cell r="AF427">
            <v>1871.30489776939</v>
          </cell>
          <cell r="AG427">
            <v>2119.33353459196</v>
          </cell>
          <cell r="AH427">
            <v>2204.86689407477</v>
          </cell>
          <cell r="AI427">
            <v>2356.52782688728</v>
          </cell>
          <cell r="AJ427">
            <v>2294.10987443715</v>
          </cell>
          <cell r="AK427">
            <v>2444.51880120207</v>
          </cell>
          <cell r="AL427">
            <v>2442.51307390073</v>
          </cell>
          <cell r="AM427">
            <v>2415.78409544498</v>
          </cell>
          <cell r="AN427">
            <v>2543.73668556581</v>
          </cell>
        </row>
        <row r="427">
          <cell r="AY427">
            <v>2383.17991834672</v>
          </cell>
          <cell r="AZ427">
            <v>2372.9793199042</v>
          </cell>
          <cell r="BA427">
            <v>2317.73485750058</v>
          </cell>
          <cell r="BB427">
            <v>2391.39689862036</v>
          </cell>
          <cell r="BC427">
            <v>2304.36780248908</v>
          </cell>
          <cell r="BD427">
            <v>2403.58376055552</v>
          </cell>
          <cell r="BE427">
            <v>2324.54807948142</v>
          </cell>
          <cell r="BF427">
            <v>2432.87933286613</v>
          </cell>
          <cell r="BG427">
            <v>2377.80197282234</v>
          </cell>
          <cell r="BH427">
            <v>2444.82256906712</v>
          </cell>
          <cell r="BI427">
            <v>2444.82256906712</v>
          </cell>
          <cell r="BJ427">
            <v>2444.82256906712</v>
          </cell>
          <cell r="BK427">
            <v>2444.82256906712</v>
          </cell>
          <cell r="BL427">
            <v>2444.82256906712</v>
          </cell>
          <cell r="BM427">
            <v>2444.82256906712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8">
          <cell r="Z428">
            <v>2375.51113294836</v>
          </cell>
          <cell r="AA428">
            <v>2221.35953690538</v>
          </cell>
          <cell r="AB428">
            <v>2075.4087460518</v>
          </cell>
          <cell r="AC428">
            <v>2078.26702876792</v>
          </cell>
          <cell r="AD428">
            <v>2024.83818705969</v>
          </cell>
          <cell r="AE428">
            <v>2110.13260028377</v>
          </cell>
          <cell r="AF428">
            <v>2011.44007384069</v>
          </cell>
          <cell r="AG428">
            <v>2150.19681357021</v>
          </cell>
          <cell r="AH428">
            <v>2241.31816625278</v>
          </cell>
          <cell r="AI428">
            <v>2204.69214814317</v>
          </cell>
          <cell r="AJ428">
            <v>2250.93421867557</v>
          </cell>
          <cell r="AK428">
            <v>2349.88872657342</v>
          </cell>
          <cell r="AL428">
            <v>2461.8109549431</v>
          </cell>
          <cell r="AM428">
            <v>2548.56939994179</v>
          </cell>
          <cell r="AN428">
            <v>2580.80674471326</v>
          </cell>
        </row>
        <row r="428">
          <cell r="AY428">
            <v>2337.09821067372</v>
          </cell>
          <cell r="AZ428">
            <v>2440.50436442522</v>
          </cell>
          <cell r="BA428">
            <v>2365.40656681171</v>
          </cell>
          <cell r="BB428">
            <v>2442.55864057628</v>
          </cell>
          <cell r="BC428">
            <v>2380.99969331097</v>
          </cell>
          <cell r="BD428">
            <v>2440.40293944531</v>
          </cell>
          <cell r="BE428">
            <v>2370.01646538849</v>
          </cell>
          <cell r="BF428">
            <v>2329.12420518374</v>
          </cell>
          <cell r="BG428">
            <v>2386.94621347769</v>
          </cell>
          <cell r="BH428">
            <v>2428.80102646352</v>
          </cell>
          <cell r="BI428">
            <v>2428.80102646352</v>
          </cell>
          <cell r="BJ428">
            <v>2428.80102646352</v>
          </cell>
          <cell r="BK428">
            <v>2428.80102646352</v>
          </cell>
          <cell r="BL428">
            <v>2428.80102646352</v>
          </cell>
          <cell r="BM428">
            <v>2428.80102646352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29">
          <cell r="Z429">
            <v>2135.8575194941</v>
          </cell>
          <cell r="AA429">
            <v>1969.26154677805</v>
          </cell>
          <cell r="AB429">
            <v>2082.80046983109</v>
          </cell>
          <cell r="AC429">
            <v>2108.34296369405</v>
          </cell>
          <cell r="AD429">
            <v>2058.3257831573</v>
          </cell>
          <cell r="AE429">
            <v>2176.28856198441</v>
          </cell>
          <cell r="AF429">
            <v>2140.42745701961</v>
          </cell>
          <cell r="AG429">
            <v>2137.30147358105</v>
          </cell>
          <cell r="AH429">
            <v>2167.87406547601</v>
          </cell>
          <cell r="AI429">
            <v>2267.23070504642</v>
          </cell>
          <cell r="AJ429">
            <v>2235.43001418699</v>
          </cell>
          <cell r="AK429">
            <v>2291.76500350186</v>
          </cell>
          <cell r="AL429">
            <v>2385.32418786709</v>
          </cell>
          <cell r="AM429">
            <v>2397.47725294986</v>
          </cell>
          <cell r="AN429">
            <v>2658.21540098216</v>
          </cell>
        </row>
        <row r="429">
          <cell r="AY429">
            <v>2332.97945486695</v>
          </cell>
          <cell r="AZ429">
            <v>2286.04491457557</v>
          </cell>
          <cell r="BA429">
            <v>2415.44023985783</v>
          </cell>
          <cell r="BB429">
            <v>2350.37761707557</v>
          </cell>
          <cell r="BC429">
            <v>2351.25782260437</v>
          </cell>
          <cell r="BD429">
            <v>2378.05054737482</v>
          </cell>
          <cell r="BE429">
            <v>2437.14983538145</v>
          </cell>
          <cell r="BF429">
            <v>2371.52221451268</v>
          </cell>
          <cell r="BG429">
            <v>2335.51802264521</v>
          </cell>
          <cell r="BH429">
            <v>2329.05455002694</v>
          </cell>
          <cell r="BI429">
            <v>2329.05455002694</v>
          </cell>
          <cell r="BJ429">
            <v>2329.05455002694</v>
          </cell>
          <cell r="BK429">
            <v>2329.05455002694</v>
          </cell>
          <cell r="BL429">
            <v>2329.05455002694</v>
          </cell>
          <cell r="BM429">
            <v>2329.05455002694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0">
          <cell r="Z430">
            <v>2236.72148757917</v>
          </cell>
          <cell r="AA430">
            <v>2131.19259162876</v>
          </cell>
          <cell r="AB430">
            <v>1966.92597717687</v>
          </cell>
          <cell r="AC430">
            <v>1992.04747058395</v>
          </cell>
          <cell r="AD430">
            <v>2130.41427412086</v>
          </cell>
          <cell r="AE430">
            <v>2022.36404340755</v>
          </cell>
          <cell r="AF430">
            <v>2032.52918071755</v>
          </cell>
          <cell r="AG430">
            <v>2176.93121648161</v>
          </cell>
          <cell r="AH430">
            <v>2229.15488473421</v>
          </cell>
          <cell r="AI430">
            <v>2145.76545986395</v>
          </cell>
          <cell r="AJ430">
            <v>2240.47387068171</v>
          </cell>
          <cell r="AK430">
            <v>2331.18066973332</v>
          </cell>
          <cell r="AL430">
            <v>2483.03507831393</v>
          </cell>
          <cell r="AM430">
            <v>2556.91282698445</v>
          </cell>
          <cell r="AN430">
            <v>2701.34538626388</v>
          </cell>
        </row>
        <row r="430">
          <cell r="AY430">
            <v>2384.15080250664</v>
          </cell>
          <cell r="AZ430">
            <v>2392.05171483798</v>
          </cell>
          <cell r="BA430">
            <v>2281.05621120608</v>
          </cell>
          <cell r="BB430">
            <v>2276.57803357136</v>
          </cell>
          <cell r="BC430">
            <v>2350.97973180048</v>
          </cell>
          <cell r="BD430">
            <v>2323.90248166962</v>
          </cell>
          <cell r="BE430">
            <v>2354.96817880606</v>
          </cell>
          <cell r="BF430">
            <v>2354.68185209411</v>
          </cell>
          <cell r="BG430">
            <v>2430.06933157745</v>
          </cell>
          <cell r="BH430">
            <v>2395.04833025136</v>
          </cell>
          <cell r="BI430">
            <v>2395.04833025136</v>
          </cell>
          <cell r="BJ430">
            <v>2395.04833025136</v>
          </cell>
          <cell r="BK430">
            <v>2395.04833025136</v>
          </cell>
          <cell r="BL430">
            <v>2395.04833025136</v>
          </cell>
          <cell r="BM430">
            <v>2395.04833025136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1">
          <cell r="Z431">
            <v>2334.78923232694</v>
          </cell>
          <cell r="AA431">
            <v>2176.2786914241</v>
          </cell>
          <cell r="AB431">
            <v>2040.92760672721</v>
          </cell>
          <cell r="AC431">
            <v>2158.66510648114</v>
          </cell>
          <cell r="AD431">
            <v>2122.54573771629</v>
          </cell>
          <cell r="AE431">
            <v>2163.88244205612</v>
          </cell>
          <cell r="AF431">
            <v>2044.50507414616</v>
          </cell>
          <cell r="AG431">
            <v>2156.40608476324</v>
          </cell>
          <cell r="AH431">
            <v>2205.09550650713</v>
          </cell>
          <cell r="AI431">
            <v>2190.08288059409</v>
          </cell>
          <cell r="AJ431">
            <v>2327.43584137915</v>
          </cell>
          <cell r="AK431">
            <v>2411.18550036318</v>
          </cell>
          <cell r="AL431">
            <v>2507.73123569957</v>
          </cell>
          <cell r="AM431">
            <v>2553.29356124086</v>
          </cell>
          <cell r="AN431">
            <v>2582.60780745261</v>
          </cell>
        </row>
        <row r="431">
          <cell r="AY431">
            <v>2351.30440495364</v>
          </cell>
          <cell r="AZ431">
            <v>2434.14111331649</v>
          </cell>
          <cell r="BA431">
            <v>2351.45319234923</v>
          </cell>
          <cell r="BB431">
            <v>2372.73245486006</v>
          </cell>
          <cell r="BC431">
            <v>2364.06844822588</v>
          </cell>
          <cell r="BD431">
            <v>2403.93514417741</v>
          </cell>
          <cell r="BE431">
            <v>2324.04543489519</v>
          </cell>
          <cell r="BF431">
            <v>2327.32071003102</v>
          </cell>
          <cell r="BG431">
            <v>2467.25593521435</v>
          </cell>
          <cell r="BH431">
            <v>2320.47535970888</v>
          </cell>
          <cell r="BI431">
            <v>2320.47535970888</v>
          </cell>
          <cell r="BJ431">
            <v>2320.47535970888</v>
          </cell>
          <cell r="BK431">
            <v>2320.47535970888</v>
          </cell>
          <cell r="BL431">
            <v>2320.47535970888</v>
          </cell>
          <cell r="BM431">
            <v>2320.47535970888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2">
          <cell r="Z432">
            <v>2310.25040023494</v>
          </cell>
          <cell r="AA432">
            <v>2015.29718822738</v>
          </cell>
          <cell r="AB432">
            <v>2023.78807980957</v>
          </cell>
          <cell r="AC432">
            <v>1999.35852659403</v>
          </cell>
          <cell r="AD432">
            <v>2072.10542111667</v>
          </cell>
          <cell r="AE432">
            <v>2067.51123336224</v>
          </cell>
          <cell r="AF432">
            <v>2048.30645630407</v>
          </cell>
          <cell r="AG432">
            <v>2046.70231517593</v>
          </cell>
          <cell r="AH432">
            <v>2201.85865389419</v>
          </cell>
          <cell r="AI432">
            <v>2182.86563830438</v>
          </cell>
          <cell r="AJ432">
            <v>2278.74398398073</v>
          </cell>
          <cell r="AK432">
            <v>2374.76511945239</v>
          </cell>
          <cell r="AL432">
            <v>2455.46236572367</v>
          </cell>
          <cell r="AM432">
            <v>2439.85845134913</v>
          </cell>
          <cell r="AN432">
            <v>2619.6157973733</v>
          </cell>
        </row>
        <row r="432">
          <cell r="AY432">
            <v>2352.72845221223</v>
          </cell>
          <cell r="AZ432">
            <v>2328.70087444654</v>
          </cell>
          <cell r="BA432">
            <v>2392.19176189212</v>
          </cell>
          <cell r="BB432">
            <v>2353.00814485626</v>
          </cell>
          <cell r="BC432">
            <v>2322.80586964879</v>
          </cell>
          <cell r="BD432">
            <v>2373.96835806695</v>
          </cell>
          <cell r="BE432">
            <v>2362.78837167039</v>
          </cell>
          <cell r="BF432">
            <v>2394.62024715082</v>
          </cell>
          <cell r="BG432">
            <v>2382.9837297227</v>
          </cell>
          <cell r="BH432">
            <v>2366.08837789664</v>
          </cell>
          <cell r="BI432">
            <v>2366.08837789664</v>
          </cell>
          <cell r="BJ432">
            <v>2366.08837789664</v>
          </cell>
          <cell r="BK432">
            <v>2366.08837789664</v>
          </cell>
          <cell r="BL432">
            <v>2366.08837789664</v>
          </cell>
          <cell r="BM432">
            <v>2366.08837789664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3">
          <cell r="Z433">
            <v>2307.4873220554</v>
          </cell>
          <cell r="AA433">
            <v>2161.07039303825</v>
          </cell>
          <cell r="AB433">
            <v>2046.03704076914</v>
          </cell>
          <cell r="AC433">
            <v>2034.29806673453</v>
          </cell>
          <cell r="AD433">
            <v>2117.7848292286</v>
          </cell>
          <cell r="AE433">
            <v>2171.03298741701</v>
          </cell>
          <cell r="AF433">
            <v>2215.78447449427</v>
          </cell>
          <cell r="AG433">
            <v>2289.38726610385</v>
          </cell>
          <cell r="AH433">
            <v>2309.88059489618</v>
          </cell>
          <cell r="AI433">
            <v>2213.28591526511</v>
          </cell>
          <cell r="AJ433">
            <v>2341.68212838733</v>
          </cell>
          <cell r="AK433">
            <v>2380.57393719543</v>
          </cell>
          <cell r="AL433">
            <v>2473.71848301019</v>
          </cell>
          <cell r="AM433">
            <v>2407.8150410025</v>
          </cell>
          <cell r="AN433">
            <v>2509.4292301712</v>
          </cell>
        </row>
        <row r="433">
          <cell r="AY433">
            <v>2359.88623433253</v>
          </cell>
          <cell r="AZ433">
            <v>2431.71641876097</v>
          </cell>
          <cell r="BA433">
            <v>2290.91713686343</v>
          </cell>
          <cell r="BB433">
            <v>2330.32229677435</v>
          </cell>
          <cell r="BC433">
            <v>2362.013874335</v>
          </cell>
          <cell r="BD433">
            <v>2391.17664169486</v>
          </cell>
          <cell r="BE433">
            <v>2419.23191818679</v>
          </cell>
          <cell r="BF433">
            <v>2443.33310422862</v>
          </cell>
          <cell r="BG433">
            <v>2410.87059940728</v>
          </cell>
          <cell r="BH433">
            <v>2368.75136851057</v>
          </cell>
          <cell r="BI433">
            <v>2368.75136851057</v>
          </cell>
          <cell r="BJ433">
            <v>2368.75136851057</v>
          </cell>
          <cell r="BK433">
            <v>2368.75136851057</v>
          </cell>
          <cell r="BL433">
            <v>2368.75136851057</v>
          </cell>
          <cell r="BM433">
            <v>2368.75136851057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4">
          <cell r="Z434">
            <v>2231.67843996998</v>
          </cell>
          <cell r="AA434">
            <v>2096.16193572497</v>
          </cell>
          <cell r="AB434">
            <v>2102.41280034073</v>
          </cell>
          <cell r="AC434">
            <v>2038.30489031369</v>
          </cell>
          <cell r="AD434">
            <v>2114.35982735712</v>
          </cell>
          <cell r="AE434">
            <v>2013.34305081754</v>
          </cell>
          <cell r="AF434">
            <v>2096.38549188485</v>
          </cell>
          <cell r="AG434">
            <v>2084.13342453303</v>
          </cell>
          <cell r="AH434">
            <v>2226.51784356189</v>
          </cell>
          <cell r="AI434">
            <v>2277.81428991555</v>
          </cell>
          <cell r="AJ434">
            <v>2288.24624652459</v>
          </cell>
          <cell r="AK434">
            <v>2353.50006996387</v>
          </cell>
          <cell r="AL434">
            <v>2403.6629142413</v>
          </cell>
          <cell r="AM434">
            <v>2469.45618251754</v>
          </cell>
          <cell r="AN434">
            <v>2523.77234127491</v>
          </cell>
        </row>
        <row r="434">
          <cell r="AY434">
            <v>2290.42335750261</v>
          </cell>
          <cell r="AZ434">
            <v>2458.00467327847</v>
          </cell>
          <cell r="BA434">
            <v>2394.76019091248</v>
          </cell>
          <cell r="BB434">
            <v>2366.74621260992</v>
          </cell>
          <cell r="BC434">
            <v>2349.5918945453</v>
          </cell>
          <cell r="BD434">
            <v>2338.1259841579</v>
          </cell>
          <cell r="BE434">
            <v>2395.02954171073</v>
          </cell>
          <cell r="BF434">
            <v>2313.92596618962</v>
          </cell>
          <cell r="BG434">
            <v>2381.58102768439</v>
          </cell>
          <cell r="BH434">
            <v>2384.71348181609</v>
          </cell>
          <cell r="BI434">
            <v>2384.71348181609</v>
          </cell>
          <cell r="BJ434">
            <v>2384.71348181609</v>
          </cell>
          <cell r="BK434">
            <v>2384.71348181609</v>
          </cell>
          <cell r="BL434">
            <v>2384.71348181609</v>
          </cell>
          <cell r="BM434">
            <v>2384.71348181609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5">
          <cell r="Z435">
            <v>2243.40744245407</v>
          </cell>
          <cell r="AA435">
            <v>2142.56466151264</v>
          </cell>
          <cell r="AB435">
            <v>2010.48053465578</v>
          </cell>
          <cell r="AC435">
            <v>2034.41487714601</v>
          </cell>
          <cell r="AD435">
            <v>1901.61144621393</v>
          </cell>
          <cell r="AE435">
            <v>2049.00667737346</v>
          </cell>
          <cell r="AF435">
            <v>2072.02962469572</v>
          </cell>
          <cell r="AG435">
            <v>2130.92988501995</v>
          </cell>
          <cell r="AH435">
            <v>2299.54019430666</v>
          </cell>
          <cell r="AI435">
            <v>2305.09641124915</v>
          </cell>
          <cell r="AJ435">
            <v>2360.87680998479</v>
          </cell>
          <cell r="AK435">
            <v>2335.81904802892</v>
          </cell>
          <cell r="AL435">
            <v>2483.70966873058</v>
          </cell>
          <cell r="AM435">
            <v>2461.8633930214</v>
          </cell>
          <cell r="AN435">
            <v>2587.70934569944</v>
          </cell>
        </row>
        <row r="435">
          <cell r="AY435">
            <v>2378.78292792706</v>
          </cell>
          <cell r="AZ435">
            <v>2388.4772400479</v>
          </cell>
          <cell r="BA435">
            <v>2338.41247381856</v>
          </cell>
          <cell r="BB435">
            <v>2350.65070507011</v>
          </cell>
          <cell r="BC435">
            <v>2348.55239290595</v>
          </cell>
          <cell r="BD435">
            <v>2339.05917131418</v>
          </cell>
          <cell r="BE435">
            <v>2349.49568876418</v>
          </cell>
          <cell r="BF435">
            <v>2387.3014716426</v>
          </cell>
          <cell r="BG435">
            <v>2455.73152443573</v>
          </cell>
          <cell r="BH435">
            <v>2451.69758103475</v>
          </cell>
          <cell r="BI435">
            <v>2451.69758103475</v>
          </cell>
          <cell r="BJ435">
            <v>2451.69758103475</v>
          </cell>
          <cell r="BK435">
            <v>2451.69758103475</v>
          </cell>
          <cell r="BL435">
            <v>2451.69758103475</v>
          </cell>
          <cell r="BM435">
            <v>2451.69758103475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6">
          <cell r="Z436">
            <v>2293.79048682145</v>
          </cell>
          <cell r="AA436">
            <v>2139.93084532857</v>
          </cell>
          <cell r="AB436">
            <v>2012.71584416103</v>
          </cell>
          <cell r="AC436">
            <v>2069.53901415199</v>
          </cell>
          <cell r="AD436">
            <v>2135.18618017168</v>
          </cell>
          <cell r="AE436">
            <v>2102.49515279725</v>
          </cell>
          <cell r="AF436">
            <v>2182.45034733304</v>
          </cell>
          <cell r="AG436">
            <v>2258.12306541015</v>
          </cell>
          <cell r="AH436">
            <v>2165.09231105388</v>
          </cell>
          <cell r="AI436">
            <v>2168.0265611483</v>
          </cell>
          <cell r="AJ436">
            <v>2264.69885660204</v>
          </cell>
          <cell r="AK436">
            <v>2376.25623701798</v>
          </cell>
          <cell r="AL436">
            <v>2242.8283607792</v>
          </cell>
          <cell r="AM436">
            <v>2488.41577293301</v>
          </cell>
          <cell r="AN436">
            <v>2443.55380263312</v>
          </cell>
        </row>
        <row r="436">
          <cell r="AY436">
            <v>2371.26660885228</v>
          </cell>
          <cell r="AZ436">
            <v>2389.68636538224</v>
          </cell>
          <cell r="BA436">
            <v>2402.22264606294</v>
          </cell>
          <cell r="BB436">
            <v>2382.1245202253</v>
          </cell>
          <cell r="BC436">
            <v>2360.64138611042</v>
          </cell>
          <cell r="BD436">
            <v>2431.99353902704</v>
          </cell>
          <cell r="BE436">
            <v>2427.5694227764</v>
          </cell>
          <cell r="BF436">
            <v>2433.60049897172</v>
          </cell>
          <cell r="BG436">
            <v>2364.16541662849</v>
          </cell>
          <cell r="BH436">
            <v>2342.97815518147</v>
          </cell>
          <cell r="BI436">
            <v>2342.97815518147</v>
          </cell>
          <cell r="BJ436">
            <v>2342.97815518147</v>
          </cell>
          <cell r="BK436">
            <v>2342.97815518147</v>
          </cell>
          <cell r="BL436">
            <v>2342.97815518147</v>
          </cell>
          <cell r="BM436">
            <v>2342.97815518147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7">
          <cell r="Z437">
            <v>2158.66036189285</v>
          </cell>
          <cell r="AA437">
            <v>2093.60625855357</v>
          </cell>
          <cell r="AB437">
            <v>2039.2383100713</v>
          </cell>
          <cell r="AC437">
            <v>1799.27174630876</v>
          </cell>
          <cell r="AD437">
            <v>2015.73562883051</v>
          </cell>
          <cell r="AE437">
            <v>2218.306414329</v>
          </cell>
          <cell r="AF437">
            <v>2019.20923319936</v>
          </cell>
          <cell r="AG437">
            <v>2130.36701373808</v>
          </cell>
          <cell r="AH437">
            <v>2193.14147316693</v>
          </cell>
          <cell r="AI437">
            <v>2234.20068364408</v>
          </cell>
          <cell r="AJ437">
            <v>2368.05573133066</v>
          </cell>
          <cell r="AK437">
            <v>2351.87218431886</v>
          </cell>
          <cell r="AL437">
            <v>2421.03108951095</v>
          </cell>
          <cell r="AM437">
            <v>2525.45388616011</v>
          </cell>
          <cell r="AN437">
            <v>2568.39585964882</v>
          </cell>
        </row>
        <row r="437">
          <cell r="AY437">
            <v>2330.07557421614</v>
          </cell>
          <cell r="AZ437">
            <v>2377.75382302637</v>
          </cell>
          <cell r="BA437">
            <v>2280.3811801194</v>
          </cell>
          <cell r="BB437">
            <v>2322.1734691859</v>
          </cell>
          <cell r="BC437">
            <v>2333.14587059562</v>
          </cell>
          <cell r="BD437">
            <v>2456.58212164823</v>
          </cell>
          <cell r="BE437">
            <v>2332.02807542964</v>
          </cell>
          <cell r="BF437">
            <v>2369.17779500764</v>
          </cell>
          <cell r="BG437">
            <v>2329.06393174027</v>
          </cell>
          <cell r="BH437">
            <v>2356.92444503174</v>
          </cell>
          <cell r="BI437">
            <v>2356.92444503174</v>
          </cell>
          <cell r="BJ437">
            <v>2356.92444503174</v>
          </cell>
          <cell r="BK437">
            <v>2356.92444503174</v>
          </cell>
          <cell r="BL437">
            <v>2356.92444503174</v>
          </cell>
          <cell r="BM437">
            <v>2356.92444503174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8">
          <cell r="Z438">
            <v>2354.91290688804</v>
          </cell>
          <cell r="AA438">
            <v>2049.84671500081</v>
          </cell>
          <cell r="AB438">
            <v>1983.18855400733</v>
          </cell>
          <cell r="AC438">
            <v>2156.71788860391</v>
          </cell>
          <cell r="AD438">
            <v>2116.54633140567</v>
          </cell>
          <cell r="AE438">
            <v>2086.71240126873</v>
          </cell>
          <cell r="AF438">
            <v>2160.06304996399</v>
          </cell>
          <cell r="AG438">
            <v>2069.94919152599</v>
          </cell>
          <cell r="AH438">
            <v>2214.82008513337</v>
          </cell>
          <cell r="AI438">
            <v>2218.82125601621</v>
          </cell>
          <cell r="AJ438">
            <v>2255.7165845213</v>
          </cell>
          <cell r="AK438">
            <v>2412.01023810331</v>
          </cell>
          <cell r="AL438">
            <v>2333.09394011705</v>
          </cell>
          <cell r="AM438">
            <v>2529.63631805517</v>
          </cell>
          <cell r="AN438">
            <v>2496.06204314801</v>
          </cell>
        </row>
        <row r="438">
          <cell r="AY438">
            <v>2407.6957348313</v>
          </cell>
          <cell r="AZ438">
            <v>2346.47454474286</v>
          </cell>
          <cell r="BA438">
            <v>2355.31195937667</v>
          </cell>
          <cell r="BB438">
            <v>2402.7954614654</v>
          </cell>
          <cell r="BC438">
            <v>2459.19094339254</v>
          </cell>
          <cell r="BD438">
            <v>2366.26336017304</v>
          </cell>
          <cell r="BE438">
            <v>2409.92916022123</v>
          </cell>
          <cell r="BF438">
            <v>2355.30695626927</v>
          </cell>
          <cell r="BG438">
            <v>2382.9849316259</v>
          </cell>
          <cell r="BH438">
            <v>2338.94077950258</v>
          </cell>
          <cell r="BI438">
            <v>2338.94077950258</v>
          </cell>
          <cell r="BJ438">
            <v>2338.94077950258</v>
          </cell>
          <cell r="BK438">
            <v>2338.94077950258</v>
          </cell>
          <cell r="BL438">
            <v>2338.94077950258</v>
          </cell>
          <cell r="BM438">
            <v>2338.94077950258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39">
          <cell r="Z439">
            <v>2427.01215228862</v>
          </cell>
          <cell r="AA439">
            <v>1946.10133683364</v>
          </cell>
          <cell r="AB439">
            <v>2096.82385831537</v>
          </cell>
          <cell r="AC439">
            <v>2144.07829497101</v>
          </cell>
          <cell r="AD439">
            <v>2058.66187208458</v>
          </cell>
          <cell r="AE439">
            <v>2173.72047358653</v>
          </cell>
          <cell r="AF439">
            <v>2141.20694029118</v>
          </cell>
          <cell r="AG439">
            <v>2161.07464373149</v>
          </cell>
          <cell r="AH439">
            <v>2216.45223435365</v>
          </cell>
          <cell r="AI439">
            <v>2234.90034312884</v>
          </cell>
          <cell r="AJ439">
            <v>2115.3412921025</v>
          </cell>
          <cell r="AK439">
            <v>2378.14383080784</v>
          </cell>
          <cell r="AL439">
            <v>2478.73265323727</v>
          </cell>
          <cell r="AM439">
            <v>2470.12221317451</v>
          </cell>
          <cell r="AN439">
            <v>2688.29016972691</v>
          </cell>
        </row>
        <row r="439">
          <cell r="AY439">
            <v>2429.31491050738</v>
          </cell>
          <cell r="AZ439">
            <v>2354.13113394226</v>
          </cell>
          <cell r="BA439">
            <v>2369.73221042344</v>
          </cell>
          <cell r="BB439">
            <v>2428.40225211999</v>
          </cell>
          <cell r="BC439">
            <v>2361.72416195961</v>
          </cell>
          <cell r="BD439">
            <v>2414.78678104014</v>
          </cell>
          <cell r="BE439">
            <v>2406.05877819902</v>
          </cell>
          <cell r="BF439">
            <v>2432.87648386147</v>
          </cell>
          <cell r="BG439">
            <v>2360.83083304271</v>
          </cell>
          <cell r="BH439">
            <v>2392.55011198135</v>
          </cell>
          <cell r="BI439">
            <v>2392.55011198135</v>
          </cell>
          <cell r="BJ439">
            <v>2392.55011198135</v>
          </cell>
          <cell r="BK439">
            <v>2392.55011198135</v>
          </cell>
          <cell r="BL439">
            <v>2392.55011198135</v>
          </cell>
          <cell r="BM439">
            <v>2392.55011198135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0">
          <cell r="Z440">
            <v>2289.82999245695</v>
          </cell>
          <cell r="AA440">
            <v>2057.11149137321</v>
          </cell>
          <cell r="AB440">
            <v>2024.51164420039</v>
          </cell>
          <cell r="AC440">
            <v>2101.20163341108</v>
          </cell>
          <cell r="AD440">
            <v>2036.36521523505</v>
          </cell>
          <cell r="AE440">
            <v>2136.7311628272</v>
          </cell>
          <cell r="AF440">
            <v>2061.41355693341</v>
          </cell>
          <cell r="AG440">
            <v>2088.00022359838</v>
          </cell>
          <cell r="AH440">
            <v>2065.70946134488</v>
          </cell>
          <cell r="AI440">
            <v>2209.60773702553</v>
          </cell>
          <cell r="AJ440">
            <v>2275.47858150577</v>
          </cell>
          <cell r="AK440">
            <v>2432.14724676896</v>
          </cell>
          <cell r="AL440">
            <v>2484.28348993575</v>
          </cell>
          <cell r="AM440">
            <v>2534.1510918355</v>
          </cell>
          <cell r="AN440">
            <v>2692.26087946185</v>
          </cell>
        </row>
        <row r="440">
          <cell r="AY440">
            <v>2389.42715270561</v>
          </cell>
          <cell r="AZ440">
            <v>2371.64941896737</v>
          </cell>
          <cell r="BA440">
            <v>2355.08521181519</v>
          </cell>
          <cell r="BB440">
            <v>2358.87855793476</v>
          </cell>
          <cell r="BC440">
            <v>2374.69971025275</v>
          </cell>
          <cell r="BD440">
            <v>2429.52493020274</v>
          </cell>
          <cell r="BE440">
            <v>2406.8137305926</v>
          </cell>
          <cell r="BF440">
            <v>2404.66707971427</v>
          </cell>
          <cell r="BG440">
            <v>2378.07405385698</v>
          </cell>
          <cell r="BH440">
            <v>2351.63906421057</v>
          </cell>
          <cell r="BI440">
            <v>2351.63906421057</v>
          </cell>
          <cell r="BJ440">
            <v>2351.63906421057</v>
          </cell>
          <cell r="BK440">
            <v>2351.63906421057</v>
          </cell>
          <cell r="BL440">
            <v>2351.63906421057</v>
          </cell>
          <cell r="BM440">
            <v>2351.63906421057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1">
          <cell r="Z441">
            <v>2276.13729954475</v>
          </cell>
          <cell r="AA441">
            <v>2166.41412337997</v>
          </cell>
          <cell r="AB441">
            <v>2116.94677654865</v>
          </cell>
          <cell r="AC441">
            <v>2113.68612588215</v>
          </cell>
          <cell r="AD441">
            <v>1992.98263871943</v>
          </cell>
          <cell r="AE441">
            <v>2073.86458227726</v>
          </cell>
          <cell r="AF441">
            <v>2076.10596455415</v>
          </cell>
          <cell r="AG441">
            <v>2058.66395253798</v>
          </cell>
          <cell r="AH441">
            <v>2183.76593303744</v>
          </cell>
          <cell r="AI441">
            <v>2139.26579718243</v>
          </cell>
          <cell r="AJ441">
            <v>2198.29563603364</v>
          </cell>
          <cell r="AK441">
            <v>2337.83341368835</v>
          </cell>
          <cell r="AL441">
            <v>2499.47636719229</v>
          </cell>
          <cell r="AM441">
            <v>2570.14466350143</v>
          </cell>
          <cell r="AN441">
            <v>2558.94774204446</v>
          </cell>
        </row>
        <row r="441">
          <cell r="AY441">
            <v>2416.61497249301</v>
          </cell>
          <cell r="AZ441">
            <v>2370.26001273175</v>
          </cell>
          <cell r="BA441">
            <v>2412.0593847794</v>
          </cell>
          <cell r="BB441">
            <v>2424.02730287386</v>
          </cell>
          <cell r="BC441">
            <v>2318.17706391876</v>
          </cell>
          <cell r="BD441">
            <v>2330.46937268716</v>
          </cell>
          <cell r="BE441">
            <v>2409.2214166144</v>
          </cell>
          <cell r="BF441">
            <v>2339.06744084761</v>
          </cell>
          <cell r="BG441">
            <v>2410.62237912968</v>
          </cell>
          <cell r="BH441">
            <v>2356.43679158997</v>
          </cell>
          <cell r="BI441">
            <v>2356.43679158997</v>
          </cell>
          <cell r="BJ441">
            <v>2356.43679158997</v>
          </cell>
          <cell r="BK441">
            <v>2356.43679158997</v>
          </cell>
          <cell r="BL441">
            <v>2356.43679158997</v>
          </cell>
          <cell r="BM441">
            <v>2356.43679158997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2">
          <cell r="Z442">
            <v>2249.37211806025</v>
          </cell>
          <cell r="AA442">
            <v>2133.52610622266</v>
          </cell>
          <cell r="AB442">
            <v>1984.94789607392</v>
          </cell>
          <cell r="AC442">
            <v>2022.32590425608</v>
          </cell>
          <cell r="AD442">
            <v>2082.65262175884</v>
          </cell>
          <cell r="AE442">
            <v>2114.91183760766</v>
          </cell>
          <cell r="AF442">
            <v>2152.37886005668</v>
          </cell>
          <cell r="AG442">
            <v>2131.65328026248</v>
          </cell>
          <cell r="AH442">
            <v>2287.67969290884</v>
          </cell>
          <cell r="AI442">
            <v>2135.59057880013</v>
          </cell>
          <cell r="AJ442">
            <v>2356.51692226722</v>
          </cell>
          <cell r="AK442">
            <v>2434.10805644579</v>
          </cell>
          <cell r="AL442">
            <v>2418.01686629373</v>
          </cell>
          <cell r="AM442">
            <v>2476.57749785019</v>
          </cell>
          <cell r="AN442">
            <v>2486.21617319883</v>
          </cell>
        </row>
        <row r="442">
          <cell r="AY442">
            <v>2313.91301478555</v>
          </cell>
          <cell r="AZ442">
            <v>2434.9953828801</v>
          </cell>
          <cell r="BA442">
            <v>2351.70621203757</v>
          </cell>
          <cell r="BB442">
            <v>2324.97362223806</v>
          </cell>
          <cell r="BC442">
            <v>2388.60984615757</v>
          </cell>
          <cell r="BD442">
            <v>2391.13036959544</v>
          </cell>
          <cell r="BE442">
            <v>2341.10118147772</v>
          </cell>
          <cell r="BF442">
            <v>2347.16890922736</v>
          </cell>
          <cell r="BG442">
            <v>2432.32239993253</v>
          </cell>
          <cell r="BH442">
            <v>2369.03509366691</v>
          </cell>
          <cell r="BI442">
            <v>2369.03509366691</v>
          </cell>
          <cell r="BJ442">
            <v>2369.03509366691</v>
          </cell>
          <cell r="BK442">
            <v>2369.03509366691</v>
          </cell>
          <cell r="BL442">
            <v>2369.03509366691</v>
          </cell>
          <cell r="BM442">
            <v>2369.03509366691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3">
          <cell r="Z443">
            <v>2249.79638657705</v>
          </cell>
          <cell r="AA443">
            <v>2200.28556725685</v>
          </cell>
          <cell r="AB443">
            <v>2048.02840605832</v>
          </cell>
          <cell r="AC443">
            <v>2000.78889823331</v>
          </cell>
          <cell r="AD443">
            <v>2022.37416854939</v>
          </cell>
          <cell r="AE443">
            <v>2012.57398785525</v>
          </cell>
          <cell r="AF443">
            <v>2111.11863503296</v>
          </cell>
          <cell r="AG443">
            <v>2080.22456406022</v>
          </cell>
          <cell r="AH443">
            <v>2166.45551245807</v>
          </cell>
          <cell r="AI443">
            <v>2234.32252142448</v>
          </cell>
          <cell r="AJ443">
            <v>2268.59628711399</v>
          </cell>
          <cell r="AK443">
            <v>2315.46169503396</v>
          </cell>
          <cell r="AL443">
            <v>2497.23688492254</v>
          </cell>
          <cell r="AM443">
            <v>2493.34803788119</v>
          </cell>
          <cell r="AN443">
            <v>2645.65557798234</v>
          </cell>
        </row>
        <row r="443">
          <cell r="AY443">
            <v>2338.29474901688</v>
          </cell>
          <cell r="AZ443">
            <v>2402.85745110962</v>
          </cell>
          <cell r="BA443">
            <v>2446.16488259965</v>
          </cell>
          <cell r="BB443">
            <v>2369.09178436892</v>
          </cell>
          <cell r="BC443">
            <v>2309.93581191512</v>
          </cell>
          <cell r="BD443">
            <v>2345.71554765427</v>
          </cell>
          <cell r="BE443">
            <v>2394.41428913708</v>
          </cell>
          <cell r="BF443">
            <v>2340.27819989839</v>
          </cell>
          <cell r="BG443">
            <v>2384.50195840938</v>
          </cell>
          <cell r="BH443">
            <v>2346.43641090941</v>
          </cell>
          <cell r="BI443">
            <v>2346.43641090941</v>
          </cell>
          <cell r="BJ443">
            <v>2346.43641090941</v>
          </cell>
          <cell r="BK443">
            <v>2346.43641090941</v>
          </cell>
          <cell r="BL443">
            <v>2346.43641090941</v>
          </cell>
          <cell r="BM443">
            <v>2346.43641090941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4">
          <cell r="Z444">
            <v>2268.77287601148</v>
          </cell>
          <cell r="AA444">
            <v>2144.45493190468</v>
          </cell>
          <cell r="AB444">
            <v>2105.46690909246</v>
          </cell>
          <cell r="AC444">
            <v>2072.58687671749</v>
          </cell>
          <cell r="AD444">
            <v>2021.04748639922</v>
          </cell>
          <cell r="AE444">
            <v>2049.58993328194</v>
          </cell>
          <cell r="AF444">
            <v>2184.37173956301</v>
          </cell>
          <cell r="AG444">
            <v>2083.36262307838</v>
          </cell>
          <cell r="AH444">
            <v>2311.01105854524</v>
          </cell>
          <cell r="AI444">
            <v>2139.39838104308</v>
          </cell>
          <cell r="AJ444">
            <v>2423.38406989151</v>
          </cell>
          <cell r="AK444">
            <v>2300.51090144933</v>
          </cell>
          <cell r="AL444">
            <v>2360.29130775638</v>
          </cell>
          <cell r="AM444">
            <v>2543.78170073079</v>
          </cell>
          <cell r="AN444">
            <v>2580.66141245063</v>
          </cell>
        </row>
        <row r="444">
          <cell r="AY444">
            <v>2405.81565343511</v>
          </cell>
          <cell r="AZ444">
            <v>2453.87475885868</v>
          </cell>
          <cell r="BA444">
            <v>2419.83074833655</v>
          </cell>
          <cell r="BB444">
            <v>2404.84035003231</v>
          </cell>
          <cell r="BC444">
            <v>2353.77515978097</v>
          </cell>
          <cell r="BD444">
            <v>2333.7129870394</v>
          </cell>
          <cell r="BE444">
            <v>2403.89936069194</v>
          </cell>
          <cell r="BF444">
            <v>2332.46400867171</v>
          </cell>
          <cell r="BG444">
            <v>2428.56600832386</v>
          </cell>
          <cell r="BH444">
            <v>2352.57841462135</v>
          </cell>
          <cell r="BI444">
            <v>2352.57841462135</v>
          </cell>
          <cell r="BJ444">
            <v>2352.57841462135</v>
          </cell>
          <cell r="BK444">
            <v>2352.57841462135</v>
          </cell>
          <cell r="BL444">
            <v>2352.57841462135</v>
          </cell>
          <cell r="BM444">
            <v>2352.57841462135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5">
          <cell r="Z445">
            <v>2332.49486874253</v>
          </cell>
          <cell r="AA445">
            <v>2189.69865587645</v>
          </cell>
          <cell r="AB445">
            <v>2186.28729579553</v>
          </cell>
          <cell r="AC445">
            <v>2133.93913908588</v>
          </cell>
          <cell r="AD445">
            <v>1933.07874705961</v>
          </cell>
          <cell r="AE445">
            <v>2073.53111533561</v>
          </cell>
          <cell r="AF445">
            <v>2156.77876688112</v>
          </cell>
          <cell r="AG445">
            <v>2106.9408996168</v>
          </cell>
          <cell r="AH445">
            <v>2158.00925450145</v>
          </cell>
          <cell r="AI445">
            <v>2203.2366675601</v>
          </cell>
          <cell r="AJ445">
            <v>2323.04703601113</v>
          </cell>
          <cell r="AK445">
            <v>2405.50278402615</v>
          </cell>
          <cell r="AL445">
            <v>2352.54265251413</v>
          </cell>
          <cell r="AM445">
            <v>2441.32720414604</v>
          </cell>
          <cell r="AN445">
            <v>2593.99269652751</v>
          </cell>
        </row>
        <row r="445">
          <cell r="AY445">
            <v>2386.74327266766</v>
          </cell>
          <cell r="AZ445">
            <v>2373.27392620629</v>
          </cell>
          <cell r="BA445">
            <v>2441.686714666</v>
          </cell>
          <cell r="BB445">
            <v>2403.06228547044</v>
          </cell>
          <cell r="BC445">
            <v>2339.646399628</v>
          </cell>
          <cell r="BD445">
            <v>2386.1986318231</v>
          </cell>
          <cell r="BE445">
            <v>2330.64273786532</v>
          </cell>
          <cell r="BF445">
            <v>2352.67897483296</v>
          </cell>
          <cell r="BG445">
            <v>2362.68827488194</v>
          </cell>
          <cell r="BH445">
            <v>2373.74364823206</v>
          </cell>
          <cell r="BI445">
            <v>2373.74364823206</v>
          </cell>
          <cell r="BJ445">
            <v>2373.74364823206</v>
          </cell>
          <cell r="BK445">
            <v>2373.74364823206</v>
          </cell>
          <cell r="BL445">
            <v>2373.74364823206</v>
          </cell>
          <cell r="BM445">
            <v>2373.74364823206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6">
          <cell r="Z446">
            <v>2218.94236264785</v>
          </cell>
          <cell r="AA446">
            <v>2048.44927396606</v>
          </cell>
          <cell r="AB446">
            <v>2051.87580615182</v>
          </cell>
          <cell r="AC446">
            <v>2013.87710500178</v>
          </cell>
          <cell r="AD446">
            <v>2018.18636733726</v>
          </cell>
          <cell r="AE446">
            <v>2055.87124775573</v>
          </cell>
          <cell r="AF446">
            <v>2073.56383763838</v>
          </cell>
          <cell r="AG446">
            <v>2165.13086360284</v>
          </cell>
          <cell r="AH446">
            <v>2102.61908957191</v>
          </cell>
          <cell r="AI446">
            <v>2186.01084336428</v>
          </cell>
          <cell r="AJ446">
            <v>2251.54931354702</v>
          </cell>
          <cell r="AK446">
            <v>2376.04140892522</v>
          </cell>
          <cell r="AL446">
            <v>2439.76501446961</v>
          </cell>
          <cell r="AM446">
            <v>2410.1163180125</v>
          </cell>
          <cell r="AN446">
            <v>2728.51873846219</v>
          </cell>
        </row>
        <row r="446">
          <cell r="AY446">
            <v>2379.98221258688</v>
          </cell>
          <cell r="AZ446">
            <v>2375.73988846532</v>
          </cell>
          <cell r="BA446">
            <v>2335.53165336444</v>
          </cell>
          <cell r="BB446">
            <v>2367.27888734939</v>
          </cell>
          <cell r="BC446">
            <v>2368.97778857162</v>
          </cell>
          <cell r="BD446">
            <v>2405.74732959651</v>
          </cell>
          <cell r="BE446">
            <v>2372.31277835378</v>
          </cell>
          <cell r="BF446">
            <v>2426.33984817436</v>
          </cell>
          <cell r="BG446">
            <v>2404.05211695995</v>
          </cell>
          <cell r="BH446">
            <v>2378.58704014491</v>
          </cell>
          <cell r="BI446">
            <v>2378.58704014491</v>
          </cell>
          <cell r="BJ446">
            <v>2378.58704014491</v>
          </cell>
          <cell r="BK446">
            <v>2378.58704014491</v>
          </cell>
          <cell r="BL446">
            <v>2378.58704014491</v>
          </cell>
          <cell r="BM446">
            <v>2378.58704014491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7">
          <cell r="Z447">
            <v>2360.08400580777</v>
          </cell>
          <cell r="AA447">
            <v>2070.27184626537</v>
          </cell>
          <cell r="AB447">
            <v>2127.29177847522</v>
          </cell>
          <cell r="AC447">
            <v>2005.72005476729</v>
          </cell>
          <cell r="AD447">
            <v>2128.53799242677</v>
          </cell>
          <cell r="AE447">
            <v>2076.81483318555</v>
          </cell>
          <cell r="AF447">
            <v>2122.17956964669</v>
          </cell>
          <cell r="AG447">
            <v>2104.46835937201</v>
          </cell>
          <cell r="AH447">
            <v>2287.04941390716</v>
          </cell>
          <cell r="AI447">
            <v>2323.2827531711</v>
          </cell>
          <cell r="AJ447">
            <v>2322.59027076885</v>
          </cell>
          <cell r="AK447">
            <v>2290.03676992867</v>
          </cell>
          <cell r="AL447">
            <v>2395.06311777634</v>
          </cell>
          <cell r="AM447">
            <v>2499.14187099126</v>
          </cell>
          <cell r="AN447">
            <v>2618.32691433042</v>
          </cell>
        </row>
        <row r="447">
          <cell r="AY447">
            <v>2405.47863906909</v>
          </cell>
          <cell r="AZ447">
            <v>2338.56146393715</v>
          </cell>
          <cell r="BA447">
            <v>2456.0169686693</v>
          </cell>
          <cell r="BB447">
            <v>2328.71244873256</v>
          </cell>
          <cell r="BC447">
            <v>2353.53011342628</v>
          </cell>
          <cell r="BD447">
            <v>2343.63621933793</v>
          </cell>
          <cell r="BE447">
            <v>2332.55279243294</v>
          </cell>
          <cell r="BF447">
            <v>2416.14513409813</v>
          </cell>
          <cell r="BG447">
            <v>2485.70297052105</v>
          </cell>
          <cell r="BH447">
            <v>2375.50027004518</v>
          </cell>
          <cell r="BI447">
            <v>2375.50027004518</v>
          </cell>
          <cell r="BJ447">
            <v>2375.50027004518</v>
          </cell>
          <cell r="BK447">
            <v>2375.50027004518</v>
          </cell>
          <cell r="BL447">
            <v>2375.50027004518</v>
          </cell>
          <cell r="BM447">
            <v>2375.50027004518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8">
          <cell r="Z448">
            <v>2339.11762829438</v>
          </cell>
          <cell r="AA448">
            <v>2167.88533742115</v>
          </cell>
          <cell r="AB448">
            <v>2110.8355055458</v>
          </cell>
          <cell r="AC448">
            <v>2007.60741632121</v>
          </cell>
          <cell r="AD448">
            <v>2131.30048331165</v>
          </cell>
          <cell r="AE448">
            <v>2151.46309312538</v>
          </cell>
          <cell r="AF448">
            <v>1965.61394954487</v>
          </cell>
          <cell r="AG448">
            <v>2117.99691041998</v>
          </cell>
          <cell r="AH448">
            <v>2139.4479236757</v>
          </cell>
          <cell r="AI448">
            <v>2339.19075097497</v>
          </cell>
          <cell r="AJ448">
            <v>2183.54615761218</v>
          </cell>
          <cell r="AK448">
            <v>2277.50226821302</v>
          </cell>
          <cell r="AL448">
            <v>2501.66133549</v>
          </cell>
          <cell r="AM448">
            <v>2552.32761127292</v>
          </cell>
          <cell r="AN448">
            <v>2556.47877126095</v>
          </cell>
        </row>
        <row r="448">
          <cell r="AY448">
            <v>2346.06228273272</v>
          </cell>
          <cell r="AZ448">
            <v>2338.40215538339</v>
          </cell>
          <cell r="BA448">
            <v>2378.94666356501</v>
          </cell>
          <cell r="BB448">
            <v>2359.26271082969</v>
          </cell>
          <cell r="BC448">
            <v>2382.09360350175</v>
          </cell>
          <cell r="BD448">
            <v>2414.18777255851</v>
          </cell>
          <cell r="BE448">
            <v>2269.66055091157</v>
          </cell>
          <cell r="BF448">
            <v>2284.20885291531</v>
          </cell>
          <cell r="BG448">
            <v>2313.39688925217</v>
          </cell>
          <cell r="BH448">
            <v>2329.94166199755</v>
          </cell>
          <cell r="BI448">
            <v>2329.94166199755</v>
          </cell>
          <cell r="BJ448">
            <v>2329.94166199755</v>
          </cell>
          <cell r="BK448">
            <v>2329.94166199755</v>
          </cell>
          <cell r="BL448">
            <v>2329.94166199755</v>
          </cell>
          <cell r="BM448">
            <v>2329.94166199755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49">
          <cell r="Z449">
            <v>2315.66087886222</v>
          </cell>
          <cell r="AA449">
            <v>2107.16758018377</v>
          </cell>
          <cell r="AB449">
            <v>2066.02088427212</v>
          </cell>
          <cell r="AC449">
            <v>2106.36159154701</v>
          </cell>
          <cell r="AD449">
            <v>2123.46964800662</v>
          </cell>
          <cell r="AE449">
            <v>2090.29817990347</v>
          </cell>
          <cell r="AF449">
            <v>2088.70486841795</v>
          </cell>
          <cell r="AG449">
            <v>2127.99843364587</v>
          </cell>
          <cell r="AH449">
            <v>2211.14041573133</v>
          </cell>
          <cell r="AI449">
            <v>2320.21067749029</v>
          </cell>
          <cell r="AJ449">
            <v>2292.2059097611</v>
          </cell>
          <cell r="AK449">
            <v>2260.300290424</v>
          </cell>
          <cell r="AL449">
            <v>2522.93823265682</v>
          </cell>
          <cell r="AM449">
            <v>2560.29830895722</v>
          </cell>
          <cell r="AN449">
            <v>2569.73047026369</v>
          </cell>
        </row>
        <row r="449">
          <cell r="AY449">
            <v>2380.14589220067</v>
          </cell>
          <cell r="AZ449">
            <v>2333.07634894541</v>
          </cell>
          <cell r="BA449">
            <v>2389.99729623408</v>
          </cell>
          <cell r="BB449">
            <v>2405.38383553094</v>
          </cell>
          <cell r="BC449">
            <v>2380.16979020899</v>
          </cell>
          <cell r="BD449">
            <v>2276.13401768826</v>
          </cell>
          <cell r="BE449">
            <v>2374.1295679665</v>
          </cell>
          <cell r="BF449">
            <v>2437.54205055312</v>
          </cell>
          <cell r="BG449">
            <v>2359.73956799925</v>
          </cell>
          <cell r="BH449">
            <v>2423.40817654351</v>
          </cell>
          <cell r="BI449">
            <v>2423.40817654351</v>
          </cell>
          <cell r="BJ449">
            <v>2423.40817654351</v>
          </cell>
          <cell r="BK449">
            <v>2423.40817654351</v>
          </cell>
          <cell r="BL449">
            <v>2423.40817654351</v>
          </cell>
          <cell r="BM449">
            <v>2423.40817654351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0">
          <cell r="Z450">
            <v>2200.94974342522</v>
          </cell>
          <cell r="AA450">
            <v>2001.31414581771</v>
          </cell>
          <cell r="AB450">
            <v>2024.73702387531</v>
          </cell>
          <cell r="AC450">
            <v>2027.13794626822</v>
          </cell>
          <cell r="AD450">
            <v>1926.50411174175</v>
          </cell>
          <cell r="AE450">
            <v>2092.76096767993</v>
          </cell>
          <cell r="AF450">
            <v>2132.03781680905</v>
          </cell>
          <cell r="AG450">
            <v>2072.17004793969</v>
          </cell>
          <cell r="AH450">
            <v>2287.18196806673</v>
          </cell>
          <cell r="AI450">
            <v>2157.10785647567</v>
          </cell>
          <cell r="AJ450">
            <v>2343.35880147745</v>
          </cell>
          <cell r="AK450">
            <v>2342.48969377502</v>
          </cell>
          <cell r="AL450">
            <v>2378.00069865935</v>
          </cell>
          <cell r="AM450">
            <v>2470.74273885279</v>
          </cell>
          <cell r="AN450">
            <v>2687.14736273853</v>
          </cell>
        </row>
        <row r="450">
          <cell r="AY450">
            <v>2344.9725141675</v>
          </cell>
          <cell r="AZ450">
            <v>2353.86200645732</v>
          </cell>
          <cell r="BA450">
            <v>2341.90709909553</v>
          </cell>
          <cell r="BB450">
            <v>2408.09568590952</v>
          </cell>
          <cell r="BC450">
            <v>2394.57935121066</v>
          </cell>
          <cell r="BD450">
            <v>2376.50247771499</v>
          </cell>
          <cell r="BE450">
            <v>2403.49997552161</v>
          </cell>
          <cell r="BF450">
            <v>2312.55913972437</v>
          </cell>
          <cell r="BG450">
            <v>2374.5720203031</v>
          </cell>
          <cell r="BH450">
            <v>2296.21049528964</v>
          </cell>
          <cell r="BI450">
            <v>2296.21049528964</v>
          </cell>
          <cell r="BJ450">
            <v>2296.21049528964</v>
          </cell>
          <cell r="BK450">
            <v>2296.21049528964</v>
          </cell>
          <cell r="BL450">
            <v>2296.21049528964</v>
          </cell>
          <cell r="BM450">
            <v>2296.21049528964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1">
          <cell r="Z451">
            <v>2127.86929941013</v>
          </cell>
          <cell r="AA451">
            <v>2084.84003972431</v>
          </cell>
          <cell r="AB451">
            <v>1956.70681080584</v>
          </cell>
          <cell r="AC451">
            <v>2055.02594294332</v>
          </cell>
          <cell r="AD451">
            <v>2105.32149350396</v>
          </cell>
          <cell r="AE451">
            <v>2001.50610268727</v>
          </cell>
          <cell r="AF451">
            <v>2110.30472633715</v>
          </cell>
          <cell r="AG451">
            <v>2140.16089705959</v>
          </cell>
          <cell r="AH451">
            <v>2184.80059433938</v>
          </cell>
          <cell r="AI451">
            <v>2211.01319890581</v>
          </cell>
          <cell r="AJ451">
            <v>2293.50002468176</v>
          </cell>
          <cell r="AK451">
            <v>2504.21368819941</v>
          </cell>
          <cell r="AL451">
            <v>2495.49874373956</v>
          </cell>
          <cell r="AM451">
            <v>2466.8731923514</v>
          </cell>
          <cell r="AN451">
            <v>2577.16537779144</v>
          </cell>
        </row>
        <row r="451">
          <cell r="AY451">
            <v>2341.17291796496</v>
          </cell>
          <cell r="AZ451">
            <v>2377.58201857943</v>
          </cell>
          <cell r="BA451">
            <v>2376.86049224339</v>
          </cell>
          <cell r="BB451">
            <v>2418.49868421774</v>
          </cell>
          <cell r="BC451">
            <v>2410.19147212046</v>
          </cell>
          <cell r="BD451">
            <v>2360.76418717724</v>
          </cell>
          <cell r="BE451">
            <v>2388.32608997322</v>
          </cell>
          <cell r="BF451">
            <v>2361.95944051746</v>
          </cell>
          <cell r="BG451">
            <v>2353.97751931962</v>
          </cell>
          <cell r="BH451">
            <v>2399.47172695569</v>
          </cell>
          <cell r="BI451">
            <v>2399.47172695569</v>
          </cell>
          <cell r="BJ451">
            <v>2399.47172695569</v>
          </cell>
          <cell r="BK451">
            <v>2399.47172695569</v>
          </cell>
          <cell r="BL451">
            <v>2399.47172695569</v>
          </cell>
          <cell r="BM451">
            <v>2399.47172695569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2">
          <cell r="Z452">
            <v>2138.7318883729</v>
          </cell>
          <cell r="AA452">
            <v>2171.66238773608</v>
          </cell>
          <cell r="AB452">
            <v>2040.14571106392</v>
          </cell>
          <cell r="AC452">
            <v>2013.85900181588</v>
          </cell>
          <cell r="AD452">
            <v>2094.20207796211</v>
          </cell>
          <cell r="AE452">
            <v>2165.25936755852</v>
          </cell>
          <cell r="AF452">
            <v>2083.47331804456</v>
          </cell>
          <cell r="AG452">
            <v>2152.90916648101</v>
          </cell>
          <cell r="AH452">
            <v>2157.40564806925</v>
          </cell>
          <cell r="AI452">
            <v>2232.11067699465</v>
          </cell>
          <cell r="AJ452">
            <v>2208.09447608999</v>
          </cell>
          <cell r="AK452">
            <v>2369.37248592597</v>
          </cell>
          <cell r="AL452">
            <v>2531.21598838877</v>
          </cell>
          <cell r="AM452">
            <v>2472.29437142975</v>
          </cell>
          <cell r="AN452">
            <v>2716.72777861308</v>
          </cell>
        </row>
        <row r="452">
          <cell r="AY452">
            <v>2312.69704148733</v>
          </cell>
          <cell r="AZ452">
            <v>2360.64998286852</v>
          </cell>
          <cell r="BA452">
            <v>2363.71708960635</v>
          </cell>
          <cell r="BB452">
            <v>2382.29320157798</v>
          </cell>
          <cell r="BC452">
            <v>2442.93405863875</v>
          </cell>
          <cell r="BD452">
            <v>2424.55425337875</v>
          </cell>
          <cell r="BE452">
            <v>2345.1168929326</v>
          </cell>
          <cell r="BF452">
            <v>2413.32416708105</v>
          </cell>
          <cell r="BG452">
            <v>2435.95332582775</v>
          </cell>
          <cell r="BH452">
            <v>2361.67744965357</v>
          </cell>
          <cell r="BI452">
            <v>2361.67744965357</v>
          </cell>
          <cell r="BJ452">
            <v>2361.67744965357</v>
          </cell>
          <cell r="BK452">
            <v>2361.67744965357</v>
          </cell>
          <cell r="BL452">
            <v>2361.67744965357</v>
          </cell>
          <cell r="BM452">
            <v>2361.67744965357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3">
          <cell r="Z453">
            <v>2299.63536990017</v>
          </cell>
          <cell r="AA453">
            <v>2057.85461917696</v>
          </cell>
          <cell r="AB453">
            <v>2097.5316010313</v>
          </cell>
          <cell r="AC453">
            <v>1969.11401372899</v>
          </cell>
          <cell r="AD453">
            <v>1963.13082655465</v>
          </cell>
          <cell r="AE453">
            <v>2143.39471271358</v>
          </cell>
          <cell r="AF453">
            <v>2129.60817426422</v>
          </cell>
          <cell r="AG453">
            <v>2136.86673614563</v>
          </cell>
          <cell r="AH453">
            <v>2195.39794536266</v>
          </cell>
          <cell r="AI453">
            <v>2196.30016105089</v>
          </cell>
          <cell r="AJ453">
            <v>2288.10556400518</v>
          </cell>
          <cell r="AK453">
            <v>2303.17872249615</v>
          </cell>
          <cell r="AL453">
            <v>2375.96443814201</v>
          </cell>
          <cell r="AM453">
            <v>2503.45010245826</v>
          </cell>
          <cell r="AN453">
            <v>2533.29676333696</v>
          </cell>
        </row>
        <row r="453">
          <cell r="AY453">
            <v>2368.19057026575</v>
          </cell>
          <cell r="AZ453">
            <v>2346.32887266711</v>
          </cell>
          <cell r="BA453">
            <v>2347.84911568517</v>
          </cell>
          <cell r="BB453">
            <v>2310.29476004399</v>
          </cell>
          <cell r="BC453">
            <v>2317.41917853402</v>
          </cell>
          <cell r="BD453">
            <v>2418.27473086216</v>
          </cell>
          <cell r="BE453">
            <v>2375.15327411228</v>
          </cell>
          <cell r="BF453">
            <v>2338.7997220653</v>
          </cell>
          <cell r="BG453">
            <v>2402.46405323707</v>
          </cell>
          <cell r="BH453">
            <v>2362.14535978624</v>
          </cell>
          <cell r="BI453">
            <v>2362.14535978624</v>
          </cell>
          <cell r="BJ453">
            <v>2362.14535978624</v>
          </cell>
          <cell r="BK453">
            <v>2362.14535978624</v>
          </cell>
          <cell r="BL453">
            <v>2362.14535978624</v>
          </cell>
          <cell r="BM453">
            <v>2362.14535978624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4">
          <cell r="Z454">
            <v>2239.10332236983</v>
          </cell>
          <cell r="AA454">
            <v>1979.67306555623</v>
          </cell>
          <cell r="AB454">
            <v>2066.12353789694</v>
          </cell>
          <cell r="AC454">
            <v>2070.85973488265</v>
          </cell>
          <cell r="AD454">
            <v>1974.44437855997</v>
          </cell>
          <cell r="AE454">
            <v>2043.38129753526</v>
          </cell>
          <cell r="AF454">
            <v>2079.09385496392</v>
          </cell>
          <cell r="AG454">
            <v>2171.19406833625</v>
          </cell>
          <cell r="AH454">
            <v>2243.42923720176</v>
          </cell>
          <cell r="AI454">
            <v>2248.38136634095</v>
          </cell>
          <cell r="AJ454">
            <v>2303.38245397576</v>
          </cell>
          <cell r="AK454">
            <v>2344.95546369766</v>
          </cell>
          <cell r="AL454">
            <v>2445.32950370001</v>
          </cell>
          <cell r="AM454">
            <v>2545.54596828194</v>
          </cell>
          <cell r="AN454">
            <v>2546.93855122237</v>
          </cell>
        </row>
        <row r="454">
          <cell r="AY454">
            <v>2299.41632332232</v>
          </cell>
          <cell r="AZ454">
            <v>2309.98718303433</v>
          </cell>
          <cell r="BA454">
            <v>2387.66037066213</v>
          </cell>
          <cell r="BB454">
            <v>2371.3227200593</v>
          </cell>
          <cell r="BC454">
            <v>2308.92035193482</v>
          </cell>
          <cell r="BD454">
            <v>2389.4274379875</v>
          </cell>
          <cell r="BE454">
            <v>2401.41069018494</v>
          </cell>
          <cell r="BF454">
            <v>2380.41367228978</v>
          </cell>
          <cell r="BG454">
            <v>2377.47268995859</v>
          </cell>
          <cell r="BH454">
            <v>2388.9817805079</v>
          </cell>
          <cell r="BI454">
            <v>2388.9817805079</v>
          </cell>
          <cell r="BJ454">
            <v>2388.9817805079</v>
          </cell>
          <cell r="BK454">
            <v>2388.9817805079</v>
          </cell>
          <cell r="BL454">
            <v>2388.9817805079</v>
          </cell>
          <cell r="BM454">
            <v>2388.9817805079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5">
          <cell r="Z455">
            <v>2239.46716214219</v>
          </cell>
          <cell r="AA455">
            <v>2103.11230027275</v>
          </cell>
          <cell r="AB455">
            <v>2129.74035321272</v>
          </cell>
          <cell r="AC455">
            <v>2073.29082362372</v>
          </cell>
          <cell r="AD455">
            <v>2069.63892665851</v>
          </cell>
          <cell r="AE455">
            <v>2012.01292951944</v>
          </cell>
          <cell r="AF455">
            <v>2090.85416837334</v>
          </cell>
          <cell r="AG455">
            <v>2150.70123902048</v>
          </cell>
          <cell r="AH455">
            <v>2218.68686742244</v>
          </cell>
          <cell r="AI455">
            <v>2290.59383143167</v>
          </cell>
          <cell r="AJ455">
            <v>2210.14505325709</v>
          </cell>
          <cell r="AK455">
            <v>2313.03745741874</v>
          </cell>
          <cell r="AL455">
            <v>2448.21213215245</v>
          </cell>
          <cell r="AM455">
            <v>2514.17466980976</v>
          </cell>
          <cell r="AN455">
            <v>2625.53118057045</v>
          </cell>
        </row>
        <row r="455">
          <cell r="AY455">
            <v>2349.17189051696</v>
          </cell>
          <cell r="AZ455">
            <v>2367.99533996504</v>
          </cell>
          <cell r="BA455">
            <v>2400.52679448501</v>
          </cell>
          <cell r="BB455">
            <v>2318.47800447682</v>
          </cell>
          <cell r="BC455">
            <v>2394.111978062</v>
          </cell>
          <cell r="BD455">
            <v>2330.31764417367</v>
          </cell>
          <cell r="BE455">
            <v>2331.19876715117</v>
          </cell>
          <cell r="BF455">
            <v>2402.14352373654</v>
          </cell>
          <cell r="BG455">
            <v>2409.31995218742</v>
          </cell>
          <cell r="BH455">
            <v>2401.24341548288</v>
          </cell>
          <cell r="BI455">
            <v>2401.24341548288</v>
          </cell>
          <cell r="BJ455">
            <v>2401.24341548288</v>
          </cell>
          <cell r="BK455">
            <v>2401.24341548288</v>
          </cell>
          <cell r="BL455">
            <v>2401.24341548288</v>
          </cell>
          <cell r="BM455">
            <v>2401.24341548288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6">
          <cell r="Z456">
            <v>2267.60511767883</v>
          </cell>
          <cell r="AA456">
            <v>2049.93893389961</v>
          </cell>
          <cell r="AB456">
            <v>2109.69272716197</v>
          </cell>
          <cell r="AC456">
            <v>2061.44138281707</v>
          </cell>
          <cell r="AD456">
            <v>2076.44479495695</v>
          </cell>
          <cell r="AE456">
            <v>2073.77724158013</v>
          </cell>
          <cell r="AF456">
            <v>2135.96056303087</v>
          </cell>
          <cell r="AG456">
            <v>2198.93888272567</v>
          </cell>
          <cell r="AH456">
            <v>2306.59211998602</v>
          </cell>
          <cell r="AI456">
            <v>2178.38427283277</v>
          </cell>
          <cell r="AJ456">
            <v>2275.93789381171</v>
          </cell>
          <cell r="AK456">
            <v>2379.09797873112</v>
          </cell>
          <cell r="AL456">
            <v>2418.84119358525</v>
          </cell>
          <cell r="AM456">
            <v>2495.27792114063</v>
          </cell>
          <cell r="AN456">
            <v>2496.52923950333</v>
          </cell>
        </row>
        <row r="456">
          <cell r="AY456">
            <v>2374.66834151664</v>
          </cell>
          <cell r="AZ456">
            <v>2346.05578594151</v>
          </cell>
          <cell r="BA456">
            <v>2427.14127090833</v>
          </cell>
          <cell r="BB456">
            <v>2473.00865728139</v>
          </cell>
          <cell r="BC456">
            <v>2349.11252392296</v>
          </cell>
          <cell r="BD456">
            <v>2296.74179655942</v>
          </cell>
          <cell r="BE456">
            <v>2389.49649527095</v>
          </cell>
          <cell r="BF456">
            <v>2401.97190541105</v>
          </cell>
          <cell r="BG456">
            <v>2447.10636306703</v>
          </cell>
          <cell r="BH456">
            <v>2302.70492727638</v>
          </cell>
          <cell r="BI456">
            <v>2302.70492727638</v>
          </cell>
          <cell r="BJ456">
            <v>2302.70492727638</v>
          </cell>
          <cell r="BK456">
            <v>2302.70492727638</v>
          </cell>
          <cell r="BL456">
            <v>2302.70492727638</v>
          </cell>
          <cell r="BM456">
            <v>2302.70492727638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7">
          <cell r="Z457">
            <v>2250.29910246939</v>
          </cell>
          <cell r="AA457">
            <v>2150.63464331762</v>
          </cell>
          <cell r="AB457">
            <v>2178.20308473459</v>
          </cell>
          <cell r="AC457">
            <v>1962.45232655776</v>
          </cell>
          <cell r="AD457">
            <v>2011.71788569978</v>
          </cell>
          <cell r="AE457">
            <v>2032.13885355914</v>
          </cell>
          <cell r="AF457">
            <v>2150.50833241193</v>
          </cell>
          <cell r="AG457">
            <v>2148.15483340989</v>
          </cell>
          <cell r="AH457">
            <v>2184.05539397393</v>
          </cell>
          <cell r="AI457">
            <v>2257.68376537117</v>
          </cell>
          <cell r="AJ457">
            <v>2309.09685761038</v>
          </cell>
          <cell r="AK457">
            <v>2318.10768140068</v>
          </cell>
          <cell r="AL457">
            <v>2372.327343166</v>
          </cell>
          <cell r="AM457">
            <v>2466.03711045422</v>
          </cell>
          <cell r="AN457">
            <v>2549.41412107947</v>
          </cell>
        </row>
        <row r="457">
          <cell r="AY457">
            <v>2362.46572453764</v>
          </cell>
          <cell r="AZ457">
            <v>2354.38473470972</v>
          </cell>
          <cell r="BA457">
            <v>2466.77491531401</v>
          </cell>
          <cell r="BB457">
            <v>2304.33474903465</v>
          </cell>
          <cell r="BC457">
            <v>2355.99525266295</v>
          </cell>
          <cell r="BD457">
            <v>2374.4833796976</v>
          </cell>
          <cell r="BE457">
            <v>2401.40453820934</v>
          </cell>
          <cell r="BF457">
            <v>2378.18061833207</v>
          </cell>
          <cell r="BG457">
            <v>2361.93293919633</v>
          </cell>
          <cell r="BH457">
            <v>2388.42698986318</v>
          </cell>
          <cell r="BI457">
            <v>2388.42698986318</v>
          </cell>
          <cell r="BJ457">
            <v>2388.42698986318</v>
          </cell>
          <cell r="BK457">
            <v>2388.42698986318</v>
          </cell>
          <cell r="BL457">
            <v>2388.42698986318</v>
          </cell>
          <cell r="BM457">
            <v>2388.42698986318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8">
          <cell r="Z458">
            <v>2232.07808108223</v>
          </cell>
          <cell r="AA458">
            <v>2204.51538388861</v>
          </cell>
          <cell r="AB458">
            <v>2012.66952198493</v>
          </cell>
          <cell r="AC458">
            <v>2045.62236896172</v>
          </cell>
          <cell r="AD458">
            <v>2072.64932558914</v>
          </cell>
          <cell r="AE458">
            <v>2005.83832068922</v>
          </cell>
          <cell r="AF458">
            <v>2107.69084474867</v>
          </cell>
          <cell r="AG458">
            <v>2147.141268334</v>
          </cell>
          <cell r="AH458">
            <v>2218.05998616585</v>
          </cell>
          <cell r="AI458">
            <v>2252.2051544001</v>
          </cell>
          <cell r="AJ458">
            <v>2422.06899479185</v>
          </cell>
          <cell r="AK458">
            <v>2405.48745697122</v>
          </cell>
          <cell r="AL458">
            <v>2317.42270901433</v>
          </cell>
          <cell r="AM458">
            <v>2429.42030314039</v>
          </cell>
          <cell r="AN458">
            <v>2505.44691658363</v>
          </cell>
        </row>
        <row r="458">
          <cell r="AY458">
            <v>2405.76469334283</v>
          </cell>
          <cell r="AZ458">
            <v>2407.11893218251</v>
          </cell>
          <cell r="BA458">
            <v>2318.24423469399</v>
          </cell>
          <cell r="BB458">
            <v>2331.28703188777</v>
          </cell>
          <cell r="BC458">
            <v>2402.56669058824</v>
          </cell>
          <cell r="BD458">
            <v>2325.20490863929</v>
          </cell>
          <cell r="BE458">
            <v>2344.01817947863</v>
          </cell>
          <cell r="BF458">
            <v>2373.63106830572</v>
          </cell>
          <cell r="BG458">
            <v>2415.07359519097</v>
          </cell>
          <cell r="BH458">
            <v>2419.59060131655</v>
          </cell>
          <cell r="BI458">
            <v>2419.59060131655</v>
          </cell>
          <cell r="BJ458">
            <v>2419.59060131655</v>
          </cell>
          <cell r="BK458">
            <v>2419.59060131655</v>
          </cell>
          <cell r="BL458">
            <v>2419.59060131655</v>
          </cell>
          <cell r="BM458">
            <v>2419.59060131655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59">
          <cell r="Z459">
            <v>2183.15184021587</v>
          </cell>
          <cell r="AA459">
            <v>2073.34564448561</v>
          </cell>
          <cell r="AB459">
            <v>2133.30626784981</v>
          </cell>
          <cell r="AC459">
            <v>2079.76722918311</v>
          </cell>
          <cell r="AD459">
            <v>1969.27877476028</v>
          </cell>
          <cell r="AE459">
            <v>2104.33725957993</v>
          </cell>
          <cell r="AF459">
            <v>2140.9124402144</v>
          </cell>
          <cell r="AG459">
            <v>2096.18849670519</v>
          </cell>
          <cell r="AH459">
            <v>2076.54483123083</v>
          </cell>
          <cell r="AI459">
            <v>2318.91084686518</v>
          </cell>
          <cell r="AJ459">
            <v>2320.87174183878</v>
          </cell>
          <cell r="AK459">
            <v>2339.50025289511</v>
          </cell>
          <cell r="AL459">
            <v>2420.29295549421</v>
          </cell>
          <cell r="AM459">
            <v>2560.78832546873</v>
          </cell>
          <cell r="AN459">
            <v>2656.61232230069</v>
          </cell>
        </row>
        <row r="459">
          <cell r="AY459">
            <v>2329.28954152658</v>
          </cell>
          <cell r="AZ459">
            <v>2333.39058384711</v>
          </cell>
          <cell r="BA459">
            <v>2424.15639784163</v>
          </cell>
          <cell r="BB459">
            <v>2376.64264325754</v>
          </cell>
          <cell r="BC459">
            <v>2337.26356336896</v>
          </cell>
          <cell r="BD459">
            <v>2373.27778653006</v>
          </cell>
          <cell r="BE459">
            <v>2404.18334301648</v>
          </cell>
          <cell r="BF459">
            <v>2453.59571303666</v>
          </cell>
          <cell r="BG459">
            <v>2339.30596687218</v>
          </cell>
          <cell r="BH459">
            <v>2432.48309312608</v>
          </cell>
          <cell r="BI459">
            <v>2432.48309312608</v>
          </cell>
          <cell r="BJ459">
            <v>2432.48309312608</v>
          </cell>
          <cell r="BK459">
            <v>2432.48309312608</v>
          </cell>
          <cell r="BL459">
            <v>2432.48309312608</v>
          </cell>
          <cell r="BM459">
            <v>2432.48309312608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0">
          <cell r="Z460">
            <v>2271.69496617013</v>
          </cell>
          <cell r="AA460">
            <v>2165.01211059035</v>
          </cell>
          <cell r="AB460">
            <v>2031.03470382867</v>
          </cell>
          <cell r="AC460">
            <v>2060.3060259097</v>
          </cell>
          <cell r="AD460">
            <v>2048.62161860899</v>
          </cell>
          <cell r="AE460">
            <v>2124.03061063587</v>
          </cell>
          <cell r="AF460">
            <v>2161.49488474609</v>
          </cell>
          <cell r="AG460">
            <v>2142.52993070616</v>
          </cell>
          <cell r="AH460">
            <v>2298.03120585793</v>
          </cell>
          <cell r="AI460">
            <v>2250.02304612768</v>
          </cell>
          <cell r="AJ460">
            <v>2183.35515954173</v>
          </cell>
          <cell r="AK460">
            <v>2512.79382205735</v>
          </cell>
          <cell r="AL460">
            <v>2330.58689365376</v>
          </cell>
          <cell r="AM460">
            <v>2388.76897826558</v>
          </cell>
          <cell r="AN460">
            <v>2594.98980504215</v>
          </cell>
        </row>
        <row r="460">
          <cell r="AY460">
            <v>2352.35048010853</v>
          </cell>
          <cell r="AZ460">
            <v>2408.56282566154</v>
          </cell>
          <cell r="BA460">
            <v>2385.35658493043</v>
          </cell>
          <cell r="BB460">
            <v>2338.11095176844</v>
          </cell>
          <cell r="BC460">
            <v>2374.38802277371</v>
          </cell>
          <cell r="BD460">
            <v>2425.58959467425</v>
          </cell>
          <cell r="BE460">
            <v>2376.2256775708</v>
          </cell>
          <cell r="BF460">
            <v>2432.87883343407</v>
          </cell>
          <cell r="BG460">
            <v>2420.26821708976</v>
          </cell>
          <cell r="BH460">
            <v>2414.57798910206</v>
          </cell>
          <cell r="BI460">
            <v>2414.57798910206</v>
          </cell>
          <cell r="BJ460">
            <v>2414.57798910206</v>
          </cell>
          <cell r="BK460">
            <v>2414.57798910206</v>
          </cell>
          <cell r="BL460">
            <v>2414.57798910206</v>
          </cell>
          <cell r="BM460">
            <v>2414.57798910206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1">
          <cell r="Z461">
            <v>2398.37979632931</v>
          </cell>
          <cell r="AA461">
            <v>2096.58343145999</v>
          </cell>
          <cell r="AB461">
            <v>2177.12350771616</v>
          </cell>
          <cell r="AC461">
            <v>2017.64050368443</v>
          </cell>
          <cell r="AD461">
            <v>2010.31046923496</v>
          </cell>
          <cell r="AE461">
            <v>2081.59000658794</v>
          </cell>
          <cell r="AF461">
            <v>1992.38500589004</v>
          </cell>
          <cell r="AG461">
            <v>2225.09454429063</v>
          </cell>
          <cell r="AH461">
            <v>2173.86091913479</v>
          </cell>
          <cell r="AI461">
            <v>2279.587330978</v>
          </cell>
          <cell r="AJ461">
            <v>2384.70394321855</v>
          </cell>
          <cell r="AK461">
            <v>2319.60284056397</v>
          </cell>
          <cell r="AL461">
            <v>2422.99387023862</v>
          </cell>
          <cell r="AM461">
            <v>2387.65579183508</v>
          </cell>
          <cell r="AN461">
            <v>2608.79154860038</v>
          </cell>
        </row>
        <row r="461">
          <cell r="AY461">
            <v>2458.58355313634</v>
          </cell>
          <cell r="AZ461">
            <v>2357.10378044022</v>
          </cell>
          <cell r="BA461">
            <v>2414.98094495454</v>
          </cell>
          <cell r="BB461">
            <v>2351.2908077258</v>
          </cell>
          <cell r="BC461">
            <v>2363.92191947543</v>
          </cell>
          <cell r="BD461">
            <v>2384.25137942326</v>
          </cell>
          <cell r="BE461">
            <v>2265.38649151775</v>
          </cell>
          <cell r="BF461">
            <v>2413.82012642192</v>
          </cell>
          <cell r="BG461">
            <v>2410.84508284306</v>
          </cell>
          <cell r="BH461">
            <v>2451.66789178472</v>
          </cell>
          <cell r="BI461">
            <v>2451.66789178472</v>
          </cell>
          <cell r="BJ461">
            <v>2451.66789178472</v>
          </cell>
          <cell r="BK461">
            <v>2451.66789178472</v>
          </cell>
          <cell r="BL461">
            <v>2451.66789178472</v>
          </cell>
          <cell r="BM461">
            <v>2451.66789178472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2">
          <cell r="Z462">
            <v>2255.03821387188</v>
          </cell>
          <cell r="AA462">
            <v>2132.58927361594</v>
          </cell>
          <cell r="AB462">
            <v>2019.62250005231</v>
          </cell>
          <cell r="AC462">
            <v>2102.523410888</v>
          </cell>
          <cell r="AD462">
            <v>2061.43519080002</v>
          </cell>
          <cell r="AE462">
            <v>2070.75777954583</v>
          </cell>
          <cell r="AF462">
            <v>2155.06898149455</v>
          </cell>
          <cell r="AG462">
            <v>2116.53451611996</v>
          </cell>
          <cell r="AH462">
            <v>2012.41616583185</v>
          </cell>
          <cell r="AI462">
            <v>2289.12654715419</v>
          </cell>
          <cell r="AJ462">
            <v>2340.80986997925</v>
          </cell>
          <cell r="AK462">
            <v>2441.46946671085</v>
          </cell>
          <cell r="AL462">
            <v>2376.30801950794</v>
          </cell>
          <cell r="AM462">
            <v>2425.03121723176</v>
          </cell>
          <cell r="AN462">
            <v>2564.51193391888</v>
          </cell>
        </row>
        <row r="462">
          <cell r="AY462">
            <v>2342.45190031995</v>
          </cell>
          <cell r="AZ462">
            <v>2374.35898170265</v>
          </cell>
          <cell r="BA462">
            <v>2344.80723988568</v>
          </cell>
          <cell r="BB462">
            <v>2397.52396882885</v>
          </cell>
          <cell r="BC462">
            <v>2325.43405867451</v>
          </cell>
          <cell r="BD462">
            <v>2343.65663276036</v>
          </cell>
          <cell r="BE462">
            <v>2367.52744689389</v>
          </cell>
          <cell r="BF462">
            <v>2374.87633246506</v>
          </cell>
          <cell r="BG462">
            <v>2379.37493232461</v>
          </cell>
          <cell r="BH462">
            <v>2402.89775737119</v>
          </cell>
          <cell r="BI462">
            <v>2402.89775737119</v>
          </cell>
          <cell r="BJ462">
            <v>2402.89775737119</v>
          </cell>
          <cell r="BK462">
            <v>2402.89775737119</v>
          </cell>
          <cell r="BL462">
            <v>2402.89775737119</v>
          </cell>
          <cell r="BM462">
            <v>2402.89775737119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3">
          <cell r="Z463">
            <v>2262.57137412634</v>
          </cell>
          <cell r="AA463">
            <v>2088.81025373925</v>
          </cell>
          <cell r="AB463">
            <v>2053.86640340402</v>
          </cell>
          <cell r="AC463">
            <v>2044.61714498996</v>
          </cell>
          <cell r="AD463">
            <v>2111.08239965782</v>
          </cell>
          <cell r="AE463">
            <v>2161.85379559285</v>
          </cell>
          <cell r="AF463">
            <v>2227.60977585888</v>
          </cell>
          <cell r="AG463">
            <v>2178.01360092074</v>
          </cell>
          <cell r="AH463">
            <v>2192.05111080074</v>
          </cell>
          <cell r="AI463">
            <v>2202.65537493593</v>
          </cell>
          <cell r="AJ463">
            <v>2259.68632560984</v>
          </cell>
          <cell r="AK463">
            <v>2365.50710569128</v>
          </cell>
          <cell r="AL463">
            <v>2387.20860514601</v>
          </cell>
          <cell r="AM463">
            <v>2454.61925325712</v>
          </cell>
          <cell r="AN463">
            <v>2554.42859031376</v>
          </cell>
        </row>
        <row r="463">
          <cell r="AY463">
            <v>2350.06990286632</v>
          </cell>
          <cell r="AZ463">
            <v>2332.00990213885</v>
          </cell>
          <cell r="BA463">
            <v>2327.64248016995</v>
          </cell>
          <cell r="BB463">
            <v>2408.12023616193</v>
          </cell>
          <cell r="BC463">
            <v>2370.43756480264</v>
          </cell>
          <cell r="BD463">
            <v>2376.25096416072</v>
          </cell>
          <cell r="BE463">
            <v>2436.53040063413</v>
          </cell>
          <cell r="BF463">
            <v>2346.1813416574</v>
          </cell>
          <cell r="BG463">
            <v>2386.6953693305</v>
          </cell>
          <cell r="BH463">
            <v>2340.69430033281</v>
          </cell>
          <cell r="BI463">
            <v>2340.69430033281</v>
          </cell>
          <cell r="BJ463">
            <v>2340.69430033281</v>
          </cell>
          <cell r="BK463">
            <v>2340.69430033281</v>
          </cell>
          <cell r="BL463">
            <v>2340.69430033281</v>
          </cell>
          <cell r="BM463">
            <v>2340.69430033281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4">
          <cell r="Z464">
            <v>2212.4180447594</v>
          </cell>
          <cell r="AA464">
            <v>2157.09212006178</v>
          </cell>
          <cell r="AB464">
            <v>1932.99343679635</v>
          </cell>
          <cell r="AC464">
            <v>2139.1262446312</v>
          </cell>
          <cell r="AD464">
            <v>2002.2208952239</v>
          </cell>
          <cell r="AE464">
            <v>2256.79836624573</v>
          </cell>
          <cell r="AF464">
            <v>1985.17506537042</v>
          </cell>
          <cell r="AG464">
            <v>2128.05025593967</v>
          </cell>
          <cell r="AH464">
            <v>2270.63933521445</v>
          </cell>
          <cell r="AI464">
            <v>2232.04554682987</v>
          </cell>
          <cell r="AJ464">
            <v>2226.5909230593</v>
          </cell>
          <cell r="AK464">
            <v>2303.66079903784</v>
          </cell>
          <cell r="AL464">
            <v>2449.94190905863</v>
          </cell>
          <cell r="AM464">
            <v>2547.23824532077</v>
          </cell>
          <cell r="AN464">
            <v>2566.51366803947</v>
          </cell>
        </row>
        <row r="464">
          <cell r="AY464">
            <v>2299.52531143996</v>
          </cell>
          <cell r="AZ464">
            <v>2337.0192457251</v>
          </cell>
          <cell r="BA464">
            <v>2342.72384427894</v>
          </cell>
          <cell r="BB464">
            <v>2427.87892562155</v>
          </cell>
          <cell r="BC464">
            <v>2329.93992798141</v>
          </cell>
          <cell r="BD464">
            <v>2394.0792460017</v>
          </cell>
          <cell r="BE464">
            <v>2302.1129115846</v>
          </cell>
          <cell r="BF464">
            <v>2350.92538920261</v>
          </cell>
          <cell r="BG464">
            <v>2444.77710776759</v>
          </cell>
          <cell r="BH464">
            <v>2358.4830988094</v>
          </cell>
          <cell r="BI464">
            <v>2358.4830988094</v>
          </cell>
          <cell r="BJ464">
            <v>2358.4830988094</v>
          </cell>
          <cell r="BK464">
            <v>2358.4830988094</v>
          </cell>
          <cell r="BL464">
            <v>2358.4830988094</v>
          </cell>
          <cell r="BM464">
            <v>2358.4830988094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5">
          <cell r="Z465">
            <v>2242.30620452243</v>
          </cell>
          <cell r="AA465">
            <v>2000.13869290925</v>
          </cell>
          <cell r="AB465">
            <v>2052.10656053312</v>
          </cell>
          <cell r="AC465">
            <v>1963.5276023378</v>
          </cell>
          <cell r="AD465">
            <v>2027.46597324329</v>
          </cell>
          <cell r="AE465">
            <v>2084.99308212946</v>
          </cell>
          <cell r="AF465">
            <v>2138.82708177389</v>
          </cell>
          <cell r="AG465">
            <v>2155.48080055611</v>
          </cell>
          <cell r="AH465">
            <v>2171.23453673895</v>
          </cell>
          <cell r="AI465">
            <v>2381.18640510793</v>
          </cell>
          <cell r="AJ465">
            <v>2303.10925404562</v>
          </cell>
          <cell r="AK465">
            <v>2296.95602546266</v>
          </cell>
          <cell r="AL465">
            <v>2493.91512898911</v>
          </cell>
          <cell r="AM465">
            <v>2509.19611491982</v>
          </cell>
          <cell r="AN465">
            <v>2531.02280406653</v>
          </cell>
        </row>
        <row r="465">
          <cell r="AY465">
            <v>2380.72500514136</v>
          </cell>
          <cell r="AZ465">
            <v>2319.69979211601</v>
          </cell>
          <cell r="BA465">
            <v>2343.11665235859</v>
          </cell>
          <cell r="BB465">
            <v>2402.94036210599</v>
          </cell>
          <cell r="BC465">
            <v>2307.9466848771</v>
          </cell>
          <cell r="BD465">
            <v>2339.8992193731</v>
          </cell>
          <cell r="BE465">
            <v>2373.78552413761</v>
          </cell>
          <cell r="BF465">
            <v>2409.82503779717</v>
          </cell>
          <cell r="BG465">
            <v>2366.49079296427</v>
          </cell>
          <cell r="BH465">
            <v>2448.35124339484</v>
          </cell>
          <cell r="BI465">
            <v>2448.35124339484</v>
          </cell>
          <cell r="BJ465">
            <v>2448.35124339484</v>
          </cell>
          <cell r="BK465">
            <v>2448.35124339484</v>
          </cell>
          <cell r="BL465">
            <v>2448.35124339484</v>
          </cell>
          <cell r="BM465">
            <v>2448.35124339484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6">
          <cell r="Z466">
            <v>2357.27725601452</v>
          </cell>
          <cell r="AA466">
            <v>2209.066452215</v>
          </cell>
          <cell r="AB466">
            <v>2162.32050593458</v>
          </cell>
          <cell r="AC466">
            <v>2070.91449157912</v>
          </cell>
          <cell r="AD466">
            <v>2097.91789791264</v>
          </cell>
          <cell r="AE466">
            <v>1998.13990300864</v>
          </cell>
          <cell r="AF466">
            <v>2111.68574906957</v>
          </cell>
          <cell r="AG466">
            <v>2100.98987020977</v>
          </cell>
          <cell r="AH466">
            <v>2112.28021281509</v>
          </cell>
          <cell r="AI466">
            <v>2331.25350139776</v>
          </cell>
          <cell r="AJ466">
            <v>2349.45562419082</v>
          </cell>
          <cell r="AK466">
            <v>2383.00007397106</v>
          </cell>
          <cell r="AL466">
            <v>2437.89244140321</v>
          </cell>
          <cell r="AM466">
            <v>2485.50314959466</v>
          </cell>
          <cell r="AN466">
            <v>2634.63535250258</v>
          </cell>
        </row>
        <row r="466">
          <cell r="AY466">
            <v>2343.1508438015</v>
          </cell>
          <cell r="AZ466">
            <v>2413.85748422025</v>
          </cell>
          <cell r="BA466">
            <v>2389.46777542632</v>
          </cell>
          <cell r="BB466">
            <v>2322.18737786152</v>
          </cell>
          <cell r="BC466">
            <v>2380.73546383298</v>
          </cell>
          <cell r="BD466">
            <v>2374.30559389203</v>
          </cell>
          <cell r="BE466">
            <v>2348.06695516706</v>
          </cell>
          <cell r="BF466">
            <v>2320.72683788542</v>
          </cell>
          <cell r="BG466">
            <v>2329.75777340131</v>
          </cell>
          <cell r="BH466">
            <v>2403.20457783433</v>
          </cell>
          <cell r="BI466">
            <v>2403.20457783433</v>
          </cell>
          <cell r="BJ466">
            <v>2403.20457783433</v>
          </cell>
          <cell r="BK466">
            <v>2403.20457783433</v>
          </cell>
          <cell r="BL466">
            <v>2403.20457783433</v>
          </cell>
          <cell r="BM466">
            <v>2403.20457783433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7">
          <cell r="Z467">
            <v>2216.49916963115</v>
          </cell>
          <cell r="AA467">
            <v>2005.96058221699</v>
          </cell>
          <cell r="AB467">
            <v>2148.03083515934</v>
          </cell>
          <cell r="AC467">
            <v>2089.55157077856</v>
          </cell>
          <cell r="AD467">
            <v>2020.05653776153</v>
          </cell>
          <cell r="AE467">
            <v>2119.6084037782</v>
          </cell>
          <cell r="AF467">
            <v>2037.6869272544</v>
          </cell>
          <cell r="AG467">
            <v>2148.29914165389</v>
          </cell>
          <cell r="AH467">
            <v>2050.36925290255</v>
          </cell>
          <cell r="AI467">
            <v>2290.42229632769</v>
          </cell>
          <cell r="AJ467">
            <v>2315.26620769404</v>
          </cell>
          <cell r="AK467">
            <v>2300.91033695549</v>
          </cell>
          <cell r="AL467">
            <v>2440.66006157631</v>
          </cell>
          <cell r="AM467">
            <v>2561.95358489214</v>
          </cell>
          <cell r="AN467">
            <v>2440.43574176367</v>
          </cell>
        </row>
        <row r="467">
          <cell r="AY467">
            <v>2344.50879722285</v>
          </cell>
          <cell r="AZ467">
            <v>2335.99076225754</v>
          </cell>
          <cell r="BA467">
            <v>2421.00756374968</v>
          </cell>
          <cell r="BB467">
            <v>2395.82547061079</v>
          </cell>
          <cell r="BC467">
            <v>2397.86813380415</v>
          </cell>
          <cell r="BD467">
            <v>2362.30341608442</v>
          </cell>
          <cell r="BE467">
            <v>2369.7564991883</v>
          </cell>
          <cell r="BF467">
            <v>2406.01745612928</v>
          </cell>
          <cell r="BG467">
            <v>2285.75307652455</v>
          </cell>
          <cell r="BH467">
            <v>2406.01192358663</v>
          </cell>
          <cell r="BI467">
            <v>2406.01192358663</v>
          </cell>
          <cell r="BJ467">
            <v>2406.01192358663</v>
          </cell>
          <cell r="BK467">
            <v>2406.01192358663</v>
          </cell>
          <cell r="BL467">
            <v>2406.01192358663</v>
          </cell>
          <cell r="BM467">
            <v>2406.01192358663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8">
          <cell r="Z468">
            <v>2195.83700625903</v>
          </cell>
          <cell r="AA468">
            <v>2144.76676376743</v>
          </cell>
          <cell r="AB468">
            <v>2141.14322756844</v>
          </cell>
          <cell r="AC468">
            <v>2110.62605272283</v>
          </cell>
          <cell r="AD468">
            <v>2151.41499271105</v>
          </cell>
          <cell r="AE468">
            <v>2120.4672197808</v>
          </cell>
          <cell r="AF468">
            <v>2106.87741656885</v>
          </cell>
          <cell r="AG468">
            <v>2028.57348186812</v>
          </cell>
          <cell r="AH468">
            <v>2170.21514907544</v>
          </cell>
          <cell r="AI468">
            <v>2225.47326834769</v>
          </cell>
          <cell r="AJ468">
            <v>2371.75530239773</v>
          </cell>
          <cell r="AK468">
            <v>2361.33464563284</v>
          </cell>
          <cell r="AL468">
            <v>2447.20619837246</v>
          </cell>
          <cell r="AM468">
            <v>2474.99523059192</v>
          </cell>
          <cell r="AN468">
            <v>2543.2213410026</v>
          </cell>
        </row>
        <row r="468">
          <cell r="AY468">
            <v>2358.67896085584</v>
          </cell>
          <cell r="AZ468">
            <v>2410.34619390738</v>
          </cell>
          <cell r="BA468">
            <v>2402.97250720683</v>
          </cell>
          <cell r="BB468">
            <v>2383.52947408461</v>
          </cell>
          <cell r="BC468">
            <v>2425.59021184154</v>
          </cell>
          <cell r="BD468">
            <v>2352.2801740123</v>
          </cell>
          <cell r="BE468">
            <v>2413.47695265117</v>
          </cell>
          <cell r="BF468">
            <v>2374.17757734461</v>
          </cell>
          <cell r="BG468">
            <v>2439.94267090485</v>
          </cell>
          <cell r="BH468">
            <v>2340.85523765224</v>
          </cell>
          <cell r="BI468">
            <v>2340.85523765224</v>
          </cell>
          <cell r="BJ468">
            <v>2340.85523765224</v>
          </cell>
          <cell r="BK468">
            <v>2340.85523765224</v>
          </cell>
          <cell r="BL468">
            <v>2340.85523765224</v>
          </cell>
          <cell r="BM468">
            <v>2340.85523765224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69">
          <cell r="Z469">
            <v>2311.5810267467</v>
          </cell>
          <cell r="AA469">
            <v>2041.71706502597</v>
          </cell>
          <cell r="AB469">
            <v>2010.77332850454</v>
          </cell>
          <cell r="AC469">
            <v>2026.48422184479</v>
          </cell>
          <cell r="AD469">
            <v>1998.3970825249</v>
          </cell>
          <cell r="AE469">
            <v>2033.66528241705</v>
          </cell>
          <cell r="AF469">
            <v>2146.37110352632</v>
          </cell>
          <cell r="AG469">
            <v>2044.03898725756</v>
          </cell>
          <cell r="AH469">
            <v>2204.18973293504</v>
          </cell>
          <cell r="AI469">
            <v>2306.13678797861</v>
          </cell>
          <cell r="AJ469">
            <v>2313.57248161832</v>
          </cell>
          <cell r="AK469">
            <v>2471.87403874248</v>
          </cell>
          <cell r="AL469">
            <v>2408.66727488515</v>
          </cell>
          <cell r="AM469">
            <v>2596.3734974291</v>
          </cell>
          <cell r="AN469">
            <v>2517.1202998741</v>
          </cell>
        </row>
        <row r="469">
          <cell r="AY469">
            <v>2387.57284104928</v>
          </cell>
          <cell r="AZ469">
            <v>2327.06076729041</v>
          </cell>
          <cell r="BA469">
            <v>2336.72885839182</v>
          </cell>
          <cell r="BB469">
            <v>2357.1285704432</v>
          </cell>
          <cell r="BC469">
            <v>2332.67859650835</v>
          </cell>
          <cell r="BD469">
            <v>2356.42109744247</v>
          </cell>
          <cell r="BE469">
            <v>2338.22867061538</v>
          </cell>
          <cell r="BF469">
            <v>2335.36731754338</v>
          </cell>
          <cell r="BG469">
            <v>2407.32754277568</v>
          </cell>
          <cell r="BH469">
            <v>2430.93886141831</v>
          </cell>
          <cell r="BI469">
            <v>2430.93886141831</v>
          </cell>
          <cell r="BJ469">
            <v>2430.93886141831</v>
          </cell>
          <cell r="BK469">
            <v>2430.93886141831</v>
          </cell>
          <cell r="BL469">
            <v>2430.93886141831</v>
          </cell>
          <cell r="BM469">
            <v>2430.93886141831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0">
          <cell r="Z470">
            <v>2370.07963882954</v>
          </cell>
          <cell r="AA470">
            <v>2127.10158403941</v>
          </cell>
          <cell r="AB470">
            <v>2079.27931282179</v>
          </cell>
          <cell r="AC470">
            <v>2124.0845171385</v>
          </cell>
          <cell r="AD470">
            <v>2120.37613303895</v>
          </cell>
          <cell r="AE470">
            <v>2136.72702360523</v>
          </cell>
          <cell r="AF470">
            <v>2209.60569454078</v>
          </cell>
          <cell r="AG470">
            <v>2166.45340766925</v>
          </cell>
          <cell r="AH470">
            <v>2050.24715440407</v>
          </cell>
          <cell r="AI470">
            <v>2195.57295138891</v>
          </cell>
          <cell r="AJ470">
            <v>2334.37102758628</v>
          </cell>
          <cell r="AK470">
            <v>2385.24148727623</v>
          </cell>
          <cell r="AL470">
            <v>2530.97730419518</v>
          </cell>
          <cell r="AM470">
            <v>2293.19617643874</v>
          </cell>
          <cell r="AN470">
            <v>2586.78266073277</v>
          </cell>
        </row>
        <row r="470">
          <cell r="AY470">
            <v>2446.40288008411</v>
          </cell>
          <cell r="AZ470">
            <v>2359.93688832246</v>
          </cell>
          <cell r="BA470">
            <v>2401.75663190592</v>
          </cell>
          <cell r="BB470">
            <v>2401.89468970411</v>
          </cell>
          <cell r="BC470">
            <v>2359.70884057186</v>
          </cell>
          <cell r="BD470">
            <v>2373.7861810481</v>
          </cell>
          <cell r="BE470">
            <v>2384.45446742159</v>
          </cell>
          <cell r="BF470">
            <v>2417.54704400056</v>
          </cell>
          <cell r="BG470">
            <v>2387.19875419115</v>
          </cell>
          <cell r="BH470">
            <v>2348.21864791323</v>
          </cell>
          <cell r="BI470">
            <v>2348.21864791323</v>
          </cell>
          <cell r="BJ470">
            <v>2348.21864791323</v>
          </cell>
          <cell r="BK470">
            <v>2348.21864791323</v>
          </cell>
          <cell r="BL470">
            <v>2348.21864791323</v>
          </cell>
          <cell r="BM470">
            <v>2348.21864791323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1">
          <cell r="Z471">
            <v>2436.5929483722</v>
          </cell>
          <cell r="AA471">
            <v>2105.09663450299</v>
          </cell>
          <cell r="AB471">
            <v>2036.57717420044</v>
          </cell>
          <cell r="AC471">
            <v>2126.66501574868</v>
          </cell>
          <cell r="AD471">
            <v>2043.69233189119</v>
          </cell>
          <cell r="AE471">
            <v>2036.02946915273</v>
          </cell>
          <cell r="AF471">
            <v>2006.60752177987</v>
          </cell>
          <cell r="AG471">
            <v>2000.11679401456</v>
          </cell>
          <cell r="AH471">
            <v>2246.25625487253</v>
          </cell>
          <cell r="AI471">
            <v>2360.92665525136</v>
          </cell>
          <cell r="AJ471">
            <v>2358.49056521372</v>
          </cell>
          <cell r="AK471">
            <v>2309.60506169671</v>
          </cell>
          <cell r="AL471">
            <v>2374.64897285282</v>
          </cell>
          <cell r="AM471">
            <v>2518.05780048981</v>
          </cell>
          <cell r="AN471">
            <v>2534.65157507787</v>
          </cell>
        </row>
        <row r="471">
          <cell r="AY471">
            <v>2491.72006466037</v>
          </cell>
          <cell r="AZ471">
            <v>2340.48671798617</v>
          </cell>
          <cell r="BA471">
            <v>2358.5347076377</v>
          </cell>
          <cell r="BB471">
            <v>2435.78261813885</v>
          </cell>
          <cell r="BC471">
            <v>2348.67489339543</v>
          </cell>
          <cell r="BD471">
            <v>2321.65892371527</v>
          </cell>
          <cell r="BE471">
            <v>2371.08402694091</v>
          </cell>
          <cell r="BF471">
            <v>2369.25986968457</v>
          </cell>
          <cell r="BG471">
            <v>2395.69847542564</v>
          </cell>
          <cell r="BH471">
            <v>2406.70379946976</v>
          </cell>
          <cell r="BI471">
            <v>2406.70379946976</v>
          </cell>
          <cell r="BJ471">
            <v>2406.70379946976</v>
          </cell>
          <cell r="BK471">
            <v>2406.70379946976</v>
          </cell>
          <cell r="BL471">
            <v>2406.70379946976</v>
          </cell>
          <cell r="BM471">
            <v>2406.70379946976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2">
          <cell r="Z472">
            <v>2202.56492468738</v>
          </cell>
          <cell r="AA472">
            <v>2128.03417399345</v>
          </cell>
          <cell r="AB472">
            <v>2072.77412709345</v>
          </cell>
          <cell r="AC472">
            <v>2126.46963012768</v>
          </cell>
          <cell r="AD472">
            <v>1998.4559868337</v>
          </cell>
          <cell r="AE472">
            <v>1931.30245547575</v>
          </cell>
          <cell r="AF472">
            <v>2089.55461414505</v>
          </cell>
          <cell r="AG472">
            <v>2143.48715043921</v>
          </cell>
          <cell r="AH472">
            <v>2198.28847133092</v>
          </cell>
          <cell r="AI472">
            <v>2181.43691228618</v>
          </cell>
          <cell r="AJ472">
            <v>2252.38964399817</v>
          </cell>
          <cell r="AK472">
            <v>2339.17496018271</v>
          </cell>
          <cell r="AL472">
            <v>2496.31957347697</v>
          </cell>
          <cell r="AM472">
            <v>2442.2582136431</v>
          </cell>
          <cell r="AN472">
            <v>2528.94223487417</v>
          </cell>
        </row>
        <row r="472">
          <cell r="AY472">
            <v>2281.16319168261</v>
          </cell>
          <cell r="AZ472">
            <v>2384.83507202086</v>
          </cell>
          <cell r="BA472">
            <v>2418.51115199835</v>
          </cell>
          <cell r="BB472">
            <v>2422.73285787973</v>
          </cell>
          <cell r="BC472">
            <v>2358.09950693814</v>
          </cell>
          <cell r="BD472">
            <v>2393.34669575954</v>
          </cell>
          <cell r="BE472">
            <v>2376.47543090001</v>
          </cell>
          <cell r="BF472">
            <v>2359.69435996869</v>
          </cell>
          <cell r="BG472">
            <v>2326.68474447393</v>
          </cell>
          <cell r="BH472">
            <v>2243.01993172274</v>
          </cell>
          <cell r="BI472">
            <v>2243.01993172274</v>
          </cell>
          <cell r="BJ472">
            <v>2243.01993172274</v>
          </cell>
          <cell r="BK472">
            <v>2243.01993172274</v>
          </cell>
          <cell r="BL472">
            <v>2243.01993172274</v>
          </cell>
          <cell r="BM472">
            <v>2243.01993172274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3">
          <cell r="Z473">
            <v>2249.20066835299</v>
          </cell>
          <cell r="AA473">
            <v>2072.80225498551</v>
          </cell>
          <cell r="AB473">
            <v>2073.88600850785</v>
          </cell>
          <cell r="AC473">
            <v>1976.52937147369</v>
          </cell>
          <cell r="AD473">
            <v>2124.6869286817</v>
          </cell>
          <cell r="AE473">
            <v>2099.55164975639</v>
          </cell>
          <cell r="AF473">
            <v>2198.12052969649</v>
          </cell>
          <cell r="AG473">
            <v>2065.21788396781</v>
          </cell>
          <cell r="AH473">
            <v>2314.85350117316</v>
          </cell>
          <cell r="AI473">
            <v>2187.57481976575</v>
          </cell>
          <cell r="AJ473">
            <v>2316.14812639291</v>
          </cell>
          <cell r="AK473">
            <v>2387.69307297216</v>
          </cell>
          <cell r="AL473">
            <v>2503.03554469296</v>
          </cell>
          <cell r="AM473">
            <v>2472.44597385898</v>
          </cell>
          <cell r="AN473">
            <v>2617.99204941476</v>
          </cell>
        </row>
        <row r="473">
          <cell r="AY473">
            <v>2372.70922138594</v>
          </cell>
          <cell r="AZ473">
            <v>2418.55516131704</v>
          </cell>
          <cell r="BA473">
            <v>2356.46837690163</v>
          </cell>
          <cell r="BB473">
            <v>2280.8296477889</v>
          </cell>
          <cell r="BC473">
            <v>2359.46144539904</v>
          </cell>
          <cell r="BD473">
            <v>2433.23413171636</v>
          </cell>
          <cell r="BE473">
            <v>2444.82962822304</v>
          </cell>
          <cell r="BF473">
            <v>2461.06097692828</v>
          </cell>
          <cell r="BG473">
            <v>2422.40907064998</v>
          </cell>
          <cell r="BH473">
            <v>2371.9456150342</v>
          </cell>
          <cell r="BI473">
            <v>2371.9456150342</v>
          </cell>
          <cell r="BJ473">
            <v>2371.9456150342</v>
          </cell>
          <cell r="BK473">
            <v>2371.9456150342</v>
          </cell>
          <cell r="BL473">
            <v>2371.9456150342</v>
          </cell>
          <cell r="BM473">
            <v>2371.9456150342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4">
          <cell r="Z474">
            <v>2319.59066988279</v>
          </cell>
          <cell r="AA474">
            <v>2131.90576166625</v>
          </cell>
          <cell r="AB474">
            <v>1902.04228778982</v>
          </cell>
          <cell r="AC474">
            <v>2075.85763672442</v>
          </cell>
          <cell r="AD474">
            <v>2115.44020249626</v>
          </cell>
          <cell r="AE474">
            <v>2137.54841414415</v>
          </cell>
          <cell r="AF474">
            <v>2044.2360482306</v>
          </cell>
          <cell r="AG474">
            <v>2109.76094544795</v>
          </cell>
          <cell r="AH474">
            <v>2149.49895850915</v>
          </cell>
          <cell r="AI474">
            <v>2232.20959984565</v>
          </cell>
          <cell r="AJ474">
            <v>2382.82682704158</v>
          </cell>
          <cell r="AK474">
            <v>2408.88134840873</v>
          </cell>
          <cell r="AL474">
            <v>2384.62313148232</v>
          </cell>
          <cell r="AM474">
            <v>2608.23862080686</v>
          </cell>
          <cell r="AN474">
            <v>2639.43584451271</v>
          </cell>
        </row>
        <row r="474">
          <cell r="AY474">
            <v>2429.96804327827</v>
          </cell>
          <cell r="AZ474">
            <v>2378.77705664178</v>
          </cell>
          <cell r="BA474">
            <v>2336.99850937718</v>
          </cell>
          <cell r="BB474">
            <v>2468.21189647431</v>
          </cell>
          <cell r="BC474">
            <v>2397.42997564581</v>
          </cell>
          <cell r="BD474">
            <v>2448.94068846395</v>
          </cell>
          <cell r="BE474">
            <v>2375.54145801232</v>
          </cell>
          <cell r="BF474">
            <v>2333.87967639472</v>
          </cell>
          <cell r="BG474">
            <v>2348.39341647429</v>
          </cell>
          <cell r="BH474">
            <v>2385.03578483488</v>
          </cell>
          <cell r="BI474">
            <v>2385.03578483488</v>
          </cell>
          <cell r="BJ474">
            <v>2385.03578483488</v>
          </cell>
          <cell r="BK474">
            <v>2385.03578483488</v>
          </cell>
          <cell r="BL474">
            <v>2385.03578483488</v>
          </cell>
          <cell r="BM474">
            <v>2385.03578483488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5">
          <cell r="Z475">
            <v>2229.77592953968</v>
          </cell>
          <cell r="AA475">
            <v>2064.60834727097</v>
          </cell>
          <cell r="AB475">
            <v>2040.07652245357</v>
          </cell>
          <cell r="AC475">
            <v>2033.03616466743</v>
          </cell>
          <cell r="AD475">
            <v>2149.79707610168</v>
          </cell>
          <cell r="AE475">
            <v>2081.30751883942</v>
          </cell>
          <cell r="AF475">
            <v>1986.78762477818</v>
          </cell>
          <cell r="AG475">
            <v>2248.97168872434</v>
          </cell>
          <cell r="AH475">
            <v>2162.43839423157</v>
          </cell>
          <cell r="AI475">
            <v>2254.07970820402</v>
          </cell>
          <cell r="AJ475">
            <v>2218.77992272491</v>
          </cell>
          <cell r="AK475">
            <v>2433.85021283784</v>
          </cell>
          <cell r="AL475">
            <v>2445.34125532663</v>
          </cell>
          <cell r="AM475">
            <v>2422.6398390271</v>
          </cell>
          <cell r="AN475">
            <v>2573.48771587954</v>
          </cell>
        </row>
        <row r="475">
          <cell r="AY475">
            <v>2370.7374667507</v>
          </cell>
          <cell r="AZ475">
            <v>2422.44716872806</v>
          </cell>
          <cell r="BA475">
            <v>2376.69002259583</v>
          </cell>
          <cell r="BB475">
            <v>2352.31947892461</v>
          </cell>
          <cell r="BC475">
            <v>2394.5082643684</v>
          </cell>
          <cell r="BD475">
            <v>2387.41385405123</v>
          </cell>
          <cell r="BE475">
            <v>2321.2034863982</v>
          </cell>
          <cell r="BF475">
            <v>2384.9531165407</v>
          </cell>
          <cell r="BG475">
            <v>2375.34966987634</v>
          </cell>
          <cell r="BH475">
            <v>2377.68941444032</v>
          </cell>
          <cell r="BI475">
            <v>2377.68941444032</v>
          </cell>
          <cell r="BJ475">
            <v>2377.68941444032</v>
          </cell>
          <cell r="BK475">
            <v>2377.68941444032</v>
          </cell>
          <cell r="BL475">
            <v>2377.68941444032</v>
          </cell>
          <cell r="BM475">
            <v>2377.68941444032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6">
          <cell r="Z476">
            <v>2423.08212637025</v>
          </cell>
          <cell r="AA476">
            <v>2048.8364579378</v>
          </cell>
          <cell r="AB476">
            <v>2029.20767522998</v>
          </cell>
          <cell r="AC476">
            <v>2105.24150197923</v>
          </cell>
          <cell r="AD476">
            <v>2056.95047273492</v>
          </cell>
          <cell r="AE476">
            <v>1997.04576267111</v>
          </cell>
          <cell r="AF476">
            <v>2097.48782792865</v>
          </cell>
          <cell r="AG476">
            <v>2113.73690112675</v>
          </cell>
          <cell r="AH476">
            <v>2271.10957241687</v>
          </cell>
          <cell r="AI476">
            <v>2141.91214530504</v>
          </cell>
          <cell r="AJ476">
            <v>2343.20132854414</v>
          </cell>
          <cell r="AK476">
            <v>2317.79861372918</v>
          </cell>
          <cell r="AL476">
            <v>2278.2318389464</v>
          </cell>
          <cell r="AM476">
            <v>2377.36749442156</v>
          </cell>
          <cell r="AN476">
            <v>2624.23354029593</v>
          </cell>
        </row>
        <row r="476">
          <cell r="AY476">
            <v>2410.37156823597</v>
          </cell>
          <cell r="AZ476">
            <v>2393.79671626691</v>
          </cell>
          <cell r="BA476">
            <v>2323.97501074638</v>
          </cell>
          <cell r="BB476">
            <v>2411.87649462739</v>
          </cell>
          <cell r="BC476">
            <v>2375.29065430951</v>
          </cell>
          <cell r="BD476">
            <v>2347.91204072487</v>
          </cell>
          <cell r="BE476">
            <v>2384.27497581254</v>
          </cell>
          <cell r="BF476">
            <v>2346.60969524344</v>
          </cell>
          <cell r="BG476">
            <v>2453.32510837186</v>
          </cell>
          <cell r="BH476">
            <v>2330.21411030471</v>
          </cell>
          <cell r="BI476">
            <v>2330.21411030471</v>
          </cell>
          <cell r="BJ476">
            <v>2330.21411030471</v>
          </cell>
          <cell r="BK476">
            <v>2330.21411030471</v>
          </cell>
          <cell r="BL476">
            <v>2330.21411030471</v>
          </cell>
          <cell r="BM476">
            <v>2330.21411030471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7">
          <cell r="Z477">
            <v>2346.81785782406</v>
          </cell>
          <cell r="AA477">
            <v>2111.97133770467</v>
          </cell>
          <cell r="AB477">
            <v>2071.29947592601</v>
          </cell>
          <cell r="AC477">
            <v>2049.21445652754</v>
          </cell>
          <cell r="AD477">
            <v>2031.24488020905</v>
          </cell>
          <cell r="AE477">
            <v>1994.30263218882</v>
          </cell>
          <cell r="AF477">
            <v>2089.8831149352</v>
          </cell>
          <cell r="AG477">
            <v>2121.84356163937</v>
          </cell>
          <cell r="AH477">
            <v>2121.04833817481</v>
          </cell>
          <cell r="AI477">
            <v>2256.64539388914</v>
          </cell>
          <cell r="AJ477">
            <v>2240.63486273809</v>
          </cell>
          <cell r="AK477">
            <v>2369.52275792959</v>
          </cell>
          <cell r="AL477">
            <v>2506.63078153392</v>
          </cell>
          <cell r="AM477">
            <v>2452.07640957956</v>
          </cell>
          <cell r="AN477">
            <v>2465.63935428218</v>
          </cell>
        </row>
        <row r="477">
          <cell r="AY477">
            <v>2433.24254451104</v>
          </cell>
          <cell r="AZ477">
            <v>2383.13521712179</v>
          </cell>
          <cell r="BA477">
            <v>2385.87300341081</v>
          </cell>
          <cell r="BB477">
            <v>2357.73781301147</v>
          </cell>
          <cell r="BC477">
            <v>2376.41415032773</v>
          </cell>
          <cell r="BD477">
            <v>2392.77873709195</v>
          </cell>
          <cell r="BE477">
            <v>2363.29780901958</v>
          </cell>
          <cell r="BF477">
            <v>2358.82598214575</v>
          </cell>
          <cell r="BG477">
            <v>2279.64065935841</v>
          </cell>
          <cell r="BH477">
            <v>2405.16123781273</v>
          </cell>
          <cell r="BI477">
            <v>2405.16123781273</v>
          </cell>
          <cell r="BJ477">
            <v>2405.16123781273</v>
          </cell>
          <cell r="BK477">
            <v>2405.16123781273</v>
          </cell>
          <cell r="BL477">
            <v>2405.16123781273</v>
          </cell>
          <cell r="BM477">
            <v>2405.16123781273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8">
          <cell r="Z478">
            <v>2299.9082874034</v>
          </cell>
          <cell r="AA478">
            <v>2093.35746598335</v>
          </cell>
          <cell r="AB478">
            <v>2069.37584219848</v>
          </cell>
          <cell r="AC478">
            <v>2060.44842695301</v>
          </cell>
          <cell r="AD478">
            <v>2092.23455484859</v>
          </cell>
          <cell r="AE478">
            <v>2109.2807168525</v>
          </cell>
          <cell r="AF478">
            <v>2051.22540366287</v>
          </cell>
          <cell r="AG478">
            <v>1956.0818067454</v>
          </cell>
          <cell r="AH478">
            <v>2137.79873127713</v>
          </cell>
          <cell r="AI478">
            <v>2170.78803760446</v>
          </cell>
          <cell r="AJ478">
            <v>2261.7179010437</v>
          </cell>
          <cell r="AK478">
            <v>2305.49570037924</v>
          </cell>
          <cell r="AL478">
            <v>2464.18480084582</v>
          </cell>
          <cell r="AM478">
            <v>2596.91208217783</v>
          </cell>
          <cell r="AN478">
            <v>2495.51745448393</v>
          </cell>
        </row>
        <row r="478">
          <cell r="AY478">
            <v>2449.67262285772</v>
          </cell>
          <cell r="AZ478">
            <v>2365.79251111632</v>
          </cell>
          <cell r="BA478">
            <v>2348.98371522193</v>
          </cell>
          <cell r="BB478">
            <v>2384.34659356272</v>
          </cell>
          <cell r="BC478">
            <v>2435.03496475837</v>
          </cell>
          <cell r="BD478">
            <v>2388.29868160997</v>
          </cell>
          <cell r="BE478">
            <v>2379.64687116485</v>
          </cell>
          <cell r="BF478">
            <v>2352.99661797865</v>
          </cell>
          <cell r="BG478">
            <v>2365.97942287873</v>
          </cell>
          <cell r="BH478">
            <v>2325.30577973494</v>
          </cell>
          <cell r="BI478">
            <v>2325.30577973494</v>
          </cell>
          <cell r="BJ478">
            <v>2325.30577973494</v>
          </cell>
          <cell r="BK478">
            <v>2325.30577973494</v>
          </cell>
          <cell r="BL478">
            <v>2325.30577973494</v>
          </cell>
          <cell r="BM478">
            <v>2325.30577973494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79">
          <cell r="Z479">
            <v>2348.25068410355</v>
          </cell>
          <cell r="AA479">
            <v>2187.98591851402</v>
          </cell>
          <cell r="AB479">
            <v>2131.79944734953</v>
          </cell>
          <cell r="AC479">
            <v>2057.47099395609</v>
          </cell>
          <cell r="AD479">
            <v>2119.77965091319</v>
          </cell>
          <cell r="AE479">
            <v>2032.20017570166</v>
          </cell>
          <cell r="AF479">
            <v>2201.56710523461</v>
          </cell>
          <cell r="AG479">
            <v>2127.34908506569</v>
          </cell>
          <cell r="AH479">
            <v>2257.17010849927</v>
          </cell>
          <cell r="AI479">
            <v>2314.73892200658</v>
          </cell>
          <cell r="AJ479">
            <v>2342.04208553381</v>
          </cell>
          <cell r="AK479">
            <v>2389.91933542857</v>
          </cell>
          <cell r="AL479">
            <v>2495.52477624529</v>
          </cell>
          <cell r="AM479">
            <v>2516.1855764039</v>
          </cell>
          <cell r="AN479">
            <v>2591.82724798667</v>
          </cell>
        </row>
        <row r="479">
          <cell r="AY479">
            <v>2367.5168444797</v>
          </cell>
          <cell r="AZ479">
            <v>2414.21537858469</v>
          </cell>
          <cell r="BA479">
            <v>2377.67184124314</v>
          </cell>
          <cell r="BB479">
            <v>2414.45547724751</v>
          </cell>
          <cell r="BC479">
            <v>2411.41063986162</v>
          </cell>
          <cell r="BD479">
            <v>2325.58777642204</v>
          </cell>
          <cell r="BE479">
            <v>2348.16382201982</v>
          </cell>
          <cell r="BF479">
            <v>2302.84473813542</v>
          </cell>
          <cell r="BG479">
            <v>2358.93846951712</v>
          </cell>
          <cell r="BH479">
            <v>2416.85450031589</v>
          </cell>
          <cell r="BI479">
            <v>2416.85450031589</v>
          </cell>
          <cell r="BJ479">
            <v>2416.85450031589</v>
          </cell>
          <cell r="BK479">
            <v>2416.85450031589</v>
          </cell>
          <cell r="BL479">
            <v>2416.85450031589</v>
          </cell>
          <cell r="BM479">
            <v>2416.85450031589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</row>
        <row r="480">
          <cell r="Z480">
            <v>2379.27416051169</v>
          </cell>
          <cell r="AA480">
            <v>2046.05261774128</v>
          </cell>
          <cell r="AB480">
            <v>2215.85000487277</v>
          </cell>
          <cell r="AC480">
            <v>2056.96447740078</v>
          </cell>
          <cell r="AD480">
            <v>2113.21538120921</v>
          </cell>
          <cell r="AE480">
            <v>2183.87144022346</v>
          </cell>
          <cell r="AF480">
            <v>2063.81339775351</v>
          </cell>
          <cell r="AG480">
            <v>2121.60608414109</v>
          </cell>
          <cell r="AH480">
            <v>2312.7089895097</v>
          </cell>
          <cell r="AI480">
            <v>2272.9123873928</v>
          </cell>
          <cell r="AJ480">
            <v>2210.58069101232</v>
          </cell>
          <cell r="AK480">
            <v>2450.12508410047</v>
          </cell>
          <cell r="AL480">
            <v>2442.40705824549</v>
          </cell>
          <cell r="AM480">
            <v>2615.11256317969</v>
          </cell>
          <cell r="AN480">
            <v>2529.20463444929</v>
          </cell>
        </row>
        <row r="480">
          <cell r="AY480">
            <v>2390.52712366048</v>
          </cell>
          <cell r="AZ480">
            <v>2344.61679047408</v>
          </cell>
          <cell r="BA480">
            <v>2432.02778011752</v>
          </cell>
          <cell r="BB480">
            <v>2363.8066175776</v>
          </cell>
          <cell r="BC480">
            <v>2436.54104944162</v>
          </cell>
          <cell r="BD480">
            <v>2431.71543806024</v>
          </cell>
          <cell r="BE480">
            <v>2347.02014250425</v>
          </cell>
          <cell r="BF480">
            <v>2393.61391127799</v>
          </cell>
          <cell r="BG480">
            <v>2428.48007880033</v>
          </cell>
          <cell r="BH480">
            <v>2392.80609181622</v>
          </cell>
          <cell r="BI480">
            <v>2392.80609181622</v>
          </cell>
          <cell r="BJ480">
            <v>2392.80609181622</v>
          </cell>
          <cell r="BK480">
            <v>2392.80609181622</v>
          </cell>
          <cell r="BL480">
            <v>2392.80609181622</v>
          </cell>
          <cell r="BM480">
            <v>2392.80609181622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1">
          <cell r="Z481">
            <v>2182.54298583813</v>
          </cell>
          <cell r="AA481">
            <v>2256.13376555735</v>
          </cell>
          <cell r="AB481">
            <v>1958.35402724027</v>
          </cell>
          <cell r="AC481">
            <v>2128.24541017546</v>
          </cell>
          <cell r="AD481">
            <v>2130.7839561688</v>
          </cell>
          <cell r="AE481">
            <v>2067.66530713385</v>
          </cell>
          <cell r="AF481">
            <v>2114.3405984903</v>
          </cell>
          <cell r="AG481">
            <v>2110.61507437631</v>
          </cell>
          <cell r="AH481">
            <v>2240.74037322664</v>
          </cell>
          <cell r="AI481">
            <v>2198.20126930026</v>
          </cell>
          <cell r="AJ481">
            <v>2272.44835996315</v>
          </cell>
          <cell r="AK481">
            <v>2457.77353605121</v>
          </cell>
          <cell r="AL481">
            <v>2503.99358702783</v>
          </cell>
          <cell r="AM481">
            <v>2447.72185700331</v>
          </cell>
          <cell r="AN481">
            <v>2582.03568126539</v>
          </cell>
        </row>
        <row r="481">
          <cell r="AY481">
            <v>2397.05590159219</v>
          </cell>
          <cell r="AZ481">
            <v>2463.63299356504</v>
          </cell>
          <cell r="BA481">
            <v>2350.50606839614</v>
          </cell>
          <cell r="BB481">
            <v>2483.59586475365</v>
          </cell>
          <cell r="BC481">
            <v>2424.67804974488</v>
          </cell>
          <cell r="BD481">
            <v>2427.47010592446</v>
          </cell>
          <cell r="BE481">
            <v>2400.60034005911</v>
          </cell>
          <cell r="BF481">
            <v>2384.27131882005</v>
          </cell>
          <cell r="BG481">
            <v>2412.91012496877</v>
          </cell>
          <cell r="BH481">
            <v>2404.82890982514</v>
          </cell>
          <cell r="BI481">
            <v>2404.82890982514</v>
          </cell>
          <cell r="BJ481">
            <v>2404.82890982514</v>
          </cell>
          <cell r="BK481">
            <v>2404.82890982514</v>
          </cell>
          <cell r="BL481">
            <v>2404.82890982514</v>
          </cell>
          <cell r="BM481">
            <v>2404.82890982514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2">
          <cell r="Z482">
            <v>2238.01639820774</v>
          </cell>
          <cell r="AA482">
            <v>2135.50292024226</v>
          </cell>
          <cell r="AB482">
            <v>2018.51728136543</v>
          </cell>
          <cell r="AC482">
            <v>2008.87295896334</v>
          </cell>
          <cell r="AD482">
            <v>2060.38404239153</v>
          </cell>
          <cell r="AE482">
            <v>2180.04380945545</v>
          </cell>
          <cell r="AF482">
            <v>2008.85085128257</v>
          </cell>
          <cell r="AG482">
            <v>2198.27709588152</v>
          </cell>
          <cell r="AH482">
            <v>2179.70726426898</v>
          </cell>
          <cell r="AI482">
            <v>2292.36697691007</v>
          </cell>
          <cell r="AJ482">
            <v>2264.57737815526</v>
          </cell>
          <cell r="AK482">
            <v>2254.51095728923</v>
          </cell>
          <cell r="AL482">
            <v>2420.60258857289</v>
          </cell>
          <cell r="AM482">
            <v>2544.96335556288</v>
          </cell>
          <cell r="AN482">
            <v>2547.37810276169</v>
          </cell>
        </row>
        <row r="482">
          <cell r="AY482">
            <v>2409.1000078695</v>
          </cell>
          <cell r="AZ482">
            <v>2418.68720020257</v>
          </cell>
          <cell r="BA482">
            <v>2414.85051173436</v>
          </cell>
          <cell r="BB482">
            <v>2301.94808423003</v>
          </cell>
          <cell r="BC482">
            <v>2351.73299364341</v>
          </cell>
          <cell r="BD482">
            <v>2438.58250304366</v>
          </cell>
          <cell r="BE482">
            <v>2288.61647928831</v>
          </cell>
          <cell r="BF482">
            <v>2381.1713589959</v>
          </cell>
          <cell r="BG482">
            <v>2318.83868240963</v>
          </cell>
          <cell r="BH482">
            <v>2410.42886338586</v>
          </cell>
          <cell r="BI482">
            <v>2410.42886338586</v>
          </cell>
          <cell r="BJ482">
            <v>2410.42886338586</v>
          </cell>
          <cell r="BK482">
            <v>2410.42886338586</v>
          </cell>
          <cell r="BL482">
            <v>2410.42886338586</v>
          </cell>
          <cell r="BM482">
            <v>2410.42886338586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3">
          <cell r="Z483">
            <v>2223.8098680062</v>
          </cell>
          <cell r="AA483">
            <v>2069.57698211134</v>
          </cell>
          <cell r="AB483">
            <v>2088.65817294501</v>
          </cell>
          <cell r="AC483">
            <v>2039.38799687706</v>
          </cell>
          <cell r="AD483">
            <v>2089.38575406787</v>
          </cell>
          <cell r="AE483">
            <v>2179.44764405879</v>
          </cell>
          <cell r="AF483">
            <v>2134.85082793048</v>
          </cell>
          <cell r="AG483">
            <v>2211.02796709783</v>
          </cell>
          <cell r="AH483">
            <v>2244.11704769164</v>
          </cell>
          <cell r="AI483">
            <v>2236.01595378999</v>
          </cell>
          <cell r="AJ483">
            <v>2241.46307023114</v>
          </cell>
          <cell r="AK483">
            <v>2332.02649472955</v>
          </cell>
          <cell r="AL483">
            <v>2463.46523019211</v>
          </cell>
          <cell r="AM483">
            <v>2509.18731182813</v>
          </cell>
          <cell r="AN483">
            <v>2486.12430357531</v>
          </cell>
        </row>
        <row r="483">
          <cell r="AY483">
            <v>2318.88247918238</v>
          </cell>
          <cell r="AZ483">
            <v>2412.62602624219</v>
          </cell>
          <cell r="BA483">
            <v>2375.65028695281</v>
          </cell>
          <cell r="BB483">
            <v>2320.79992091054</v>
          </cell>
          <cell r="BC483">
            <v>2410.09356770973</v>
          </cell>
          <cell r="BD483">
            <v>2419.60378765473</v>
          </cell>
          <cell r="BE483">
            <v>2367.0937026644</v>
          </cell>
          <cell r="BF483">
            <v>2378.05420511018</v>
          </cell>
          <cell r="BG483">
            <v>2448.61767876902</v>
          </cell>
          <cell r="BH483">
            <v>2452.54426661082</v>
          </cell>
          <cell r="BI483">
            <v>2452.54426661082</v>
          </cell>
          <cell r="BJ483">
            <v>2452.54426661082</v>
          </cell>
          <cell r="BK483">
            <v>2452.54426661082</v>
          </cell>
          <cell r="BL483">
            <v>2452.54426661082</v>
          </cell>
          <cell r="BM483">
            <v>2452.54426661082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</row>
        <row r="484">
          <cell r="Z484">
            <v>2274.14383543113</v>
          </cell>
          <cell r="AA484">
            <v>2106.54306599405</v>
          </cell>
          <cell r="AB484">
            <v>2042.78315612861</v>
          </cell>
          <cell r="AC484">
            <v>2068.97086831216</v>
          </cell>
          <cell r="AD484">
            <v>2064.5189241279</v>
          </cell>
          <cell r="AE484">
            <v>2036.07199776656</v>
          </cell>
          <cell r="AF484">
            <v>2000.37852318621</v>
          </cell>
          <cell r="AG484">
            <v>2244.72960307901</v>
          </cell>
          <cell r="AH484">
            <v>2213.8472011936</v>
          </cell>
          <cell r="AI484">
            <v>2232.20844776773</v>
          </cell>
          <cell r="AJ484">
            <v>2285.44555594953</v>
          </cell>
          <cell r="AK484">
            <v>2390.38036643634</v>
          </cell>
          <cell r="AL484">
            <v>2436.38819301068</v>
          </cell>
          <cell r="AM484">
            <v>2470.5970417737</v>
          </cell>
          <cell r="AN484">
            <v>2684.99848062996</v>
          </cell>
        </row>
        <row r="484">
          <cell r="AY484">
            <v>2410.87756756103</v>
          </cell>
          <cell r="AZ484">
            <v>2434.53884924623</v>
          </cell>
          <cell r="BA484">
            <v>2352.50070800459</v>
          </cell>
          <cell r="BB484">
            <v>2443.76884930846</v>
          </cell>
          <cell r="BC484">
            <v>2409.91059368829</v>
          </cell>
          <cell r="BD484">
            <v>2324.74870447055</v>
          </cell>
          <cell r="BE484">
            <v>2367.25606944937</v>
          </cell>
          <cell r="BF484">
            <v>2405.87317092516</v>
          </cell>
          <cell r="BG484">
            <v>2382.03330093573</v>
          </cell>
          <cell r="BH484">
            <v>2343.59453739219</v>
          </cell>
          <cell r="BI484">
            <v>2343.59453739219</v>
          </cell>
          <cell r="BJ484">
            <v>2343.59453739219</v>
          </cell>
          <cell r="BK484">
            <v>2343.59453739219</v>
          </cell>
          <cell r="BL484">
            <v>2343.59453739219</v>
          </cell>
          <cell r="BM484">
            <v>2343.59453739219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5">
          <cell r="Z485">
            <v>2351.93503231847</v>
          </cell>
          <cell r="AA485">
            <v>2181.0727142191</v>
          </cell>
          <cell r="AB485">
            <v>2082.98277040167</v>
          </cell>
          <cell r="AC485">
            <v>2166.739458224</v>
          </cell>
          <cell r="AD485">
            <v>2069.26681492493</v>
          </cell>
          <cell r="AE485">
            <v>2084.94706658778</v>
          </cell>
          <cell r="AF485">
            <v>2112.00846448359</v>
          </cell>
          <cell r="AG485">
            <v>1840.57027763102</v>
          </cell>
          <cell r="AH485">
            <v>2272.39884253093</v>
          </cell>
          <cell r="AI485">
            <v>2229.9709432326</v>
          </cell>
          <cell r="AJ485">
            <v>2402.74792270071</v>
          </cell>
          <cell r="AK485">
            <v>2412.73012096364</v>
          </cell>
          <cell r="AL485">
            <v>2444.76344984259</v>
          </cell>
          <cell r="AM485">
            <v>2463.25502030522</v>
          </cell>
          <cell r="AN485">
            <v>2602.1481959166</v>
          </cell>
        </row>
        <row r="485">
          <cell r="AY485">
            <v>2403.0496007101</v>
          </cell>
          <cell r="AZ485">
            <v>2374.878033642</v>
          </cell>
          <cell r="BA485">
            <v>2380.63800996144</v>
          </cell>
          <cell r="BB485">
            <v>2390.01701361869</v>
          </cell>
          <cell r="BC485">
            <v>2335.2587193834</v>
          </cell>
          <cell r="BD485">
            <v>2357.42900922931</v>
          </cell>
          <cell r="BE485">
            <v>2363.1922066358</v>
          </cell>
          <cell r="BF485">
            <v>2316.82660952666</v>
          </cell>
          <cell r="BG485">
            <v>2453.76813718699</v>
          </cell>
          <cell r="BH485">
            <v>2332.24704955452</v>
          </cell>
          <cell r="BI485">
            <v>2332.24704955452</v>
          </cell>
          <cell r="BJ485">
            <v>2332.24704955452</v>
          </cell>
          <cell r="BK485">
            <v>2332.24704955452</v>
          </cell>
          <cell r="BL485">
            <v>2332.24704955452</v>
          </cell>
          <cell r="BM485">
            <v>2332.24704955452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</row>
        <row r="486">
          <cell r="Z486">
            <v>2377.93054023582</v>
          </cell>
          <cell r="AA486">
            <v>2180.51237491505</v>
          </cell>
          <cell r="AB486">
            <v>2087.88101652719</v>
          </cell>
          <cell r="AC486">
            <v>1950.40797152938</v>
          </cell>
          <cell r="AD486">
            <v>2095.60880535635</v>
          </cell>
          <cell r="AE486">
            <v>2100.28396953331</v>
          </cell>
          <cell r="AF486">
            <v>1975.77926373176</v>
          </cell>
          <cell r="AG486">
            <v>2173.23193321778</v>
          </cell>
          <cell r="AH486">
            <v>2161.73537187016</v>
          </cell>
          <cell r="AI486">
            <v>2257.90477947527</v>
          </cell>
          <cell r="AJ486">
            <v>2215.73246432309</v>
          </cell>
          <cell r="AK486">
            <v>2341.58928022739</v>
          </cell>
          <cell r="AL486">
            <v>2442.85208480814</v>
          </cell>
          <cell r="AM486">
            <v>2514.07622219566</v>
          </cell>
          <cell r="AN486">
            <v>2592.18154759095</v>
          </cell>
        </row>
        <row r="486">
          <cell r="AY486">
            <v>2374.91310627528</v>
          </cell>
          <cell r="AZ486">
            <v>2352.57049835546</v>
          </cell>
          <cell r="BA486">
            <v>2362.38484112561</v>
          </cell>
          <cell r="BB486">
            <v>2361.20952941503</v>
          </cell>
          <cell r="BC486">
            <v>2318.65845325066</v>
          </cell>
          <cell r="BD486">
            <v>2364.85285804046</v>
          </cell>
          <cell r="BE486">
            <v>2333.78693569559</v>
          </cell>
          <cell r="BF486">
            <v>2380.28503723624</v>
          </cell>
          <cell r="BG486">
            <v>2369.01145096116</v>
          </cell>
          <cell r="BH486">
            <v>2383.25203857833</v>
          </cell>
          <cell r="BI486">
            <v>2383.25203857833</v>
          </cell>
          <cell r="BJ486">
            <v>2383.25203857833</v>
          </cell>
          <cell r="BK486">
            <v>2383.25203857833</v>
          </cell>
          <cell r="BL486">
            <v>2383.25203857833</v>
          </cell>
          <cell r="BM486">
            <v>2383.25203857833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7">
          <cell r="Z487">
            <v>2192.71753623553</v>
          </cell>
          <cell r="AA487">
            <v>2205.57078592856</v>
          </cell>
          <cell r="AB487">
            <v>2151.82259528833</v>
          </cell>
          <cell r="AC487">
            <v>2011.63036611887</v>
          </cell>
          <cell r="AD487">
            <v>1944.44462114543</v>
          </cell>
          <cell r="AE487">
            <v>2098.12489922763</v>
          </cell>
          <cell r="AF487">
            <v>2011.75269230062</v>
          </cell>
          <cell r="AG487">
            <v>2147.35247572213</v>
          </cell>
          <cell r="AH487">
            <v>2170.89119661329</v>
          </cell>
          <cell r="AI487">
            <v>2304.42680007029</v>
          </cell>
          <cell r="AJ487">
            <v>2126.04267302522</v>
          </cell>
          <cell r="AK487">
            <v>2421.45711659461</v>
          </cell>
          <cell r="AL487">
            <v>2388.58030392789</v>
          </cell>
          <cell r="AM487">
            <v>2567.57133629859</v>
          </cell>
          <cell r="AN487">
            <v>2592.63323571259</v>
          </cell>
        </row>
        <row r="487">
          <cell r="AY487">
            <v>2319.53427511382</v>
          </cell>
          <cell r="AZ487">
            <v>2405.65861713949</v>
          </cell>
          <cell r="BA487">
            <v>2415.00036249145</v>
          </cell>
          <cell r="BB487">
            <v>2373.15196554049</v>
          </cell>
          <cell r="BC487">
            <v>2293.18034892687</v>
          </cell>
          <cell r="BD487">
            <v>2406.41662926245</v>
          </cell>
          <cell r="BE487">
            <v>2310.98292544296</v>
          </cell>
          <cell r="BF487">
            <v>2360.14717534201</v>
          </cell>
          <cell r="BG487">
            <v>2368.87569031486</v>
          </cell>
          <cell r="BH487">
            <v>2352.94355566872</v>
          </cell>
          <cell r="BI487">
            <v>2352.94355566872</v>
          </cell>
          <cell r="BJ487">
            <v>2352.94355566872</v>
          </cell>
          <cell r="BK487">
            <v>2352.94355566872</v>
          </cell>
          <cell r="BL487">
            <v>2352.94355566872</v>
          </cell>
          <cell r="BM487">
            <v>2352.94355566872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8">
          <cell r="Z488">
            <v>2292.56791748948</v>
          </cell>
          <cell r="AA488">
            <v>2185.42984167351</v>
          </cell>
          <cell r="AB488">
            <v>2148.34832705549</v>
          </cell>
          <cell r="AC488">
            <v>2090.13022907152</v>
          </cell>
          <cell r="AD488">
            <v>2102.74344498023</v>
          </cell>
          <cell r="AE488">
            <v>2101.51819812735</v>
          </cell>
          <cell r="AF488">
            <v>2107.72920694517</v>
          </cell>
          <cell r="AG488">
            <v>2345.47007856716</v>
          </cell>
          <cell r="AH488">
            <v>2137.02349775884</v>
          </cell>
          <cell r="AI488">
            <v>2239.57185857981</v>
          </cell>
          <cell r="AJ488">
            <v>2323.77973255314</v>
          </cell>
          <cell r="AK488">
            <v>2316.10982953393</v>
          </cell>
          <cell r="AL488">
            <v>2330.13275669791</v>
          </cell>
          <cell r="AM488">
            <v>2541.8402994982</v>
          </cell>
          <cell r="AN488">
            <v>2475.53495048571</v>
          </cell>
        </row>
        <row r="488">
          <cell r="AY488">
            <v>2371.40272213843</v>
          </cell>
          <cell r="AZ488">
            <v>2395.44593377733</v>
          </cell>
          <cell r="BA488">
            <v>2435.3593422715</v>
          </cell>
          <cell r="BB488">
            <v>2402.35233708726</v>
          </cell>
          <cell r="BC488">
            <v>2434.41082818539</v>
          </cell>
          <cell r="BD488">
            <v>2396.51622575682</v>
          </cell>
          <cell r="BE488">
            <v>2326.12082656828</v>
          </cell>
          <cell r="BF488">
            <v>2482.49176996446</v>
          </cell>
          <cell r="BG488">
            <v>2386.45216162394</v>
          </cell>
          <cell r="BH488">
            <v>2372.23372693735</v>
          </cell>
          <cell r="BI488">
            <v>2372.23372693735</v>
          </cell>
          <cell r="BJ488">
            <v>2372.23372693735</v>
          </cell>
          <cell r="BK488">
            <v>2372.23372693735</v>
          </cell>
          <cell r="BL488">
            <v>2372.23372693735</v>
          </cell>
          <cell r="BM488">
            <v>2372.23372693735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89">
          <cell r="Z489">
            <v>2417.84817181786</v>
          </cell>
          <cell r="AA489">
            <v>2212.01257773104</v>
          </cell>
          <cell r="AB489">
            <v>2150.76904473888</v>
          </cell>
          <cell r="AC489">
            <v>2150.93145707566</v>
          </cell>
          <cell r="AD489">
            <v>1888.68542510133</v>
          </cell>
          <cell r="AE489">
            <v>2165.44146561697</v>
          </cell>
          <cell r="AF489">
            <v>2048.1844031749</v>
          </cell>
          <cell r="AG489">
            <v>2130.01234596101</v>
          </cell>
          <cell r="AH489">
            <v>2170.13774004671</v>
          </cell>
          <cell r="AI489">
            <v>2224.79331013774</v>
          </cell>
          <cell r="AJ489">
            <v>2292.71614998564</v>
          </cell>
          <cell r="AK489">
            <v>2409.43968397785</v>
          </cell>
          <cell r="AL489">
            <v>2410.73902439854</v>
          </cell>
          <cell r="AM489">
            <v>2521.73201668945</v>
          </cell>
          <cell r="AN489">
            <v>2568.8220605287</v>
          </cell>
        </row>
        <row r="489">
          <cell r="AY489">
            <v>2399.33026836523</v>
          </cell>
          <cell r="AZ489">
            <v>2423.42688104775</v>
          </cell>
          <cell r="BA489">
            <v>2358.14908716777</v>
          </cell>
          <cell r="BB489">
            <v>2434.89381890829</v>
          </cell>
          <cell r="BC489">
            <v>2343.94271068254</v>
          </cell>
          <cell r="BD489">
            <v>2402.44766483781</v>
          </cell>
          <cell r="BE489">
            <v>2378.71747443966</v>
          </cell>
          <cell r="BF489">
            <v>2388.13270799621</v>
          </cell>
          <cell r="BG489">
            <v>2399.74730136252</v>
          </cell>
          <cell r="BH489">
            <v>2329.96537970662</v>
          </cell>
          <cell r="BI489">
            <v>2329.96537970662</v>
          </cell>
          <cell r="BJ489">
            <v>2329.96537970662</v>
          </cell>
          <cell r="BK489">
            <v>2329.96537970662</v>
          </cell>
          <cell r="BL489">
            <v>2329.96537970662</v>
          </cell>
          <cell r="BM489">
            <v>2329.96537970662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0">
          <cell r="Z490">
            <v>2338.54759054526</v>
          </cell>
          <cell r="AA490">
            <v>2059.48594715285</v>
          </cell>
          <cell r="AB490">
            <v>2052.40203619822</v>
          </cell>
          <cell r="AC490">
            <v>2077.7722216047</v>
          </cell>
          <cell r="AD490">
            <v>2110.04193777181</v>
          </cell>
          <cell r="AE490">
            <v>2105.50109664612</v>
          </cell>
          <cell r="AF490">
            <v>2133.27170972861</v>
          </cell>
          <cell r="AG490">
            <v>2064.06521123105</v>
          </cell>
          <cell r="AH490">
            <v>2120.42357574495</v>
          </cell>
          <cell r="AI490">
            <v>2323.9678245233</v>
          </cell>
          <cell r="AJ490">
            <v>2259.2032284667</v>
          </cell>
          <cell r="AK490">
            <v>2326.43989030281</v>
          </cell>
          <cell r="AL490">
            <v>2441.20464387739</v>
          </cell>
          <cell r="AM490">
            <v>2587.10129238659</v>
          </cell>
          <cell r="AN490">
            <v>2547.41016954087</v>
          </cell>
        </row>
        <row r="490">
          <cell r="AY490">
            <v>2390.23217452042</v>
          </cell>
          <cell r="AZ490">
            <v>2339.86570807306</v>
          </cell>
          <cell r="BA490">
            <v>2333.67388262309</v>
          </cell>
          <cell r="BB490">
            <v>2358.71239815926</v>
          </cell>
          <cell r="BC490">
            <v>2429.63301610101</v>
          </cell>
          <cell r="BD490">
            <v>2354.59916318006</v>
          </cell>
          <cell r="BE490">
            <v>2399.88273386314</v>
          </cell>
          <cell r="BF490">
            <v>2380.12356258357</v>
          </cell>
          <cell r="BG490">
            <v>2320.77223188369</v>
          </cell>
          <cell r="BH490">
            <v>2425.26706159532</v>
          </cell>
          <cell r="BI490">
            <v>2425.26706159532</v>
          </cell>
          <cell r="BJ490">
            <v>2425.26706159532</v>
          </cell>
          <cell r="BK490">
            <v>2425.26706159532</v>
          </cell>
          <cell r="BL490">
            <v>2425.26706159532</v>
          </cell>
          <cell r="BM490">
            <v>2425.26706159532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</row>
        <row r="491">
          <cell r="Z491">
            <v>2302.01803615621</v>
          </cell>
          <cell r="AA491">
            <v>2186.47603515808</v>
          </cell>
          <cell r="AB491">
            <v>2167.17078030748</v>
          </cell>
          <cell r="AC491">
            <v>1988.36514153496</v>
          </cell>
          <cell r="AD491">
            <v>2187.11609549442</v>
          </cell>
          <cell r="AE491">
            <v>2006.1588033608</v>
          </cell>
          <cell r="AF491">
            <v>2080.00859269819</v>
          </cell>
          <cell r="AG491">
            <v>2028.75845903023</v>
          </cell>
          <cell r="AH491">
            <v>2118.4704520084</v>
          </cell>
          <cell r="AI491">
            <v>2262.3291054733</v>
          </cell>
          <cell r="AJ491">
            <v>2330.06913053364</v>
          </cell>
          <cell r="AK491">
            <v>2323.1568824449</v>
          </cell>
          <cell r="AL491">
            <v>2433.38130370121</v>
          </cell>
          <cell r="AM491">
            <v>2439.81136277386</v>
          </cell>
          <cell r="AN491">
            <v>2624.95810419323</v>
          </cell>
        </row>
        <row r="491">
          <cell r="AY491">
            <v>2381.16647135438</v>
          </cell>
          <cell r="AZ491">
            <v>2395.76847693928</v>
          </cell>
          <cell r="BA491">
            <v>2452.96099384154</v>
          </cell>
          <cell r="BB491">
            <v>2389.87950552537</v>
          </cell>
          <cell r="BC491">
            <v>2407.97399896605</v>
          </cell>
          <cell r="BD491">
            <v>2346.14719598508</v>
          </cell>
          <cell r="BE491">
            <v>2407.04777460498</v>
          </cell>
          <cell r="BF491">
            <v>2347.39777296718</v>
          </cell>
          <cell r="BG491">
            <v>2312.57738826461</v>
          </cell>
          <cell r="BH491">
            <v>2362.93204911113</v>
          </cell>
          <cell r="BI491">
            <v>2362.93204911113</v>
          </cell>
          <cell r="BJ491">
            <v>2362.93204911113</v>
          </cell>
          <cell r="BK491">
            <v>2362.93204911113</v>
          </cell>
          <cell r="BL491">
            <v>2362.93204911113</v>
          </cell>
          <cell r="BM491">
            <v>2362.93204911113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</row>
        <row r="492">
          <cell r="Z492">
            <v>2188.99943925409</v>
          </cell>
          <cell r="AA492">
            <v>2117.55508792826</v>
          </cell>
          <cell r="AB492">
            <v>2140.03620261774</v>
          </cell>
          <cell r="AC492">
            <v>2006.29336359567</v>
          </cell>
          <cell r="AD492">
            <v>2060.35262149968</v>
          </cell>
          <cell r="AE492">
            <v>2085.4110043595</v>
          </cell>
          <cell r="AF492">
            <v>2049.37687968268</v>
          </cell>
          <cell r="AG492">
            <v>2113.75884596147</v>
          </cell>
          <cell r="AH492">
            <v>2149.31843876273</v>
          </cell>
          <cell r="AI492">
            <v>2171.29592485969</v>
          </cell>
          <cell r="AJ492">
            <v>2291.94386962658</v>
          </cell>
          <cell r="AK492">
            <v>2253.15063375938</v>
          </cell>
          <cell r="AL492">
            <v>2513.37544857535</v>
          </cell>
          <cell r="AM492">
            <v>2488.93711770043</v>
          </cell>
          <cell r="AN492">
            <v>2547.06842967659</v>
          </cell>
        </row>
        <row r="492">
          <cell r="AY492">
            <v>2319.00958391258</v>
          </cell>
          <cell r="AZ492">
            <v>2369.13514603344</v>
          </cell>
          <cell r="BA492">
            <v>2355.30897505336</v>
          </cell>
          <cell r="BB492">
            <v>2309.54597993892</v>
          </cell>
          <cell r="BC492">
            <v>2416.56698008983</v>
          </cell>
          <cell r="BD492">
            <v>2399.77909640137</v>
          </cell>
          <cell r="BE492">
            <v>2393.74936128882</v>
          </cell>
          <cell r="BF492">
            <v>2397.92183556184</v>
          </cell>
          <cell r="BG492">
            <v>2363.0127398969</v>
          </cell>
          <cell r="BH492">
            <v>2368.21389821969</v>
          </cell>
          <cell r="BI492">
            <v>2368.21389821969</v>
          </cell>
          <cell r="BJ492">
            <v>2368.21389821969</v>
          </cell>
          <cell r="BK492">
            <v>2368.21389821969</v>
          </cell>
          <cell r="BL492">
            <v>2368.21389821969</v>
          </cell>
          <cell r="BM492">
            <v>2368.21389821969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3">
          <cell r="Z493">
            <v>2246.22974845237</v>
          </cell>
          <cell r="AA493">
            <v>2134.88657834523</v>
          </cell>
          <cell r="AB493">
            <v>2025.04551352285</v>
          </cell>
          <cell r="AC493">
            <v>2113.3718128197</v>
          </cell>
          <cell r="AD493">
            <v>1995.56616592745</v>
          </cell>
          <cell r="AE493">
            <v>2001.64500738046</v>
          </cell>
          <cell r="AF493">
            <v>2091.79289852574</v>
          </cell>
          <cell r="AG493">
            <v>2044.40206958721</v>
          </cell>
          <cell r="AH493">
            <v>2183.3123637284</v>
          </cell>
          <cell r="AI493">
            <v>2147.57138568839</v>
          </cell>
          <cell r="AJ493">
            <v>2211.70777616139</v>
          </cell>
          <cell r="AK493">
            <v>2303.34087216338</v>
          </cell>
          <cell r="AL493">
            <v>2482.77788973113</v>
          </cell>
          <cell r="AM493">
            <v>2633.41126829836</v>
          </cell>
          <cell r="AN493">
            <v>2497.64922386706</v>
          </cell>
        </row>
        <row r="493">
          <cell r="AY493">
            <v>2369.89301543076</v>
          </cell>
          <cell r="AZ493">
            <v>2352.70516301527</v>
          </cell>
          <cell r="BA493">
            <v>2299.08122620578</v>
          </cell>
          <cell r="BB493">
            <v>2461.11280993311</v>
          </cell>
          <cell r="BC493">
            <v>2405.68219195901</v>
          </cell>
          <cell r="BD493">
            <v>2313.20722811136</v>
          </cell>
          <cell r="BE493">
            <v>2328.14223859718</v>
          </cell>
          <cell r="BF493">
            <v>2336.06378740291</v>
          </cell>
          <cell r="BG493">
            <v>2407.32483622789</v>
          </cell>
          <cell r="BH493">
            <v>2339.32874185866</v>
          </cell>
          <cell r="BI493">
            <v>2339.32874185866</v>
          </cell>
          <cell r="BJ493">
            <v>2339.32874185866</v>
          </cell>
          <cell r="BK493">
            <v>2339.32874185866</v>
          </cell>
          <cell r="BL493">
            <v>2339.32874185866</v>
          </cell>
          <cell r="BM493">
            <v>2339.32874185866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</row>
        <row r="494">
          <cell r="Z494">
            <v>2304.95398473911</v>
          </cell>
          <cell r="AA494">
            <v>1987.01320097234</v>
          </cell>
          <cell r="AB494">
            <v>2067.99578013402</v>
          </cell>
          <cell r="AC494">
            <v>2083.92855528129</v>
          </cell>
          <cell r="AD494">
            <v>2118.88064517458</v>
          </cell>
          <cell r="AE494">
            <v>2047.33567091789</v>
          </cell>
          <cell r="AF494">
            <v>2133.40053238041</v>
          </cell>
          <cell r="AG494">
            <v>2086.49562373743</v>
          </cell>
          <cell r="AH494">
            <v>2227.91407805857</v>
          </cell>
          <cell r="AI494">
            <v>2259.5118449718</v>
          </cell>
          <cell r="AJ494">
            <v>2310.57792272021</v>
          </cell>
          <cell r="AK494">
            <v>2333.86859695677</v>
          </cell>
          <cell r="AL494">
            <v>2497.06911142991</v>
          </cell>
          <cell r="AM494">
            <v>2476.52785601073</v>
          </cell>
          <cell r="AN494">
            <v>2512.93526286298</v>
          </cell>
        </row>
        <row r="494">
          <cell r="AY494">
            <v>2368.87904114131</v>
          </cell>
          <cell r="AZ494">
            <v>2266.05994306505</v>
          </cell>
          <cell r="BA494">
            <v>2390.33698444799</v>
          </cell>
          <cell r="BB494">
            <v>2350.30828737734</v>
          </cell>
          <cell r="BC494">
            <v>2399.20667630757</v>
          </cell>
          <cell r="BD494">
            <v>2374.82178496708</v>
          </cell>
          <cell r="BE494">
            <v>2440.16815833025</v>
          </cell>
          <cell r="BF494">
            <v>2367.61615229319</v>
          </cell>
          <cell r="BG494">
            <v>2422.19348736068</v>
          </cell>
          <cell r="BH494">
            <v>2365.06800072165</v>
          </cell>
          <cell r="BI494">
            <v>2365.06800072165</v>
          </cell>
          <cell r="BJ494">
            <v>2365.06800072165</v>
          </cell>
          <cell r="BK494">
            <v>2365.06800072165</v>
          </cell>
          <cell r="BL494">
            <v>2365.06800072165</v>
          </cell>
          <cell r="BM494">
            <v>2365.06800072165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5">
          <cell r="Z495">
            <v>2393.57758600794</v>
          </cell>
          <cell r="AA495">
            <v>2121.61994940783</v>
          </cell>
          <cell r="AB495">
            <v>2062.43731344497</v>
          </cell>
          <cell r="AC495">
            <v>2043.89336453977</v>
          </cell>
          <cell r="AD495">
            <v>2047.39868547514</v>
          </cell>
          <cell r="AE495">
            <v>2064.41814172373</v>
          </cell>
          <cell r="AF495">
            <v>2000.75992636244</v>
          </cell>
          <cell r="AG495">
            <v>2136.30998822023</v>
          </cell>
          <cell r="AH495">
            <v>2052.24402878591</v>
          </cell>
          <cell r="AI495">
            <v>2220.50711202752</v>
          </cell>
          <cell r="AJ495">
            <v>2266.8196461963</v>
          </cell>
          <cell r="AK495">
            <v>2347.52200296285</v>
          </cell>
          <cell r="AL495">
            <v>2448.03366479667</v>
          </cell>
          <cell r="AM495">
            <v>2413.1227084674</v>
          </cell>
          <cell r="AN495">
            <v>2591.53641497808</v>
          </cell>
        </row>
        <row r="495">
          <cell r="AY495">
            <v>2456.42991228735</v>
          </cell>
          <cell r="AZ495">
            <v>2421.86786731037</v>
          </cell>
          <cell r="BA495">
            <v>2399.88547311429</v>
          </cell>
          <cell r="BB495">
            <v>2362.65696846565</v>
          </cell>
          <cell r="BC495">
            <v>2357.72101958238</v>
          </cell>
          <cell r="BD495">
            <v>2347.54913457419</v>
          </cell>
          <cell r="BE495">
            <v>2327.88826201849</v>
          </cell>
          <cell r="BF495">
            <v>2387.77875067268</v>
          </cell>
          <cell r="BG495">
            <v>2327.88973001277</v>
          </cell>
          <cell r="BH495">
            <v>2365.05496075746</v>
          </cell>
          <cell r="BI495">
            <v>2365.05496075746</v>
          </cell>
          <cell r="BJ495">
            <v>2365.05496075746</v>
          </cell>
          <cell r="BK495">
            <v>2365.05496075746</v>
          </cell>
          <cell r="BL495">
            <v>2365.05496075746</v>
          </cell>
          <cell r="BM495">
            <v>2365.05496075746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6">
          <cell r="Z496">
            <v>2308.37331956578</v>
          </cell>
          <cell r="AA496">
            <v>2163.16891306495</v>
          </cell>
          <cell r="AB496">
            <v>2097.86157856368</v>
          </cell>
          <cell r="AC496">
            <v>2042.88015942076</v>
          </cell>
          <cell r="AD496">
            <v>2040.02713221551</v>
          </cell>
          <cell r="AE496">
            <v>2002.3106504891</v>
          </cell>
          <cell r="AF496">
            <v>2032.47307298783</v>
          </cell>
          <cell r="AG496">
            <v>2256.12850289181</v>
          </cell>
          <cell r="AH496">
            <v>2231.91294679669</v>
          </cell>
          <cell r="AI496">
            <v>2167.65033438966</v>
          </cell>
          <cell r="AJ496">
            <v>2233.40028879406</v>
          </cell>
          <cell r="AK496">
            <v>2323.60295150168</v>
          </cell>
          <cell r="AL496">
            <v>2450.8552602596</v>
          </cell>
          <cell r="AM496">
            <v>2599.59107075637</v>
          </cell>
          <cell r="AN496">
            <v>2396.24507876887</v>
          </cell>
        </row>
        <row r="496">
          <cell r="AY496">
            <v>2349.28785808119</v>
          </cell>
          <cell r="AZ496">
            <v>2429.52364043344</v>
          </cell>
          <cell r="BA496">
            <v>2394.95980765153</v>
          </cell>
          <cell r="BB496">
            <v>2349.25918810902</v>
          </cell>
          <cell r="BC496">
            <v>2430.22858531546</v>
          </cell>
          <cell r="BD496">
            <v>2387.25875505634</v>
          </cell>
          <cell r="BE496">
            <v>2334.4846266461</v>
          </cell>
          <cell r="BF496">
            <v>2404.95166827306</v>
          </cell>
          <cell r="BG496">
            <v>2373.67809168683</v>
          </cell>
          <cell r="BH496">
            <v>2346.10291814528</v>
          </cell>
          <cell r="BI496">
            <v>2346.10291814528</v>
          </cell>
          <cell r="BJ496">
            <v>2346.10291814528</v>
          </cell>
          <cell r="BK496">
            <v>2346.10291814528</v>
          </cell>
          <cell r="BL496">
            <v>2346.10291814528</v>
          </cell>
          <cell r="BM496">
            <v>2346.10291814528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</row>
        <row r="497">
          <cell r="Z497">
            <v>2363.43213241859</v>
          </cell>
          <cell r="AA497">
            <v>1961.33950310924</v>
          </cell>
          <cell r="AB497">
            <v>2075.18351835745</v>
          </cell>
          <cell r="AC497">
            <v>1902.26675480991</v>
          </cell>
          <cell r="AD497">
            <v>2098.97852476782</v>
          </cell>
          <cell r="AE497">
            <v>2144.47172850245</v>
          </cell>
          <cell r="AF497">
            <v>2130.95313085139</v>
          </cell>
          <cell r="AG497">
            <v>2126.77271040352</v>
          </cell>
          <cell r="AH497">
            <v>2186.92531016836</v>
          </cell>
          <cell r="AI497">
            <v>2092.17539784077</v>
          </cell>
          <cell r="AJ497">
            <v>2161.52803995993</v>
          </cell>
          <cell r="AK497">
            <v>2377.18638769651</v>
          </cell>
          <cell r="AL497">
            <v>2369.52291450486</v>
          </cell>
          <cell r="AM497">
            <v>2442.39853779296</v>
          </cell>
          <cell r="AN497">
            <v>2479.39828282183</v>
          </cell>
        </row>
        <row r="497">
          <cell r="AY497">
            <v>2351.44728401551</v>
          </cell>
          <cell r="AZ497">
            <v>2344.08490221204</v>
          </cell>
          <cell r="BA497">
            <v>2390.09009791226</v>
          </cell>
          <cell r="BB497">
            <v>2298.82176321754</v>
          </cell>
          <cell r="BC497">
            <v>2351.21606932557</v>
          </cell>
          <cell r="BD497">
            <v>2367.60483471167</v>
          </cell>
          <cell r="BE497">
            <v>2327.2307537073</v>
          </cell>
          <cell r="BF497">
            <v>2340.17556772722</v>
          </cell>
          <cell r="BG497">
            <v>2342.73474912308</v>
          </cell>
          <cell r="BH497">
            <v>2317.48057512382</v>
          </cell>
          <cell r="BI497">
            <v>2317.48057512382</v>
          </cell>
          <cell r="BJ497">
            <v>2317.48057512382</v>
          </cell>
          <cell r="BK497">
            <v>2317.48057512382</v>
          </cell>
          <cell r="BL497">
            <v>2317.48057512382</v>
          </cell>
          <cell r="BM497">
            <v>2317.48057512382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8">
          <cell r="Z498">
            <v>2282.51123583098</v>
          </cell>
          <cell r="AA498">
            <v>2145.21020937791</v>
          </cell>
          <cell r="AB498">
            <v>2036.52485607473</v>
          </cell>
          <cell r="AC498">
            <v>2023.04865249737</v>
          </cell>
          <cell r="AD498">
            <v>2041.87015568624</v>
          </cell>
          <cell r="AE498">
            <v>2095.26968680401</v>
          </cell>
          <cell r="AF498">
            <v>2112.09795828827</v>
          </cell>
          <cell r="AG498">
            <v>2238.53962657149</v>
          </cell>
          <cell r="AH498">
            <v>2191.01132089394</v>
          </cell>
          <cell r="AI498">
            <v>2041.12953672561</v>
          </cell>
          <cell r="AJ498">
            <v>2367.74312693082</v>
          </cell>
          <cell r="AK498">
            <v>2355.0836930629</v>
          </cell>
          <cell r="AL498">
            <v>2400.71243853237</v>
          </cell>
          <cell r="AM498">
            <v>2327.57582307559</v>
          </cell>
          <cell r="AN498">
            <v>2664.62189201329</v>
          </cell>
        </row>
        <row r="498">
          <cell r="AY498">
            <v>2384.08801087045</v>
          </cell>
          <cell r="AZ498">
            <v>2374.92116835187</v>
          </cell>
          <cell r="BA498">
            <v>2351.01165577772</v>
          </cell>
          <cell r="BB498">
            <v>2331.34269920452</v>
          </cell>
          <cell r="BC498">
            <v>2303.09479970346</v>
          </cell>
          <cell r="BD498">
            <v>2402.98502364663</v>
          </cell>
          <cell r="BE498">
            <v>2426.14124452247</v>
          </cell>
          <cell r="BF498">
            <v>2433.77257342933</v>
          </cell>
          <cell r="BG498">
            <v>2359.10344228154</v>
          </cell>
          <cell r="BH498">
            <v>2281.3092404614</v>
          </cell>
          <cell r="BI498">
            <v>2281.3092404614</v>
          </cell>
          <cell r="BJ498">
            <v>2281.3092404614</v>
          </cell>
          <cell r="BK498">
            <v>2281.3092404614</v>
          </cell>
          <cell r="BL498">
            <v>2281.3092404614</v>
          </cell>
          <cell r="BM498">
            <v>2281.3092404614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</row>
        <row r="499">
          <cell r="Z499">
            <v>2243.54349801507</v>
          </cell>
          <cell r="AA499">
            <v>2074.66516193684</v>
          </cell>
          <cell r="AB499">
            <v>2013.90985519902</v>
          </cell>
          <cell r="AC499">
            <v>2122.1267837512</v>
          </cell>
          <cell r="AD499">
            <v>2131.6167136566</v>
          </cell>
          <cell r="AE499">
            <v>2014.80692285438</v>
          </cell>
          <cell r="AF499">
            <v>2144.65086543893</v>
          </cell>
          <cell r="AG499">
            <v>2056.27452312894</v>
          </cell>
          <cell r="AH499">
            <v>2157.80275560758</v>
          </cell>
          <cell r="AI499">
            <v>2189.18244478337</v>
          </cell>
          <cell r="AJ499">
            <v>2285.88997166037</v>
          </cell>
          <cell r="AK499">
            <v>2361.43343969073</v>
          </cell>
          <cell r="AL499">
            <v>2485.13681694571</v>
          </cell>
          <cell r="AM499">
            <v>2521.63858779239</v>
          </cell>
          <cell r="AN499">
            <v>2558.24715272919</v>
          </cell>
        </row>
        <row r="499">
          <cell r="AY499">
            <v>2311.0421995769</v>
          </cell>
          <cell r="AZ499">
            <v>2334.8824826739</v>
          </cell>
          <cell r="BA499">
            <v>2317.50647396948</v>
          </cell>
          <cell r="BB499">
            <v>2402.99111623556</v>
          </cell>
          <cell r="BC499">
            <v>2291.88619961632</v>
          </cell>
          <cell r="BD499">
            <v>2317.41841275727</v>
          </cell>
          <cell r="BE499">
            <v>2461.04740913008</v>
          </cell>
          <cell r="BF499">
            <v>2344.55236983331</v>
          </cell>
          <cell r="BG499">
            <v>2374.45262652493</v>
          </cell>
          <cell r="BH499">
            <v>2354.75315401262</v>
          </cell>
          <cell r="BI499">
            <v>2354.75315401262</v>
          </cell>
          <cell r="BJ499">
            <v>2354.75315401262</v>
          </cell>
          <cell r="BK499">
            <v>2354.75315401262</v>
          </cell>
          <cell r="BL499">
            <v>2354.75315401262</v>
          </cell>
          <cell r="BM499">
            <v>2354.75315401262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0">
          <cell r="Z500">
            <v>2330.79202996763</v>
          </cell>
          <cell r="AA500">
            <v>2135.75885120335</v>
          </cell>
          <cell r="AB500">
            <v>2032.25444155406</v>
          </cell>
          <cell r="AC500">
            <v>2012.02366101889</v>
          </cell>
          <cell r="AD500">
            <v>1941.19569871502</v>
          </cell>
          <cell r="AE500">
            <v>2196.0826794744</v>
          </cell>
          <cell r="AF500">
            <v>2087.45907468173</v>
          </cell>
          <cell r="AG500">
            <v>2102.13856301481</v>
          </cell>
          <cell r="AH500">
            <v>2262.46245668738</v>
          </cell>
          <cell r="AI500">
            <v>2163.963343559</v>
          </cell>
          <cell r="AJ500">
            <v>2416.70443454403</v>
          </cell>
          <cell r="AK500">
            <v>2381.15239517706</v>
          </cell>
          <cell r="AL500">
            <v>2421.0530756325</v>
          </cell>
          <cell r="AM500">
            <v>2613.0377658199</v>
          </cell>
          <cell r="AN500">
            <v>2509.14469861609</v>
          </cell>
        </row>
        <row r="500">
          <cell r="AY500">
            <v>2363.35590718789</v>
          </cell>
          <cell r="AZ500">
            <v>2374.98912691594</v>
          </cell>
          <cell r="BA500">
            <v>2315.71357917628</v>
          </cell>
          <cell r="BB500">
            <v>2375.46580347975</v>
          </cell>
          <cell r="BC500">
            <v>2287.43860425285</v>
          </cell>
          <cell r="BD500">
            <v>2460.92168651084</v>
          </cell>
          <cell r="BE500">
            <v>2290.26551992512</v>
          </cell>
          <cell r="BF500">
            <v>2380.31553147502</v>
          </cell>
          <cell r="BG500">
            <v>2393.83432364541</v>
          </cell>
          <cell r="BH500">
            <v>2371.58035754923</v>
          </cell>
          <cell r="BI500">
            <v>2371.58035754923</v>
          </cell>
          <cell r="BJ500">
            <v>2371.58035754923</v>
          </cell>
          <cell r="BK500">
            <v>2371.58035754923</v>
          </cell>
          <cell r="BL500">
            <v>2371.58035754923</v>
          </cell>
          <cell r="BM500">
            <v>2371.58035754923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</row>
        <row r="501">
          <cell r="Z501">
            <v>2243.04442452432</v>
          </cell>
          <cell r="AA501">
            <v>2141.52820791166</v>
          </cell>
          <cell r="AB501">
            <v>2076.28886682893</v>
          </cell>
          <cell r="AC501">
            <v>2069.52879527232</v>
          </cell>
          <cell r="AD501">
            <v>2044.09008648084</v>
          </cell>
          <cell r="AE501">
            <v>2080.35971221307</v>
          </cell>
          <cell r="AF501">
            <v>2186.23898474852</v>
          </cell>
          <cell r="AG501">
            <v>2139.14265686798</v>
          </cell>
          <cell r="AH501">
            <v>2193.75942050106</v>
          </cell>
          <cell r="AI501">
            <v>2284.24870995271</v>
          </cell>
          <cell r="AJ501">
            <v>2310.1330001775</v>
          </cell>
          <cell r="AK501">
            <v>2407.043618601</v>
          </cell>
          <cell r="AL501">
            <v>2411.09524782803</v>
          </cell>
          <cell r="AM501">
            <v>2551.92645099154</v>
          </cell>
          <cell r="AN501">
            <v>2505.05378991611</v>
          </cell>
        </row>
        <row r="501">
          <cell r="AY501">
            <v>2332.39675521215</v>
          </cell>
          <cell r="AZ501">
            <v>2395.84694279883</v>
          </cell>
          <cell r="BA501">
            <v>2319.65638449733</v>
          </cell>
          <cell r="BB501">
            <v>2396.68920219537</v>
          </cell>
          <cell r="BC501">
            <v>2378.43355263934</v>
          </cell>
          <cell r="BD501">
            <v>2335.90622940847</v>
          </cell>
          <cell r="BE501">
            <v>2432.82464859731</v>
          </cell>
          <cell r="BF501">
            <v>2365.94824905169</v>
          </cell>
          <cell r="BG501">
            <v>2383.80110662165</v>
          </cell>
          <cell r="BH501">
            <v>2363.77932030599</v>
          </cell>
          <cell r="BI501">
            <v>2363.77932030599</v>
          </cell>
          <cell r="BJ501">
            <v>2363.77932030599</v>
          </cell>
          <cell r="BK501">
            <v>2363.77932030599</v>
          </cell>
          <cell r="BL501">
            <v>2363.77932030599</v>
          </cell>
          <cell r="BM501">
            <v>2363.77932030599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</row>
        <row r="502">
          <cell r="Z502">
            <v>2298.07982789775</v>
          </cell>
          <cell r="AA502">
            <v>2112.18225560617</v>
          </cell>
          <cell r="AB502">
            <v>2116.36171894172</v>
          </cell>
          <cell r="AC502">
            <v>2050.02903690169</v>
          </cell>
          <cell r="AD502">
            <v>1947.13918701663</v>
          </cell>
          <cell r="AE502">
            <v>2020.09966705667</v>
          </cell>
          <cell r="AF502">
            <v>2148.46502489504</v>
          </cell>
          <cell r="AG502">
            <v>2120.48263106981</v>
          </cell>
          <cell r="AH502">
            <v>2318.70309070685</v>
          </cell>
          <cell r="AI502">
            <v>2190.39445345574</v>
          </cell>
          <cell r="AJ502">
            <v>2378.65360414054</v>
          </cell>
          <cell r="AK502">
            <v>2364.61850574917</v>
          </cell>
          <cell r="AL502">
            <v>2413.5224466438</v>
          </cell>
          <cell r="AM502">
            <v>2604.34887350423</v>
          </cell>
          <cell r="AN502">
            <v>2537.88120157951</v>
          </cell>
        </row>
        <row r="502">
          <cell r="AY502">
            <v>2358.99700558119</v>
          </cell>
          <cell r="AZ502">
            <v>2410.54092521268</v>
          </cell>
          <cell r="BA502">
            <v>2360.13113150472</v>
          </cell>
          <cell r="BB502">
            <v>2356.74218408571</v>
          </cell>
          <cell r="BC502">
            <v>2372.66897194165</v>
          </cell>
          <cell r="BD502">
            <v>2364.28460642193</v>
          </cell>
          <cell r="BE502">
            <v>2379.06761391803</v>
          </cell>
          <cell r="BF502">
            <v>2403.59208366774</v>
          </cell>
          <cell r="BG502">
            <v>2424.1791467766</v>
          </cell>
          <cell r="BH502">
            <v>2379.93585336777</v>
          </cell>
          <cell r="BI502">
            <v>2379.93585336777</v>
          </cell>
          <cell r="BJ502">
            <v>2379.93585336777</v>
          </cell>
          <cell r="BK502">
            <v>2379.93585336777</v>
          </cell>
          <cell r="BL502">
            <v>2379.93585336777</v>
          </cell>
          <cell r="BM502">
            <v>2379.93585336777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3">
          <cell r="Z503">
            <v>2100.75118909189</v>
          </cell>
          <cell r="AA503">
            <v>2068.61018000629</v>
          </cell>
          <cell r="AB503">
            <v>2094.46016614182</v>
          </cell>
          <cell r="AC503">
            <v>2087.46824464361</v>
          </cell>
          <cell r="AD503">
            <v>2061.08729350198</v>
          </cell>
          <cell r="AE503">
            <v>2044.21980051935</v>
          </cell>
          <cell r="AF503">
            <v>2071.97472317293</v>
          </cell>
          <cell r="AG503">
            <v>2118.37750134507</v>
          </cell>
          <cell r="AH503">
            <v>2070.94094429096</v>
          </cell>
          <cell r="AI503">
            <v>2356.15235013811</v>
          </cell>
          <cell r="AJ503">
            <v>2406.9231643118</v>
          </cell>
          <cell r="AK503">
            <v>2407.29600336906</v>
          </cell>
          <cell r="AL503">
            <v>2473.73086755561</v>
          </cell>
          <cell r="AM503">
            <v>2449.12966468658</v>
          </cell>
          <cell r="AN503">
            <v>2593.16404454045</v>
          </cell>
        </row>
        <row r="503">
          <cell r="AY503">
            <v>2319.79904809445</v>
          </cell>
          <cell r="AZ503">
            <v>2378.70789612412</v>
          </cell>
          <cell r="BA503">
            <v>2348.54497298192</v>
          </cell>
          <cell r="BB503">
            <v>2410.82116902735</v>
          </cell>
          <cell r="BC503">
            <v>2358.18437184606</v>
          </cell>
          <cell r="BD503">
            <v>2400.83883735257</v>
          </cell>
          <cell r="BE503">
            <v>2369.26074583926</v>
          </cell>
          <cell r="BF503">
            <v>2363.17457936343</v>
          </cell>
          <cell r="BG503">
            <v>2330.68269920118</v>
          </cell>
          <cell r="BH503">
            <v>2418.32258392803</v>
          </cell>
          <cell r="BI503">
            <v>2418.32258392803</v>
          </cell>
          <cell r="BJ503">
            <v>2418.32258392803</v>
          </cell>
          <cell r="BK503">
            <v>2418.32258392803</v>
          </cell>
          <cell r="BL503">
            <v>2418.32258392803</v>
          </cell>
          <cell r="BM503">
            <v>2418.32258392803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</row>
        <row r="504">
          <cell r="Z504">
            <v>2265.4712562015</v>
          </cell>
          <cell r="AA504">
            <v>2163.1554429442</v>
          </cell>
          <cell r="AB504">
            <v>2067.75535798326</v>
          </cell>
          <cell r="AC504">
            <v>2089.915125333</v>
          </cell>
          <cell r="AD504">
            <v>2048.81579354532</v>
          </cell>
          <cell r="AE504">
            <v>2105.15740422551</v>
          </cell>
          <cell r="AF504">
            <v>2080.69587606967</v>
          </cell>
          <cell r="AG504">
            <v>2179.1608797853</v>
          </cell>
          <cell r="AH504">
            <v>2185.35748431147</v>
          </cell>
          <cell r="AI504">
            <v>2271.13559567503</v>
          </cell>
          <cell r="AJ504">
            <v>2345.55761102494</v>
          </cell>
          <cell r="AK504">
            <v>2283.74287721876</v>
          </cell>
          <cell r="AL504">
            <v>2455.74006632495</v>
          </cell>
          <cell r="AM504">
            <v>2485.38353520511</v>
          </cell>
          <cell r="AN504">
            <v>2565.79630253639</v>
          </cell>
        </row>
        <row r="504">
          <cell r="AY504">
            <v>2341.19700242807</v>
          </cell>
          <cell r="AZ504">
            <v>2348.15466211965</v>
          </cell>
          <cell r="BA504">
            <v>2405.57475479053</v>
          </cell>
          <cell r="BB504">
            <v>2386.1508410096</v>
          </cell>
          <cell r="BC504">
            <v>2383.52415551024</v>
          </cell>
          <cell r="BD504">
            <v>2373.67871451438</v>
          </cell>
          <cell r="BE504">
            <v>2385.68561804048</v>
          </cell>
          <cell r="BF504">
            <v>2410.78551782682</v>
          </cell>
          <cell r="BG504">
            <v>2368.8175741965</v>
          </cell>
          <cell r="BH504">
            <v>2376.5627970549</v>
          </cell>
          <cell r="BI504">
            <v>2376.5627970549</v>
          </cell>
          <cell r="BJ504">
            <v>2376.5627970549</v>
          </cell>
          <cell r="BK504">
            <v>2376.5627970549</v>
          </cell>
          <cell r="BL504">
            <v>2376.5627970549</v>
          </cell>
          <cell r="BM504">
            <v>2376.5627970549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</row>
        <row r="505">
          <cell r="Z505">
            <v>2339.31469348715</v>
          </cell>
          <cell r="AA505">
            <v>2053.67971173002</v>
          </cell>
          <cell r="AB505">
            <v>2053.21892658777</v>
          </cell>
          <cell r="AC505">
            <v>2047.23554261643</v>
          </cell>
          <cell r="AD505">
            <v>2067.35802487964</v>
          </cell>
          <cell r="AE505">
            <v>2099.94039872121</v>
          </cell>
          <cell r="AF505">
            <v>2108.58128559202</v>
          </cell>
          <cell r="AG505">
            <v>2154.99593453116</v>
          </cell>
          <cell r="AH505">
            <v>2264.9264481349</v>
          </cell>
          <cell r="AI505">
            <v>2169.00103086655</v>
          </cell>
          <cell r="AJ505">
            <v>2422.93886408801</v>
          </cell>
          <cell r="AK505">
            <v>2396.12559799629</v>
          </cell>
          <cell r="AL505">
            <v>2383.26210509215</v>
          </cell>
          <cell r="AM505">
            <v>2583.30754785807</v>
          </cell>
          <cell r="AN505">
            <v>2614.07456660758</v>
          </cell>
        </row>
        <row r="505">
          <cell r="AY505">
            <v>2359.50681191542</v>
          </cell>
          <cell r="AZ505">
            <v>2340.43296834669</v>
          </cell>
          <cell r="BA505">
            <v>2395.74098563352</v>
          </cell>
          <cell r="BB505">
            <v>2363.00286061764</v>
          </cell>
          <cell r="BC505">
            <v>2398.88124175719</v>
          </cell>
          <cell r="BD505">
            <v>2427.34634484418</v>
          </cell>
          <cell r="BE505">
            <v>2353.23819339424</v>
          </cell>
          <cell r="BF505">
            <v>2408.32167803286</v>
          </cell>
          <cell r="BG505">
            <v>2399.75148832838</v>
          </cell>
          <cell r="BH505">
            <v>2368.74887742761</v>
          </cell>
          <cell r="BI505">
            <v>2368.74887742761</v>
          </cell>
          <cell r="BJ505">
            <v>2368.74887742761</v>
          </cell>
          <cell r="BK505">
            <v>2368.74887742761</v>
          </cell>
          <cell r="BL505">
            <v>2368.74887742761</v>
          </cell>
          <cell r="BM505">
            <v>2368.74887742761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</row>
        <row r="506">
          <cell r="Z506">
            <v>2343.52611151093</v>
          </cell>
          <cell r="AA506">
            <v>2163.95188356019</v>
          </cell>
          <cell r="AB506">
            <v>2043.11746022201</v>
          </cell>
          <cell r="AC506">
            <v>1965.41384401525</v>
          </cell>
          <cell r="AD506">
            <v>2171.43207713742</v>
          </cell>
          <cell r="AE506">
            <v>2084.54771685938</v>
          </cell>
          <cell r="AF506">
            <v>2146.39246851715</v>
          </cell>
          <cell r="AG506">
            <v>2098.37272672064</v>
          </cell>
          <cell r="AH506">
            <v>2218.46945967791</v>
          </cell>
          <cell r="AI506">
            <v>2324.66942278954</v>
          </cell>
          <cell r="AJ506">
            <v>2242.77032260664</v>
          </cell>
          <cell r="AK506">
            <v>2370.84656212478</v>
          </cell>
          <cell r="AL506">
            <v>2412.12884408045</v>
          </cell>
          <cell r="AM506">
            <v>2467.81701108281</v>
          </cell>
          <cell r="AN506">
            <v>2442.37944618349</v>
          </cell>
        </row>
        <row r="506">
          <cell r="AY506">
            <v>2390.14573397616</v>
          </cell>
          <cell r="AZ506">
            <v>2391.33748012068</v>
          </cell>
          <cell r="BA506">
            <v>2330.50457986958</v>
          </cell>
          <cell r="BB506">
            <v>2270.22044100072</v>
          </cell>
          <cell r="BC506">
            <v>2456.69391883615</v>
          </cell>
          <cell r="BD506">
            <v>2442.30886429629</v>
          </cell>
          <cell r="BE506">
            <v>2391.07252153786</v>
          </cell>
          <cell r="BF506">
            <v>2409.13686306497</v>
          </cell>
          <cell r="BG506">
            <v>2402.76390512314</v>
          </cell>
          <cell r="BH506">
            <v>2450.01826545195</v>
          </cell>
          <cell r="BI506">
            <v>2450.01826545195</v>
          </cell>
          <cell r="BJ506">
            <v>2450.01826545195</v>
          </cell>
          <cell r="BK506">
            <v>2450.01826545195</v>
          </cell>
          <cell r="BL506">
            <v>2450.01826545195</v>
          </cell>
          <cell r="BM506">
            <v>2450.01826545195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</row>
        <row r="507">
          <cell r="Z507">
            <v>2205.91937868874</v>
          </cell>
          <cell r="AA507">
            <v>2177.94613344118</v>
          </cell>
          <cell r="AB507">
            <v>2181.93322102982</v>
          </cell>
          <cell r="AC507">
            <v>2053.32032877647</v>
          </cell>
          <cell r="AD507">
            <v>2066.67850920205</v>
          </cell>
          <cell r="AE507">
            <v>2086.23324537679</v>
          </cell>
          <cell r="AF507">
            <v>2199.60242554282</v>
          </cell>
          <cell r="AG507">
            <v>2095.52668466288</v>
          </cell>
          <cell r="AH507">
            <v>2269.75627309323</v>
          </cell>
          <cell r="AI507">
            <v>2197.27273933405</v>
          </cell>
          <cell r="AJ507">
            <v>2364.86610723605</v>
          </cell>
          <cell r="AK507">
            <v>2492.06126771003</v>
          </cell>
          <cell r="AL507">
            <v>2360.88640945935</v>
          </cell>
          <cell r="AM507">
            <v>2531.63979973876</v>
          </cell>
          <cell r="AN507">
            <v>2531.3849866583</v>
          </cell>
        </row>
        <row r="507">
          <cell r="AY507">
            <v>2319.99902349999</v>
          </cell>
          <cell r="AZ507">
            <v>2399.0505932308</v>
          </cell>
          <cell r="BA507">
            <v>2406.91668301271</v>
          </cell>
          <cell r="BB507">
            <v>2350.88241424144</v>
          </cell>
          <cell r="BC507">
            <v>2386.99311432043</v>
          </cell>
          <cell r="BD507">
            <v>2349.7944536223</v>
          </cell>
          <cell r="BE507">
            <v>2444.55474395906</v>
          </cell>
          <cell r="BF507">
            <v>2312.98722491144</v>
          </cell>
          <cell r="BG507">
            <v>2417.30700821229</v>
          </cell>
          <cell r="BH507">
            <v>2335.93529664301</v>
          </cell>
          <cell r="BI507">
            <v>2335.93529664301</v>
          </cell>
          <cell r="BJ507">
            <v>2335.93529664301</v>
          </cell>
          <cell r="BK507">
            <v>2335.93529664301</v>
          </cell>
          <cell r="BL507">
            <v>2335.93529664301</v>
          </cell>
          <cell r="BM507">
            <v>2335.93529664301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8">
          <cell r="Z508">
            <v>2150.95322970852</v>
          </cell>
          <cell r="AA508">
            <v>2191.90417081931</v>
          </cell>
          <cell r="AB508">
            <v>2091.45906473178</v>
          </cell>
          <cell r="AC508">
            <v>1999.33209515883</v>
          </cell>
          <cell r="AD508">
            <v>1973.03908560458</v>
          </cell>
          <cell r="AE508">
            <v>2154.88510732925</v>
          </cell>
          <cell r="AF508">
            <v>2092.24208289395</v>
          </cell>
          <cell r="AG508">
            <v>2166.73562703953</v>
          </cell>
          <cell r="AH508">
            <v>2149.10741607976</v>
          </cell>
          <cell r="AI508">
            <v>2244.7677439348</v>
          </cell>
          <cell r="AJ508">
            <v>2302.26207623585</v>
          </cell>
          <cell r="AK508">
            <v>2455.09055194764</v>
          </cell>
          <cell r="AL508">
            <v>2510.44422244879</v>
          </cell>
          <cell r="AM508">
            <v>2568.85779730411</v>
          </cell>
          <cell r="AN508">
            <v>2558.4147714514</v>
          </cell>
        </row>
        <row r="508">
          <cell r="AY508">
            <v>2289.50664808692</v>
          </cell>
          <cell r="AZ508">
            <v>2374.9492937093</v>
          </cell>
          <cell r="BA508">
            <v>2379.56789193256</v>
          </cell>
          <cell r="BB508">
            <v>2314.38337454424</v>
          </cell>
          <cell r="BC508">
            <v>2369.96259294144</v>
          </cell>
          <cell r="BD508">
            <v>2436.48814737937</v>
          </cell>
          <cell r="BE508">
            <v>2385.73582471489</v>
          </cell>
          <cell r="BF508">
            <v>2362.75218226385</v>
          </cell>
          <cell r="BG508">
            <v>2348.76433418699</v>
          </cell>
          <cell r="BH508">
            <v>2410.30869244294</v>
          </cell>
          <cell r="BI508">
            <v>2410.30869244294</v>
          </cell>
          <cell r="BJ508">
            <v>2410.30869244294</v>
          </cell>
          <cell r="BK508">
            <v>2410.30869244294</v>
          </cell>
          <cell r="BL508">
            <v>2410.30869244294</v>
          </cell>
          <cell r="BM508">
            <v>2410.30869244294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09">
          <cell r="Z509">
            <v>2172.32880630896</v>
          </cell>
          <cell r="AA509">
            <v>2093.66548798034</v>
          </cell>
          <cell r="AB509">
            <v>2064.01241686153</v>
          </cell>
          <cell r="AC509">
            <v>2079.04888408248</v>
          </cell>
          <cell r="AD509">
            <v>1986.41088189867</v>
          </cell>
          <cell r="AE509">
            <v>2065.75791872446</v>
          </cell>
          <cell r="AF509">
            <v>2065.26385367788</v>
          </cell>
          <cell r="AG509">
            <v>2064.28243316325</v>
          </cell>
          <cell r="AH509">
            <v>2187.92976381336</v>
          </cell>
          <cell r="AI509">
            <v>2414.85102745139</v>
          </cell>
          <cell r="AJ509">
            <v>2299.19831400109</v>
          </cell>
          <cell r="AK509">
            <v>2393.52084054521</v>
          </cell>
          <cell r="AL509">
            <v>2501.66104935324</v>
          </cell>
          <cell r="AM509">
            <v>2553.1202603343</v>
          </cell>
          <cell r="AN509">
            <v>2659.96949090232</v>
          </cell>
        </row>
        <row r="509">
          <cell r="AY509">
            <v>2330.59862739009</v>
          </cell>
          <cell r="AZ509">
            <v>2334.67568928801</v>
          </cell>
          <cell r="BA509">
            <v>2358.37075135135</v>
          </cell>
          <cell r="BB509">
            <v>2413.90759448886</v>
          </cell>
          <cell r="BC509">
            <v>2348.63571867081</v>
          </cell>
          <cell r="BD509">
            <v>2273.73539762184</v>
          </cell>
          <cell r="BE509">
            <v>2412.59266671621</v>
          </cell>
          <cell r="BF509">
            <v>2418.69633263438</v>
          </cell>
          <cell r="BG509">
            <v>2371.69176637829</v>
          </cell>
          <cell r="BH509">
            <v>2422.23362040555</v>
          </cell>
          <cell r="BI509">
            <v>2422.23362040555</v>
          </cell>
          <cell r="BJ509">
            <v>2422.23362040555</v>
          </cell>
          <cell r="BK509">
            <v>2422.23362040555</v>
          </cell>
          <cell r="BL509">
            <v>2422.23362040555</v>
          </cell>
          <cell r="BM509">
            <v>2422.23362040555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0">
          <cell r="Z510">
            <v>2300.58301249882</v>
          </cell>
          <cell r="AA510">
            <v>2217.64974736308</v>
          </cell>
          <cell r="AB510">
            <v>1975.68461178308</v>
          </cell>
          <cell r="AC510">
            <v>2017.95973906861</v>
          </cell>
          <cell r="AD510">
            <v>2154.63191456715</v>
          </cell>
          <cell r="AE510">
            <v>2091.56635914041</v>
          </cell>
          <cell r="AF510">
            <v>2126.15917141415</v>
          </cell>
          <cell r="AG510">
            <v>2192.09604081482</v>
          </cell>
          <cell r="AH510">
            <v>2214.33463298161</v>
          </cell>
          <cell r="AI510">
            <v>2307.78370646886</v>
          </cell>
          <cell r="AJ510">
            <v>2197.18715080946</v>
          </cell>
          <cell r="AK510">
            <v>2357.86988633249</v>
          </cell>
          <cell r="AL510">
            <v>2373.92540635127</v>
          </cell>
          <cell r="AM510">
            <v>2594.53793185332</v>
          </cell>
          <cell r="AN510">
            <v>2594.95982306638</v>
          </cell>
        </row>
        <row r="510">
          <cell r="AY510">
            <v>2384.6276631495</v>
          </cell>
          <cell r="AZ510">
            <v>2387.56446346959</v>
          </cell>
          <cell r="BA510">
            <v>2432.09812956167</v>
          </cell>
          <cell r="BB510">
            <v>2376.47123346977</v>
          </cell>
          <cell r="BC510">
            <v>2430.19472106947</v>
          </cell>
          <cell r="BD510">
            <v>2330.59281062594</v>
          </cell>
          <cell r="BE510">
            <v>2357.32036995623</v>
          </cell>
          <cell r="BF510">
            <v>2441.94438568439</v>
          </cell>
          <cell r="BG510">
            <v>2397.78267971592</v>
          </cell>
          <cell r="BH510">
            <v>2378.66784014434</v>
          </cell>
          <cell r="BI510">
            <v>2378.66784014434</v>
          </cell>
          <cell r="BJ510">
            <v>2378.66784014434</v>
          </cell>
          <cell r="BK510">
            <v>2378.66784014434</v>
          </cell>
          <cell r="BL510">
            <v>2378.66784014434</v>
          </cell>
          <cell r="BM510">
            <v>2378.66784014434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1">
          <cell r="Z511">
            <v>2116.41971760579</v>
          </cell>
          <cell r="AA511">
            <v>2120.11262810927</v>
          </cell>
          <cell r="AB511">
            <v>2079.40234123615</v>
          </cell>
          <cell r="AC511">
            <v>2001.55638535809</v>
          </cell>
          <cell r="AD511">
            <v>1976.87809807132</v>
          </cell>
          <cell r="AE511">
            <v>2140.6680422077</v>
          </cell>
          <cell r="AF511">
            <v>2120.48747228182</v>
          </cell>
          <cell r="AG511">
            <v>2026.54423891845</v>
          </cell>
          <cell r="AH511">
            <v>2222.99921134249</v>
          </cell>
          <cell r="AI511">
            <v>2266.56155539379</v>
          </cell>
          <cell r="AJ511">
            <v>2372.3850432878</v>
          </cell>
          <cell r="AK511">
            <v>2306.47774809353</v>
          </cell>
          <cell r="AL511">
            <v>2441.62063285217</v>
          </cell>
          <cell r="AM511">
            <v>2553.79161983498</v>
          </cell>
          <cell r="AN511">
            <v>2548.69299867113</v>
          </cell>
        </row>
        <row r="511">
          <cell r="AY511">
            <v>2272.82434012433</v>
          </cell>
          <cell r="AZ511">
            <v>2328.93093688012</v>
          </cell>
          <cell r="BA511">
            <v>2432.37195383761</v>
          </cell>
          <cell r="BB511">
            <v>2374.80071788967</v>
          </cell>
          <cell r="BC511">
            <v>2334.72457114028</v>
          </cell>
          <cell r="BD511">
            <v>2329.09749368998</v>
          </cell>
          <cell r="BE511">
            <v>2379.73907110978</v>
          </cell>
          <cell r="BF511">
            <v>2372.46056839492</v>
          </cell>
          <cell r="BG511">
            <v>2356.95320878573</v>
          </cell>
          <cell r="BH511">
            <v>2393.61140425015</v>
          </cell>
          <cell r="BI511">
            <v>2393.61140425015</v>
          </cell>
          <cell r="BJ511">
            <v>2393.61140425015</v>
          </cell>
          <cell r="BK511">
            <v>2393.61140425015</v>
          </cell>
          <cell r="BL511">
            <v>2393.61140425015</v>
          </cell>
          <cell r="BM511">
            <v>2393.61140425015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2">
          <cell r="Z512">
            <v>2446.13275960353</v>
          </cell>
          <cell r="AA512">
            <v>2113.96245198146</v>
          </cell>
          <cell r="AB512">
            <v>2051.74752027225</v>
          </cell>
          <cell r="AC512">
            <v>2090.91164155394</v>
          </cell>
          <cell r="AD512">
            <v>2111.18883698891</v>
          </cell>
          <cell r="AE512">
            <v>2079.58627797258</v>
          </cell>
          <cell r="AF512">
            <v>2043.52385297307</v>
          </cell>
          <cell r="AG512">
            <v>2257.82232840752</v>
          </cell>
          <cell r="AH512">
            <v>2214.54611231278</v>
          </cell>
          <cell r="AI512">
            <v>2244.07337617956</v>
          </cell>
          <cell r="AJ512">
            <v>2381.98409817471</v>
          </cell>
          <cell r="AK512">
            <v>2410.41925837921</v>
          </cell>
          <cell r="AL512">
            <v>2381.54497345297</v>
          </cell>
          <cell r="AM512">
            <v>2337.00130768078</v>
          </cell>
          <cell r="AN512">
            <v>2449.69511722808</v>
          </cell>
        </row>
        <row r="512">
          <cell r="AY512">
            <v>2411.13969374111</v>
          </cell>
          <cell r="AZ512">
            <v>2440.53631578055</v>
          </cell>
          <cell r="BA512">
            <v>2375.31816764831</v>
          </cell>
          <cell r="BB512">
            <v>2398.20041919578</v>
          </cell>
          <cell r="BC512">
            <v>2414.53416457587</v>
          </cell>
          <cell r="BD512">
            <v>2346.42730542579</v>
          </cell>
          <cell r="BE512">
            <v>2377.72003244463</v>
          </cell>
          <cell r="BF512">
            <v>2450.41418481834</v>
          </cell>
          <cell r="BG512">
            <v>2352.65132602617</v>
          </cell>
          <cell r="BH512">
            <v>2328.22374414829</v>
          </cell>
          <cell r="BI512">
            <v>2328.22374414829</v>
          </cell>
          <cell r="BJ512">
            <v>2328.22374414829</v>
          </cell>
          <cell r="BK512">
            <v>2328.22374414829</v>
          </cell>
          <cell r="BL512">
            <v>2328.22374414829</v>
          </cell>
          <cell r="BM512">
            <v>2328.22374414829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3">
          <cell r="Z513">
            <v>2304.47691076754</v>
          </cell>
          <cell r="AA513">
            <v>2165.06957024329</v>
          </cell>
          <cell r="AB513">
            <v>2078.6979468496</v>
          </cell>
          <cell r="AC513">
            <v>2066.34238515066</v>
          </cell>
          <cell r="AD513">
            <v>1990.07417984603</v>
          </cell>
          <cell r="AE513">
            <v>2078.73677078373</v>
          </cell>
          <cell r="AF513">
            <v>2017.83820761722</v>
          </cell>
          <cell r="AG513">
            <v>2073.85686751242</v>
          </cell>
          <cell r="AH513">
            <v>2291.37296955071</v>
          </cell>
          <cell r="AI513">
            <v>2145.17821443839</v>
          </cell>
          <cell r="AJ513">
            <v>2292.88322121729</v>
          </cell>
          <cell r="AK513">
            <v>2342.12671365214</v>
          </cell>
          <cell r="AL513">
            <v>2329.68530857768</v>
          </cell>
          <cell r="AM513">
            <v>2457.81879904158</v>
          </cell>
          <cell r="AN513">
            <v>2601.7493514155</v>
          </cell>
        </row>
        <row r="513">
          <cell r="AY513">
            <v>2400.05300121138</v>
          </cell>
          <cell r="AZ513">
            <v>2378.6161760671</v>
          </cell>
          <cell r="BA513">
            <v>2396.66528351445</v>
          </cell>
          <cell r="BB513">
            <v>2378.17142964423</v>
          </cell>
          <cell r="BC513">
            <v>2378.71510621663</v>
          </cell>
          <cell r="BD513">
            <v>2385.62607053954</v>
          </cell>
          <cell r="BE513">
            <v>2390.66685378935</v>
          </cell>
          <cell r="BF513">
            <v>2339.41536413105</v>
          </cell>
          <cell r="BG513">
            <v>2366.85531933996</v>
          </cell>
          <cell r="BH513">
            <v>2312.70836680889</v>
          </cell>
          <cell r="BI513">
            <v>2312.70836680889</v>
          </cell>
          <cell r="BJ513">
            <v>2312.70836680889</v>
          </cell>
          <cell r="BK513">
            <v>2312.70836680889</v>
          </cell>
          <cell r="BL513">
            <v>2312.70836680889</v>
          </cell>
          <cell r="BM513">
            <v>2312.70836680889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4">
          <cell r="Z514">
            <v>2261.22244268936</v>
          </cell>
          <cell r="AA514">
            <v>2136.03425083724</v>
          </cell>
          <cell r="AB514">
            <v>1991.07470664979</v>
          </cell>
          <cell r="AC514">
            <v>2165.56817242982</v>
          </cell>
          <cell r="AD514">
            <v>2035.68253140247</v>
          </cell>
          <cell r="AE514">
            <v>2038.58370091265</v>
          </cell>
          <cell r="AF514">
            <v>2134.34559957127</v>
          </cell>
          <cell r="AG514">
            <v>2113.76048127129</v>
          </cell>
          <cell r="AH514">
            <v>2125.84108606804</v>
          </cell>
          <cell r="AI514">
            <v>2179.49280643694</v>
          </cell>
          <cell r="AJ514">
            <v>2290.89519358151</v>
          </cell>
          <cell r="AK514">
            <v>2351.97237256637</v>
          </cell>
          <cell r="AL514">
            <v>2474.55933859424</v>
          </cell>
          <cell r="AM514">
            <v>2294.73417494473</v>
          </cell>
          <cell r="AN514">
            <v>2656.83939217538</v>
          </cell>
        </row>
        <row r="514">
          <cell r="AY514">
            <v>2301.90893617303</v>
          </cell>
          <cell r="AZ514">
            <v>2349.45400429938</v>
          </cell>
          <cell r="BA514">
            <v>2361.91147712043</v>
          </cell>
          <cell r="BB514">
            <v>2440.46092262551</v>
          </cell>
          <cell r="BC514">
            <v>2347.15148801258</v>
          </cell>
          <cell r="BD514">
            <v>2328.08866948178</v>
          </cell>
          <cell r="BE514">
            <v>2375.69478768623</v>
          </cell>
          <cell r="BF514">
            <v>2394.81386839675</v>
          </cell>
          <cell r="BG514">
            <v>2376.92838325733</v>
          </cell>
          <cell r="BH514">
            <v>2382.5397098017</v>
          </cell>
          <cell r="BI514">
            <v>2382.5397098017</v>
          </cell>
          <cell r="BJ514">
            <v>2382.5397098017</v>
          </cell>
          <cell r="BK514">
            <v>2382.5397098017</v>
          </cell>
          <cell r="BL514">
            <v>2382.5397098017</v>
          </cell>
          <cell r="BM514">
            <v>2382.5397098017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</row>
        <row r="515">
          <cell r="Z515">
            <v>2240.81754798945</v>
          </cell>
          <cell r="AA515">
            <v>2088.98178447275</v>
          </cell>
          <cell r="AB515">
            <v>1985.87648627357</v>
          </cell>
          <cell r="AC515">
            <v>2082.83747921952</v>
          </cell>
          <cell r="AD515">
            <v>1994.91978210509</v>
          </cell>
          <cell r="AE515">
            <v>1947.37496955156</v>
          </cell>
          <cell r="AF515">
            <v>2166.88281491882</v>
          </cell>
          <cell r="AG515">
            <v>2070.65048088793</v>
          </cell>
          <cell r="AH515">
            <v>2372.66609997757</v>
          </cell>
          <cell r="AI515">
            <v>2179.43767151446</v>
          </cell>
          <cell r="AJ515">
            <v>2245.45246711775</v>
          </cell>
          <cell r="AK515">
            <v>2357.72626389016</v>
          </cell>
          <cell r="AL515">
            <v>2409.91965549061</v>
          </cell>
          <cell r="AM515">
            <v>2475.55294390998</v>
          </cell>
          <cell r="AN515">
            <v>2553.12842445258</v>
          </cell>
        </row>
        <row r="515">
          <cell r="AY515">
            <v>2319.54643217743</v>
          </cell>
          <cell r="AZ515">
            <v>2374.28778349798</v>
          </cell>
          <cell r="BA515">
            <v>2359.98338118853</v>
          </cell>
          <cell r="BB515">
            <v>2451.74181982546</v>
          </cell>
          <cell r="BC515">
            <v>2308.23761137244</v>
          </cell>
          <cell r="BD515">
            <v>2374.3625862387</v>
          </cell>
          <cell r="BE515">
            <v>2394.09201620606</v>
          </cell>
          <cell r="BF515">
            <v>2303.6484054659</v>
          </cell>
          <cell r="BG515">
            <v>2483.49912140888</v>
          </cell>
          <cell r="BH515">
            <v>2360.93429001345</v>
          </cell>
          <cell r="BI515">
            <v>2360.93429001345</v>
          </cell>
          <cell r="BJ515">
            <v>2360.93429001345</v>
          </cell>
          <cell r="BK515">
            <v>2360.93429001345</v>
          </cell>
          <cell r="BL515">
            <v>2360.93429001345</v>
          </cell>
          <cell r="BM515">
            <v>2360.93429001345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</row>
        <row r="516">
          <cell r="Z516">
            <v>2279.62717944076</v>
          </cell>
          <cell r="AA516">
            <v>2184.35202586293</v>
          </cell>
          <cell r="AB516">
            <v>2112.34405843774</v>
          </cell>
          <cell r="AC516">
            <v>2032.84496008801</v>
          </cell>
          <cell r="AD516">
            <v>2026.32762959217</v>
          </cell>
          <cell r="AE516">
            <v>2025.43056720904</v>
          </cell>
          <cell r="AF516">
            <v>2075.62871592738</v>
          </cell>
          <cell r="AG516">
            <v>2071.88018297259</v>
          </cell>
          <cell r="AH516">
            <v>2244.89870094188</v>
          </cell>
          <cell r="AI516">
            <v>2174.68049524305</v>
          </cell>
          <cell r="AJ516">
            <v>2302.1607512535</v>
          </cell>
          <cell r="AK516">
            <v>2356.5620687434</v>
          </cell>
          <cell r="AL516">
            <v>2515.31298588769</v>
          </cell>
          <cell r="AM516">
            <v>2504.40388536956</v>
          </cell>
          <cell r="AN516">
            <v>2567.88664773322</v>
          </cell>
        </row>
        <row r="516">
          <cell r="AY516">
            <v>2325.5732596653</v>
          </cell>
          <cell r="AZ516">
            <v>2451.0368957095</v>
          </cell>
          <cell r="BA516">
            <v>2404.59521846112</v>
          </cell>
          <cell r="BB516">
            <v>2365.60628321571</v>
          </cell>
          <cell r="BC516">
            <v>2361.52739085449</v>
          </cell>
          <cell r="BD516">
            <v>2329.33059195958</v>
          </cell>
          <cell r="BE516">
            <v>2359.02726289646</v>
          </cell>
          <cell r="BF516">
            <v>2352.29776353507</v>
          </cell>
          <cell r="BG516">
            <v>2371.28406110201</v>
          </cell>
          <cell r="BH516">
            <v>2403.71371243127</v>
          </cell>
          <cell r="BI516">
            <v>2403.71371243127</v>
          </cell>
          <cell r="BJ516">
            <v>2403.71371243127</v>
          </cell>
          <cell r="BK516">
            <v>2403.71371243127</v>
          </cell>
          <cell r="BL516">
            <v>2403.71371243127</v>
          </cell>
          <cell r="BM516">
            <v>2403.71371243127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</row>
        <row r="517">
          <cell r="Z517">
            <v>2346.48638561887</v>
          </cell>
          <cell r="AA517">
            <v>2097.08811228124</v>
          </cell>
          <cell r="AB517">
            <v>2005.67626574911</v>
          </cell>
          <cell r="AC517">
            <v>2252.25613349129</v>
          </cell>
          <cell r="AD517">
            <v>2077.35856437791</v>
          </cell>
          <cell r="AE517">
            <v>2101.08015538639</v>
          </cell>
          <cell r="AF517">
            <v>2205.81915928286</v>
          </cell>
          <cell r="AG517">
            <v>2141.37850300388</v>
          </cell>
          <cell r="AH517">
            <v>2121.30434301137</v>
          </cell>
          <cell r="AI517">
            <v>2247.01517732531</v>
          </cell>
          <cell r="AJ517">
            <v>2366.16102044179</v>
          </cell>
          <cell r="AK517">
            <v>2420.24841324789</v>
          </cell>
          <cell r="AL517">
            <v>2494.5849086722</v>
          </cell>
          <cell r="AM517">
            <v>2430.23422405232</v>
          </cell>
          <cell r="AN517">
            <v>2481.14267209626</v>
          </cell>
        </row>
        <row r="517">
          <cell r="AY517">
            <v>2449.85690147706</v>
          </cell>
          <cell r="AZ517">
            <v>2374.56303632401</v>
          </cell>
          <cell r="BA517">
            <v>2335.27688527533</v>
          </cell>
          <cell r="BB517">
            <v>2488.48469368266</v>
          </cell>
          <cell r="BC517">
            <v>2388.71359441988</v>
          </cell>
          <cell r="BD517">
            <v>2393.95297993207</v>
          </cell>
          <cell r="BE517">
            <v>2438.09843758671</v>
          </cell>
          <cell r="BF517">
            <v>2352.8130607391</v>
          </cell>
          <cell r="BG517">
            <v>2352.21471447093</v>
          </cell>
          <cell r="BH517">
            <v>2461.62089300534</v>
          </cell>
          <cell r="BI517">
            <v>2461.62089300534</v>
          </cell>
          <cell r="BJ517">
            <v>2461.62089300534</v>
          </cell>
          <cell r="BK517">
            <v>2461.62089300534</v>
          </cell>
          <cell r="BL517">
            <v>2461.62089300534</v>
          </cell>
          <cell r="BM517">
            <v>2461.62089300534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8">
          <cell r="Z518">
            <v>2340.73712065293</v>
          </cell>
          <cell r="AA518">
            <v>2106.47934687158</v>
          </cell>
          <cell r="AB518">
            <v>2156.96803525041</v>
          </cell>
          <cell r="AC518">
            <v>2087.94703974854</v>
          </cell>
          <cell r="AD518">
            <v>2048.72027196298</v>
          </cell>
          <cell r="AE518">
            <v>2034.60308826109</v>
          </cell>
          <cell r="AF518">
            <v>2142.05867539208</v>
          </cell>
          <cell r="AG518">
            <v>2178.05897581497</v>
          </cell>
          <cell r="AH518">
            <v>2136.82742904576</v>
          </cell>
          <cell r="AI518">
            <v>2139.95482701081</v>
          </cell>
          <cell r="AJ518">
            <v>2276.24402631046</v>
          </cell>
          <cell r="AK518">
            <v>2451.70657362236</v>
          </cell>
          <cell r="AL518">
            <v>2418.33224368247</v>
          </cell>
          <cell r="AM518">
            <v>2508.73279616285</v>
          </cell>
          <cell r="AN518">
            <v>2620.15183753507</v>
          </cell>
        </row>
        <row r="518">
          <cell r="AY518">
            <v>2431.79621815985</v>
          </cell>
          <cell r="AZ518">
            <v>2302.74726158035</v>
          </cell>
          <cell r="BA518">
            <v>2378.13347125906</v>
          </cell>
          <cell r="BB518">
            <v>2371.05888399959</v>
          </cell>
          <cell r="BC518">
            <v>2366.97801119777</v>
          </cell>
          <cell r="BD518">
            <v>2358.72289289601</v>
          </cell>
          <cell r="BE518">
            <v>2432.05025103934</v>
          </cell>
          <cell r="BF518">
            <v>2374.836774288</v>
          </cell>
          <cell r="BG518">
            <v>2385.9270901856</v>
          </cell>
          <cell r="BH518">
            <v>2335.80601408776</v>
          </cell>
          <cell r="BI518">
            <v>2335.80601408776</v>
          </cell>
          <cell r="BJ518">
            <v>2335.80601408776</v>
          </cell>
          <cell r="BK518">
            <v>2335.80601408776</v>
          </cell>
          <cell r="BL518">
            <v>2335.80601408776</v>
          </cell>
          <cell r="BM518">
            <v>2335.80601408776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19">
          <cell r="Z519">
            <v>2342.92829155359</v>
          </cell>
          <cell r="AA519">
            <v>1952.84808280713</v>
          </cell>
          <cell r="AB519">
            <v>2127.09741658439</v>
          </cell>
          <cell r="AC519">
            <v>2152.52102734391</v>
          </cell>
          <cell r="AD519">
            <v>2102.15675557279</v>
          </cell>
          <cell r="AE519">
            <v>2073.13148171171</v>
          </cell>
          <cell r="AF519">
            <v>2109.11067317371</v>
          </cell>
          <cell r="AG519">
            <v>2181.51327659044</v>
          </cell>
          <cell r="AH519">
            <v>2239.21361191244</v>
          </cell>
          <cell r="AI519">
            <v>2174.47574004278</v>
          </cell>
          <cell r="AJ519">
            <v>2374.5709009895</v>
          </cell>
          <cell r="AK519">
            <v>2438.71713204914</v>
          </cell>
          <cell r="AL519">
            <v>2341.91299375419</v>
          </cell>
          <cell r="AM519">
            <v>2576.10745106287</v>
          </cell>
          <cell r="AN519">
            <v>2572.75395463119</v>
          </cell>
        </row>
        <row r="519">
          <cell r="AY519">
            <v>2435.33135774797</v>
          </cell>
          <cell r="AZ519">
            <v>2303.72482318754</v>
          </cell>
          <cell r="BA519">
            <v>2411.33322896635</v>
          </cell>
          <cell r="BB519">
            <v>2430.04254451988</v>
          </cell>
          <cell r="BC519">
            <v>2402.96258279224</v>
          </cell>
          <cell r="BD519">
            <v>2418.60937304606</v>
          </cell>
          <cell r="BE519">
            <v>2365.37809202012</v>
          </cell>
          <cell r="BF519">
            <v>2435.43368812579</v>
          </cell>
          <cell r="BG519">
            <v>2432.44830092649</v>
          </cell>
          <cell r="BH519">
            <v>2333.05682684122</v>
          </cell>
          <cell r="BI519">
            <v>2333.05682684122</v>
          </cell>
          <cell r="BJ519">
            <v>2333.05682684122</v>
          </cell>
          <cell r="BK519">
            <v>2333.05682684122</v>
          </cell>
          <cell r="BL519">
            <v>2333.05682684122</v>
          </cell>
          <cell r="BM519">
            <v>2333.05682684122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0">
          <cell r="Z520">
            <v>2260.85668277127</v>
          </cell>
          <cell r="AA520">
            <v>2123.91726641254</v>
          </cell>
          <cell r="AB520">
            <v>2054.40451703526</v>
          </cell>
          <cell r="AC520">
            <v>2139.16873754119</v>
          </cell>
          <cell r="AD520">
            <v>2125.83709104557</v>
          </cell>
          <cell r="AE520">
            <v>2111.78926088489</v>
          </cell>
          <cell r="AF520">
            <v>2038.83497250885</v>
          </cell>
          <cell r="AG520">
            <v>2203.5551161963</v>
          </cell>
          <cell r="AH520">
            <v>2169.51184935446</v>
          </cell>
          <cell r="AI520">
            <v>2236.74023757825</v>
          </cell>
          <cell r="AJ520">
            <v>2198.59698245274</v>
          </cell>
          <cell r="AK520">
            <v>2356.21751489754</v>
          </cell>
          <cell r="AL520">
            <v>2467.87102807771</v>
          </cell>
          <cell r="AM520">
            <v>2540.45003996728</v>
          </cell>
          <cell r="AN520">
            <v>2529.20597676934</v>
          </cell>
        </row>
        <row r="520">
          <cell r="AY520">
            <v>2393.77433384934</v>
          </cell>
          <cell r="AZ520">
            <v>2394.22515727931</v>
          </cell>
          <cell r="BA520">
            <v>2300.03371836208</v>
          </cell>
          <cell r="BB520">
            <v>2457.29359122193</v>
          </cell>
          <cell r="BC520">
            <v>2370.74765240871</v>
          </cell>
          <cell r="BD520">
            <v>2385.28666394771</v>
          </cell>
          <cell r="BE520">
            <v>2329.76673403393</v>
          </cell>
          <cell r="BF520">
            <v>2415.91469743327</v>
          </cell>
          <cell r="BG520">
            <v>2397.62559766325</v>
          </cell>
          <cell r="BH520">
            <v>2376.28114281585</v>
          </cell>
          <cell r="BI520">
            <v>2376.28114281585</v>
          </cell>
          <cell r="BJ520">
            <v>2376.28114281585</v>
          </cell>
          <cell r="BK520">
            <v>2376.28114281585</v>
          </cell>
          <cell r="BL520">
            <v>2376.28114281585</v>
          </cell>
          <cell r="BM520">
            <v>2376.28114281585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21">
          <cell r="Z521">
            <v>2152.88426980661</v>
          </cell>
          <cell r="AA521">
            <v>2095.07153765966</v>
          </cell>
          <cell r="AB521">
            <v>2076.14555267177</v>
          </cell>
          <cell r="AC521">
            <v>2079.27418339493</v>
          </cell>
          <cell r="AD521">
            <v>2000.84999917275</v>
          </cell>
          <cell r="AE521">
            <v>2067.65976875889</v>
          </cell>
          <cell r="AF521">
            <v>2076.55080891059</v>
          </cell>
          <cell r="AG521">
            <v>2253.74526478133</v>
          </cell>
          <cell r="AH521">
            <v>2283.51651345095</v>
          </cell>
          <cell r="AI521">
            <v>2300.61107820577</v>
          </cell>
          <cell r="AJ521">
            <v>2306.97444563608</v>
          </cell>
          <cell r="AK521">
            <v>2381.97995669075</v>
          </cell>
          <cell r="AL521">
            <v>2494.59397375964</v>
          </cell>
          <cell r="AM521">
            <v>2548.6432440555</v>
          </cell>
          <cell r="AN521">
            <v>2462.74776915052</v>
          </cell>
        </row>
        <row r="521">
          <cell r="AY521">
            <v>2303.32712242876</v>
          </cell>
          <cell r="AZ521">
            <v>2338.78917802508</v>
          </cell>
          <cell r="BA521">
            <v>2336.19482310033</v>
          </cell>
          <cell r="BB521">
            <v>2397.57619999101</v>
          </cell>
          <cell r="BC521">
            <v>2320.62495275061</v>
          </cell>
          <cell r="BD521">
            <v>2348.85447717406</v>
          </cell>
          <cell r="BE521">
            <v>2408.45367762092</v>
          </cell>
          <cell r="BF521">
            <v>2392.55611298029</v>
          </cell>
          <cell r="BG521">
            <v>2420.53054425425</v>
          </cell>
          <cell r="BH521">
            <v>2378.30720240994</v>
          </cell>
          <cell r="BI521">
            <v>2378.30720240994</v>
          </cell>
          <cell r="BJ521">
            <v>2378.30720240994</v>
          </cell>
          <cell r="BK521">
            <v>2378.30720240994</v>
          </cell>
          <cell r="BL521">
            <v>2378.30720240994</v>
          </cell>
          <cell r="BM521">
            <v>2378.30720240994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2">
          <cell r="Z522">
            <v>2268.0095557121</v>
          </cell>
          <cell r="AA522">
            <v>2091.88394182017</v>
          </cell>
          <cell r="AB522">
            <v>2047.39244877334</v>
          </cell>
          <cell r="AC522">
            <v>2130.74139936312</v>
          </cell>
          <cell r="AD522">
            <v>1979.75587196602</v>
          </cell>
          <cell r="AE522">
            <v>2082.50601175083</v>
          </cell>
          <cell r="AF522">
            <v>2076.65415012378</v>
          </cell>
          <cell r="AG522">
            <v>2195.84532274996</v>
          </cell>
          <cell r="AH522">
            <v>2296.33054762418</v>
          </cell>
          <cell r="AI522">
            <v>2211.99734470589</v>
          </cell>
          <cell r="AJ522">
            <v>2348.50646850099</v>
          </cell>
          <cell r="AK522">
            <v>2418.10321071546</v>
          </cell>
          <cell r="AL522">
            <v>2394.70344586273</v>
          </cell>
          <cell r="AM522">
            <v>2554.25609192414</v>
          </cell>
          <cell r="AN522">
            <v>2592.31980005561</v>
          </cell>
        </row>
        <row r="522">
          <cell r="AY522">
            <v>2384.93053452737</v>
          </cell>
          <cell r="AZ522">
            <v>2330.55518515188</v>
          </cell>
          <cell r="BA522">
            <v>2311.39566299626</v>
          </cell>
          <cell r="BB522">
            <v>2368.47505212365</v>
          </cell>
          <cell r="BC522">
            <v>2318.34774286396</v>
          </cell>
          <cell r="BD522">
            <v>2368.41436488648</v>
          </cell>
          <cell r="BE522">
            <v>2335.14289140396</v>
          </cell>
          <cell r="BF522">
            <v>2372.96131861306</v>
          </cell>
          <cell r="BG522">
            <v>2402.433754558</v>
          </cell>
          <cell r="BH522">
            <v>2345.98887903736</v>
          </cell>
          <cell r="BI522">
            <v>2345.98887903736</v>
          </cell>
          <cell r="BJ522">
            <v>2345.98887903736</v>
          </cell>
          <cell r="BK522">
            <v>2345.98887903736</v>
          </cell>
          <cell r="BL522">
            <v>2345.98887903736</v>
          </cell>
          <cell r="BM522">
            <v>2345.98887903736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</row>
        <row r="523">
          <cell r="Z523">
            <v>2326.45144565662</v>
          </cell>
          <cell r="AA523">
            <v>2082.32888634451</v>
          </cell>
          <cell r="AB523">
            <v>2135.0510121262</v>
          </cell>
          <cell r="AC523">
            <v>2145.27430168561</v>
          </cell>
          <cell r="AD523">
            <v>2067.82036402755</v>
          </cell>
          <cell r="AE523">
            <v>2089.41597441019</v>
          </cell>
          <cell r="AF523">
            <v>2112.48577192324</v>
          </cell>
          <cell r="AG523">
            <v>2164.43416566147</v>
          </cell>
          <cell r="AH523">
            <v>2100.06757528148</v>
          </cell>
          <cell r="AI523">
            <v>2183.48174674658</v>
          </cell>
          <cell r="AJ523">
            <v>2272.53796459196</v>
          </cell>
          <cell r="AK523">
            <v>2433.99569581588</v>
          </cell>
          <cell r="AL523">
            <v>2377.41083472104</v>
          </cell>
          <cell r="AM523">
            <v>2443.5632227996</v>
          </cell>
          <cell r="AN523">
            <v>2444.78468440345</v>
          </cell>
        </row>
        <row r="523">
          <cell r="AY523">
            <v>2366.76110216536</v>
          </cell>
          <cell r="AZ523">
            <v>2361.29830470886</v>
          </cell>
          <cell r="BA523">
            <v>2412.50551664766</v>
          </cell>
          <cell r="BB523">
            <v>2388.08179338395</v>
          </cell>
          <cell r="BC523">
            <v>2422.50784194746</v>
          </cell>
          <cell r="BD523">
            <v>2377.8250513829</v>
          </cell>
          <cell r="BE523">
            <v>2360.52787791009</v>
          </cell>
          <cell r="BF523">
            <v>2355.70304746895</v>
          </cell>
          <cell r="BG523">
            <v>2325.30787703614</v>
          </cell>
          <cell r="BH523">
            <v>2371.90922431241</v>
          </cell>
          <cell r="BI523">
            <v>2371.90922431241</v>
          </cell>
          <cell r="BJ523">
            <v>2371.90922431241</v>
          </cell>
          <cell r="BK523">
            <v>2371.90922431241</v>
          </cell>
          <cell r="BL523">
            <v>2371.90922431241</v>
          </cell>
          <cell r="BM523">
            <v>2371.90922431241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4">
          <cell r="Z524">
            <v>2357.23929365657</v>
          </cell>
          <cell r="AA524">
            <v>2048.08792298448</v>
          </cell>
          <cell r="AB524">
            <v>2134.62687526556</v>
          </cell>
          <cell r="AC524">
            <v>2095.93376084653</v>
          </cell>
          <cell r="AD524">
            <v>1998.13059454496</v>
          </cell>
          <cell r="AE524">
            <v>2083.85406049243</v>
          </cell>
          <cell r="AF524">
            <v>2112.36858674829</v>
          </cell>
          <cell r="AG524">
            <v>2000.33713696126</v>
          </cell>
          <cell r="AH524">
            <v>2246.20062011232</v>
          </cell>
          <cell r="AI524">
            <v>2270.11723892415</v>
          </cell>
          <cell r="AJ524">
            <v>2230.99028902709</v>
          </cell>
          <cell r="AK524">
            <v>2253.99113771317</v>
          </cell>
          <cell r="AL524">
            <v>2353.33647307978</v>
          </cell>
          <cell r="AM524">
            <v>2608.61019748814</v>
          </cell>
          <cell r="AN524">
            <v>2491.69617845052</v>
          </cell>
        </row>
        <row r="524">
          <cell r="AY524">
            <v>2468.69506335376</v>
          </cell>
          <cell r="AZ524">
            <v>2307.22377656872</v>
          </cell>
          <cell r="BA524">
            <v>2411.75100506237</v>
          </cell>
          <cell r="BB524">
            <v>2368.86209143325</v>
          </cell>
          <cell r="BC524">
            <v>2357.76458933327</v>
          </cell>
          <cell r="BD524">
            <v>2366.87996741414</v>
          </cell>
          <cell r="BE524">
            <v>2386.59918849449</v>
          </cell>
          <cell r="BF524">
            <v>2337.48598622109</v>
          </cell>
          <cell r="BG524">
            <v>2410.64539393992</v>
          </cell>
          <cell r="BH524">
            <v>2393.51415952747</v>
          </cell>
          <cell r="BI524">
            <v>2393.51415952747</v>
          </cell>
          <cell r="BJ524">
            <v>2393.51415952747</v>
          </cell>
          <cell r="BK524">
            <v>2393.51415952747</v>
          </cell>
          <cell r="BL524">
            <v>2393.51415952747</v>
          </cell>
          <cell r="BM524">
            <v>2393.51415952747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5">
          <cell r="Z525">
            <v>2374.4837529969</v>
          </cell>
          <cell r="AA525">
            <v>2158.30308035642</v>
          </cell>
          <cell r="AB525">
            <v>2159.99658494811</v>
          </cell>
          <cell r="AC525">
            <v>1952.78382291897</v>
          </cell>
          <cell r="AD525">
            <v>2098.96010838642</v>
          </cell>
          <cell r="AE525">
            <v>2091.04523059981</v>
          </cell>
          <cell r="AF525">
            <v>2099.58184082462</v>
          </cell>
          <cell r="AG525">
            <v>2161.32462788132</v>
          </cell>
          <cell r="AH525">
            <v>2133.76130974062</v>
          </cell>
          <cell r="AI525">
            <v>2153.70064502575</v>
          </cell>
          <cell r="AJ525">
            <v>2312.76620305162</v>
          </cell>
          <cell r="AK525">
            <v>2310.86813193635</v>
          </cell>
          <cell r="AL525">
            <v>2516.80321990161</v>
          </cell>
          <cell r="AM525">
            <v>2499.0499587083</v>
          </cell>
          <cell r="AN525">
            <v>2579.12288938157</v>
          </cell>
        </row>
        <row r="525">
          <cell r="AY525">
            <v>2509.20255251484</v>
          </cell>
          <cell r="AZ525">
            <v>2445.20721127873</v>
          </cell>
          <cell r="BA525">
            <v>2420.43147897273</v>
          </cell>
          <cell r="BB525">
            <v>2363.67113993831</v>
          </cell>
          <cell r="BC525">
            <v>2441.60752905325</v>
          </cell>
          <cell r="BD525">
            <v>2378.60409544277</v>
          </cell>
          <cell r="BE525">
            <v>2373.9213269394</v>
          </cell>
          <cell r="BF525">
            <v>2390.15741976846</v>
          </cell>
          <cell r="BG525">
            <v>2369.5847238089</v>
          </cell>
          <cell r="BH525">
            <v>2303.20318462268</v>
          </cell>
          <cell r="BI525">
            <v>2303.20318462268</v>
          </cell>
          <cell r="BJ525">
            <v>2303.20318462268</v>
          </cell>
          <cell r="BK525">
            <v>2303.20318462268</v>
          </cell>
          <cell r="BL525">
            <v>2303.20318462268</v>
          </cell>
          <cell r="BM525">
            <v>2303.20318462268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6">
          <cell r="Z526">
            <v>2167.77973268077</v>
          </cell>
          <cell r="AA526">
            <v>2055.36003428611</v>
          </cell>
          <cell r="AB526">
            <v>2048.17588514799</v>
          </cell>
          <cell r="AC526">
            <v>2219.85552114781</v>
          </cell>
          <cell r="AD526">
            <v>2159.40737400665</v>
          </cell>
          <cell r="AE526">
            <v>2083.60506802233</v>
          </cell>
          <cell r="AF526">
            <v>2136.7541533506</v>
          </cell>
          <cell r="AG526">
            <v>2078.48382063419</v>
          </cell>
          <cell r="AH526">
            <v>2049.59233600802</v>
          </cell>
          <cell r="AI526">
            <v>2274.36449919051</v>
          </cell>
          <cell r="AJ526">
            <v>2321.31260329391</v>
          </cell>
          <cell r="AK526">
            <v>2263.67342503764</v>
          </cell>
          <cell r="AL526">
            <v>2582.83095346589</v>
          </cell>
          <cell r="AM526">
            <v>2451.54472844562</v>
          </cell>
          <cell r="AN526">
            <v>2570.32458107616</v>
          </cell>
        </row>
        <row r="526">
          <cell r="AY526">
            <v>2290.1805133339</v>
          </cell>
          <cell r="AZ526">
            <v>2385.19382682849</v>
          </cell>
          <cell r="BA526">
            <v>2385.04771612506</v>
          </cell>
          <cell r="BB526">
            <v>2485.39272892424</v>
          </cell>
          <cell r="BC526">
            <v>2391.69019110555</v>
          </cell>
          <cell r="BD526">
            <v>2399.06269851099</v>
          </cell>
          <cell r="BE526">
            <v>2400.27744210032</v>
          </cell>
          <cell r="BF526">
            <v>2389.54195236067</v>
          </cell>
          <cell r="BG526">
            <v>2349.67999375315</v>
          </cell>
          <cell r="BH526">
            <v>2410.48216577578</v>
          </cell>
          <cell r="BI526">
            <v>2410.48216577578</v>
          </cell>
          <cell r="BJ526">
            <v>2410.48216577578</v>
          </cell>
          <cell r="BK526">
            <v>2410.48216577578</v>
          </cell>
          <cell r="BL526">
            <v>2410.48216577578</v>
          </cell>
          <cell r="BM526">
            <v>2410.48216577578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</row>
        <row r="527">
          <cell r="Z527">
            <v>2155.776198558</v>
          </cell>
          <cell r="AA527">
            <v>2214.28421439333</v>
          </cell>
          <cell r="AB527">
            <v>2075.80455409996</v>
          </cell>
          <cell r="AC527">
            <v>1971.2341251575</v>
          </cell>
          <cell r="AD527">
            <v>2072.80741037278</v>
          </cell>
          <cell r="AE527">
            <v>2100.24412042969</v>
          </cell>
          <cell r="AF527">
            <v>2177.72029034884</v>
          </cell>
          <cell r="AG527">
            <v>2072.69708811335</v>
          </cell>
          <cell r="AH527">
            <v>2217.99620332897</v>
          </cell>
          <cell r="AI527">
            <v>2246.58564625189</v>
          </cell>
          <cell r="AJ527">
            <v>2320.84307275385</v>
          </cell>
          <cell r="AK527">
            <v>2541.50350200317</v>
          </cell>
          <cell r="AL527">
            <v>2404.13649137542</v>
          </cell>
          <cell r="AM527">
            <v>2554.3159410906</v>
          </cell>
          <cell r="AN527">
            <v>2455.84897890225</v>
          </cell>
        </row>
        <row r="527">
          <cell r="AY527">
            <v>2353.66397667368</v>
          </cell>
          <cell r="AZ527">
            <v>2384.12742525402</v>
          </cell>
          <cell r="BA527">
            <v>2383.87542323329</v>
          </cell>
          <cell r="BB527">
            <v>2326.39410675017</v>
          </cell>
          <cell r="BC527">
            <v>2397.04521748831</v>
          </cell>
          <cell r="BD527">
            <v>2394.48019223633</v>
          </cell>
          <cell r="BE527">
            <v>2417.62022100397</v>
          </cell>
          <cell r="BF527">
            <v>2304.44119333622</v>
          </cell>
          <cell r="BG527">
            <v>2383.44028588307</v>
          </cell>
          <cell r="BH527">
            <v>2356.04626703247</v>
          </cell>
          <cell r="BI527">
            <v>2356.04626703247</v>
          </cell>
          <cell r="BJ527">
            <v>2356.04626703247</v>
          </cell>
          <cell r="BK527">
            <v>2356.04626703247</v>
          </cell>
          <cell r="BL527">
            <v>2356.04626703247</v>
          </cell>
          <cell r="BM527">
            <v>2356.04626703247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</row>
        <row r="528">
          <cell r="Z528">
            <v>2366.03891168973</v>
          </cell>
          <cell r="AA528">
            <v>2070.05034562807</v>
          </cell>
          <cell r="AB528">
            <v>2193.01123781723</v>
          </cell>
          <cell r="AC528">
            <v>2002.74903123655</v>
          </cell>
          <cell r="AD528">
            <v>2129.94624852673</v>
          </cell>
          <cell r="AE528">
            <v>2084.82545980666</v>
          </cell>
          <cell r="AF528">
            <v>2118.32751246554</v>
          </cell>
          <cell r="AG528">
            <v>2107.0326580427</v>
          </cell>
          <cell r="AH528">
            <v>2274.86670598377</v>
          </cell>
          <cell r="AI528">
            <v>2201.96899300923</v>
          </cell>
          <cell r="AJ528">
            <v>2141.49781513703</v>
          </cell>
          <cell r="AK528">
            <v>2410.66137221709</v>
          </cell>
          <cell r="AL528">
            <v>2409.26311399262</v>
          </cell>
          <cell r="AM528">
            <v>2483.09583106734</v>
          </cell>
          <cell r="AN528">
            <v>2435.52190284524</v>
          </cell>
        </row>
        <row r="528">
          <cell r="AY528">
            <v>2424.97845048555</v>
          </cell>
          <cell r="AZ528">
            <v>2379.85679480642</v>
          </cell>
          <cell r="BA528">
            <v>2450.90392712862</v>
          </cell>
          <cell r="BB528">
            <v>2356.63209577173</v>
          </cell>
          <cell r="BC528">
            <v>2351.05465078771</v>
          </cell>
          <cell r="BD528">
            <v>2334.520348887</v>
          </cell>
          <cell r="BE528">
            <v>2403.78175530017</v>
          </cell>
          <cell r="BF528">
            <v>2383.57658984282</v>
          </cell>
          <cell r="BG528">
            <v>2438.36439748895</v>
          </cell>
          <cell r="BH528">
            <v>2366.75294348949</v>
          </cell>
          <cell r="BI528">
            <v>2366.75294348949</v>
          </cell>
          <cell r="BJ528">
            <v>2366.75294348949</v>
          </cell>
          <cell r="BK528">
            <v>2366.75294348949</v>
          </cell>
          <cell r="BL528">
            <v>2366.75294348949</v>
          </cell>
          <cell r="BM528">
            <v>2366.75294348949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</row>
        <row r="529">
          <cell r="Z529">
            <v>2428.39012098641</v>
          </cell>
          <cell r="AA529">
            <v>2051.76720752786</v>
          </cell>
          <cell r="AB529">
            <v>1985.90609801343</v>
          </cell>
          <cell r="AC529">
            <v>2031.43230553352</v>
          </cell>
          <cell r="AD529">
            <v>2058.22250176882</v>
          </cell>
          <cell r="AE529">
            <v>2015.20193387733</v>
          </cell>
          <cell r="AF529">
            <v>1998.44078655359</v>
          </cell>
          <cell r="AG529">
            <v>2032.7487920692</v>
          </cell>
          <cell r="AH529">
            <v>2272.38410017907</v>
          </cell>
          <cell r="AI529">
            <v>2115.43791324872</v>
          </cell>
          <cell r="AJ529">
            <v>2316.75211590166</v>
          </cell>
          <cell r="AK529">
            <v>2301.68747330556</v>
          </cell>
          <cell r="AL529">
            <v>2479.76295445005</v>
          </cell>
          <cell r="AM529">
            <v>2666.22019472519</v>
          </cell>
          <cell r="AN529">
            <v>2606.32416302818</v>
          </cell>
        </row>
        <row r="529">
          <cell r="AY529">
            <v>2387.28431385431</v>
          </cell>
          <cell r="AZ529">
            <v>2358.20977727687</v>
          </cell>
          <cell r="BA529">
            <v>2390.04660624579</v>
          </cell>
          <cell r="BB529">
            <v>2304.12181188553</v>
          </cell>
          <cell r="BC529">
            <v>2389.11488338331</v>
          </cell>
          <cell r="BD529">
            <v>2326.92396843002</v>
          </cell>
          <cell r="BE529">
            <v>2355.12035116379</v>
          </cell>
          <cell r="BF529">
            <v>2315.14109893949</v>
          </cell>
          <cell r="BG529">
            <v>2441.18390821893</v>
          </cell>
          <cell r="BH529">
            <v>2345.89751063373</v>
          </cell>
          <cell r="BI529">
            <v>2345.89751063373</v>
          </cell>
          <cell r="BJ529">
            <v>2345.89751063373</v>
          </cell>
          <cell r="BK529">
            <v>2345.89751063373</v>
          </cell>
          <cell r="BL529">
            <v>2345.89751063373</v>
          </cell>
          <cell r="BM529">
            <v>2345.89751063373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</row>
        <row r="530">
          <cell r="Z530">
            <v>2260.50676244902</v>
          </cell>
          <cell r="AA530">
            <v>1971.9383613148</v>
          </cell>
          <cell r="AB530">
            <v>2078.75896423325</v>
          </cell>
          <cell r="AC530">
            <v>1993.86935290435</v>
          </cell>
          <cell r="AD530">
            <v>2001.01933968395</v>
          </cell>
          <cell r="AE530">
            <v>2047.72144610568</v>
          </cell>
          <cell r="AF530">
            <v>2187.21132146001</v>
          </cell>
          <cell r="AG530">
            <v>2210.30610193356</v>
          </cell>
          <cell r="AH530">
            <v>2137.14628768985</v>
          </cell>
          <cell r="AI530">
            <v>2294.6460155108</v>
          </cell>
          <cell r="AJ530">
            <v>2256.39048818725</v>
          </cell>
          <cell r="AK530">
            <v>2378.0327329097</v>
          </cell>
          <cell r="AL530">
            <v>2280.52584890446</v>
          </cell>
          <cell r="AM530">
            <v>2497.89476013908</v>
          </cell>
          <cell r="AN530">
            <v>2620.45032828498</v>
          </cell>
        </row>
        <row r="530">
          <cell r="AY530">
            <v>2328.38845773894</v>
          </cell>
          <cell r="AZ530">
            <v>2308.96154410374</v>
          </cell>
          <cell r="BA530">
            <v>2411.89321607311</v>
          </cell>
          <cell r="BB530">
            <v>2373.78663652502</v>
          </cell>
          <cell r="BC530">
            <v>2363.94295367626</v>
          </cell>
          <cell r="BD530">
            <v>2377.70924406056</v>
          </cell>
          <cell r="BE530">
            <v>2493.61263004496</v>
          </cell>
          <cell r="BF530">
            <v>2438.91937361292</v>
          </cell>
          <cell r="BG530">
            <v>2360.90529497927</v>
          </cell>
          <cell r="BH530">
            <v>2399.94699077461</v>
          </cell>
          <cell r="BI530">
            <v>2399.94699077461</v>
          </cell>
          <cell r="BJ530">
            <v>2399.94699077461</v>
          </cell>
          <cell r="BK530">
            <v>2399.94699077461</v>
          </cell>
          <cell r="BL530">
            <v>2399.94699077461</v>
          </cell>
          <cell r="BM530">
            <v>2399.94699077461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</row>
        <row r="531">
          <cell r="Z531">
            <v>2274.46099462959</v>
          </cell>
          <cell r="AA531">
            <v>2039.72595303394</v>
          </cell>
          <cell r="AB531">
            <v>2062.09077590193</v>
          </cell>
          <cell r="AC531">
            <v>2110.11873188487</v>
          </cell>
          <cell r="AD531">
            <v>2136.96956559827</v>
          </cell>
          <cell r="AE531">
            <v>2148.7983873033</v>
          </cell>
          <cell r="AF531">
            <v>2151.51700537984</v>
          </cell>
          <cell r="AG531">
            <v>2034.49243798794</v>
          </cell>
          <cell r="AH531">
            <v>2093.06532122118</v>
          </cell>
          <cell r="AI531">
            <v>2258.00146443049</v>
          </cell>
          <cell r="AJ531">
            <v>2260.34852898882</v>
          </cell>
          <cell r="AK531">
            <v>2445.67505355403</v>
          </cell>
          <cell r="AL531">
            <v>2481.64079766114</v>
          </cell>
          <cell r="AM531">
            <v>2502.34998072373</v>
          </cell>
          <cell r="AN531">
            <v>2510.5734057459</v>
          </cell>
        </row>
        <row r="531">
          <cell r="AY531">
            <v>2402.4480378288</v>
          </cell>
          <cell r="AZ531">
            <v>2385.49740816424</v>
          </cell>
          <cell r="BA531">
            <v>2392.57380208929</v>
          </cell>
          <cell r="BB531">
            <v>2399.24267958304</v>
          </cell>
          <cell r="BC531">
            <v>2382.32174837699</v>
          </cell>
          <cell r="BD531">
            <v>2405.82584744355</v>
          </cell>
          <cell r="BE531">
            <v>2431.48964033689</v>
          </cell>
          <cell r="BF531">
            <v>2300.97332097218</v>
          </cell>
          <cell r="BG531">
            <v>2316.83028124915</v>
          </cell>
          <cell r="BH531">
            <v>2428.29114288809</v>
          </cell>
          <cell r="BI531">
            <v>2428.29114288809</v>
          </cell>
          <cell r="BJ531">
            <v>2428.29114288809</v>
          </cell>
          <cell r="BK531">
            <v>2428.29114288809</v>
          </cell>
          <cell r="BL531">
            <v>2428.29114288809</v>
          </cell>
          <cell r="BM531">
            <v>2428.29114288809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</row>
        <row r="532">
          <cell r="Z532">
            <v>2224.26300651625</v>
          </cell>
          <cell r="AA532">
            <v>2151.44844508776</v>
          </cell>
          <cell r="AB532">
            <v>2057.36179857678</v>
          </cell>
          <cell r="AC532">
            <v>2109.63344942401</v>
          </cell>
          <cell r="AD532">
            <v>2116.8694596955</v>
          </cell>
          <cell r="AE532">
            <v>2057.02341805474</v>
          </cell>
          <cell r="AF532">
            <v>2101.68283391791</v>
          </cell>
          <cell r="AG532">
            <v>2010.11564500025</v>
          </cell>
          <cell r="AH532">
            <v>2139.15312327353</v>
          </cell>
          <cell r="AI532">
            <v>2285.79119167238</v>
          </cell>
          <cell r="AJ532">
            <v>2163.42571790378</v>
          </cell>
          <cell r="AK532">
            <v>2326.32789502309</v>
          </cell>
          <cell r="AL532">
            <v>2327.87002549055</v>
          </cell>
          <cell r="AM532">
            <v>2547.55691331399</v>
          </cell>
          <cell r="AN532">
            <v>2655.73552440264</v>
          </cell>
        </row>
        <row r="532">
          <cell r="AY532">
            <v>2334.50654879059</v>
          </cell>
          <cell r="AZ532">
            <v>2402.24826901997</v>
          </cell>
          <cell r="BA532">
            <v>2373.5705670645</v>
          </cell>
          <cell r="BB532">
            <v>2428.05481457852</v>
          </cell>
          <cell r="BC532">
            <v>2409.28976640488</v>
          </cell>
          <cell r="BD532">
            <v>2404.57760941897</v>
          </cell>
          <cell r="BE532">
            <v>2478.52359727254</v>
          </cell>
          <cell r="BF532">
            <v>2398.17670821129</v>
          </cell>
          <cell r="BG532">
            <v>2345.33493792898</v>
          </cell>
          <cell r="BH532">
            <v>2302.36162024116</v>
          </cell>
          <cell r="BI532">
            <v>2302.36162024116</v>
          </cell>
          <cell r="BJ532">
            <v>2302.36162024116</v>
          </cell>
          <cell r="BK532">
            <v>2302.36162024116</v>
          </cell>
          <cell r="BL532">
            <v>2302.36162024116</v>
          </cell>
          <cell r="BM532">
            <v>2302.36162024116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</row>
        <row r="533">
          <cell r="Z533">
            <v>2227.67157420007</v>
          </cell>
          <cell r="AA533">
            <v>2121.72600494127</v>
          </cell>
          <cell r="AB533">
            <v>2168.60407993823</v>
          </cell>
          <cell r="AC533">
            <v>2030.35669642317</v>
          </cell>
          <cell r="AD533">
            <v>2071.22031848873</v>
          </cell>
          <cell r="AE533">
            <v>1988.32678298293</v>
          </cell>
          <cell r="AF533">
            <v>2142.80702399109</v>
          </cell>
          <cell r="AG533">
            <v>2043.67473805339</v>
          </cell>
          <cell r="AH533">
            <v>2160.76777870768</v>
          </cell>
          <cell r="AI533">
            <v>2216.93345845789</v>
          </cell>
          <cell r="AJ533">
            <v>2208.70695386953</v>
          </cell>
          <cell r="AK533">
            <v>2296.43222768295</v>
          </cell>
          <cell r="AL533">
            <v>2411.02132786947</v>
          </cell>
          <cell r="AM533">
            <v>2547.95874977853</v>
          </cell>
          <cell r="AN533">
            <v>2612.3579614891</v>
          </cell>
        </row>
        <row r="533">
          <cell r="AY533">
            <v>2343.67946857788</v>
          </cell>
          <cell r="AZ533">
            <v>2406.82751173143</v>
          </cell>
          <cell r="BA533">
            <v>2396.37500317835</v>
          </cell>
          <cell r="BB533">
            <v>2302.46367974936</v>
          </cell>
          <cell r="BC533">
            <v>2358.5675891865</v>
          </cell>
          <cell r="BD533">
            <v>2337.46361265926</v>
          </cell>
          <cell r="BE533">
            <v>2394.82311024625</v>
          </cell>
          <cell r="BF533">
            <v>2395.5070555493</v>
          </cell>
          <cell r="BG533">
            <v>2393.78547269174</v>
          </cell>
          <cell r="BH533">
            <v>2309.76684616347</v>
          </cell>
          <cell r="BI533">
            <v>2309.76684616347</v>
          </cell>
          <cell r="BJ533">
            <v>2309.76684616347</v>
          </cell>
          <cell r="BK533">
            <v>2309.76684616347</v>
          </cell>
          <cell r="BL533">
            <v>2309.76684616347</v>
          </cell>
          <cell r="BM533">
            <v>2309.76684616347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</row>
        <row r="534">
          <cell r="Z534">
            <v>2321.96300160555</v>
          </cell>
          <cell r="AA534">
            <v>1950.64860083865</v>
          </cell>
          <cell r="AB534">
            <v>2102.3904849226</v>
          </cell>
          <cell r="AC534">
            <v>2099.95293143372</v>
          </cell>
          <cell r="AD534">
            <v>2166.61730897405</v>
          </cell>
          <cell r="AE534">
            <v>2169.58838975394</v>
          </cell>
          <cell r="AF534">
            <v>2099.09623307664</v>
          </cell>
          <cell r="AG534">
            <v>2165.25079497769</v>
          </cell>
          <cell r="AH534">
            <v>2182.3518844022</v>
          </cell>
          <cell r="AI534">
            <v>2334.12041290247</v>
          </cell>
          <cell r="AJ534">
            <v>2344.92311147124</v>
          </cell>
          <cell r="AK534">
            <v>2467.28009448929</v>
          </cell>
          <cell r="AL534">
            <v>2343.67490948665</v>
          </cell>
          <cell r="AM534">
            <v>2518.24084717735</v>
          </cell>
          <cell r="AN534">
            <v>2641.58097907221</v>
          </cell>
        </row>
        <row r="534">
          <cell r="AY534">
            <v>2400.46080665982</v>
          </cell>
          <cell r="AZ534">
            <v>2338.13038991978</v>
          </cell>
          <cell r="BA534">
            <v>2404.15067260003</v>
          </cell>
          <cell r="BB534">
            <v>2401.16481850917</v>
          </cell>
          <cell r="BC534">
            <v>2424.06163200586</v>
          </cell>
          <cell r="BD534">
            <v>2411.01242822792</v>
          </cell>
          <cell r="BE534">
            <v>2305.32517161945</v>
          </cell>
          <cell r="BF534">
            <v>2337.86292290267</v>
          </cell>
          <cell r="BG534">
            <v>2458.01318062402</v>
          </cell>
          <cell r="BH534">
            <v>2462.3622171953</v>
          </cell>
          <cell r="BI534">
            <v>2462.3622171953</v>
          </cell>
          <cell r="BJ534">
            <v>2462.3622171953</v>
          </cell>
          <cell r="BK534">
            <v>2462.3622171953</v>
          </cell>
          <cell r="BL534">
            <v>2462.3622171953</v>
          </cell>
          <cell r="BM534">
            <v>2462.3622171953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</row>
        <row r="535">
          <cell r="Z535">
            <v>2253.37848247083</v>
          </cell>
          <cell r="AA535">
            <v>2118.32818367857</v>
          </cell>
          <cell r="AB535">
            <v>1979.39336642084</v>
          </cell>
          <cell r="AC535">
            <v>1956.43344605989</v>
          </cell>
          <cell r="AD535">
            <v>2055.5082524165</v>
          </cell>
          <cell r="AE535">
            <v>2053.18136190897</v>
          </cell>
          <cell r="AF535">
            <v>2102.12312468249</v>
          </cell>
          <cell r="AG535">
            <v>2195.42030855277</v>
          </cell>
          <cell r="AH535">
            <v>2281.28824711767</v>
          </cell>
          <cell r="AI535">
            <v>2254.85710819131</v>
          </cell>
          <cell r="AJ535">
            <v>2159.10877811691</v>
          </cell>
          <cell r="AK535">
            <v>2488.26654935979</v>
          </cell>
          <cell r="AL535">
            <v>2486.49385046025</v>
          </cell>
          <cell r="AM535">
            <v>2345.22661016287</v>
          </cell>
          <cell r="AN535">
            <v>2558.28038076622</v>
          </cell>
        </row>
        <row r="535">
          <cell r="AY535">
            <v>2369.51316475317</v>
          </cell>
          <cell r="AZ535">
            <v>2412.45624047094</v>
          </cell>
          <cell r="BA535">
            <v>2265.6148095684</v>
          </cell>
          <cell r="BB535">
            <v>2334.5967682026</v>
          </cell>
          <cell r="BC535">
            <v>2385.32064824748</v>
          </cell>
          <cell r="BD535">
            <v>2289.96433719848</v>
          </cell>
          <cell r="BE535">
            <v>2401.7214760348</v>
          </cell>
          <cell r="BF535">
            <v>2374.16235631492</v>
          </cell>
          <cell r="BG535">
            <v>2426.13672644834</v>
          </cell>
          <cell r="BH535">
            <v>2374.76424870701</v>
          </cell>
          <cell r="BI535">
            <v>2374.76424870701</v>
          </cell>
          <cell r="BJ535">
            <v>2374.76424870701</v>
          </cell>
          <cell r="BK535">
            <v>2374.76424870701</v>
          </cell>
          <cell r="BL535">
            <v>2374.76424870701</v>
          </cell>
          <cell r="BM535">
            <v>2374.76424870701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</row>
        <row r="536">
          <cell r="Z536">
            <v>2194.77674374269</v>
          </cell>
          <cell r="AA536">
            <v>2000.2199407891</v>
          </cell>
          <cell r="AB536">
            <v>2136.68692340968</v>
          </cell>
          <cell r="AC536">
            <v>2119.47881182256</v>
          </cell>
          <cell r="AD536">
            <v>2037.88192652212</v>
          </cell>
          <cell r="AE536">
            <v>1994.08653152828</v>
          </cell>
          <cell r="AF536">
            <v>2165.55961589838</v>
          </cell>
          <cell r="AG536">
            <v>2161.23451742588</v>
          </cell>
          <cell r="AH536">
            <v>2245.63209433433</v>
          </cell>
          <cell r="AI536">
            <v>2196.27416138356</v>
          </cell>
          <cell r="AJ536">
            <v>2413.12224466575</v>
          </cell>
          <cell r="AK536">
            <v>2301.16857841192</v>
          </cell>
          <cell r="AL536">
            <v>2319.2518606726</v>
          </cell>
          <cell r="AM536">
            <v>2517.93776238588</v>
          </cell>
          <cell r="AN536">
            <v>2649.27365623819</v>
          </cell>
        </row>
        <row r="536">
          <cell r="AY536">
            <v>2351.34716465493</v>
          </cell>
          <cell r="AZ536">
            <v>2320.22719723229</v>
          </cell>
          <cell r="BA536">
            <v>2372.78411180283</v>
          </cell>
          <cell r="BB536">
            <v>2361.54869041582</v>
          </cell>
          <cell r="BC536">
            <v>2352.49009062388</v>
          </cell>
          <cell r="BD536">
            <v>2386.20689057989</v>
          </cell>
          <cell r="BE536">
            <v>2391.8516203435</v>
          </cell>
          <cell r="BF536">
            <v>2376.42854388553</v>
          </cell>
          <cell r="BG536">
            <v>2389.40897946065</v>
          </cell>
          <cell r="BH536">
            <v>2353.00460816526</v>
          </cell>
          <cell r="BI536">
            <v>2353.00460816526</v>
          </cell>
          <cell r="BJ536">
            <v>2353.00460816526</v>
          </cell>
          <cell r="BK536">
            <v>2353.00460816526</v>
          </cell>
          <cell r="BL536">
            <v>2353.00460816526</v>
          </cell>
          <cell r="BM536">
            <v>2353.00460816526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</row>
        <row r="537">
          <cell r="Z537">
            <v>2164.82454789924</v>
          </cell>
          <cell r="AA537">
            <v>2063.90525082489</v>
          </cell>
          <cell r="AB537">
            <v>2111.25567821999</v>
          </cell>
          <cell r="AC537">
            <v>2029.35094079753</v>
          </cell>
          <cell r="AD537">
            <v>2131.56602477339</v>
          </cell>
          <cell r="AE537">
            <v>2094.72542214706</v>
          </cell>
          <cell r="AF537">
            <v>2113.17858633098</v>
          </cell>
          <cell r="AG537">
            <v>2223.61549050143</v>
          </cell>
          <cell r="AH537">
            <v>2261.49012859069</v>
          </cell>
          <cell r="AI537">
            <v>2254.44637809873</v>
          </cell>
          <cell r="AJ537">
            <v>2281.06540833907</v>
          </cell>
          <cell r="AK537">
            <v>2321.94115203237</v>
          </cell>
          <cell r="AL537">
            <v>2397.7229271879</v>
          </cell>
          <cell r="AM537">
            <v>2380.60605224394</v>
          </cell>
          <cell r="AN537">
            <v>2551.40775297464</v>
          </cell>
        </row>
        <row r="537">
          <cell r="AY537">
            <v>2318.93622195759</v>
          </cell>
          <cell r="AZ537">
            <v>2410.65624388609</v>
          </cell>
          <cell r="BA537">
            <v>2392.64689754976</v>
          </cell>
          <cell r="BB537">
            <v>2371.2527031213</v>
          </cell>
          <cell r="BC537">
            <v>2384.94855484902</v>
          </cell>
          <cell r="BD537">
            <v>2410.49093594177</v>
          </cell>
          <cell r="BE537">
            <v>2377.79532229114</v>
          </cell>
          <cell r="BF537">
            <v>2384.89434276483</v>
          </cell>
          <cell r="BG537">
            <v>2365.6452297278</v>
          </cell>
          <cell r="BH537">
            <v>2396.92089171677</v>
          </cell>
          <cell r="BI537">
            <v>2396.92089171677</v>
          </cell>
          <cell r="BJ537">
            <v>2396.92089171677</v>
          </cell>
          <cell r="BK537">
            <v>2396.92089171677</v>
          </cell>
          <cell r="BL537">
            <v>2396.92089171677</v>
          </cell>
          <cell r="BM537">
            <v>2396.92089171677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</row>
        <row r="538">
          <cell r="Z538">
            <v>2219.19286241315</v>
          </cell>
          <cell r="AA538">
            <v>2151.73575069735</v>
          </cell>
          <cell r="AB538">
            <v>2155.78750730992</v>
          </cell>
          <cell r="AC538">
            <v>1979.95316561677</v>
          </cell>
          <cell r="AD538">
            <v>2096.77919076267</v>
          </cell>
          <cell r="AE538">
            <v>2066.17532183047</v>
          </cell>
          <cell r="AF538">
            <v>2149.75888235758</v>
          </cell>
          <cell r="AG538">
            <v>2115.99358900844</v>
          </cell>
          <cell r="AH538">
            <v>2223.69672684547</v>
          </cell>
          <cell r="AI538">
            <v>2177.62849096754</v>
          </cell>
          <cell r="AJ538">
            <v>2371.27622902578</v>
          </cell>
          <cell r="AK538">
            <v>2241.30241314711</v>
          </cell>
          <cell r="AL538">
            <v>2353.66012705564</v>
          </cell>
          <cell r="AM538">
            <v>2501.10027817234</v>
          </cell>
          <cell r="AN538">
            <v>2507.53276005208</v>
          </cell>
        </row>
        <row r="538">
          <cell r="AY538">
            <v>2348.84524018761</v>
          </cell>
          <cell r="AZ538">
            <v>2337.27205289965</v>
          </cell>
          <cell r="BA538">
            <v>2408.84498434568</v>
          </cell>
          <cell r="BB538">
            <v>2343.71550690668</v>
          </cell>
          <cell r="BC538">
            <v>2415.15378064291</v>
          </cell>
          <cell r="BD538">
            <v>2311.00483485949</v>
          </cell>
          <cell r="BE538">
            <v>2367.9546239218</v>
          </cell>
          <cell r="BF538">
            <v>2354.73880566441</v>
          </cell>
          <cell r="BG538">
            <v>2372.10159076123</v>
          </cell>
          <cell r="BH538">
            <v>2359.90951266816</v>
          </cell>
          <cell r="BI538">
            <v>2359.90951266816</v>
          </cell>
          <cell r="BJ538">
            <v>2359.90951266816</v>
          </cell>
          <cell r="BK538">
            <v>2359.90951266816</v>
          </cell>
          <cell r="BL538">
            <v>2359.90951266816</v>
          </cell>
          <cell r="BM538">
            <v>2359.90951266816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</row>
        <row r="539">
          <cell r="Z539">
            <v>2260.06023810243</v>
          </cell>
          <cell r="AA539">
            <v>2044.97686188718</v>
          </cell>
          <cell r="AB539">
            <v>2012.94956985207</v>
          </cell>
          <cell r="AC539">
            <v>2165.46796931277</v>
          </cell>
          <cell r="AD539">
            <v>2187.91642629386</v>
          </cell>
          <cell r="AE539">
            <v>2223.45277429899</v>
          </cell>
          <cell r="AF539">
            <v>1977.54140226006</v>
          </cell>
          <cell r="AG539">
            <v>2106.88103415024</v>
          </cell>
          <cell r="AH539">
            <v>2307.51472500013</v>
          </cell>
          <cell r="AI539">
            <v>2296.66071267373</v>
          </cell>
          <cell r="AJ539">
            <v>2392.44288660555</v>
          </cell>
          <cell r="AK539">
            <v>2460.7582245567</v>
          </cell>
          <cell r="AL539">
            <v>2420.35192922902</v>
          </cell>
          <cell r="AM539">
            <v>2586.37639408724</v>
          </cell>
          <cell r="AN539">
            <v>2572.89543701489</v>
          </cell>
        </row>
        <row r="539">
          <cell r="AY539">
            <v>2371.53142311296</v>
          </cell>
          <cell r="AZ539">
            <v>2355.77040737737</v>
          </cell>
          <cell r="BA539">
            <v>2375.30075300824</v>
          </cell>
          <cell r="BB539">
            <v>2460.44664848014</v>
          </cell>
          <cell r="BC539">
            <v>2429.49824433379</v>
          </cell>
          <cell r="BD539">
            <v>2455.63608903396</v>
          </cell>
          <cell r="BE539">
            <v>2293.70403019143</v>
          </cell>
          <cell r="BF539">
            <v>2357.00462491068</v>
          </cell>
          <cell r="BG539">
            <v>2481.07920641672</v>
          </cell>
          <cell r="BH539">
            <v>2382.2655053454</v>
          </cell>
          <cell r="BI539">
            <v>2382.2655053454</v>
          </cell>
          <cell r="BJ539">
            <v>2382.2655053454</v>
          </cell>
          <cell r="BK539">
            <v>2382.2655053454</v>
          </cell>
          <cell r="BL539">
            <v>2382.2655053454</v>
          </cell>
          <cell r="BM539">
            <v>2382.2655053454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</row>
        <row r="540">
          <cell r="Z540">
            <v>2262.07745637299</v>
          </cell>
          <cell r="AA540">
            <v>2087.95986112197</v>
          </cell>
          <cell r="AB540">
            <v>2103.70828927569</v>
          </cell>
          <cell r="AC540">
            <v>2049.24379534016</v>
          </cell>
          <cell r="AD540">
            <v>2125.30938638967</v>
          </cell>
          <cell r="AE540">
            <v>2123.8633331714</v>
          </cell>
          <cell r="AF540">
            <v>2043.84994799687</v>
          </cell>
          <cell r="AG540">
            <v>2088.84386064152</v>
          </cell>
          <cell r="AH540">
            <v>2186.03584098284</v>
          </cell>
          <cell r="AI540">
            <v>2258.78353273988</v>
          </cell>
          <cell r="AJ540">
            <v>2264.26571303097</v>
          </cell>
          <cell r="AK540">
            <v>2270.53130361165</v>
          </cell>
          <cell r="AL540">
            <v>2345.10069294201</v>
          </cell>
          <cell r="AM540">
            <v>2618.56260540661</v>
          </cell>
          <cell r="AN540">
            <v>2565.13021299016</v>
          </cell>
        </row>
        <row r="540">
          <cell r="AY540">
            <v>2335.99417798515</v>
          </cell>
          <cell r="AZ540">
            <v>2357.46577183107</v>
          </cell>
          <cell r="BA540">
            <v>2413.64151470119</v>
          </cell>
          <cell r="BB540">
            <v>2360.05648335944</v>
          </cell>
          <cell r="BC540">
            <v>2410.32042548394</v>
          </cell>
          <cell r="BD540">
            <v>2414.54262178159</v>
          </cell>
          <cell r="BE540">
            <v>2358.4423726601</v>
          </cell>
          <cell r="BF540">
            <v>2329.57236006092</v>
          </cell>
          <cell r="BG540">
            <v>2340.47031938009</v>
          </cell>
          <cell r="BH540">
            <v>2368.76918073345</v>
          </cell>
          <cell r="BI540">
            <v>2368.76918073345</v>
          </cell>
          <cell r="BJ540">
            <v>2368.76918073345</v>
          </cell>
          <cell r="BK540">
            <v>2368.76918073345</v>
          </cell>
          <cell r="BL540">
            <v>2368.76918073345</v>
          </cell>
          <cell r="BM540">
            <v>2368.76918073345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1">
          <cell r="Z541">
            <v>2306.20448933158</v>
          </cell>
          <cell r="AA541">
            <v>2043.6285846533</v>
          </cell>
          <cell r="AB541">
            <v>2020.24342166771</v>
          </cell>
          <cell r="AC541">
            <v>1961.8069382531</v>
          </cell>
          <cell r="AD541">
            <v>2031.62799499226</v>
          </cell>
          <cell r="AE541">
            <v>2050.26575599923</v>
          </cell>
          <cell r="AF541">
            <v>2178.06452803331</v>
          </cell>
          <cell r="AG541">
            <v>2014.12183700292</v>
          </cell>
          <cell r="AH541">
            <v>2144.39344897582</v>
          </cell>
          <cell r="AI541">
            <v>2312.75284438953</v>
          </cell>
          <cell r="AJ541">
            <v>2299.5881914208</v>
          </cell>
          <cell r="AK541">
            <v>2232.96658828231</v>
          </cell>
          <cell r="AL541">
            <v>2359.5443659199</v>
          </cell>
          <cell r="AM541">
            <v>2463.6440991616</v>
          </cell>
          <cell r="AN541">
            <v>2567.31258402582</v>
          </cell>
        </row>
        <row r="541">
          <cell r="AY541">
            <v>2356.51768890663</v>
          </cell>
          <cell r="AZ541">
            <v>2371.89185668647</v>
          </cell>
          <cell r="BA541">
            <v>2420.41695393868</v>
          </cell>
          <cell r="BB541">
            <v>2301.84785244168</v>
          </cell>
          <cell r="BC541">
            <v>2357.72343260908</v>
          </cell>
          <cell r="BD541">
            <v>2330.65171689929</v>
          </cell>
          <cell r="BE541">
            <v>2390.02437180414</v>
          </cell>
          <cell r="BF541">
            <v>2373.70735931773</v>
          </cell>
          <cell r="BG541">
            <v>2406.87095961236</v>
          </cell>
          <cell r="BH541">
            <v>2384.24810923944</v>
          </cell>
          <cell r="BI541">
            <v>2384.24810923944</v>
          </cell>
          <cell r="BJ541">
            <v>2384.24810923944</v>
          </cell>
          <cell r="BK541">
            <v>2384.24810923944</v>
          </cell>
          <cell r="BL541">
            <v>2384.24810923944</v>
          </cell>
          <cell r="BM541">
            <v>2384.24810923944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</row>
        <row r="542">
          <cell r="Z542">
            <v>2382.87059615408</v>
          </cell>
          <cell r="AA542">
            <v>2140.84444676519</v>
          </cell>
          <cell r="AB542">
            <v>2127.41247903732</v>
          </cell>
          <cell r="AC542">
            <v>1963.49694030627</v>
          </cell>
          <cell r="AD542">
            <v>2082.23170605139</v>
          </cell>
          <cell r="AE542">
            <v>2124.66210333501</v>
          </cell>
          <cell r="AF542">
            <v>2016.23623898647</v>
          </cell>
          <cell r="AG542">
            <v>2104.16052241825</v>
          </cell>
          <cell r="AH542">
            <v>2007.3573421301</v>
          </cell>
          <cell r="AI542">
            <v>2318.24559205369</v>
          </cell>
          <cell r="AJ542">
            <v>2222.79114490299</v>
          </cell>
          <cell r="AK542">
            <v>2407.8742793848</v>
          </cell>
          <cell r="AL542">
            <v>2456.11246735403</v>
          </cell>
          <cell r="AM542">
            <v>2486.62570392363</v>
          </cell>
          <cell r="AN542">
            <v>2484.01639792133</v>
          </cell>
        </row>
        <row r="542">
          <cell r="AY542">
            <v>2428.46332722109</v>
          </cell>
          <cell r="AZ542">
            <v>2331.2129580909</v>
          </cell>
          <cell r="BA542">
            <v>2430.73775810006</v>
          </cell>
          <cell r="BB542">
            <v>2366.65076519965</v>
          </cell>
          <cell r="BC542">
            <v>2399.10174886759</v>
          </cell>
          <cell r="BD542">
            <v>2323.43320429376</v>
          </cell>
          <cell r="BE542">
            <v>2349.50519412821</v>
          </cell>
          <cell r="BF542">
            <v>2336.4333683849</v>
          </cell>
          <cell r="BG542">
            <v>2356.6081780346</v>
          </cell>
          <cell r="BH542">
            <v>2383.67153716341</v>
          </cell>
          <cell r="BI542">
            <v>2383.67153716341</v>
          </cell>
          <cell r="BJ542">
            <v>2383.67153716341</v>
          </cell>
          <cell r="BK542">
            <v>2383.67153716341</v>
          </cell>
          <cell r="BL542">
            <v>2383.67153716341</v>
          </cell>
          <cell r="BM542">
            <v>2383.67153716341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</row>
        <row r="543">
          <cell r="Z543">
            <v>2294.16774358473</v>
          </cell>
          <cell r="AA543">
            <v>2183.5479049799</v>
          </cell>
          <cell r="AB543">
            <v>1979.81997208159</v>
          </cell>
          <cell r="AC543">
            <v>2115.40507576699</v>
          </cell>
          <cell r="AD543">
            <v>2017.1065440847</v>
          </cell>
          <cell r="AE543">
            <v>2043.08956436816</v>
          </cell>
          <cell r="AF543">
            <v>2088.05674175452</v>
          </cell>
          <cell r="AG543">
            <v>2186.13377068522</v>
          </cell>
          <cell r="AH543">
            <v>2188.83922981701</v>
          </cell>
          <cell r="AI543">
            <v>2354.54806728091</v>
          </cell>
          <cell r="AJ543">
            <v>2240.05600680996</v>
          </cell>
          <cell r="AK543">
            <v>2293.8001670747</v>
          </cell>
          <cell r="AL543">
            <v>2451.97583480851</v>
          </cell>
          <cell r="AM543">
            <v>2527.99353610338</v>
          </cell>
          <cell r="AN543">
            <v>2731.58919649978</v>
          </cell>
        </row>
        <row r="543">
          <cell r="AY543">
            <v>2368.40819638888</v>
          </cell>
          <cell r="AZ543">
            <v>2388.97734295235</v>
          </cell>
          <cell r="BA543">
            <v>2294.32450068046</v>
          </cell>
          <cell r="BB543">
            <v>2426.47948291314</v>
          </cell>
          <cell r="BC543">
            <v>2398.46783766966</v>
          </cell>
          <cell r="BD543">
            <v>2373.75632833271</v>
          </cell>
          <cell r="BE543">
            <v>2395.67688284975</v>
          </cell>
          <cell r="BF543">
            <v>2427.2497894202</v>
          </cell>
          <cell r="BG543">
            <v>2399.3896338644</v>
          </cell>
          <cell r="BH543">
            <v>2403.06397760673</v>
          </cell>
          <cell r="BI543">
            <v>2403.06397760673</v>
          </cell>
          <cell r="BJ543">
            <v>2403.06397760673</v>
          </cell>
          <cell r="BK543">
            <v>2403.06397760673</v>
          </cell>
          <cell r="BL543">
            <v>2403.06397760673</v>
          </cell>
          <cell r="BM543">
            <v>2403.06397760673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4">
          <cell r="Z544">
            <v>2408.89755208337</v>
          </cell>
          <cell r="AA544">
            <v>2098.60475758059</v>
          </cell>
          <cell r="AB544">
            <v>2055.5582963547</v>
          </cell>
          <cell r="AC544">
            <v>2051.25697688689</v>
          </cell>
          <cell r="AD544">
            <v>2125.63144066118</v>
          </cell>
          <cell r="AE544">
            <v>2151.30207431065</v>
          </cell>
          <cell r="AF544">
            <v>2041.96582283303</v>
          </cell>
          <cell r="AG544">
            <v>2076.1475381316</v>
          </cell>
          <cell r="AH544">
            <v>2248.87022802716</v>
          </cell>
          <cell r="AI544">
            <v>2353.38605934414</v>
          </cell>
          <cell r="AJ544">
            <v>2266.74357341247</v>
          </cell>
          <cell r="AK544">
            <v>2380.65615402488</v>
          </cell>
          <cell r="AL544">
            <v>2551.91210157327</v>
          </cell>
          <cell r="AM544">
            <v>2636.12199077456</v>
          </cell>
          <cell r="AN544">
            <v>2618.72410208755</v>
          </cell>
        </row>
        <row r="544">
          <cell r="AY544">
            <v>2410.634028203</v>
          </cell>
          <cell r="AZ544">
            <v>2388.98827561587</v>
          </cell>
          <cell r="BA544">
            <v>2340.77588187867</v>
          </cell>
          <cell r="BB544">
            <v>2326.12911730601</v>
          </cell>
          <cell r="BC544">
            <v>2369.71006376642</v>
          </cell>
          <cell r="BD544">
            <v>2408.68086126677</v>
          </cell>
          <cell r="BE544">
            <v>2443.84002821264</v>
          </cell>
          <cell r="BF544">
            <v>2374.66200193022</v>
          </cell>
          <cell r="BG544">
            <v>2418.14680484755</v>
          </cell>
          <cell r="BH544">
            <v>2449.99401224078</v>
          </cell>
          <cell r="BI544">
            <v>2449.99401224078</v>
          </cell>
          <cell r="BJ544">
            <v>2449.99401224078</v>
          </cell>
          <cell r="BK544">
            <v>2449.99401224078</v>
          </cell>
          <cell r="BL544">
            <v>2449.99401224078</v>
          </cell>
          <cell r="BM544">
            <v>2449.99401224078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</row>
        <row r="545">
          <cell r="Z545">
            <v>2179.60147447892</v>
          </cell>
          <cell r="AA545">
            <v>2016.77725707554</v>
          </cell>
          <cell r="AB545">
            <v>2041.06224019459</v>
          </cell>
          <cell r="AC545">
            <v>2048.33745050172</v>
          </cell>
          <cell r="AD545">
            <v>2060.15519730251</v>
          </cell>
          <cell r="AE545">
            <v>2098.21887062807</v>
          </cell>
          <cell r="AF545">
            <v>2108.38511525026</v>
          </cell>
          <cell r="AG545">
            <v>2126.07464832837</v>
          </cell>
          <cell r="AH545">
            <v>2133.67098031468</v>
          </cell>
          <cell r="AI545">
            <v>2206.77064437329</v>
          </cell>
          <cell r="AJ545">
            <v>2350.87040308578</v>
          </cell>
          <cell r="AK545">
            <v>2355.09088785968</v>
          </cell>
          <cell r="AL545">
            <v>2447.58551987445</v>
          </cell>
          <cell r="AM545">
            <v>2439.07709098246</v>
          </cell>
          <cell r="AN545">
            <v>2608.45840894629</v>
          </cell>
        </row>
        <row r="545">
          <cell r="AY545">
            <v>2349.42113685257</v>
          </cell>
          <cell r="AZ545">
            <v>2341.99061045518</v>
          </cell>
          <cell r="BA545">
            <v>2378.70852962456</v>
          </cell>
          <cell r="BB545">
            <v>2392.98225674682</v>
          </cell>
          <cell r="BC545">
            <v>2359.21696706829</v>
          </cell>
          <cell r="BD545">
            <v>2410.72903706766</v>
          </cell>
          <cell r="BE545">
            <v>2366.16872254427</v>
          </cell>
          <cell r="BF545">
            <v>2388.97995589064</v>
          </cell>
          <cell r="BG545">
            <v>2327.12256521606</v>
          </cell>
          <cell r="BH545">
            <v>2346.26264201733</v>
          </cell>
          <cell r="BI545">
            <v>2346.26264201733</v>
          </cell>
          <cell r="BJ545">
            <v>2346.26264201733</v>
          </cell>
          <cell r="BK545">
            <v>2346.26264201733</v>
          </cell>
          <cell r="BL545">
            <v>2346.26264201733</v>
          </cell>
          <cell r="BM545">
            <v>2346.26264201733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6">
          <cell r="Z546">
            <v>2332.50775216328</v>
          </cell>
          <cell r="AA546">
            <v>2172.90055234375</v>
          </cell>
          <cell r="AB546">
            <v>1986.10001110315</v>
          </cell>
          <cell r="AC546">
            <v>2042.71222925662</v>
          </cell>
          <cell r="AD546">
            <v>2043.91448827758</v>
          </cell>
          <cell r="AE546">
            <v>2064.33895873771</v>
          </cell>
          <cell r="AF546">
            <v>2069.49368802937</v>
          </cell>
          <cell r="AG546">
            <v>2158.95352769635</v>
          </cell>
          <cell r="AH546">
            <v>2317.05476437181</v>
          </cell>
          <cell r="AI546">
            <v>2291.57580151048</v>
          </cell>
          <cell r="AJ546">
            <v>2280.97054013493</v>
          </cell>
          <cell r="AK546">
            <v>2290.12518853259</v>
          </cell>
          <cell r="AL546">
            <v>2423.33988818906</v>
          </cell>
          <cell r="AM546">
            <v>2439.53611727526</v>
          </cell>
          <cell r="AN546">
            <v>2543.69199860411</v>
          </cell>
        </row>
        <row r="546">
          <cell r="AY546">
            <v>2388.24014391487</v>
          </cell>
          <cell r="AZ546">
            <v>2375.37400424582</v>
          </cell>
          <cell r="BA546">
            <v>2428.01304862147</v>
          </cell>
          <cell r="BB546">
            <v>2372.30715321202</v>
          </cell>
          <cell r="BC546">
            <v>2357.12036304466</v>
          </cell>
          <cell r="BD546">
            <v>2376.34879881123</v>
          </cell>
          <cell r="BE546">
            <v>2410.22397974986</v>
          </cell>
          <cell r="BF546">
            <v>2396.47817493099</v>
          </cell>
          <cell r="BG546">
            <v>2407.28545709914</v>
          </cell>
          <cell r="BH546">
            <v>2414.33953599686</v>
          </cell>
          <cell r="BI546">
            <v>2414.33953599686</v>
          </cell>
          <cell r="BJ546">
            <v>2414.33953599686</v>
          </cell>
          <cell r="BK546">
            <v>2414.33953599686</v>
          </cell>
          <cell r="BL546">
            <v>2414.33953599686</v>
          </cell>
          <cell r="BM546">
            <v>2414.33953599686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7">
          <cell r="Z547">
            <v>2236.48312591244</v>
          </cell>
          <cell r="AA547">
            <v>2164.29413946788</v>
          </cell>
          <cell r="AB547">
            <v>2037.31018579582</v>
          </cell>
          <cell r="AC547">
            <v>2042.23595407773</v>
          </cell>
          <cell r="AD547">
            <v>2095.2601480385</v>
          </cell>
          <cell r="AE547">
            <v>2219.23902484745</v>
          </cell>
          <cell r="AF547">
            <v>2143.09651598304</v>
          </cell>
          <cell r="AG547">
            <v>2090.67081949591</v>
          </cell>
          <cell r="AH547">
            <v>2137.44848871287</v>
          </cell>
          <cell r="AI547">
            <v>2334.28131114228</v>
          </cell>
          <cell r="AJ547">
            <v>2266.38785880307</v>
          </cell>
          <cell r="AK547">
            <v>2373.63245220196</v>
          </cell>
          <cell r="AL547">
            <v>2480.03833582781</v>
          </cell>
          <cell r="AM547">
            <v>2538.09197132847</v>
          </cell>
          <cell r="AN547">
            <v>2434.61915457264</v>
          </cell>
        </row>
        <row r="547">
          <cell r="AY547">
            <v>2335.98332799878</v>
          </cell>
          <cell r="AZ547">
            <v>2461.82447204116</v>
          </cell>
          <cell r="BA547">
            <v>2414.45462879169</v>
          </cell>
          <cell r="BB547">
            <v>2343.72703764084</v>
          </cell>
          <cell r="BC547">
            <v>2345.59155717713</v>
          </cell>
          <cell r="BD547">
            <v>2434.84816963018</v>
          </cell>
          <cell r="BE547">
            <v>2393.04400426082</v>
          </cell>
          <cell r="BF547">
            <v>2423.8368459917</v>
          </cell>
          <cell r="BG547">
            <v>2355.98404859864</v>
          </cell>
          <cell r="BH547">
            <v>2385.18036164789</v>
          </cell>
          <cell r="BI547">
            <v>2385.18036164789</v>
          </cell>
          <cell r="BJ547">
            <v>2385.18036164789</v>
          </cell>
          <cell r="BK547">
            <v>2385.18036164789</v>
          </cell>
          <cell r="BL547">
            <v>2385.18036164789</v>
          </cell>
          <cell r="BM547">
            <v>2385.18036164789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</row>
        <row r="548">
          <cell r="Z548">
            <v>2207.17148745877</v>
          </cell>
          <cell r="AA548">
            <v>2218.6030321744</v>
          </cell>
          <cell r="AB548">
            <v>2074.74861895763</v>
          </cell>
          <cell r="AC548">
            <v>2093.74131393868</v>
          </cell>
          <cell r="AD548">
            <v>2218.29625375141</v>
          </cell>
          <cell r="AE548">
            <v>2124.71425903762</v>
          </cell>
          <cell r="AF548">
            <v>2060.22539043063</v>
          </cell>
          <cell r="AG548">
            <v>2157.69068248487</v>
          </cell>
          <cell r="AH548">
            <v>2195.86347198767</v>
          </cell>
          <cell r="AI548">
            <v>2163.13451564385</v>
          </cell>
          <cell r="AJ548">
            <v>2333.94317292275</v>
          </cell>
          <cell r="AK548">
            <v>2405.36711139727</v>
          </cell>
          <cell r="AL548">
            <v>2279.56024115607</v>
          </cell>
          <cell r="AM548">
            <v>2591.54536135847</v>
          </cell>
          <cell r="AN548">
            <v>2564.59834361105</v>
          </cell>
        </row>
        <row r="548">
          <cell r="AY548">
            <v>2294.73577336666</v>
          </cell>
          <cell r="AZ548">
            <v>2393.43019423767</v>
          </cell>
          <cell r="BA548">
            <v>2330.48616376266</v>
          </cell>
          <cell r="BB548">
            <v>2370.71497582244</v>
          </cell>
          <cell r="BC548">
            <v>2420.10217383603</v>
          </cell>
          <cell r="BD548">
            <v>2357.6774674528</v>
          </cell>
          <cell r="BE548">
            <v>2376.14138357837</v>
          </cell>
          <cell r="BF548">
            <v>2395.52995131682</v>
          </cell>
          <cell r="BG548">
            <v>2361.55047470394</v>
          </cell>
          <cell r="BH548">
            <v>2368.44815659308</v>
          </cell>
          <cell r="BI548">
            <v>2368.44815659308</v>
          </cell>
          <cell r="BJ548">
            <v>2368.44815659308</v>
          </cell>
          <cell r="BK548">
            <v>2368.44815659308</v>
          </cell>
          <cell r="BL548">
            <v>2368.44815659308</v>
          </cell>
          <cell r="BM548">
            <v>2368.44815659308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</row>
        <row r="549">
          <cell r="Z549">
            <v>2253.57768007677</v>
          </cell>
          <cell r="AA549">
            <v>2136.47981329305</v>
          </cell>
          <cell r="AB549">
            <v>1962.68552010086</v>
          </cell>
          <cell r="AC549">
            <v>2148.69808338575</v>
          </cell>
          <cell r="AD549">
            <v>1946.48230162257</v>
          </cell>
          <cell r="AE549">
            <v>2196.63666914639</v>
          </cell>
          <cell r="AF549">
            <v>2115.80779151866</v>
          </cell>
          <cell r="AG549">
            <v>2261.1971005665</v>
          </cell>
          <cell r="AH549">
            <v>2194.7310169095</v>
          </cell>
          <cell r="AI549">
            <v>2237.44614825352</v>
          </cell>
          <cell r="AJ549">
            <v>2336.3077787025</v>
          </cell>
          <cell r="AK549">
            <v>2350.51409723755</v>
          </cell>
          <cell r="AL549">
            <v>2320.75930450201</v>
          </cell>
          <cell r="AM549">
            <v>2630.97025353824</v>
          </cell>
          <cell r="AN549">
            <v>2594.66276489548</v>
          </cell>
        </row>
        <row r="549">
          <cell r="AY549">
            <v>2376.70618048568</v>
          </cell>
          <cell r="AZ549">
            <v>2384.34496515888</v>
          </cell>
          <cell r="BA549">
            <v>2337.17256897911</v>
          </cell>
          <cell r="BB549">
            <v>2399.8602560788</v>
          </cell>
          <cell r="BC549">
            <v>2320.21322727611</v>
          </cell>
          <cell r="BD549">
            <v>2412.69900028582</v>
          </cell>
          <cell r="BE549">
            <v>2371.43515477984</v>
          </cell>
          <cell r="BF549">
            <v>2426.75465046381</v>
          </cell>
          <cell r="BG549">
            <v>2360.17275859404</v>
          </cell>
          <cell r="BH549">
            <v>2398.39554155298</v>
          </cell>
          <cell r="BI549">
            <v>2398.39554155298</v>
          </cell>
          <cell r="BJ549">
            <v>2398.39554155298</v>
          </cell>
          <cell r="BK549">
            <v>2398.39554155298</v>
          </cell>
          <cell r="BL549">
            <v>2398.39554155298</v>
          </cell>
          <cell r="BM549">
            <v>2398.39554155298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0">
          <cell r="Z550">
            <v>2374.47470819353</v>
          </cell>
          <cell r="AA550">
            <v>1922.58675933462</v>
          </cell>
          <cell r="AB550">
            <v>2062.28619415768</v>
          </cell>
          <cell r="AC550">
            <v>2000.84745563469</v>
          </cell>
          <cell r="AD550">
            <v>2061.89073568231</v>
          </cell>
          <cell r="AE550">
            <v>2125.54772090361</v>
          </cell>
          <cell r="AF550">
            <v>2081.57021711597</v>
          </cell>
          <cell r="AG550">
            <v>2271.14648121407</v>
          </cell>
          <cell r="AH550">
            <v>2124.29941659682</v>
          </cell>
          <cell r="AI550">
            <v>2371.6564289235</v>
          </cell>
          <cell r="AJ550">
            <v>2300.32346999858</v>
          </cell>
          <cell r="AK550">
            <v>2347.96301122531</v>
          </cell>
          <cell r="AL550">
            <v>2387.08359392794</v>
          </cell>
          <cell r="AM550">
            <v>2548.75518760446</v>
          </cell>
          <cell r="AN550">
            <v>2451.0924697412</v>
          </cell>
        </row>
        <row r="550">
          <cell r="AY550">
            <v>2440.11252657701</v>
          </cell>
          <cell r="AZ550">
            <v>2364.49592822776</v>
          </cell>
          <cell r="BA550">
            <v>2431.33540855536</v>
          </cell>
          <cell r="BB550">
            <v>2370.97400873624</v>
          </cell>
          <cell r="BC550">
            <v>2376.67036507821</v>
          </cell>
          <cell r="BD550">
            <v>2379.90298297127</v>
          </cell>
          <cell r="BE550">
            <v>2345.5907601579</v>
          </cell>
          <cell r="BF550">
            <v>2458.935727244</v>
          </cell>
          <cell r="BG550">
            <v>2388.08004951439</v>
          </cell>
          <cell r="BH550">
            <v>2417.42117576795</v>
          </cell>
          <cell r="BI550">
            <v>2417.42117576795</v>
          </cell>
          <cell r="BJ550">
            <v>2417.42117576795</v>
          </cell>
          <cell r="BK550">
            <v>2417.42117576795</v>
          </cell>
          <cell r="BL550">
            <v>2417.42117576795</v>
          </cell>
          <cell r="BM550">
            <v>2417.42117576795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1">
          <cell r="Z551">
            <v>2411.07319544416</v>
          </cell>
          <cell r="AA551">
            <v>1943.70008085847</v>
          </cell>
          <cell r="AB551">
            <v>2064.87798853513</v>
          </cell>
          <cell r="AC551">
            <v>2070.92200222425</v>
          </cell>
          <cell r="AD551">
            <v>2002.66571918563</v>
          </cell>
          <cell r="AE551">
            <v>2125.90205695914</v>
          </cell>
          <cell r="AF551">
            <v>2053.56990715562</v>
          </cell>
          <cell r="AG551">
            <v>2160.16359588751</v>
          </cell>
          <cell r="AH551">
            <v>2175.54931746609</v>
          </cell>
          <cell r="AI551">
            <v>2342.84768720362</v>
          </cell>
          <cell r="AJ551">
            <v>2373.12456360077</v>
          </cell>
          <cell r="AK551">
            <v>2300.85230001967</v>
          </cell>
          <cell r="AL551">
            <v>2341.15022395424</v>
          </cell>
          <cell r="AM551">
            <v>2395.25550944528</v>
          </cell>
          <cell r="AN551">
            <v>2620.2355667421</v>
          </cell>
        </row>
        <row r="551">
          <cell r="AY551">
            <v>2409.98230349091</v>
          </cell>
          <cell r="AZ551">
            <v>2408.75014427658</v>
          </cell>
          <cell r="BA551">
            <v>2312.05655923119</v>
          </cell>
          <cell r="BB551">
            <v>2450.80408782071</v>
          </cell>
          <cell r="BC551">
            <v>2346.48619768442</v>
          </cell>
          <cell r="BD551">
            <v>2380.07770160936</v>
          </cell>
          <cell r="BE551">
            <v>2319.65045533075</v>
          </cell>
          <cell r="BF551">
            <v>2325.90297865575</v>
          </cell>
          <cell r="BG551">
            <v>2411.3893813253</v>
          </cell>
          <cell r="BH551">
            <v>2458.58603485373</v>
          </cell>
          <cell r="BI551">
            <v>2458.58603485373</v>
          </cell>
          <cell r="BJ551">
            <v>2458.58603485373</v>
          </cell>
          <cell r="BK551">
            <v>2458.58603485373</v>
          </cell>
          <cell r="BL551">
            <v>2458.58603485373</v>
          </cell>
          <cell r="BM551">
            <v>2458.58603485373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</row>
        <row r="552">
          <cell r="Z552">
            <v>2074.36411383183</v>
          </cell>
          <cell r="AA552">
            <v>2189.30839499467</v>
          </cell>
          <cell r="AB552">
            <v>2092.52864619967</v>
          </cell>
          <cell r="AC552">
            <v>2110.42710551254</v>
          </cell>
          <cell r="AD552">
            <v>2003.38274378794</v>
          </cell>
          <cell r="AE552">
            <v>2068.37826468491</v>
          </cell>
          <cell r="AF552">
            <v>2165.67689600553</v>
          </cell>
          <cell r="AG552">
            <v>2132.26614660559</v>
          </cell>
          <cell r="AH552">
            <v>2238.60205557007</v>
          </cell>
          <cell r="AI552">
            <v>2207.24282597527</v>
          </cell>
          <cell r="AJ552">
            <v>2322.86198394717</v>
          </cell>
          <cell r="AK552">
            <v>2387.09408174343</v>
          </cell>
          <cell r="AL552">
            <v>2352.24706953385</v>
          </cell>
          <cell r="AM552">
            <v>2521.48318907737</v>
          </cell>
          <cell r="AN552">
            <v>2637.18999648696</v>
          </cell>
        </row>
        <row r="552">
          <cell r="AY552">
            <v>2345.47384747041</v>
          </cell>
          <cell r="AZ552">
            <v>2433.1078747127</v>
          </cell>
          <cell r="BA552">
            <v>2371.44370928992</v>
          </cell>
          <cell r="BB552">
            <v>2333.21714157265</v>
          </cell>
          <cell r="BC552">
            <v>2375.49563617949</v>
          </cell>
          <cell r="BD552">
            <v>2339.73704038875</v>
          </cell>
          <cell r="BE552">
            <v>2413.79938230083</v>
          </cell>
          <cell r="BF552">
            <v>2374.93813761622</v>
          </cell>
          <cell r="BG552">
            <v>2389.45844017394</v>
          </cell>
          <cell r="BH552">
            <v>2444.20570831229</v>
          </cell>
          <cell r="BI552">
            <v>2444.20570831229</v>
          </cell>
          <cell r="BJ552">
            <v>2444.20570831229</v>
          </cell>
          <cell r="BK552">
            <v>2444.20570831229</v>
          </cell>
          <cell r="BL552">
            <v>2444.20570831229</v>
          </cell>
          <cell r="BM552">
            <v>2444.20570831229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</row>
        <row r="553">
          <cell r="Z553">
            <v>2325.11077356952</v>
          </cell>
          <cell r="AA553">
            <v>2193.6608462836</v>
          </cell>
          <cell r="AB553">
            <v>2089.09926686995</v>
          </cell>
          <cell r="AC553">
            <v>2194.83282702386</v>
          </cell>
          <cell r="AD553">
            <v>2055.40107295984</v>
          </cell>
          <cell r="AE553">
            <v>2124.64468167151</v>
          </cell>
          <cell r="AF553">
            <v>2178.3546337109</v>
          </cell>
          <cell r="AG553">
            <v>2178.80958614116</v>
          </cell>
          <cell r="AH553">
            <v>2240.77480294591</v>
          </cell>
          <cell r="AI553">
            <v>2320.45864681275</v>
          </cell>
          <cell r="AJ553">
            <v>2451.77178063066</v>
          </cell>
          <cell r="AK553">
            <v>2393.28313170443</v>
          </cell>
          <cell r="AL553">
            <v>2387.88662715451</v>
          </cell>
          <cell r="AM553">
            <v>2494.19803990842</v>
          </cell>
          <cell r="AN553">
            <v>2543.70091856996</v>
          </cell>
        </row>
        <row r="553">
          <cell r="AY553">
            <v>2336.95574431087</v>
          </cell>
          <cell r="AZ553">
            <v>2409.41863989342</v>
          </cell>
          <cell r="BA553">
            <v>2404.19113412291</v>
          </cell>
          <cell r="BB553">
            <v>2433.94000225532</v>
          </cell>
          <cell r="BC553">
            <v>2369.28110838433</v>
          </cell>
          <cell r="BD553">
            <v>2415.95251766049</v>
          </cell>
          <cell r="BE553">
            <v>2322.67145056356</v>
          </cell>
          <cell r="BF553">
            <v>2436.46136658487</v>
          </cell>
          <cell r="BG553">
            <v>2389.95009853263</v>
          </cell>
          <cell r="BH553">
            <v>2445.16861693185</v>
          </cell>
          <cell r="BI553">
            <v>2445.16861693185</v>
          </cell>
          <cell r="BJ553">
            <v>2445.16861693185</v>
          </cell>
          <cell r="BK553">
            <v>2445.16861693185</v>
          </cell>
          <cell r="BL553">
            <v>2445.16861693185</v>
          </cell>
          <cell r="BM553">
            <v>2445.16861693185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</row>
        <row r="554">
          <cell r="Z554">
            <v>2252.64293227601</v>
          </cell>
          <cell r="AA554">
            <v>2211.13476935421</v>
          </cell>
          <cell r="AB554">
            <v>2094.90424431351</v>
          </cell>
          <cell r="AC554">
            <v>2107.20604415135</v>
          </cell>
          <cell r="AD554">
            <v>2083.78713700708</v>
          </cell>
          <cell r="AE554">
            <v>2077.43623481549</v>
          </cell>
          <cell r="AF554">
            <v>1998.8760706278</v>
          </cell>
          <cell r="AG554">
            <v>2089.19796871213</v>
          </cell>
          <cell r="AH554">
            <v>2253.98746286616</v>
          </cell>
          <cell r="AI554">
            <v>2186.32224333978</v>
          </cell>
          <cell r="AJ554">
            <v>2293.86046019997</v>
          </cell>
          <cell r="AK554">
            <v>2444.55504956736</v>
          </cell>
          <cell r="AL554">
            <v>2467.69914043594</v>
          </cell>
          <cell r="AM554">
            <v>2528.34123168492</v>
          </cell>
          <cell r="AN554">
            <v>2690.66255574082</v>
          </cell>
        </row>
        <row r="554">
          <cell r="AY554">
            <v>2424.56566050756</v>
          </cell>
          <cell r="AZ554">
            <v>2441.37923601725</v>
          </cell>
          <cell r="BA554">
            <v>2398.22028159689</v>
          </cell>
          <cell r="BB554">
            <v>2422.76927373886</v>
          </cell>
          <cell r="BC554">
            <v>2378.64864674687</v>
          </cell>
          <cell r="BD554">
            <v>2401.50448883673</v>
          </cell>
          <cell r="BE554">
            <v>2352.83065936586</v>
          </cell>
          <cell r="BF554">
            <v>2336.4107322853</v>
          </cell>
          <cell r="BG554">
            <v>2388.53809750543</v>
          </cell>
          <cell r="BH554">
            <v>2336.4787716268</v>
          </cell>
          <cell r="BI554">
            <v>2336.4787716268</v>
          </cell>
          <cell r="BJ554">
            <v>2336.4787716268</v>
          </cell>
          <cell r="BK554">
            <v>2336.4787716268</v>
          </cell>
          <cell r="BL554">
            <v>2336.4787716268</v>
          </cell>
          <cell r="BM554">
            <v>2336.4787716268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</row>
        <row r="555">
          <cell r="Z555">
            <v>2272.62829620093</v>
          </cell>
          <cell r="AA555">
            <v>2043.17234256828</v>
          </cell>
          <cell r="AB555">
            <v>2106.35574755388</v>
          </cell>
          <cell r="AC555">
            <v>2046.22134470896</v>
          </cell>
          <cell r="AD555">
            <v>2097.95628320679</v>
          </cell>
          <cell r="AE555">
            <v>2109.60579251132</v>
          </cell>
          <cell r="AF555">
            <v>2204.20690346653</v>
          </cell>
          <cell r="AG555">
            <v>2193.74180638009</v>
          </cell>
          <cell r="AH555">
            <v>2186.82326607029</v>
          </cell>
          <cell r="AI555">
            <v>2244.39025030703</v>
          </cell>
          <cell r="AJ555">
            <v>2343.08720385931</v>
          </cell>
          <cell r="AK555">
            <v>2340.43834456751</v>
          </cell>
          <cell r="AL555">
            <v>2341.51938347576</v>
          </cell>
          <cell r="AM555">
            <v>2602.57898415009</v>
          </cell>
          <cell r="AN555">
            <v>2590.70318169539</v>
          </cell>
        </row>
        <row r="555">
          <cell r="AY555">
            <v>2329.25406537716</v>
          </cell>
          <cell r="AZ555">
            <v>2369.63933025032</v>
          </cell>
          <cell r="BA555">
            <v>2428.54256140276</v>
          </cell>
          <cell r="BB555">
            <v>2372.51275549878</v>
          </cell>
          <cell r="BC555">
            <v>2439.44969008231</v>
          </cell>
          <cell r="BD555">
            <v>2438.33170366849</v>
          </cell>
          <cell r="BE555">
            <v>2462.90681993049</v>
          </cell>
          <cell r="BF555">
            <v>2417.64551014074</v>
          </cell>
          <cell r="BG555">
            <v>2393.89312584831</v>
          </cell>
          <cell r="BH555">
            <v>2380.75131046354</v>
          </cell>
          <cell r="BI555">
            <v>2380.75131046354</v>
          </cell>
          <cell r="BJ555">
            <v>2380.75131046354</v>
          </cell>
          <cell r="BK555">
            <v>2380.75131046354</v>
          </cell>
          <cell r="BL555">
            <v>2380.75131046354</v>
          </cell>
          <cell r="BM555">
            <v>2380.75131046354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6">
          <cell r="Z556">
            <v>2328.41792820433</v>
          </cell>
          <cell r="AA556">
            <v>1904.57741247034</v>
          </cell>
          <cell r="AB556">
            <v>2049.73453670067</v>
          </cell>
          <cell r="AC556">
            <v>2156.52596085573</v>
          </cell>
          <cell r="AD556">
            <v>2072.05677466369</v>
          </cell>
          <cell r="AE556">
            <v>2058.05955018779</v>
          </cell>
          <cell r="AF556">
            <v>2073.14606556363</v>
          </cell>
          <cell r="AG556">
            <v>2131.94455867398</v>
          </cell>
          <cell r="AH556">
            <v>2196.68099749817</v>
          </cell>
          <cell r="AI556">
            <v>2193.45738635026</v>
          </cell>
          <cell r="AJ556">
            <v>2225.54931904859</v>
          </cell>
          <cell r="AK556">
            <v>2349.0020350844</v>
          </cell>
          <cell r="AL556">
            <v>2466.17958953439</v>
          </cell>
          <cell r="AM556">
            <v>2559.64505849464</v>
          </cell>
          <cell r="AN556">
            <v>2568.9074605096</v>
          </cell>
        </row>
        <row r="556">
          <cell r="AY556">
            <v>2409.72906748721</v>
          </cell>
          <cell r="AZ556">
            <v>2350.74294293885</v>
          </cell>
          <cell r="BA556">
            <v>2292.25473151533</v>
          </cell>
          <cell r="BB556">
            <v>2413.7953728629</v>
          </cell>
          <cell r="BC556">
            <v>2288.5750151291</v>
          </cell>
          <cell r="BD556">
            <v>2390.72505231435</v>
          </cell>
          <cell r="BE556">
            <v>2381.54123754048</v>
          </cell>
          <cell r="BF556">
            <v>2405.68903485563</v>
          </cell>
          <cell r="BG556">
            <v>2383.24354796587</v>
          </cell>
          <cell r="BH556">
            <v>2356.03623441987</v>
          </cell>
          <cell r="BI556">
            <v>2356.03623441987</v>
          </cell>
          <cell r="BJ556">
            <v>2356.03623441987</v>
          </cell>
          <cell r="BK556">
            <v>2356.03623441987</v>
          </cell>
          <cell r="BL556">
            <v>2356.03623441987</v>
          </cell>
          <cell r="BM556">
            <v>2356.03623441987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7">
          <cell r="Z557">
            <v>2185.33172192364</v>
          </cell>
          <cell r="AA557">
            <v>1996.32413591841</v>
          </cell>
          <cell r="AB557">
            <v>2165.27940094044</v>
          </cell>
          <cell r="AC557">
            <v>2046.89569904745</v>
          </cell>
          <cell r="AD557">
            <v>2036.35902001178</v>
          </cell>
          <cell r="AE557">
            <v>2150.44850220936</v>
          </cell>
          <cell r="AF557">
            <v>2065.70446757918</v>
          </cell>
          <cell r="AG557">
            <v>2206.33359804717</v>
          </cell>
          <cell r="AH557">
            <v>2093.97217848969</v>
          </cell>
          <cell r="AI557">
            <v>2318.13695383005</v>
          </cell>
          <cell r="AJ557">
            <v>2367.018622644</v>
          </cell>
          <cell r="AK557">
            <v>2385.45504891265</v>
          </cell>
          <cell r="AL557">
            <v>2423.54141584078</v>
          </cell>
          <cell r="AM557">
            <v>2535.55736834862</v>
          </cell>
          <cell r="AN557">
            <v>2647.31396601008</v>
          </cell>
        </row>
        <row r="557">
          <cell r="AY557">
            <v>2316.8038335979</v>
          </cell>
          <cell r="AZ557">
            <v>2345.18201238123</v>
          </cell>
          <cell r="BA557">
            <v>2368.56090769003</v>
          </cell>
          <cell r="BB557">
            <v>2380.33879166499</v>
          </cell>
          <cell r="BC557">
            <v>2333.46306962027</v>
          </cell>
          <cell r="BD557">
            <v>2412.59331341666</v>
          </cell>
          <cell r="BE557">
            <v>2357.67622634363</v>
          </cell>
          <cell r="BF557">
            <v>2407.75853138371</v>
          </cell>
          <cell r="BG557">
            <v>2339.68621867329</v>
          </cell>
          <cell r="BH557">
            <v>2377.46848587233</v>
          </cell>
          <cell r="BI557">
            <v>2377.46848587233</v>
          </cell>
          <cell r="BJ557">
            <v>2377.46848587233</v>
          </cell>
          <cell r="BK557">
            <v>2377.46848587233</v>
          </cell>
          <cell r="BL557">
            <v>2377.46848587233</v>
          </cell>
          <cell r="BM557">
            <v>2377.46848587233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8">
          <cell r="Z558">
            <v>2274.92319436194</v>
          </cell>
          <cell r="AA558">
            <v>2187.97107846726</v>
          </cell>
          <cell r="AB558">
            <v>2054.5978679214</v>
          </cell>
          <cell r="AC558">
            <v>2007.32915770307</v>
          </cell>
          <cell r="AD558">
            <v>2019.55939212511</v>
          </cell>
          <cell r="AE558">
            <v>2084.6639109857</v>
          </cell>
          <cell r="AF558">
            <v>2115.4593430947</v>
          </cell>
          <cell r="AG558">
            <v>2189.1539731216</v>
          </cell>
          <cell r="AH558">
            <v>2333.00999066519</v>
          </cell>
          <cell r="AI558">
            <v>2156.26833994312</v>
          </cell>
          <cell r="AJ558">
            <v>2171.87505163494</v>
          </cell>
          <cell r="AK558">
            <v>2420.9787060225</v>
          </cell>
          <cell r="AL558">
            <v>2490.66321219604</v>
          </cell>
          <cell r="AM558">
            <v>2450.67936631088</v>
          </cell>
          <cell r="AN558">
            <v>2580.02473166285</v>
          </cell>
        </row>
        <row r="558">
          <cell r="AY558">
            <v>2399.49848788039</v>
          </cell>
          <cell r="AZ558">
            <v>2436.19651109503</v>
          </cell>
          <cell r="BA558">
            <v>2337.85898595581</v>
          </cell>
          <cell r="BB558">
            <v>2360.46084001468</v>
          </cell>
          <cell r="BC558">
            <v>2348.68206414305</v>
          </cell>
          <cell r="BD558">
            <v>2355.69264985609</v>
          </cell>
          <cell r="BE558">
            <v>2412.32159515598</v>
          </cell>
          <cell r="BF558">
            <v>2437.54288522102</v>
          </cell>
          <cell r="BG558">
            <v>2413.21632084541</v>
          </cell>
          <cell r="BH558">
            <v>2328.76988848818</v>
          </cell>
          <cell r="BI558">
            <v>2328.76988848818</v>
          </cell>
          <cell r="BJ558">
            <v>2328.76988848818</v>
          </cell>
          <cell r="BK558">
            <v>2328.76988848818</v>
          </cell>
          <cell r="BL558">
            <v>2328.76988848818</v>
          </cell>
          <cell r="BM558">
            <v>2328.76988848818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59">
          <cell r="Z559">
            <v>2257.72867470231</v>
          </cell>
          <cell r="AA559">
            <v>2105.27451962992</v>
          </cell>
          <cell r="AB559">
            <v>2151.1888958042</v>
          </cell>
          <cell r="AC559">
            <v>2135.16481888041</v>
          </cell>
          <cell r="AD559">
            <v>2099.71705998641</v>
          </cell>
          <cell r="AE559">
            <v>2182.62053804065</v>
          </cell>
          <cell r="AF559">
            <v>2099.67810919754</v>
          </cell>
          <cell r="AG559">
            <v>2076.6684993809</v>
          </cell>
          <cell r="AH559">
            <v>2117.53934015177</v>
          </cell>
          <cell r="AI559">
            <v>2198.78825793977</v>
          </cell>
          <cell r="AJ559">
            <v>2221.91138173448</v>
          </cell>
          <cell r="AK559">
            <v>2354.532405457</v>
          </cell>
          <cell r="AL559">
            <v>2460.07926957048</v>
          </cell>
          <cell r="AM559">
            <v>2378.40001217882</v>
          </cell>
          <cell r="AN559">
            <v>2596.91914989142</v>
          </cell>
        </row>
        <row r="559">
          <cell r="AY559">
            <v>2375.15302221437</v>
          </cell>
          <cell r="AZ559">
            <v>2399.04099380322</v>
          </cell>
          <cell r="BA559">
            <v>2434.89167871174</v>
          </cell>
          <cell r="BB559">
            <v>2375.44073714638</v>
          </cell>
          <cell r="BC559">
            <v>2397.43522171401</v>
          </cell>
          <cell r="BD559">
            <v>2413.21190054039</v>
          </cell>
          <cell r="BE559">
            <v>2312.3871972867</v>
          </cell>
          <cell r="BF559">
            <v>2391.79377233724</v>
          </cell>
          <cell r="BG559">
            <v>2392.62163695493</v>
          </cell>
          <cell r="BH559">
            <v>2377.10533122069</v>
          </cell>
          <cell r="BI559">
            <v>2377.10533122069</v>
          </cell>
          <cell r="BJ559">
            <v>2377.10533122069</v>
          </cell>
          <cell r="BK559">
            <v>2377.10533122069</v>
          </cell>
          <cell r="BL559">
            <v>2377.10533122069</v>
          </cell>
          <cell r="BM559">
            <v>2377.10533122069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0">
          <cell r="Z560">
            <v>2277.97460925751</v>
          </cell>
          <cell r="AA560">
            <v>2024.95799773158</v>
          </cell>
          <cell r="AB560">
            <v>2017.25886115862</v>
          </cell>
          <cell r="AC560">
            <v>2243.05664190728</v>
          </cell>
          <cell r="AD560">
            <v>2087.68874365589</v>
          </cell>
          <cell r="AE560">
            <v>2008.93892253828</v>
          </cell>
          <cell r="AF560">
            <v>2125.0862407107</v>
          </cell>
          <cell r="AG560">
            <v>1950.73038216513</v>
          </cell>
          <cell r="AH560">
            <v>2226.04095008276</v>
          </cell>
          <cell r="AI560">
            <v>2244.11837857185</v>
          </cell>
          <cell r="AJ560">
            <v>2244.70810328659</v>
          </cell>
          <cell r="AK560">
            <v>2199.82043239716</v>
          </cell>
          <cell r="AL560">
            <v>2265.15438441146</v>
          </cell>
          <cell r="AM560">
            <v>2552.64858665279</v>
          </cell>
          <cell r="AN560">
            <v>2675.53837173531</v>
          </cell>
        </row>
        <row r="560">
          <cell r="AY560">
            <v>2430.65881903926</v>
          </cell>
          <cell r="AZ560">
            <v>2354.43750343707</v>
          </cell>
          <cell r="BA560">
            <v>2396.95964581108</v>
          </cell>
          <cell r="BB560">
            <v>2469.29555664547</v>
          </cell>
          <cell r="BC560">
            <v>2348.77353019364</v>
          </cell>
          <cell r="BD560">
            <v>2312.28537763121</v>
          </cell>
          <cell r="BE560">
            <v>2410.59502531417</v>
          </cell>
          <cell r="BF560">
            <v>2351.98484168732</v>
          </cell>
          <cell r="BG560">
            <v>2381.40348019978</v>
          </cell>
          <cell r="BH560">
            <v>2374.48556187554</v>
          </cell>
          <cell r="BI560">
            <v>2374.48556187554</v>
          </cell>
          <cell r="BJ560">
            <v>2374.48556187554</v>
          </cell>
          <cell r="BK560">
            <v>2374.48556187554</v>
          </cell>
          <cell r="BL560">
            <v>2374.48556187554</v>
          </cell>
          <cell r="BM560">
            <v>2374.48556187554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1">
          <cell r="Z561">
            <v>2368.61309121377</v>
          </cell>
          <cell r="AA561">
            <v>2078.06358727084</v>
          </cell>
          <cell r="AB561">
            <v>2095.15296598635</v>
          </cell>
          <cell r="AC561">
            <v>2023.995931296</v>
          </cell>
          <cell r="AD561">
            <v>2134.19344040033</v>
          </cell>
          <cell r="AE561">
            <v>2105.4921771755</v>
          </cell>
          <cell r="AF561">
            <v>2039.64963113554</v>
          </cell>
          <cell r="AG561">
            <v>2127.44615682385</v>
          </cell>
          <cell r="AH561">
            <v>2274.26997983042</v>
          </cell>
          <cell r="AI561">
            <v>1983.97379113721</v>
          </cell>
          <cell r="AJ561">
            <v>2217.42722540964</v>
          </cell>
          <cell r="AK561">
            <v>2361.63414045291</v>
          </cell>
          <cell r="AL561">
            <v>2473.60910644654</v>
          </cell>
          <cell r="AM561">
            <v>2397.03205460818</v>
          </cell>
          <cell r="AN561">
            <v>2629.9253948413</v>
          </cell>
        </row>
        <row r="561">
          <cell r="AY561">
            <v>2446.07782412155</v>
          </cell>
          <cell r="AZ561">
            <v>2350.98434374807</v>
          </cell>
          <cell r="BA561">
            <v>2372.22685323595</v>
          </cell>
          <cell r="BB561">
            <v>2369.72158203228</v>
          </cell>
          <cell r="BC561">
            <v>2421.76019429886</v>
          </cell>
          <cell r="BD561">
            <v>2431.57200805422</v>
          </cell>
          <cell r="BE561">
            <v>2343.06759670955</v>
          </cell>
          <cell r="BF561">
            <v>2307.5401545102</v>
          </cell>
          <cell r="BG561">
            <v>2345.68370593164</v>
          </cell>
          <cell r="BH561">
            <v>2338.59984307929</v>
          </cell>
          <cell r="BI561">
            <v>2338.59984307929</v>
          </cell>
          <cell r="BJ561">
            <v>2338.59984307929</v>
          </cell>
          <cell r="BK561">
            <v>2338.59984307929</v>
          </cell>
          <cell r="BL561">
            <v>2338.59984307929</v>
          </cell>
          <cell r="BM561">
            <v>2338.59984307929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2">
          <cell r="Z562">
            <v>2367.9956341261</v>
          </cell>
          <cell r="AA562">
            <v>2123.58941847072</v>
          </cell>
          <cell r="AB562">
            <v>2149.3931927876</v>
          </cell>
          <cell r="AC562">
            <v>2162.34217165095</v>
          </cell>
          <cell r="AD562">
            <v>2182.88967979586</v>
          </cell>
          <cell r="AE562">
            <v>2085.40185079114</v>
          </cell>
          <cell r="AF562">
            <v>2251.72177762074</v>
          </cell>
          <cell r="AG562">
            <v>2038.23342675464</v>
          </cell>
          <cell r="AH562">
            <v>2190.56800103383</v>
          </cell>
          <cell r="AI562">
            <v>2211.5068311908</v>
          </cell>
          <cell r="AJ562">
            <v>2273.78667341467</v>
          </cell>
          <cell r="AK562">
            <v>2366.8730521489</v>
          </cell>
          <cell r="AL562">
            <v>2412.39244259001</v>
          </cell>
          <cell r="AM562">
            <v>2438.85464523936</v>
          </cell>
          <cell r="AN562">
            <v>2543.45373520975</v>
          </cell>
        </row>
        <row r="562">
          <cell r="AY562">
            <v>2442.90123549531</v>
          </cell>
          <cell r="AZ562">
            <v>2413.73405720324</v>
          </cell>
          <cell r="BA562">
            <v>2366.26989863667</v>
          </cell>
          <cell r="BB562">
            <v>2377.18592214222</v>
          </cell>
          <cell r="BC562">
            <v>2437.79409514817</v>
          </cell>
          <cell r="BD562">
            <v>2394.96459386465</v>
          </cell>
          <cell r="BE562">
            <v>2417.26089803538</v>
          </cell>
          <cell r="BF562">
            <v>2300.0511585165</v>
          </cell>
          <cell r="BG562">
            <v>2344.23972022677</v>
          </cell>
          <cell r="BH562">
            <v>2340.52238769786</v>
          </cell>
          <cell r="BI562">
            <v>2340.52238769786</v>
          </cell>
          <cell r="BJ562">
            <v>2340.52238769786</v>
          </cell>
          <cell r="BK562">
            <v>2340.52238769786</v>
          </cell>
          <cell r="BL562">
            <v>2340.52238769786</v>
          </cell>
          <cell r="BM562">
            <v>2340.52238769786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</row>
        <row r="563">
          <cell r="Z563">
            <v>2397.32600426461</v>
          </cell>
          <cell r="AA563">
            <v>2153.9233993763</v>
          </cell>
          <cell r="AB563">
            <v>2157.27623922459</v>
          </cell>
          <cell r="AC563">
            <v>2045.66843073257</v>
          </cell>
          <cell r="AD563">
            <v>2048.93304455895</v>
          </cell>
          <cell r="AE563">
            <v>2175.13335699376</v>
          </cell>
          <cell r="AF563">
            <v>2022.79902693815</v>
          </cell>
          <cell r="AG563">
            <v>2123.51365747582</v>
          </cell>
          <cell r="AH563">
            <v>2158.72244261181</v>
          </cell>
          <cell r="AI563">
            <v>2292.12109463129</v>
          </cell>
          <cell r="AJ563">
            <v>2175.25283395621</v>
          </cell>
          <cell r="AK563">
            <v>2314.95365278827</v>
          </cell>
          <cell r="AL563">
            <v>2452.96496696276</v>
          </cell>
          <cell r="AM563">
            <v>2490.74671079592</v>
          </cell>
          <cell r="AN563">
            <v>2625.60763897058</v>
          </cell>
        </row>
        <row r="563">
          <cell r="AY563">
            <v>2411.55641117181</v>
          </cell>
          <cell r="AZ563">
            <v>2370.86880632039</v>
          </cell>
          <cell r="BA563">
            <v>2367.04839637082</v>
          </cell>
          <cell r="BB563">
            <v>2333.66135064908</v>
          </cell>
          <cell r="BC563">
            <v>2386.0016882038</v>
          </cell>
          <cell r="BD563">
            <v>2427.26396008459</v>
          </cell>
          <cell r="BE563">
            <v>2302.83507018989</v>
          </cell>
          <cell r="BF563">
            <v>2384.11935101829</v>
          </cell>
          <cell r="BG563">
            <v>2333.40486579903</v>
          </cell>
          <cell r="BH563">
            <v>2401.38610012864</v>
          </cell>
          <cell r="BI563">
            <v>2401.38610012864</v>
          </cell>
          <cell r="BJ563">
            <v>2401.38610012864</v>
          </cell>
          <cell r="BK563">
            <v>2401.38610012864</v>
          </cell>
          <cell r="BL563">
            <v>2401.38610012864</v>
          </cell>
          <cell r="BM563">
            <v>2401.38610012864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4">
          <cell r="Z564">
            <v>2275.1944384996</v>
          </cell>
          <cell r="AA564">
            <v>2139.90626273197</v>
          </cell>
          <cell r="AB564">
            <v>2193.11654337039</v>
          </cell>
          <cell r="AC564">
            <v>2208.61453002508</v>
          </cell>
          <cell r="AD564">
            <v>2087.06718219062</v>
          </cell>
          <cell r="AE564">
            <v>1953.19898168708</v>
          </cell>
          <cell r="AF564">
            <v>2182.08003030436</v>
          </cell>
          <cell r="AG564">
            <v>2240.06639671882</v>
          </cell>
          <cell r="AH564">
            <v>2218.69173005406</v>
          </cell>
          <cell r="AI564">
            <v>2306.29812711513</v>
          </cell>
          <cell r="AJ564">
            <v>2382.3042120901</v>
          </cell>
          <cell r="AK564">
            <v>2348.6801601563</v>
          </cell>
          <cell r="AL564">
            <v>2345.47922459709</v>
          </cell>
          <cell r="AM564">
            <v>2485.13320123314</v>
          </cell>
          <cell r="AN564">
            <v>2680.02391465104</v>
          </cell>
        </row>
        <row r="564">
          <cell r="AY564">
            <v>2376.67470453937</v>
          </cell>
          <cell r="AZ564">
            <v>2410.00333092476</v>
          </cell>
          <cell r="BA564">
            <v>2421.92816486512</v>
          </cell>
          <cell r="BB564">
            <v>2423.18139729634</v>
          </cell>
          <cell r="BC564">
            <v>2419.36391305705</v>
          </cell>
          <cell r="BD564">
            <v>2332.9036163416</v>
          </cell>
          <cell r="BE564">
            <v>2463.88568581039</v>
          </cell>
          <cell r="BF564">
            <v>2422.31429186915</v>
          </cell>
          <cell r="BG564">
            <v>2392.62684606846</v>
          </cell>
          <cell r="BH564">
            <v>2401.92733887956</v>
          </cell>
          <cell r="BI564">
            <v>2401.92733887956</v>
          </cell>
          <cell r="BJ564">
            <v>2401.92733887956</v>
          </cell>
          <cell r="BK564">
            <v>2401.92733887956</v>
          </cell>
          <cell r="BL564">
            <v>2401.92733887956</v>
          </cell>
          <cell r="BM564">
            <v>2401.92733887956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5">
          <cell r="Z565">
            <v>2331.49581535593</v>
          </cell>
          <cell r="AA565">
            <v>2043.3633985111</v>
          </cell>
          <cell r="AB565">
            <v>2196.24891228079</v>
          </cell>
          <cell r="AC565">
            <v>2089.8146253126</v>
          </cell>
          <cell r="AD565">
            <v>2030.56457063341</v>
          </cell>
          <cell r="AE565">
            <v>2150.65331404124</v>
          </cell>
          <cell r="AF565">
            <v>2015.01936599461</v>
          </cell>
          <cell r="AG565">
            <v>2219.54275398839</v>
          </cell>
          <cell r="AH565">
            <v>2212.49677804647</v>
          </cell>
          <cell r="AI565">
            <v>2310.32737452118</v>
          </cell>
          <cell r="AJ565">
            <v>2225.79862729973</v>
          </cell>
          <cell r="AK565">
            <v>2426.88565428464</v>
          </cell>
          <cell r="AL565">
            <v>2365.12554170529</v>
          </cell>
          <cell r="AM565">
            <v>2425.67965017579</v>
          </cell>
          <cell r="AN565">
            <v>2426.57394505452</v>
          </cell>
        </row>
        <row r="565">
          <cell r="AY565">
            <v>2392.55922898935</v>
          </cell>
          <cell r="AZ565">
            <v>2373.88641740641</v>
          </cell>
          <cell r="BA565">
            <v>2416.33827203694</v>
          </cell>
          <cell r="BB565">
            <v>2380.9954509163</v>
          </cell>
          <cell r="BC565">
            <v>2357.18861030248</v>
          </cell>
          <cell r="BD565">
            <v>2415.93312278805</v>
          </cell>
          <cell r="BE565">
            <v>2355.30104493156</v>
          </cell>
          <cell r="BF565">
            <v>2441.69586036001</v>
          </cell>
          <cell r="BG565">
            <v>2357.93473222254</v>
          </cell>
          <cell r="BH565">
            <v>2412.82090984181</v>
          </cell>
          <cell r="BI565">
            <v>2412.82090984181</v>
          </cell>
          <cell r="BJ565">
            <v>2412.82090984181</v>
          </cell>
          <cell r="BK565">
            <v>2412.82090984181</v>
          </cell>
          <cell r="BL565">
            <v>2412.82090984181</v>
          </cell>
          <cell r="BM565">
            <v>2412.82090984181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6">
          <cell r="Z566">
            <v>2228.05210699633</v>
          </cell>
          <cell r="AA566">
            <v>2057.22928000174</v>
          </cell>
          <cell r="AB566">
            <v>2106.55670037639</v>
          </cell>
          <cell r="AC566">
            <v>2099.97420469453</v>
          </cell>
          <cell r="AD566">
            <v>1972.04632528767</v>
          </cell>
          <cell r="AE566">
            <v>2080.02102799142</v>
          </cell>
          <cell r="AF566">
            <v>2026.20600246588</v>
          </cell>
          <cell r="AG566">
            <v>2293.68801868049</v>
          </cell>
          <cell r="AH566">
            <v>2099.57861090663</v>
          </cell>
          <cell r="AI566">
            <v>2255.59877517527</v>
          </cell>
          <cell r="AJ566">
            <v>2340.94809460261</v>
          </cell>
          <cell r="AK566">
            <v>2358.7358775747</v>
          </cell>
          <cell r="AL566">
            <v>2565.50753909709</v>
          </cell>
          <cell r="AM566">
            <v>2578.88916811327</v>
          </cell>
          <cell r="AN566">
            <v>2554.81045259942</v>
          </cell>
        </row>
        <row r="566">
          <cell r="AY566">
            <v>2397.92624403092</v>
          </cell>
          <cell r="AZ566">
            <v>2359.90110178019</v>
          </cell>
          <cell r="BA566">
            <v>2450.92225490681</v>
          </cell>
          <cell r="BB566">
            <v>2363.60979003197</v>
          </cell>
          <cell r="BC566">
            <v>2293.54874528207</v>
          </cell>
          <cell r="BD566">
            <v>2402.59924817642</v>
          </cell>
          <cell r="BE566">
            <v>2359.44920676617</v>
          </cell>
          <cell r="BF566">
            <v>2422.61080924881</v>
          </cell>
          <cell r="BG566">
            <v>2394.88309675832</v>
          </cell>
          <cell r="BH566">
            <v>2430.12798714417</v>
          </cell>
          <cell r="BI566">
            <v>2430.12798714417</v>
          </cell>
          <cell r="BJ566">
            <v>2430.12798714417</v>
          </cell>
          <cell r="BK566">
            <v>2430.12798714417</v>
          </cell>
          <cell r="BL566">
            <v>2430.12798714417</v>
          </cell>
          <cell r="BM566">
            <v>2430.12798714417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</row>
        <row r="567">
          <cell r="Z567">
            <v>2224.55851990453</v>
          </cell>
          <cell r="AA567">
            <v>2278.39958736752</v>
          </cell>
          <cell r="AB567">
            <v>2014.9100782893</v>
          </cell>
          <cell r="AC567">
            <v>2165.58601144236</v>
          </cell>
          <cell r="AD567">
            <v>2112.68170202169</v>
          </cell>
          <cell r="AE567">
            <v>2088.38205790684</v>
          </cell>
          <cell r="AF567">
            <v>2108.07021897931</v>
          </cell>
          <cell r="AG567">
            <v>2140.11246342884</v>
          </cell>
          <cell r="AH567">
            <v>2098.32798694349</v>
          </cell>
          <cell r="AI567">
            <v>2416.36018010629</v>
          </cell>
          <cell r="AJ567">
            <v>2334.90492291509</v>
          </cell>
          <cell r="AK567">
            <v>2417.76824282156</v>
          </cell>
          <cell r="AL567">
            <v>2400.67109170438</v>
          </cell>
          <cell r="AM567">
            <v>2391.46357100928</v>
          </cell>
          <cell r="AN567">
            <v>2544.58654554052</v>
          </cell>
        </row>
        <row r="567">
          <cell r="AY567">
            <v>2364.54552434729</v>
          </cell>
          <cell r="AZ567">
            <v>2424.98736169339</v>
          </cell>
          <cell r="BA567">
            <v>2353.10656344818</v>
          </cell>
          <cell r="BB567">
            <v>2410.77615654854</v>
          </cell>
          <cell r="BC567">
            <v>2380.76504384816</v>
          </cell>
          <cell r="BD567">
            <v>2429.56310699245</v>
          </cell>
          <cell r="BE567">
            <v>2360.36977614465</v>
          </cell>
          <cell r="BF567">
            <v>2365.68050530298</v>
          </cell>
          <cell r="BG567">
            <v>2296.43148708194</v>
          </cell>
          <cell r="BH567">
            <v>2399.26910583993</v>
          </cell>
          <cell r="BI567">
            <v>2399.26910583993</v>
          </cell>
          <cell r="BJ567">
            <v>2399.26910583993</v>
          </cell>
          <cell r="BK567">
            <v>2399.26910583993</v>
          </cell>
          <cell r="BL567">
            <v>2399.26910583993</v>
          </cell>
          <cell r="BM567">
            <v>2399.26910583993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</row>
        <row r="568">
          <cell r="Z568">
            <v>2351.40383967889</v>
          </cell>
          <cell r="AA568">
            <v>2106.18376626475</v>
          </cell>
          <cell r="AB568">
            <v>2133.02496368889</v>
          </cell>
          <cell r="AC568">
            <v>2032.68259588019</v>
          </cell>
          <cell r="AD568">
            <v>2128.32919683068</v>
          </cell>
          <cell r="AE568">
            <v>2070.0904728906</v>
          </cell>
          <cell r="AF568">
            <v>1994.85926722174</v>
          </cell>
          <cell r="AG568">
            <v>2146.3280267413</v>
          </cell>
          <cell r="AH568">
            <v>2137.70521613967</v>
          </cell>
          <cell r="AI568">
            <v>2281.35292198658</v>
          </cell>
          <cell r="AJ568">
            <v>2304.27490180997</v>
          </cell>
          <cell r="AK568">
            <v>2380.19490240227</v>
          </cell>
          <cell r="AL568">
            <v>2446.9847556672</v>
          </cell>
          <cell r="AM568">
            <v>2596.640984729</v>
          </cell>
          <cell r="AN568">
            <v>2571.56136934868</v>
          </cell>
        </row>
        <row r="568">
          <cell r="AY568">
            <v>2346.63024029556</v>
          </cell>
          <cell r="AZ568">
            <v>2334.11788309605</v>
          </cell>
          <cell r="BA568">
            <v>2428.31877318735</v>
          </cell>
          <cell r="BB568">
            <v>2412.39294631164</v>
          </cell>
          <cell r="BC568">
            <v>2401.76379418201</v>
          </cell>
          <cell r="BD568">
            <v>2414.43492787675</v>
          </cell>
          <cell r="BE568">
            <v>2325.19187232096</v>
          </cell>
          <cell r="BF568">
            <v>2367.95517057067</v>
          </cell>
          <cell r="BG568">
            <v>2365.54061338135</v>
          </cell>
          <cell r="BH568">
            <v>2440.12339479482</v>
          </cell>
          <cell r="BI568">
            <v>2440.12339479482</v>
          </cell>
          <cell r="BJ568">
            <v>2440.12339479482</v>
          </cell>
          <cell r="BK568">
            <v>2440.12339479482</v>
          </cell>
          <cell r="BL568">
            <v>2440.12339479482</v>
          </cell>
          <cell r="BM568">
            <v>2440.12339479482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69">
          <cell r="Z569">
            <v>2245.37991020813</v>
          </cell>
          <cell r="AA569">
            <v>2181.46548661433</v>
          </cell>
          <cell r="AB569">
            <v>2051.34447821002</v>
          </cell>
          <cell r="AC569">
            <v>1873.26116875569</v>
          </cell>
          <cell r="AD569">
            <v>1878.80315913597</v>
          </cell>
          <cell r="AE569">
            <v>2025.45167052719</v>
          </cell>
          <cell r="AF569">
            <v>2007.09923019907</v>
          </cell>
          <cell r="AG569">
            <v>2135.0314859074</v>
          </cell>
          <cell r="AH569">
            <v>2232.63455161398</v>
          </cell>
          <cell r="AI569">
            <v>2291.38573366664</v>
          </cell>
          <cell r="AJ569">
            <v>2385.37293108708</v>
          </cell>
          <cell r="AK569">
            <v>2440.876932884</v>
          </cell>
          <cell r="AL569">
            <v>2504.47450879129</v>
          </cell>
          <cell r="AM569">
            <v>2512.29748597862</v>
          </cell>
          <cell r="AN569">
            <v>2501.64357152752</v>
          </cell>
        </row>
        <row r="569">
          <cell r="AY569">
            <v>2376.3741621956</v>
          </cell>
          <cell r="AZ569">
            <v>2414.03092816708</v>
          </cell>
          <cell r="BA569">
            <v>2320.65541628339</v>
          </cell>
          <cell r="BB569">
            <v>2338.69706802191</v>
          </cell>
          <cell r="BC569">
            <v>2332.27642302862</v>
          </cell>
          <cell r="BD569">
            <v>2341.1771518725</v>
          </cell>
          <cell r="BE569">
            <v>2292.04456990901</v>
          </cell>
          <cell r="BF569">
            <v>2367.68908100959</v>
          </cell>
          <cell r="BG569">
            <v>2361.42575644142</v>
          </cell>
          <cell r="BH569">
            <v>2429.35410757477</v>
          </cell>
          <cell r="BI569">
            <v>2429.35410757477</v>
          </cell>
          <cell r="BJ569">
            <v>2429.35410757477</v>
          </cell>
          <cell r="BK569">
            <v>2429.35410757477</v>
          </cell>
          <cell r="BL569">
            <v>2429.35410757477</v>
          </cell>
          <cell r="BM569">
            <v>2429.35410757477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</row>
        <row r="570">
          <cell r="Z570">
            <v>2114.12178055035</v>
          </cell>
          <cell r="AA570">
            <v>2091.37149056068</v>
          </cell>
          <cell r="AB570">
            <v>2025.37749848746</v>
          </cell>
          <cell r="AC570">
            <v>1961.41605421291</v>
          </cell>
          <cell r="AD570">
            <v>2110.46334951151</v>
          </cell>
          <cell r="AE570">
            <v>2081.42925988369</v>
          </cell>
          <cell r="AF570">
            <v>2127.54002050101</v>
          </cell>
          <cell r="AG570">
            <v>2129.72035473605</v>
          </cell>
          <cell r="AH570">
            <v>2028.80422378409</v>
          </cell>
          <cell r="AI570">
            <v>2226.12074035453</v>
          </cell>
          <cell r="AJ570">
            <v>2325.08336134124</v>
          </cell>
          <cell r="AK570">
            <v>2434.72720378152</v>
          </cell>
          <cell r="AL570">
            <v>2507.97774862353</v>
          </cell>
          <cell r="AM570">
            <v>2438.81378972679</v>
          </cell>
          <cell r="AN570">
            <v>2560.61807357947</v>
          </cell>
        </row>
        <row r="570">
          <cell r="AY570">
            <v>2334.34044037591</v>
          </cell>
          <cell r="AZ570">
            <v>2352.83152556583</v>
          </cell>
          <cell r="BA570">
            <v>2386.98350724274</v>
          </cell>
          <cell r="BB570">
            <v>2357.73618590512</v>
          </cell>
          <cell r="BC570">
            <v>2376.7429561608</v>
          </cell>
          <cell r="BD570">
            <v>2385.41881228414</v>
          </cell>
          <cell r="BE570">
            <v>2412.43912866904</v>
          </cell>
          <cell r="BF570">
            <v>2355.97725738162</v>
          </cell>
          <cell r="BG570">
            <v>2358.70802569826</v>
          </cell>
          <cell r="BH570">
            <v>2402.70287334753</v>
          </cell>
          <cell r="BI570">
            <v>2402.70287334753</v>
          </cell>
          <cell r="BJ570">
            <v>2402.70287334753</v>
          </cell>
          <cell r="BK570">
            <v>2402.70287334753</v>
          </cell>
          <cell r="BL570">
            <v>2402.70287334753</v>
          </cell>
          <cell r="BM570">
            <v>2402.70287334753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1">
          <cell r="Z571">
            <v>2336.28804988241</v>
          </cell>
          <cell r="AA571">
            <v>2176.16656057103</v>
          </cell>
          <cell r="AB571">
            <v>2107.65283090407</v>
          </cell>
          <cell r="AC571">
            <v>2083.35819774995</v>
          </cell>
          <cell r="AD571">
            <v>2154.59931207074</v>
          </cell>
          <cell r="AE571">
            <v>2120.14549568013</v>
          </cell>
          <cell r="AF571">
            <v>2072.77738859926</v>
          </cell>
          <cell r="AG571">
            <v>2244.50231779956</v>
          </cell>
          <cell r="AH571">
            <v>2183.23244866723</v>
          </cell>
          <cell r="AI571">
            <v>2258.02880641674</v>
          </cell>
          <cell r="AJ571">
            <v>2246.13572067202</v>
          </cell>
          <cell r="AK571">
            <v>2259.49303333999</v>
          </cell>
          <cell r="AL571">
            <v>2374.69551768119</v>
          </cell>
          <cell r="AM571">
            <v>2518.24122477074</v>
          </cell>
          <cell r="AN571">
            <v>2632.86974160821</v>
          </cell>
        </row>
        <row r="571">
          <cell r="AY571">
            <v>2413.77496888546</v>
          </cell>
          <cell r="AZ571">
            <v>2440.19680794083</v>
          </cell>
          <cell r="BA571">
            <v>2384.19013896047</v>
          </cell>
          <cell r="BB571">
            <v>2414.69950420955</v>
          </cell>
          <cell r="BC571">
            <v>2437.52028056903</v>
          </cell>
          <cell r="BD571">
            <v>2425.33888095206</v>
          </cell>
          <cell r="BE571">
            <v>2343.96338421425</v>
          </cell>
          <cell r="BF571">
            <v>2469.98714569673</v>
          </cell>
          <cell r="BG571">
            <v>2335.68659725284</v>
          </cell>
          <cell r="BH571">
            <v>2373.77764191111</v>
          </cell>
          <cell r="BI571">
            <v>2373.77764191111</v>
          </cell>
          <cell r="BJ571">
            <v>2373.77764191111</v>
          </cell>
          <cell r="BK571">
            <v>2373.77764191111</v>
          </cell>
          <cell r="BL571">
            <v>2373.77764191111</v>
          </cell>
          <cell r="BM571">
            <v>2373.77764191111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</row>
        <row r="572">
          <cell r="Z572">
            <v>2196.11430340967</v>
          </cell>
          <cell r="AA572">
            <v>2069.42913380027</v>
          </cell>
          <cell r="AB572">
            <v>2061.27105527914</v>
          </cell>
          <cell r="AC572">
            <v>2004.48183628054</v>
          </cell>
          <cell r="AD572">
            <v>1992.66368946036</v>
          </cell>
          <cell r="AE572">
            <v>2090.1553865702</v>
          </cell>
          <cell r="AF572">
            <v>2084.17379697318</v>
          </cell>
          <cell r="AG572">
            <v>2124.83439118458</v>
          </cell>
          <cell r="AH572">
            <v>2110.92438179029</v>
          </cell>
          <cell r="AI572">
            <v>2234.49422564089</v>
          </cell>
          <cell r="AJ572">
            <v>2249.71383240052</v>
          </cell>
          <cell r="AK572">
            <v>2283.64552935067</v>
          </cell>
          <cell r="AL572">
            <v>2416.20258652643</v>
          </cell>
          <cell r="AM572">
            <v>2648.86940729287</v>
          </cell>
          <cell r="AN572">
            <v>2504.58522320042</v>
          </cell>
        </row>
        <row r="572">
          <cell r="AY572">
            <v>2309.63708220725</v>
          </cell>
          <cell r="AZ572">
            <v>2366.7253048496</v>
          </cell>
          <cell r="BA572">
            <v>2327.27330719717</v>
          </cell>
          <cell r="BB572">
            <v>2349.60851718265</v>
          </cell>
          <cell r="BC572">
            <v>2392.20848979145</v>
          </cell>
          <cell r="BD572">
            <v>2375.27204280779</v>
          </cell>
          <cell r="BE572">
            <v>2417.81700056155</v>
          </cell>
          <cell r="BF572">
            <v>2362.27957196345</v>
          </cell>
          <cell r="BG572">
            <v>2397.347500404</v>
          </cell>
          <cell r="BH572">
            <v>2375.79007481224</v>
          </cell>
          <cell r="BI572">
            <v>2375.79007481224</v>
          </cell>
          <cell r="BJ572">
            <v>2375.79007481224</v>
          </cell>
          <cell r="BK572">
            <v>2375.79007481224</v>
          </cell>
          <cell r="BL572">
            <v>2375.79007481224</v>
          </cell>
          <cell r="BM572">
            <v>2375.79007481224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3">
          <cell r="Z573">
            <v>2252.97003943321</v>
          </cell>
          <cell r="AA573">
            <v>2030.20824044162</v>
          </cell>
          <cell r="AB573">
            <v>2053.03796642775</v>
          </cell>
          <cell r="AC573">
            <v>2134.9460639726</v>
          </cell>
          <cell r="AD573">
            <v>2044.9784100263</v>
          </cell>
          <cell r="AE573">
            <v>2130.96587408874</v>
          </cell>
          <cell r="AF573">
            <v>2141.43165655321</v>
          </cell>
          <cell r="AG573">
            <v>2100.46068049401</v>
          </cell>
          <cell r="AH573">
            <v>2254.13500828005</v>
          </cell>
          <cell r="AI573">
            <v>2239.57438594615</v>
          </cell>
          <cell r="AJ573">
            <v>2220.69906505609</v>
          </cell>
          <cell r="AK573">
            <v>2293.08904995825</v>
          </cell>
          <cell r="AL573">
            <v>2344.87337455991</v>
          </cell>
          <cell r="AM573">
            <v>2496.01963731267</v>
          </cell>
          <cell r="AN573">
            <v>2567.80201380153</v>
          </cell>
        </row>
        <row r="573">
          <cell r="AY573">
            <v>2368.48636015205</v>
          </cell>
          <cell r="AZ573">
            <v>2312.92987330657</v>
          </cell>
          <cell r="BA573">
            <v>2420.92505029954</v>
          </cell>
          <cell r="BB573">
            <v>2430.15996031793</v>
          </cell>
          <cell r="BC573">
            <v>2406.48681085058</v>
          </cell>
          <cell r="BD573">
            <v>2400.48923144601</v>
          </cell>
          <cell r="BE573">
            <v>2354.12217762436</v>
          </cell>
          <cell r="BF573">
            <v>2336.70828808786</v>
          </cell>
          <cell r="BG573">
            <v>2441.12387851975</v>
          </cell>
          <cell r="BH573">
            <v>2384.73416938655</v>
          </cell>
          <cell r="BI573">
            <v>2384.73416938655</v>
          </cell>
          <cell r="BJ573">
            <v>2384.73416938655</v>
          </cell>
          <cell r="BK573">
            <v>2384.73416938655</v>
          </cell>
          <cell r="BL573">
            <v>2384.73416938655</v>
          </cell>
          <cell r="BM573">
            <v>2384.73416938655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4">
          <cell r="Z574">
            <v>2208.75889457699</v>
          </cell>
          <cell r="AA574">
            <v>2115.70044551221</v>
          </cell>
          <cell r="AB574">
            <v>2094.25982646133</v>
          </cell>
          <cell r="AC574">
            <v>2143.74251285363</v>
          </cell>
          <cell r="AD574">
            <v>2074.14282927194</v>
          </cell>
          <cell r="AE574">
            <v>2102.70705464908</v>
          </cell>
          <cell r="AF574">
            <v>2079.03906852127</v>
          </cell>
          <cell r="AG574">
            <v>2155.32657034666</v>
          </cell>
          <cell r="AH574">
            <v>2109.5519947778</v>
          </cell>
          <cell r="AI574">
            <v>2177.15495326258</v>
          </cell>
          <cell r="AJ574">
            <v>2364.25085414186</v>
          </cell>
          <cell r="AK574">
            <v>2363.04626413882</v>
          </cell>
          <cell r="AL574">
            <v>2367.08284834895</v>
          </cell>
          <cell r="AM574">
            <v>2456.23584515723</v>
          </cell>
          <cell r="AN574">
            <v>2473.17300368884</v>
          </cell>
        </row>
        <row r="574">
          <cell r="AY574">
            <v>2353.05180479153</v>
          </cell>
          <cell r="AZ574">
            <v>2390.74357299674</v>
          </cell>
          <cell r="BA574">
            <v>2362.04851418211</v>
          </cell>
          <cell r="BB574">
            <v>2421.9761145073</v>
          </cell>
          <cell r="BC574">
            <v>2346.23741648044</v>
          </cell>
          <cell r="BD574">
            <v>2389.70986520538</v>
          </cell>
          <cell r="BE574">
            <v>2366.12639273561</v>
          </cell>
          <cell r="BF574">
            <v>2394.07042192395</v>
          </cell>
          <cell r="BG574">
            <v>2323.97384667928</v>
          </cell>
          <cell r="BH574">
            <v>2374.46971071584</v>
          </cell>
          <cell r="BI574">
            <v>2374.46971071584</v>
          </cell>
          <cell r="BJ574">
            <v>2374.46971071584</v>
          </cell>
          <cell r="BK574">
            <v>2374.46971071584</v>
          </cell>
          <cell r="BL574">
            <v>2374.46971071584</v>
          </cell>
          <cell r="BM574">
            <v>2374.46971071584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5">
          <cell r="Z575">
            <v>2282.38535676259</v>
          </cell>
          <cell r="AA575">
            <v>2162.30887053174</v>
          </cell>
          <cell r="AB575">
            <v>2098.14652044237</v>
          </cell>
          <cell r="AC575">
            <v>2090.42251579609</v>
          </cell>
          <cell r="AD575">
            <v>2084.50949605885</v>
          </cell>
          <cell r="AE575">
            <v>2004.07965068936</v>
          </cell>
          <cell r="AF575">
            <v>2148.39729856687</v>
          </cell>
          <cell r="AG575">
            <v>2098.6402636968</v>
          </cell>
          <cell r="AH575">
            <v>2228.13952582679</v>
          </cell>
          <cell r="AI575">
            <v>2359.33230838856</v>
          </cell>
          <cell r="AJ575">
            <v>2283.704890253</v>
          </cell>
          <cell r="AK575">
            <v>2238.90701853743</v>
          </cell>
          <cell r="AL575">
            <v>2445.59492592077</v>
          </cell>
          <cell r="AM575">
            <v>2476.22638137221</v>
          </cell>
          <cell r="AN575">
            <v>2616.3370387802</v>
          </cell>
        </row>
        <row r="575">
          <cell r="AY575">
            <v>2339.13941063893</v>
          </cell>
          <cell r="AZ575">
            <v>2354.51789547624</v>
          </cell>
          <cell r="BA575">
            <v>2401.77378590075</v>
          </cell>
          <cell r="BB575">
            <v>2397.64997931452</v>
          </cell>
          <cell r="BC575">
            <v>2378.72333857557</v>
          </cell>
          <cell r="BD575">
            <v>2286.63585063634</v>
          </cell>
          <cell r="BE575">
            <v>2387.51976636036</v>
          </cell>
          <cell r="BF575">
            <v>2322.99861544674</v>
          </cell>
          <cell r="BG575">
            <v>2352.06748304164</v>
          </cell>
          <cell r="BH575">
            <v>2418.50475536373</v>
          </cell>
          <cell r="BI575">
            <v>2418.50475536373</v>
          </cell>
          <cell r="BJ575">
            <v>2418.50475536373</v>
          </cell>
          <cell r="BK575">
            <v>2418.50475536373</v>
          </cell>
          <cell r="BL575">
            <v>2418.50475536373</v>
          </cell>
          <cell r="BM575">
            <v>2418.50475536373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6">
          <cell r="Z576">
            <v>2313.10307858779</v>
          </cell>
          <cell r="AA576">
            <v>2178.36435872407</v>
          </cell>
          <cell r="AB576">
            <v>1931.80468228035</v>
          </cell>
          <cell r="AC576">
            <v>2001.79472120215</v>
          </cell>
          <cell r="AD576">
            <v>2087.50331868208</v>
          </cell>
          <cell r="AE576">
            <v>2091.77807268056</v>
          </cell>
          <cell r="AF576">
            <v>2163.90701296353</v>
          </cell>
          <cell r="AG576">
            <v>2136.07423460097</v>
          </cell>
          <cell r="AH576">
            <v>2220.21857577588</v>
          </cell>
          <cell r="AI576">
            <v>2122.49695255825</v>
          </cell>
          <cell r="AJ576">
            <v>2208.5361751162</v>
          </cell>
          <cell r="AK576">
            <v>2369.52368409909</v>
          </cell>
          <cell r="AL576">
            <v>2473.75750551698</v>
          </cell>
          <cell r="AM576">
            <v>2493.87361327701</v>
          </cell>
          <cell r="AN576">
            <v>2642.4381610455</v>
          </cell>
        </row>
        <row r="576">
          <cell r="AY576">
            <v>2382.00233748162</v>
          </cell>
          <cell r="AZ576">
            <v>2363.31766613683</v>
          </cell>
          <cell r="BA576">
            <v>2267.27999197268</v>
          </cell>
          <cell r="BB576">
            <v>2354.20787374636</v>
          </cell>
          <cell r="BC576">
            <v>2353.93797255624</v>
          </cell>
          <cell r="BD576">
            <v>2361.18667779527</v>
          </cell>
          <cell r="BE576">
            <v>2372.9760341002</v>
          </cell>
          <cell r="BF576">
            <v>2397.44530141979</v>
          </cell>
          <cell r="BG576">
            <v>2425.31046234564</v>
          </cell>
          <cell r="BH576">
            <v>2356.20863376312</v>
          </cell>
          <cell r="BI576">
            <v>2356.20863376312</v>
          </cell>
          <cell r="BJ576">
            <v>2356.20863376312</v>
          </cell>
          <cell r="BK576">
            <v>2356.20863376312</v>
          </cell>
          <cell r="BL576">
            <v>2356.20863376312</v>
          </cell>
          <cell r="BM576">
            <v>2356.20863376312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7">
          <cell r="Z577">
            <v>2214.29127204489</v>
          </cell>
          <cell r="AA577">
            <v>2145.00444557352</v>
          </cell>
          <cell r="AB577">
            <v>2081.94978330973</v>
          </cell>
          <cell r="AC577">
            <v>2001.94791856634</v>
          </cell>
          <cell r="AD577">
            <v>2179.92785739552</v>
          </cell>
          <cell r="AE577">
            <v>2053.10054437203</v>
          </cell>
          <cell r="AF577">
            <v>2098.3675691722</v>
          </cell>
          <cell r="AG577">
            <v>2198.83828981899</v>
          </cell>
          <cell r="AH577">
            <v>2174.2882202305</v>
          </cell>
          <cell r="AI577">
            <v>2089.19049987535</v>
          </cell>
          <cell r="AJ577">
            <v>2214.72837941028</v>
          </cell>
          <cell r="AK577">
            <v>2335.02109928291</v>
          </cell>
          <cell r="AL577">
            <v>2389.23203954688</v>
          </cell>
          <cell r="AM577">
            <v>2456.71611398724</v>
          </cell>
          <cell r="AN577">
            <v>2527.4759363988</v>
          </cell>
        </row>
        <row r="577">
          <cell r="AY577">
            <v>2297.41652063128</v>
          </cell>
          <cell r="AZ577">
            <v>2367.97037714916</v>
          </cell>
          <cell r="BA577">
            <v>2308.51859167475</v>
          </cell>
          <cell r="BB577">
            <v>2324.34200042176</v>
          </cell>
          <cell r="BC577">
            <v>2445.1971528816</v>
          </cell>
          <cell r="BD577">
            <v>2341.18991324463</v>
          </cell>
          <cell r="BE577">
            <v>2344.55131904208</v>
          </cell>
          <cell r="BF577">
            <v>2371.02321891132</v>
          </cell>
          <cell r="BG577">
            <v>2380.86043687278</v>
          </cell>
          <cell r="BH577">
            <v>2340.47596641667</v>
          </cell>
          <cell r="BI577">
            <v>2340.47596641667</v>
          </cell>
          <cell r="BJ577">
            <v>2340.47596641667</v>
          </cell>
          <cell r="BK577">
            <v>2340.47596641667</v>
          </cell>
          <cell r="BL577">
            <v>2340.47596641667</v>
          </cell>
          <cell r="BM577">
            <v>2340.47596641667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8">
          <cell r="Z578">
            <v>2291.13645428913</v>
          </cell>
          <cell r="AA578">
            <v>2115.74128493653</v>
          </cell>
          <cell r="AB578">
            <v>1993.12364063631</v>
          </cell>
          <cell r="AC578">
            <v>2007.82024156666</v>
          </cell>
          <cell r="AD578">
            <v>2107.87680376605</v>
          </cell>
          <cell r="AE578">
            <v>2031.19738942737</v>
          </cell>
          <cell r="AF578">
            <v>2188.90182790542</v>
          </cell>
          <cell r="AG578">
            <v>2151.47675550585</v>
          </cell>
          <cell r="AH578">
            <v>2199.28210543094</v>
          </cell>
          <cell r="AI578">
            <v>2218.5883659006</v>
          </cell>
          <cell r="AJ578">
            <v>2200.54986797014</v>
          </cell>
          <cell r="AK578">
            <v>2311.65187056296</v>
          </cell>
          <cell r="AL578">
            <v>2378.98835245153</v>
          </cell>
          <cell r="AM578">
            <v>2474.98163643166</v>
          </cell>
          <cell r="AN578">
            <v>2576.06882285067</v>
          </cell>
        </row>
        <row r="578">
          <cell r="AY578">
            <v>2337.61531252797</v>
          </cell>
          <cell r="AZ578">
            <v>2335.30375664607</v>
          </cell>
          <cell r="BA578">
            <v>2325.57271964234</v>
          </cell>
          <cell r="BB578">
            <v>2331.39397865494</v>
          </cell>
          <cell r="BC578">
            <v>2404.78326129586</v>
          </cell>
          <cell r="BD578">
            <v>2369.93623983531</v>
          </cell>
          <cell r="BE578">
            <v>2344.37335519932</v>
          </cell>
          <cell r="BF578">
            <v>2422.31417343606</v>
          </cell>
          <cell r="BG578">
            <v>2369.93748304967</v>
          </cell>
          <cell r="BH578">
            <v>2371.49833825719</v>
          </cell>
          <cell r="BI578">
            <v>2371.49833825719</v>
          </cell>
          <cell r="BJ578">
            <v>2371.49833825719</v>
          </cell>
          <cell r="BK578">
            <v>2371.49833825719</v>
          </cell>
          <cell r="BL578">
            <v>2371.49833825719</v>
          </cell>
          <cell r="BM578">
            <v>2371.49833825719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79">
          <cell r="Z579">
            <v>2131.1994205253</v>
          </cell>
          <cell r="AA579">
            <v>2098.90987986061</v>
          </cell>
          <cell r="AB579">
            <v>2071.84947582541</v>
          </cell>
          <cell r="AC579">
            <v>2131.51635633642</v>
          </cell>
          <cell r="AD579">
            <v>1915.88621934019</v>
          </cell>
          <cell r="AE579">
            <v>2018.45090549124</v>
          </cell>
          <cell r="AF579">
            <v>2210.21151424492</v>
          </cell>
          <cell r="AG579">
            <v>2078.63879903174</v>
          </cell>
          <cell r="AH579">
            <v>2164.06997910969</v>
          </cell>
          <cell r="AI579">
            <v>2225.1645538332</v>
          </cell>
          <cell r="AJ579">
            <v>2203.48803041423</v>
          </cell>
          <cell r="AK579">
            <v>2369.42365905452</v>
          </cell>
          <cell r="AL579">
            <v>2306.83403205814</v>
          </cell>
          <cell r="AM579">
            <v>2467.14088014756</v>
          </cell>
          <cell r="AN579">
            <v>2607.93937354777</v>
          </cell>
        </row>
        <row r="579">
          <cell r="AY579">
            <v>2237.49258099132</v>
          </cell>
          <cell r="AZ579">
            <v>2379.00748529334</v>
          </cell>
          <cell r="BA579">
            <v>2342.73269435291</v>
          </cell>
          <cell r="BB579">
            <v>2432.83565215936</v>
          </cell>
          <cell r="BC579">
            <v>2299.39334000031</v>
          </cell>
          <cell r="BD579">
            <v>2331.11772748556</v>
          </cell>
          <cell r="BE579">
            <v>2445.9491970035</v>
          </cell>
          <cell r="BF579">
            <v>2414.52099099102</v>
          </cell>
          <cell r="BG579">
            <v>2407.03943720881</v>
          </cell>
          <cell r="BH579">
            <v>2311.80041849362</v>
          </cell>
          <cell r="BI579">
            <v>2311.80041849362</v>
          </cell>
          <cell r="BJ579">
            <v>2311.80041849362</v>
          </cell>
          <cell r="BK579">
            <v>2311.80041849362</v>
          </cell>
          <cell r="BL579">
            <v>2311.80041849362</v>
          </cell>
          <cell r="BM579">
            <v>2311.80041849362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0">
          <cell r="Z580">
            <v>2276.67302359948</v>
          </cell>
          <cell r="AA580">
            <v>2111.51623335942</v>
          </cell>
          <cell r="AB580">
            <v>2080.99133768963</v>
          </cell>
          <cell r="AC580">
            <v>2066.54896816313</v>
          </cell>
          <cell r="AD580">
            <v>2044.29786790086</v>
          </cell>
          <cell r="AE580">
            <v>2122.72116503473</v>
          </cell>
          <cell r="AF580">
            <v>1991.16543593626</v>
          </cell>
          <cell r="AG580">
            <v>2198.69363867229</v>
          </cell>
          <cell r="AH580">
            <v>2192.41317032199</v>
          </cell>
          <cell r="AI580">
            <v>2161.42269628717</v>
          </cell>
          <cell r="AJ580">
            <v>2333.68567506218</v>
          </cell>
          <cell r="AK580">
            <v>2398.07985742766</v>
          </cell>
          <cell r="AL580">
            <v>2474.10972853956</v>
          </cell>
          <cell r="AM580">
            <v>2583.80138370062</v>
          </cell>
          <cell r="AN580">
            <v>2550.67985595294</v>
          </cell>
        </row>
        <row r="580">
          <cell r="AY580">
            <v>2381.05289367164</v>
          </cell>
          <cell r="AZ580">
            <v>2408.637528073</v>
          </cell>
          <cell r="BA580">
            <v>2380.31594366458</v>
          </cell>
          <cell r="BB580">
            <v>2403.00936831511</v>
          </cell>
          <cell r="BC580">
            <v>2333.34052196765</v>
          </cell>
          <cell r="BD580">
            <v>2416.09088762404</v>
          </cell>
          <cell r="BE580">
            <v>2337.1132339323</v>
          </cell>
          <cell r="BF580">
            <v>2387.96153495574</v>
          </cell>
          <cell r="BG580">
            <v>2424.37231966308</v>
          </cell>
          <cell r="BH580">
            <v>2378.55787501101</v>
          </cell>
          <cell r="BI580">
            <v>2378.55787501101</v>
          </cell>
          <cell r="BJ580">
            <v>2378.55787501101</v>
          </cell>
          <cell r="BK580">
            <v>2378.55787501101</v>
          </cell>
          <cell r="BL580">
            <v>2378.55787501101</v>
          </cell>
          <cell r="BM580">
            <v>2378.55787501101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</row>
        <row r="581">
          <cell r="Z581">
            <v>2226.01481717662</v>
          </cell>
          <cell r="AA581">
            <v>2141.60901175959</v>
          </cell>
          <cell r="AB581">
            <v>2038.24224529489</v>
          </cell>
          <cell r="AC581">
            <v>2053.6469871828</v>
          </cell>
          <cell r="AD581">
            <v>2200.29239791901</v>
          </cell>
          <cell r="AE581">
            <v>2045.28873116425</v>
          </cell>
          <cell r="AF581">
            <v>2009.06146884893</v>
          </cell>
          <cell r="AG581">
            <v>2117.74390537082</v>
          </cell>
          <cell r="AH581">
            <v>2190.69455489903</v>
          </cell>
          <cell r="AI581">
            <v>2215.21483413135</v>
          </cell>
          <cell r="AJ581">
            <v>2344.66671815116</v>
          </cell>
          <cell r="AK581">
            <v>2436.31576952742</v>
          </cell>
          <cell r="AL581">
            <v>2360.86042335367</v>
          </cell>
          <cell r="AM581">
            <v>2444.24274444072</v>
          </cell>
          <cell r="AN581">
            <v>2556.15886943986</v>
          </cell>
        </row>
        <row r="581">
          <cell r="AY581">
            <v>2300.30136699308</v>
          </cell>
          <cell r="AZ581">
            <v>2360.47225922105</v>
          </cell>
          <cell r="BA581">
            <v>2425.8068358137</v>
          </cell>
          <cell r="BB581">
            <v>2349.12471142332</v>
          </cell>
          <cell r="BC581">
            <v>2423.78811652345</v>
          </cell>
          <cell r="BD581">
            <v>2361.29096483113</v>
          </cell>
          <cell r="BE581">
            <v>2305.77915317859</v>
          </cell>
          <cell r="BF581">
            <v>2369.04738023787</v>
          </cell>
          <cell r="BG581">
            <v>2346.1743215714</v>
          </cell>
          <cell r="BH581">
            <v>2348.51471446702</v>
          </cell>
          <cell r="BI581">
            <v>2348.51471446702</v>
          </cell>
          <cell r="BJ581">
            <v>2348.51471446702</v>
          </cell>
          <cell r="BK581">
            <v>2348.51471446702</v>
          </cell>
          <cell r="BL581">
            <v>2348.51471446702</v>
          </cell>
          <cell r="BM581">
            <v>2348.51471446702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2">
          <cell r="Z582">
            <v>2296.40362178153</v>
          </cell>
          <cell r="AA582">
            <v>2056.73207813331</v>
          </cell>
          <cell r="AB582">
            <v>2063.56458559503</v>
          </cell>
          <cell r="AC582">
            <v>2041.82765987143</v>
          </cell>
          <cell r="AD582">
            <v>2136.41541429395</v>
          </cell>
          <cell r="AE582">
            <v>2184.79995534713</v>
          </cell>
          <cell r="AF582">
            <v>2118.79875865871</v>
          </cell>
          <cell r="AG582">
            <v>2189.11343433699</v>
          </cell>
          <cell r="AH582">
            <v>2300.63580464039</v>
          </cell>
          <cell r="AI582">
            <v>2235.87392773532</v>
          </cell>
          <cell r="AJ582">
            <v>2245.06232472381</v>
          </cell>
          <cell r="AK582">
            <v>2450.92722575767</v>
          </cell>
          <cell r="AL582">
            <v>2328.69171088174</v>
          </cell>
          <cell r="AM582">
            <v>2374.87201808769</v>
          </cell>
          <cell r="AN582">
            <v>2573.23236947187</v>
          </cell>
        </row>
        <row r="582">
          <cell r="AY582">
            <v>2405.0071322145</v>
          </cell>
          <cell r="AZ582">
            <v>2356.6122354012</v>
          </cell>
          <cell r="BA582">
            <v>2393.30248771373</v>
          </cell>
          <cell r="BB582">
            <v>2337.97910047466</v>
          </cell>
          <cell r="BC582">
            <v>2419.57593920341</v>
          </cell>
          <cell r="BD582">
            <v>2400.04611385476</v>
          </cell>
          <cell r="BE582">
            <v>2381.85348072202</v>
          </cell>
          <cell r="BF582">
            <v>2381.82592310181</v>
          </cell>
          <cell r="BG582">
            <v>2450.07393118699</v>
          </cell>
          <cell r="BH582">
            <v>2432.04087877381</v>
          </cell>
          <cell r="BI582">
            <v>2432.04087877381</v>
          </cell>
          <cell r="BJ582">
            <v>2432.04087877381</v>
          </cell>
          <cell r="BK582">
            <v>2432.04087877381</v>
          </cell>
          <cell r="BL582">
            <v>2432.04087877381</v>
          </cell>
          <cell r="BM582">
            <v>2432.04087877381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3">
          <cell r="Z583">
            <v>2357.47644123645</v>
          </cell>
          <cell r="AA583">
            <v>2107.00855762937</v>
          </cell>
          <cell r="AB583">
            <v>2050.73730213635</v>
          </cell>
          <cell r="AC583">
            <v>2064.08258945317</v>
          </cell>
          <cell r="AD583">
            <v>2093.66651704279</v>
          </cell>
          <cell r="AE583">
            <v>2005.94531112472</v>
          </cell>
          <cell r="AF583">
            <v>2112.83583532516</v>
          </cell>
          <cell r="AG583">
            <v>2148.22183970625</v>
          </cell>
          <cell r="AH583">
            <v>2256.08434143164</v>
          </cell>
          <cell r="AI583">
            <v>2343.15110746737</v>
          </cell>
          <cell r="AJ583">
            <v>2222.56660481128</v>
          </cell>
          <cell r="AK583">
            <v>2339.885955787</v>
          </cell>
          <cell r="AL583">
            <v>2489.66166047696</v>
          </cell>
          <cell r="AM583">
            <v>2423.7611442814</v>
          </cell>
          <cell r="AN583">
            <v>2511.1792434223</v>
          </cell>
        </row>
        <row r="583">
          <cell r="AY583">
            <v>2372.91704841767</v>
          </cell>
          <cell r="AZ583">
            <v>2417.56793243182</v>
          </cell>
          <cell r="BA583">
            <v>2404.46893129904</v>
          </cell>
          <cell r="BB583">
            <v>2366.74413678976</v>
          </cell>
          <cell r="BC583">
            <v>2386.72448035952</v>
          </cell>
          <cell r="BD583">
            <v>2362.83500104399</v>
          </cell>
          <cell r="BE583">
            <v>2344.2074297541</v>
          </cell>
          <cell r="BF583">
            <v>2365.27301014411</v>
          </cell>
          <cell r="BG583">
            <v>2382.85198738032</v>
          </cell>
          <cell r="BH583">
            <v>2397.63400452835</v>
          </cell>
          <cell r="BI583">
            <v>2397.63400452835</v>
          </cell>
          <cell r="BJ583">
            <v>2397.63400452835</v>
          </cell>
          <cell r="BK583">
            <v>2397.63400452835</v>
          </cell>
          <cell r="BL583">
            <v>2397.63400452835</v>
          </cell>
          <cell r="BM583">
            <v>2397.63400452835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4">
          <cell r="Z584">
            <v>2360.61603916913</v>
          </cell>
          <cell r="AA584">
            <v>2094.38909297564</v>
          </cell>
          <cell r="AB584">
            <v>2151.50815830225</v>
          </cell>
          <cell r="AC584">
            <v>2067.53551715316</v>
          </cell>
          <cell r="AD584">
            <v>2068.79678676203</v>
          </cell>
          <cell r="AE584">
            <v>2124.02824556522</v>
          </cell>
          <cell r="AF584">
            <v>2086.77410201724</v>
          </cell>
          <cell r="AG584">
            <v>2155.10984901291</v>
          </cell>
          <cell r="AH584">
            <v>2234.46817887732</v>
          </cell>
          <cell r="AI584">
            <v>2151.40219657785</v>
          </cell>
          <cell r="AJ584">
            <v>2280.23157813116</v>
          </cell>
          <cell r="AK584">
            <v>2400.69277724688</v>
          </cell>
          <cell r="AL584">
            <v>2495.35185539156</v>
          </cell>
          <cell r="AM584">
            <v>2480.08458232307</v>
          </cell>
          <cell r="AN584">
            <v>2664.92692007084</v>
          </cell>
        </row>
        <row r="584">
          <cell r="AY584">
            <v>2382.49287369684</v>
          </cell>
          <cell r="AZ584">
            <v>2368.81541264882</v>
          </cell>
          <cell r="BA584">
            <v>2511.50703986768</v>
          </cell>
          <cell r="BB584">
            <v>2336.85058678074</v>
          </cell>
          <cell r="BC584">
            <v>2364.10659333073</v>
          </cell>
          <cell r="BD584">
            <v>2356.5795222325</v>
          </cell>
          <cell r="BE584">
            <v>2374.02665209767</v>
          </cell>
          <cell r="BF584">
            <v>2318.6537413931</v>
          </cell>
          <cell r="BG584">
            <v>2473.27245050774</v>
          </cell>
          <cell r="BH584">
            <v>2356.97918715455</v>
          </cell>
          <cell r="BI584">
            <v>2356.97918715455</v>
          </cell>
          <cell r="BJ584">
            <v>2356.97918715455</v>
          </cell>
          <cell r="BK584">
            <v>2356.97918715455</v>
          </cell>
          <cell r="BL584">
            <v>2356.97918715455</v>
          </cell>
          <cell r="BM584">
            <v>2356.97918715455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</row>
        <row r="585">
          <cell r="Z585">
            <v>2349.72760216083</v>
          </cell>
          <cell r="AA585">
            <v>2105.92087952623</v>
          </cell>
          <cell r="AB585">
            <v>2029.96319974666</v>
          </cell>
          <cell r="AC585">
            <v>2005.33131619969</v>
          </cell>
          <cell r="AD585">
            <v>2120.12582074854</v>
          </cell>
          <cell r="AE585">
            <v>2077.75040531981</v>
          </cell>
          <cell r="AF585">
            <v>2236.05274260911</v>
          </cell>
          <cell r="AG585">
            <v>2060.17224734893</v>
          </cell>
          <cell r="AH585">
            <v>2194.0042314532</v>
          </cell>
          <cell r="AI585">
            <v>2240.32158374341</v>
          </cell>
          <cell r="AJ585">
            <v>2466.23903022049</v>
          </cell>
          <cell r="AK585">
            <v>2409.0621553639</v>
          </cell>
          <cell r="AL585">
            <v>2405.80751686082</v>
          </cell>
          <cell r="AM585">
            <v>2566.74340273816</v>
          </cell>
          <cell r="AN585">
            <v>2515.50064920469</v>
          </cell>
        </row>
        <row r="585">
          <cell r="AY585">
            <v>2367.90428138001</v>
          </cell>
          <cell r="AZ585">
            <v>2368.64767881616</v>
          </cell>
          <cell r="BA585">
            <v>2432.9873190704</v>
          </cell>
          <cell r="BB585">
            <v>2402.03444998766</v>
          </cell>
          <cell r="BC585">
            <v>2425.38389206703</v>
          </cell>
          <cell r="BD585">
            <v>2398.06554125152</v>
          </cell>
          <cell r="BE585">
            <v>2416.47811774064</v>
          </cell>
          <cell r="BF585">
            <v>2410.71849996227</v>
          </cell>
          <cell r="BG585">
            <v>2390.95044483738</v>
          </cell>
          <cell r="BH585">
            <v>2346.82033843736</v>
          </cell>
          <cell r="BI585">
            <v>2346.82033843736</v>
          </cell>
          <cell r="BJ585">
            <v>2346.82033843736</v>
          </cell>
          <cell r="BK585">
            <v>2346.82033843736</v>
          </cell>
          <cell r="BL585">
            <v>2346.82033843736</v>
          </cell>
          <cell r="BM585">
            <v>2346.82033843736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6">
          <cell r="Z586">
            <v>2390.61166967137</v>
          </cell>
          <cell r="AA586">
            <v>2092.17572054221</v>
          </cell>
          <cell r="AB586">
            <v>2109.88957419156</v>
          </cell>
          <cell r="AC586">
            <v>2017.24014403693</v>
          </cell>
          <cell r="AD586">
            <v>2050.78316012641</v>
          </cell>
          <cell r="AE586">
            <v>2031.02446403621</v>
          </cell>
          <cell r="AF586">
            <v>2135.4904063861</v>
          </cell>
          <cell r="AG586">
            <v>2201.32012999024</v>
          </cell>
          <cell r="AH586">
            <v>2184.16943447227</v>
          </cell>
          <cell r="AI586">
            <v>2269.42182600264</v>
          </cell>
          <cell r="AJ586">
            <v>2400.15565510334</v>
          </cell>
          <cell r="AK586">
            <v>2476.383747533</v>
          </cell>
          <cell r="AL586">
            <v>2404.01630593331</v>
          </cell>
          <cell r="AM586">
            <v>2656.24005383072</v>
          </cell>
          <cell r="AN586">
            <v>2637.10094929918</v>
          </cell>
        </row>
        <row r="586">
          <cell r="AY586">
            <v>2416.14119940821</v>
          </cell>
          <cell r="AZ586">
            <v>2380.56882017863</v>
          </cell>
          <cell r="BA586">
            <v>2400.76918274881</v>
          </cell>
          <cell r="BB586">
            <v>2369.03404670026</v>
          </cell>
          <cell r="BC586">
            <v>2374.30956579737</v>
          </cell>
          <cell r="BD586">
            <v>2364.19557273896</v>
          </cell>
          <cell r="BE586">
            <v>2360.24765990226</v>
          </cell>
          <cell r="BF586">
            <v>2358.49503869017</v>
          </cell>
          <cell r="BG586">
            <v>2370.64032000642</v>
          </cell>
          <cell r="BH586">
            <v>2341.64772372097</v>
          </cell>
          <cell r="BI586">
            <v>2341.64772372097</v>
          </cell>
          <cell r="BJ586">
            <v>2341.64772372097</v>
          </cell>
          <cell r="BK586">
            <v>2341.64772372097</v>
          </cell>
          <cell r="BL586">
            <v>2341.64772372097</v>
          </cell>
          <cell r="BM586">
            <v>2341.64772372097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7">
          <cell r="Z587">
            <v>2172.08530965525</v>
          </cell>
          <cell r="AA587">
            <v>2031.98655857234</v>
          </cell>
          <cell r="AB587">
            <v>2176.26771132573</v>
          </cell>
          <cell r="AC587">
            <v>2087.35635648057</v>
          </cell>
          <cell r="AD587">
            <v>2036.67477745767</v>
          </cell>
          <cell r="AE587">
            <v>1947.55699341876</v>
          </cell>
          <cell r="AF587">
            <v>2144.16063130268</v>
          </cell>
          <cell r="AG587">
            <v>2095.29568657188</v>
          </cell>
          <cell r="AH587">
            <v>2289.31869059969</v>
          </cell>
          <cell r="AI587">
            <v>2106.20553630408</v>
          </cell>
          <cell r="AJ587">
            <v>2281.64532050035</v>
          </cell>
          <cell r="AK587">
            <v>2323.58812098419</v>
          </cell>
          <cell r="AL587">
            <v>2375.9976644996</v>
          </cell>
          <cell r="AM587">
            <v>2528.35184237546</v>
          </cell>
          <cell r="AN587">
            <v>2430.11466241834</v>
          </cell>
        </row>
        <row r="587">
          <cell r="AY587">
            <v>2309.20171550644</v>
          </cell>
          <cell r="AZ587">
            <v>2305.44628322556</v>
          </cell>
          <cell r="BA587">
            <v>2425.93763972828</v>
          </cell>
          <cell r="BB587">
            <v>2376.1608112468</v>
          </cell>
          <cell r="BC587">
            <v>2323.34515823949</v>
          </cell>
          <cell r="BD587">
            <v>2375.17038510115</v>
          </cell>
          <cell r="BE587">
            <v>2371.14629630535</v>
          </cell>
          <cell r="BF587">
            <v>2327.11210564243</v>
          </cell>
          <cell r="BG587">
            <v>2352.71620132683</v>
          </cell>
          <cell r="BH587">
            <v>2351.29100508485</v>
          </cell>
          <cell r="BI587">
            <v>2351.29100508485</v>
          </cell>
          <cell r="BJ587">
            <v>2351.29100508485</v>
          </cell>
          <cell r="BK587">
            <v>2351.29100508485</v>
          </cell>
          <cell r="BL587">
            <v>2351.29100508485</v>
          </cell>
          <cell r="BM587">
            <v>2351.29100508485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8">
          <cell r="Z588">
            <v>2370.15750364356</v>
          </cell>
          <cell r="AA588">
            <v>2189.99912907482</v>
          </cell>
          <cell r="AB588">
            <v>1951.37115792936</v>
          </cell>
          <cell r="AC588">
            <v>2099.72200988403</v>
          </cell>
          <cell r="AD588">
            <v>2099.31807030143</v>
          </cell>
          <cell r="AE588">
            <v>1969.96207006422</v>
          </cell>
          <cell r="AF588">
            <v>2115.66349041942</v>
          </cell>
          <cell r="AG588">
            <v>2147.59615403515</v>
          </cell>
          <cell r="AH588">
            <v>2160.40899201176</v>
          </cell>
          <cell r="AI588">
            <v>2272.72246461633</v>
          </cell>
          <cell r="AJ588">
            <v>2219.30662933506</v>
          </cell>
          <cell r="AK588">
            <v>2246.81080875419</v>
          </cell>
          <cell r="AL588">
            <v>2448.15487175009</v>
          </cell>
          <cell r="AM588">
            <v>2410.49209471009</v>
          </cell>
          <cell r="AN588">
            <v>2654.18353926327</v>
          </cell>
        </row>
        <row r="588">
          <cell r="AY588">
            <v>2397.37786768536</v>
          </cell>
          <cell r="AZ588">
            <v>2418.77222250432</v>
          </cell>
          <cell r="BA588">
            <v>2314.88192793799</v>
          </cell>
          <cell r="BB588">
            <v>2416.64914915165</v>
          </cell>
          <cell r="BC588">
            <v>2384.692359099</v>
          </cell>
          <cell r="BD588">
            <v>2375.33074684479</v>
          </cell>
          <cell r="BE588">
            <v>2345.26339469854</v>
          </cell>
          <cell r="BF588">
            <v>2342.82172999297</v>
          </cell>
          <cell r="BG588">
            <v>2395.06060119018</v>
          </cell>
          <cell r="BH588">
            <v>2388.98107873653</v>
          </cell>
          <cell r="BI588">
            <v>2388.98107873653</v>
          </cell>
          <cell r="BJ588">
            <v>2388.98107873653</v>
          </cell>
          <cell r="BK588">
            <v>2388.98107873653</v>
          </cell>
          <cell r="BL588">
            <v>2388.98107873653</v>
          </cell>
          <cell r="BM588">
            <v>2388.98107873653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89">
          <cell r="Z589">
            <v>2262.56914910878</v>
          </cell>
          <cell r="AA589">
            <v>2062.6355014773</v>
          </cell>
          <cell r="AB589">
            <v>1980.20717781581</v>
          </cell>
          <cell r="AC589">
            <v>2001.53849099291</v>
          </cell>
          <cell r="AD589">
            <v>2128.10857678874</v>
          </cell>
          <cell r="AE589">
            <v>1909.27265777514</v>
          </cell>
          <cell r="AF589">
            <v>2121.74764983864</v>
          </cell>
          <cell r="AG589">
            <v>2218.30847394217</v>
          </cell>
          <cell r="AH589">
            <v>2194.79737708556</v>
          </cell>
          <cell r="AI589">
            <v>2259.97395247222</v>
          </cell>
          <cell r="AJ589">
            <v>2169.50556872287</v>
          </cell>
          <cell r="AK589">
            <v>2328.83478050526</v>
          </cell>
          <cell r="AL589">
            <v>2351.88104345585</v>
          </cell>
          <cell r="AM589">
            <v>2363.83708844113</v>
          </cell>
          <cell r="AN589">
            <v>2508.25301725497</v>
          </cell>
        </row>
        <row r="589">
          <cell r="AY589">
            <v>2338.10423582328</v>
          </cell>
          <cell r="AZ589">
            <v>2352.24237638895</v>
          </cell>
          <cell r="BA589">
            <v>2294.94311209953</v>
          </cell>
          <cell r="BB589">
            <v>2365.32011711768</v>
          </cell>
          <cell r="BC589">
            <v>2389.34449370973</v>
          </cell>
          <cell r="BD589">
            <v>2290.5097663226</v>
          </cell>
          <cell r="BE589">
            <v>2344.66174164395</v>
          </cell>
          <cell r="BF589">
            <v>2403.38199361139</v>
          </cell>
          <cell r="BG589">
            <v>2412.92332544474</v>
          </cell>
          <cell r="BH589">
            <v>2396.46479282586</v>
          </cell>
          <cell r="BI589">
            <v>2396.46479282586</v>
          </cell>
          <cell r="BJ589">
            <v>2396.46479282586</v>
          </cell>
          <cell r="BK589">
            <v>2396.46479282586</v>
          </cell>
          <cell r="BL589">
            <v>2396.46479282586</v>
          </cell>
          <cell r="BM589">
            <v>2396.46479282586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0">
          <cell r="Z590">
            <v>2176.84837376402</v>
          </cell>
          <cell r="AA590">
            <v>2113.25514477013</v>
          </cell>
          <cell r="AB590">
            <v>2087.37235564117</v>
          </cell>
          <cell r="AC590">
            <v>2069.5835958944</v>
          </cell>
          <cell r="AD590">
            <v>2062.9821140958</v>
          </cell>
          <cell r="AE590">
            <v>2061.67385611453</v>
          </cell>
          <cell r="AF590">
            <v>2099.26587708395</v>
          </cell>
          <cell r="AG590">
            <v>2268.62861309087</v>
          </cell>
          <cell r="AH590">
            <v>2212.2299848011</v>
          </cell>
          <cell r="AI590">
            <v>2270.86610650449</v>
          </cell>
          <cell r="AJ590">
            <v>2290.50765776393</v>
          </cell>
          <cell r="AK590">
            <v>2303.59924433035</v>
          </cell>
          <cell r="AL590">
            <v>2373.62147590907</v>
          </cell>
          <cell r="AM590">
            <v>2432.8237370805</v>
          </cell>
          <cell r="AN590">
            <v>2530.24778882046</v>
          </cell>
        </row>
        <row r="590">
          <cell r="AY590">
            <v>2356.74719088745</v>
          </cell>
          <cell r="AZ590">
            <v>2376.32072865433</v>
          </cell>
          <cell r="BA590">
            <v>2398.3808060393</v>
          </cell>
          <cell r="BB590">
            <v>2395.27677818402</v>
          </cell>
          <cell r="BC590">
            <v>2384.70235045937</v>
          </cell>
          <cell r="BD590">
            <v>2386.70821296789</v>
          </cell>
          <cell r="BE590">
            <v>2374.52035000108</v>
          </cell>
          <cell r="BF590">
            <v>2452.70384615317</v>
          </cell>
          <cell r="BG590">
            <v>2348.0998612368</v>
          </cell>
          <cell r="BH590">
            <v>2369.06895969296</v>
          </cell>
          <cell r="BI590">
            <v>2369.06895969296</v>
          </cell>
          <cell r="BJ590">
            <v>2369.06895969296</v>
          </cell>
          <cell r="BK590">
            <v>2369.06895969296</v>
          </cell>
          <cell r="BL590">
            <v>2369.06895969296</v>
          </cell>
          <cell r="BM590">
            <v>2369.06895969296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1">
          <cell r="Z591">
            <v>2252.51878204425</v>
          </cell>
          <cell r="AA591">
            <v>2245.05765982757</v>
          </cell>
          <cell r="AB591">
            <v>2094.3702453621</v>
          </cell>
          <cell r="AC591">
            <v>2093.04288439533</v>
          </cell>
          <cell r="AD591">
            <v>2161.20098774495</v>
          </cell>
          <cell r="AE591">
            <v>2102.53698383897</v>
          </cell>
          <cell r="AF591">
            <v>2161.06241930642</v>
          </cell>
          <cell r="AG591">
            <v>2296.94786423395</v>
          </cell>
          <cell r="AH591">
            <v>2165.91893528085</v>
          </cell>
          <cell r="AI591">
            <v>2201.90647762076</v>
          </cell>
          <cell r="AJ591">
            <v>2314.76366101702</v>
          </cell>
          <cell r="AK591">
            <v>2384.52572547741</v>
          </cell>
          <cell r="AL591">
            <v>2555.65298744111</v>
          </cell>
          <cell r="AM591">
            <v>2418.1928183054</v>
          </cell>
          <cell r="AN591">
            <v>2532.08967213718</v>
          </cell>
        </row>
        <row r="591">
          <cell r="AY591">
            <v>2387.76532493071</v>
          </cell>
          <cell r="AZ591">
            <v>2413.85721821236</v>
          </cell>
          <cell r="BA591">
            <v>2370.52738804579</v>
          </cell>
          <cell r="BB591">
            <v>2349.7547979798</v>
          </cell>
          <cell r="BC591">
            <v>2392.49342177597</v>
          </cell>
          <cell r="BD591">
            <v>2408.15741578219</v>
          </cell>
          <cell r="BE591">
            <v>2388.65315942843</v>
          </cell>
          <cell r="BF591">
            <v>2377.53807375585</v>
          </cell>
          <cell r="BG591">
            <v>2366.54175147578</v>
          </cell>
          <cell r="BH591">
            <v>2426.98630066268</v>
          </cell>
          <cell r="BI591">
            <v>2426.98630066268</v>
          </cell>
          <cell r="BJ591">
            <v>2426.98630066268</v>
          </cell>
          <cell r="BK591">
            <v>2426.98630066268</v>
          </cell>
          <cell r="BL591">
            <v>2426.98630066268</v>
          </cell>
          <cell r="BM591">
            <v>2426.98630066268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2">
          <cell r="Z592">
            <v>2367.81690905436</v>
          </cell>
          <cell r="AA592">
            <v>2147.90945628517</v>
          </cell>
          <cell r="AB592">
            <v>2265.30244899678</v>
          </cell>
          <cell r="AC592">
            <v>2047.25400469953</v>
          </cell>
          <cell r="AD592">
            <v>2036.4585278308</v>
          </cell>
          <cell r="AE592">
            <v>2055.43097502784</v>
          </cell>
          <cell r="AF592">
            <v>2133.28405544514</v>
          </cell>
          <cell r="AG592">
            <v>2114.39890490375</v>
          </cell>
          <cell r="AH592">
            <v>2226.62536909379</v>
          </cell>
          <cell r="AI592">
            <v>2220.65578627383</v>
          </cell>
          <cell r="AJ592">
            <v>2317.42401053079</v>
          </cell>
          <cell r="AK592">
            <v>2334.59181454705</v>
          </cell>
          <cell r="AL592">
            <v>2493.10417484865</v>
          </cell>
          <cell r="AM592">
            <v>2365.54261964444</v>
          </cell>
          <cell r="AN592">
            <v>2610.7570076779</v>
          </cell>
        </row>
        <row r="592">
          <cell r="AY592">
            <v>2403.55484659134</v>
          </cell>
          <cell r="AZ592">
            <v>2334.4627268438</v>
          </cell>
          <cell r="BA592">
            <v>2440.58518667121</v>
          </cell>
          <cell r="BB592">
            <v>2310.44360520801</v>
          </cell>
          <cell r="BC592">
            <v>2327.13418829873</v>
          </cell>
          <cell r="BD592">
            <v>2321.81919883316</v>
          </cell>
          <cell r="BE592">
            <v>2365.56031393172</v>
          </cell>
          <cell r="BF592">
            <v>2322.05624190182</v>
          </cell>
          <cell r="BG592">
            <v>2412.15063001918</v>
          </cell>
          <cell r="BH592">
            <v>2396.13890780008</v>
          </cell>
          <cell r="BI592">
            <v>2396.13890780008</v>
          </cell>
          <cell r="BJ592">
            <v>2396.13890780008</v>
          </cell>
          <cell r="BK592">
            <v>2396.13890780008</v>
          </cell>
          <cell r="BL592">
            <v>2396.13890780008</v>
          </cell>
          <cell r="BM592">
            <v>2396.13890780008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</row>
        <row r="593">
          <cell r="Z593">
            <v>2242.85211168864</v>
          </cell>
          <cell r="AA593">
            <v>2191.4216360754</v>
          </cell>
          <cell r="AB593">
            <v>2022.08708719361</v>
          </cell>
          <cell r="AC593">
            <v>2086.55397128613</v>
          </cell>
          <cell r="AD593">
            <v>2153.64768848163</v>
          </cell>
          <cell r="AE593">
            <v>2087.4971039923</v>
          </cell>
          <cell r="AF593">
            <v>2154.39195129788</v>
          </cell>
          <cell r="AG593">
            <v>2173.49326072634</v>
          </cell>
          <cell r="AH593">
            <v>2172.89303840898</v>
          </cell>
          <cell r="AI593">
            <v>2203.93988354313</v>
          </cell>
          <cell r="AJ593">
            <v>2243.65703807168</v>
          </cell>
          <cell r="AK593">
            <v>2404.57528024753</v>
          </cell>
          <cell r="AL593">
            <v>2224.63934020603</v>
          </cell>
          <cell r="AM593">
            <v>2479.44950743967</v>
          </cell>
          <cell r="AN593">
            <v>2572.41435729093</v>
          </cell>
        </row>
        <row r="593">
          <cell r="AY593">
            <v>2350.00097019176</v>
          </cell>
          <cell r="AZ593">
            <v>2371.58932171385</v>
          </cell>
          <cell r="BA593">
            <v>2332.38839263106</v>
          </cell>
          <cell r="BB593">
            <v>2394.47316663274</v>
          </cell>
          <cell r="BC593">
            <v>2382.37033773281</v>
          </cell>
          <cell r="BD593">
            <v>2355.23057493689</v>
          </cell>
          <cell r="BE593">
            <v>2439.70706556775</v>
          </cell>
          <cell r="BF593">
            <v>2428.225278973</v>
          </cell>
          <cell r="BG593">
            <v>2391.88780866657</v>
          </cell>
          <cell r="BH593">
            <v>2367.618862769</v>
          </cell>
          <cell r="BI593">
            <v>2367.618862769</v>
          </cell>
          <cell r="BJ593">
            <v>2367.618862769</v>
          </cell>
          <cell r="BK593">
            <v>2367.618862769</v>
          </cell>
          <cell r="BL593">
            <v>2367.618862769</v>
          </cell>
          <cell r="BM593">
            <v>2367.618862769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4">
          <cell r="Z594">
            <v>2375.40165769154</v>
          </cell>
          <cell r="AA594">
            <v>2162.38483245275</v>
          </cell>
          <cell r="AB594">
            <v>2032.90011236027</v>
          </cell>
          <cell r="AC594">
            <v>2017.07955525932</v>
          </cell>
          <cell r="AD594">
            <v>2060.10688981217</v>
          </cell>
          <cell r="AE594">
            <v>2044.2565015388</v>
          </cell>
          <cell r="AF594">
            <v>2176.31170301102</v>
          </cell>
          <cell r="AG594">
            <v>2165.85465166622</v>
          </cell>
          <cell r="AH594">
            <v>2176.15108039631</v>
          </cell>
          <cell r="AI594">
            <v>2211.18966202881</v>
          </cell>
          <cell r="AJ594">
            <v>2239.37656119069</v>
          </cell>
          <cell r="AK594">
            <v>2254.73880229922</v>
          </cell>
          <cell r="AL594">
            <v>2450.2345593373</v>
          </cell>
          <cell r="AM594">
            <v>2537.09590373228</v>
          </cell>
          <cell r="AN594">
            <v>2726.51401834406</v>
          </cell>
        </row>
        <row r="594">
          <cell r="AY594">
            <v>2361.67924493156</v>
          </cell>
          <cell r="AZ594">
            <v>2462.50014744817</v>
          </cell>
          <cell r="BA594">
            <v>2382.19450635381</v>
          </cell>
          <cell r="BB594">
            <v>2421.63254184333</v>
          </cell>
          <cell r="BC594">
            <v>2428.05778218771</v>
          </cell>
          <cell r="BD594">
            <v>2377.56447880274</v>
          </cell>
          <cell r="BE594">
            <v>2450.32222236247</v>
          </cell>
          <cell r="BF594">
            <v>2414.17999948083</v>
          </cell>
          <cell r="BG594">
            <v>2327.12057273453</v>
          </cell>
          <cell r="BH594">
            <v>2383.40116486536</v>
          </cell>
          <cell r="BI594">
            <v>2383.40116486536</v>
          </cell>
          <cell r="BJ594">
            <v>2383.40116486536</v>
          </cell>
          <cell r="BK594">
            <v>2383.40116486536</v>
          </cell>
          <cell r="BL594">
            <v>2383.40116486536</v>
          </cell>
          <cell r="BM594">
            <v>2383.40116486536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595">
          <cell r="Z595">
            <v>2296.66366628162</v>
          </cell>
          <cell r="AA595">
            <v>2167.87431455871</v>
          </cell>
          <cell r="AB595">
            <v>2177.75737948327</v>
          </cell>
          <cell r="AC595">
            <v>2006.6672486678</v>
          </cell>
          <cell r="AD595">
            <v>2065.62381832086</v>
          </cell>
          <cell r="AE595">
            <v>1943.13604893439</v>
          </cell>
          <cell r="AF595">
            <v>2230.0903057327</v>
          </cell>
          <cell r="AG595">
            <v>2076.54795561872</v>
          </cell>
          <cell r="AH595">
            <v>2173.63467909076</v>
          </cell>
          <cell r="AI595">
            <v>2223.39585609575</v>
          </cell>
          <cell r="AJ595">
            <v>2332.4028708149</v>
          </cell>
          <cell r="AK595">
            <v>2229.37741841336</v>
          </cell>
          <cell r="AL595">
            <v>2382.41932526829</v>
          </cell>
          <cell r="AM595">
            <v>2354.93084316003</v>
          </cell>
          <cell r="AN595">
            <v>2448.08176482605</v>
          </cell>
        </row>
        <row r="595">
          <cell r="AY595">
            <v>2401.66496551617</v>
          </cell>
          <cell r="AZ595">
            <v>2430.21829180524</v>
          </cell>
          <cell r="BA595">
            <v>2449.6223442784</v>
          </cell>
          <cell r="BB595">
            <v>2358.53024421338</v>
          </cell>
          <cell r="BC595">
            <v>2381.0298518694</v>
          </cell>
          <cell r="BD595">
            <v>2319.94741696878</v>
          </cell>
          <cell r="BE595">
            <v>2401.14427272208</v>
          </cell>
          <cell r="BF595">
            <v>2364.68816022718</v>
          </cell>
          <cell r="BG595">
            <v>2357.86627243402</v>
          </cell>
          <cell r="BH595">
            <v>2381.70322854332</v>
          </cell>
          <cell r="BI595">
            <v>2381.70322854332</v>
          </cell>
          <cell r="BJ595">
            <v>2381.70322854332</v>
          </cell>
          <cell r="BK595">
            <v>2381.70322854332</v>
          </cell>
          <cell r="BL595">
            <v>2381.70322854332</v>
          </cell>
          <cell r="BM595">
            <v>2381.70322854332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6">
          <cell r="Z596">
            <v>2280.72015992217</v>
          </cell>
          <cell r="AA596">
            <v>1954.42703177665</v>
          </cell>
          <cell r="AB596">
            <v>2019.34095772039</v>
          </cell>
          <cell r="AC596">
            <v>1950.53717971256</v>
          </cell>
          <cell r="AD596">
            <v>2231.70492680709</v>
          </cell>
          <cell r="AE596">
            <v>2053.52459865738</v>
          </cell>
          <cell r="AF596">
            <v>1940.01434865621</v>
          </cell>
          <cell r="AG596">
            <v>2110.03114252445</v>
          </cell>
          <cell r="AH596">
            <v>2253.79090425241</v>
          </cell>
          <cell r="AI596">
            <v>2242.52466239528</v>
          </cell>
          <cell r="AJ596">
            <v>2320.06604355448</v>
          </cell>
          <cell r="AK596">
            <v>2348.01850308434</v>
          </cell>
          <cell r="AL596">
            <v>2391.66750076182</v>
          </cell>
          <cell r="AM596">
            <v>2564.94534019493</v>
          </cell>
          <cell r="AN596">
            <v>2321.77182431144</v>
          </cell>
        </row>
        <row r="596">
          <cell r="AY596">
            <v>2371.92075646244</v>
          </cell>
          <cell r="AZ596">
            <v>2426.02304466527</v>
          </cell>
          <cell r="BA596">
            <v>2348.73220970642</v>
          </cell>
          <cell r="BB596">
            <v>2383.69725577652</v>
          </cell>
          <cell r="BC596">
            <v>2467.05436142608</v>
          </cell>
          <cell r="BD596">
            <v>2351.04548402986</v>
          </cell>
          <cell r="BE596">
            <v>2365.70969579631</v>
          </cell>
          <cell r="BF596">
            <v>2328.32280638535</v>
          </cell>
          <cell r="BG596">
            <v>2411.70248597792</v>
          </cell>
          <cell r="BH596">
            <v>2360.89773884578</v>
          </cell>
          <cell r="BI596">
            <v>2360.89773884578</v>
          </cell>
          <cell r="BJ596">
            <v>2360.89773884578</v>
          </cell>
          <cell r="BK596">
            <v>2360.89773884578</v>
          </cell>
          <cell r="BL596">
            <v>2360.89773884578</v>
          </cell>
          <cell r="BM596">
            <v>2360.89773884578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</row>
        <row r="597">
          <cell r="Z597">
            <v>2250.17329497798</v>
          </cell>
          <cell r="AA597">
            <v>2042.01357119008</v>
          </cell>
          <cell r="AB597">
            <v>2071.56080187153</v>
          </cell>
          <cell r="AC597">
            <v>2146.03403680911</v>
          </cell>
          <cell r="AD597">
            <v>2077.56204777165</v>
          </cell>
          <cell r="AE597">
            <v>2090.28758919109</v>
          </cell>
          <cell r="AF597">
            <v>2175.05041721423</v>
          </cell>
          <cell r="AG597">
            <v>2097.55433362016</v>
          </cell>
          <cell r="AH597">
            <v>2317.40030592332</v>
          </cell>
          <cell r="AI597">
            <v>2183.35053261371</v>
          </cell>
          <cell r="AJ597">
            <v>2363.08397226569</v>
          </cell>
          <cell r="AK597">
            <v>2387.82139461279</v>
          </cell>
          <cell r="AL597">
            <v>2465.82788008013</v>
          </cell>
          <cell r="AM597">
            <v>2517.89380501721</v>
          </cell>
          <cell r="AN597">
            <v>2566.32725835603</v>
          </cell>
        </row>
        <row r="597">
          <cell r="AY597">
            <v>2409.72648298762</v>
          </cell>
          <cell r="AZ597">
            <v>2332.16096144205</v>
          </cell>
          <cell r="BA597">
            <v>2357.64990366399</v>
          </cell>
          <cell r="BB597">
            <v>2364.29499076159</v>
          </cell>
          <cell r="BC597">
            <v>2388.17817840303</v>
          </cell>
          <cell r="BD597">
            <v>2369.42822192426</v>
          </cell>
          <cell r="BE597">
            <v>2435.58902022098</v>
          </cell>
          <cell r="BF597">
            <v>2433.05760658776</v>
          </cell>
          <cell r="BG597">
            <v>2446.95604284541</v>
          </cell>
          <cell r="BH597">
            <v>2385.76357850083</v>
          </cell>
          <cell r="BI597">
            <v>2385.76357850083</v>
          </cell>
          <cell r="BJ597">
            <v>2385.76357850083</v>
          </cell>
          <cell r="BK597">
            <v>2385.76357850083</v>
          </cell>
          <cell r="BL597">
            <v>2385.76357850083</v>
          </cell>
          <cell r="BM597">
            <v>2385.76357850083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8">
          <cell r="Z598">
            <v>2359.30987127799</v>
          </cell>
          <cell r="AA598">
            <v>2142.31328731302</v>
          </cell>
          <cell r="AB598">
            <v>2184.72408152836</v>
          </cell>
          <cell r="AC598">
            <v>2073.31267587362</v>
          </cell>
          <cell r="AD598">
            <v>2025.92914849717</v>
          </cell>
          <cell r="AE598">
            <v>2021.65165414573</v>
          </cell>
          <cell r="AF598">
            <v>2095.50549614345</v>
          </cell>
          <cell r="AG598">
            <v>2142.23850445275</v>
          </cell>
          <cell r="AH598">
            <v>2191.02006691991</v>
          </cell>
          <cell r="AI598">
            <v>2298.70231430134</v>
          </cell>
          <cell r="AJ598">
            <v>2303.81747071763</v>
          </cell>
          <cell r="AK598">
            <v>2190.90083803796</v>
          </cell>
          <cell r="AL598">
            <v>2388.69265278874</v>
          </cell>
          <cell r="AM598">
            <v>2549.33018236601</v>
          </cell>
          <cell r="AN598">
            <v>2514.74161057042</v>
          </cell>
        </row>
        <row r="598">
          <cell r="AY598">
            <v>2379.29063171285</v>
          </cell>
          <cell r="AZ598">
            <v>2386.94187570377</v>
          </cell>
          <cell r="BA598">
            <v>2438.40653216026</v>
          </cell>
          <cell r="BB598">
            <v>2378.95712945796</v>
          </cell>
          <cell r="BC598">
            <v>2387.27954684867</v>
          </cell>
          <cell r="BD598">
            <v>2342.8611879645</v>
          </cell>
          <cell r="BE598">
            <v>2333.728129655</v>
          </cell>
          <cell r="BF598">
            <v>2408.09204679178</v>
          </cell>
          <cell r="BG598">
            <v>2407.16899531649</v>
          </cell>
          <cell r="BH598">
            <v>2376.7113352639</v>
          </cell>
          <cell r="BI598">
            <v>2376.7113352639</v>
          </cell>
          <cell r="BJ598">
            <v>2376.7113352639</v>
          </cell>
          <cell r="BK598">
            <v>2376.7113352639</v>
          </cell>
          <cell r="BL598">
            <v>2376.7113352639</v>
          </cell>
          <cell r="BM598">
            <v>2376.7113352639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</row>
        <row r="599">
          <cell r="Z599">
            <v>2244.63485854298</v>
          </cell>
          <cell r="AA599">
            <v>2017.88207710335</v>
          </cell>
          <cell r="AB599">
            <v>2093.47167992443</v>
          </cell>
          <cell r="AC599">
            <v>2003.37902891202</v>
          </cell>
          <cell r="AD599">
            <v>2109.15257348485</v>
          </cell>
          <cell r="AE599">
            <v>1999.47334276419</v>
          </cell>
          <cell r="AF599">
            <v>2140.50883129993</v>
          </cell>
          <cell r="AG599">
            <v>2025.53562181549</v>
          </cell>
          <cell r="AH599">
            <v>2085.3907841875</v>
          </cell>
          <cell r="AI599">
            <v>2223.06418819025</v>
          </cell>
          <cell r="AJ599">
            <v>2321.32872589078</v>
          </cell>
          <cell r="AK599">
            <v>2217.4644521902</v>
          </cell>
          <cell r="AL599">
            <v>2415.7193202415</v>
          </cell>
          <cell r="AM599">
            <v>2498.95143590138</v>
          </cell>
          <cell r="AN599">
            <v>2552.59479637616</v>
          </cell>
        </row>
        <row r="599">
          <cell r="AY599">
            <v>2363.38487988012</v>
          </cell>
          <cell r="AZ599">
            <v>2378.3568736105</v>
          </cell>
          <cell r="BA599">
            <v>2395.86992507126</v>
          </cell>
          <cell r="BB599">
            <v>2348.42675894692</v>
          </cell>
          <cell r="BC599">
            <v>2366.30879547889</v>
          </cell>
          <cell r="BD599">
            <v>2313.57981124961</v>
          </cell>
          <cell r="BE599">
            <v>2383.14090424363</v>
          </cell>
          <cell r="BF599">
            <v>2376.20770972804</v>
          </cell>
          <cell r="BG599">
            <v>2325.87149970365</v>
          </cell>
          <cell r="BH599">
            <v>2389.30729131458</v>
          </cell>
          <cell r="BI599">
            <v>2389.30729131458</v>
          </cell>
          <cell r="BJ599">
            <v>2389.30729131458</v>
          </cell>
          <cell r="BK599">
            <v>2389.30729131458</v>
          </cell>
          <cell r="BL599">
            <v>2389.30729131458</v>
          </cell>
          <cell r="BM599">
            <v>2389.30729131458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0">
          <cell r="Z600">
            <v>2240.33968302203</v>
          </cell>
          <cell r="AA600">
            <v>2107.59282240005</v>
          </cell>
          <cell r="AB600">
            <v>2116.87977061728</v>
          </cell>
          <cell r="AC600">
            <v>1884.2026208674</v>
          </cell>
          <cell r="AD600">
            <v>2162.91551834214</v>
          </cell>
          <cell r="AE600">
            <v>2124.96525029832</v>
          </cell>
          <cell r="AF600">
            <v>2089.34565048138</v>
          </cell>
          <cell r="AG600">
            <v>2120.72039737483</v>
          </cell>
          <cell r="AH600">
            <v>2050.16355281431</v>
          </cell>
          <cell r="AI600">
            <v>2059.22468840242</v>
          </cell>
          <cell r="AJ600">
            <v>2247.62132397039</v>
          </cell>
          <cell r="AK600">
            <v>2458.75209205355</v>
          </cell>
          <cell r="AL600">
            <v>2497.59367372217</v>
          </cell>
          <cell r="AM600">
            <v>2521.96866251796</v>
          </cell>
          <cell r="AN600">
            <v>2556.58697172913</v>
          </cell>
        </row>
        <row r="600">
          <cell r="AY600">
            <v>2370.81310768666</v>
          </cell>
          <cell r="AZ600">
            <v>2325.95755194716</v>
          </cell>
          <cell r="BA600">
            <v>2458.41367892454</v>
          </cell>
          <cell r="BB600">
            <v>2305.54859670822</v>
          </cell>
          <cell r="BC600">
            <v>2397.01298203256</v>
          </cell>
          <cell r="BD600">
            <v>2391.61249204927</v>
          </cell>
          <cell r="BE600">
            <v>2342.60799482044</v>
          </cell>
          <cell r="BF600">
            <v>2431.72362886655</v>
          </cell>
          <cell r="BG600">
            <v>2334.32553642768</v>
          </cell>
          <cell r="BH600">
            <v>2328.60125873075</v>
          </cell>
          <cell r="BI600">
            <v>2328.60125873075</v>
          </cell>
          <cell r="BJ600">
            <v>2328.60125873075</v>
          </cell>
          <cell r="BK600">
            <v>2328.60125873075</v>
          </cell>
          <cell r="BL600">
            <v>2328.60125873075</v>
          </cell>
          <cell r="BM600">
            <v>2328.60125873075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1">
          <cell r="Z601">
            <v>2336.80205971312</v>
          </cell>
          <cell r="AA601">
            <v>2200.25039984885</v>
          </cell>
          <cell r="AB601">
            <v>2064.07430085201</v>
          </cell>
          <cell r="AC601">
            <v>1950.90970059877</v>
          </cell>
          <cell r="AD601">
            <v>2015.51010930765</v>
          </cell>
          <cell r="AE601">
            <v>2192.83136878681</v>
          </cell>
          <cell r="AF601">
            <v>2134.40144442273</v>
          </cell>
          <cell r="AG601">
            <v>2120.6557173656</v>
          </cell>
          <cell r="AH601">
            <v>2178.09151177577</v>
          </cell>
          <cell r="AI601">
            <v>2273.86870018221</v>
          </cell>
          <cell r="AJ601">
            <v>2448.10845177269</v>
          </cell>
          <cell r="AK601">
            <v>2376.70527566535</v>
          </cell>
          <cell r="AL601">
            <v>2403.4919780204</v>
          </cell>
          <cell r="AM601">
            <v>2413.8186148153</v>
          </cell>
          <cell r="AN601">
            <v>2518.74715378234</v>
          </cell>
        </row>
        <row r="601">
          <cell r="AY601">
            <v>2412.79587298011</v>
          </cell>
          <cell r="AZ601">
            <v>2410.40735201422</v>
          </cell>
          <cell r="BA601">
            <v>2386.92901382893</v>
          </cell>
          <cell r="BB601">
            <v>2307.41298480852</v>
          </cell>
          <cell r="BC601">
            <v>2325.91062777339</v>
          </cell>
          <cell r="BD601">
            <v>2447.18346069413</v>
          </cell>
          <cell r="BE601">
            <v>2364.45722722839</v>
          </cell>
          <cell r="BF601">
            <v>2352.50570277806</v>
          </cell>
          <cell r="BG601">
            <v>2390.30008053097</v>
          </cell>
          <cell r="BH601">
            <v>2411.53190684102</v>
          </cell>
          <cell r="BI601">
            <v>2411.53190684102</v>
          </cell>
          <cell r="BJ601">
            <v>2411.53190684102</v>
          </cell>
          <cell r="BK601">
            <v>2411.53190684102</v>
          </cell>
          <cell r="BL601">
            <v>2411.53190684102</v>
          </cell>
          <cell r="BM601">
            <v>2411.53190684102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2">
          <cell r="Z602">
            <v>2422.41311152803</v>
          </cell>
          <cell r="AA602">
            <v>2091.16072534099</v>
          </cell>
          <cell r="AB602">
            <v>2184.26453881046</v>
          </cell>
          <cell r="AC602">
            <v>2146.49226386511</v>
          </cell>
          <cell r="AD602">
            <v>2139.85827240282</v>
          </cell>
          <cell r="AE602">
            <v>2165.30158758867</v>
          </cell>
          <cell r="AF602">
            <v>2001.9277408425</v>
          </cell>
          <cell r="AG602">
            <v>2131.12771857033</v>
          </cell>
          <cell r="AH602">
            <v>2273.0643010995</v>
          </cell>
          <cell r="AI602">
            <v>2157.3779020501</v>
          </cell>
          <cell r="AJ602">
            <v>2320.77070229976</v>
          </cell>
          <cell r="AK602">
            <v>2358.2180599418</v>
          </cell>
          <cell r="AL602">
            <v>2507.99972454852</v>
          </cell>
          <cell r="AM602">
            <v>2581.51663379031</v>
          </cell>
          <cell r="AN602">
            <v>2602.7605421533</v>
          </cell>
        </row>
        <row r="602">
          <cell r="AY602">
            <v>2473.69237671285</v>
          </cell>
          <cell r="AZ602">
            <v>2345.85362745053</v>
          </cell>
          <cell r="BA602">
            <v>2355.67489360491</v>
          </cell>
          <cell r="BB602">
            <v>2420.19486837563</v>
          </cell>
          <cell r="BC602">
            <v>2368.10968509909</v>
          </cell>
          <cell r="BD602">
            <v>2416.80948990906</v>
          </cell>
          <cell r="BE602">
            <v>2343.98795805763</v>
          </cell>
          <cell r="BF602">
            <v>2365.29369432097</v>
          </cell>
          <cell r="BG602">
            <v>2401.16218977656</v>
          </cell>
          <cell r="BH602">
            <v>2413.05716731786</v>
          </cell>
          <cell r="BI602">
            <v>2413.05716731786</v>
          </cell>
          <cell r="BJ602">
            <v>2413.05716731786</v>
          </cell>
          <cell r="BK602">
            <v>2413.05716731786</v>
          </cell>
          <cell r="BL602">
            <v>2413.05716731786</v>
          </cell>
          <cell r="BM602">
            <v>2413.05716731786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3">
          <cell r="Z603">
            <v>2268.23167595867</v>
          </cell>
          <cell r="AA603">
            <v>2107.73099883287</v>
          </cell>
          <cell r="AB603">
            <v>2036.29680392377</v>
          </cell>
          <cell r="AC603">
            <v>2139.24963333462</v>
          </cell>
          <cell r="AD603">
            <v>2165.93490478561</v>
          </cell>
          <cell r="AE603">
            <v>2000.29642369525</v>
          </cell>
          <cell r="AF603">
            <v>2076.4791770437</v>
          </cell>
          <cell r="AG603">
            <v>2158.9688219695</v>
          </cell>
          <cell r="AH603">
            <v>2129.81178468447</v>
          </cell>
          <cell r="AI603">
            <v>2334.8175580313</v>
          </cell>
          <cell r="AJ603">
            <v>2166.65946641841</v>
          </cell>
          <cell r="AK603">
            <v>2304.88615847589</v>
          </cell>
          <cell r="AL603">
            <v>2349.82778479924</v>
          </cell>
          <cell r="AM603">
            <v>2455.67311532917</v>
          </cell>
          <cell r="AN603">
            <v>2660.26947671372</v>
          </cell>
        </row>
        <row r="603">
          <cell r="AY603">
            <v>2365.1115005301</v>
          </cell>
          <cell r="AZ603">
            <v>2373.07561826043</v>
          </cell>
          <cell r="BA603">
            <v>2330.53135536655</v>
          </cell>
          <cell r="BB603">
            <v>2377.63393159115</v>
          </cell>
          <cell r="BC603">
            <v>2425.68537444761</v>
          </cell>
          <cell r="BD603">
            <v>2341.6221904236</v>
          </cell>
          <cell r="BE603">
            <v>2311.29327704794</v>
          </cell>
          <cell r="BF603">
            <v>2389.51134478397</v>
          </cell>
          <cell r="BG603">
            <v>2370.70055881088</v>
          </cell>
          <cell r="BH603">
            <v>2408.10990603235</v>
          </cell>
          <cell r="BI603">
            <v>2408.10990603235</v>
          </cell>
          <cell r="BJ603">
            <v>2408.10990603235</v>
          </cell>
          <cell r="BK603">
            <v>2408.10990603235</v>
          </cell>
          <cell r="BL603">
            <v>2408.10990603235</v>
          </cell>
          <cell r="BM603">
            <v>2408.10990603235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</row>
        <row r="604">
          <cell r="Z604">
            <v>2391.2450151283</v>
          </cell>
          <cell r="AA604">
            <v>1976.70825547225</v>
          </cell>
          <cell r="AB604">
            <v>1966.4517496891</v>
          </cell>
          <cell r="AC604">
            <v>1856.55854250726</v>
          </cell>
          <cell r="AD604">
            <v>2143.04099562273</v>
          </cell>
          <cell r="AE604">
            <v>2046.98341742114</v>
          </cell>
          <cell r="AF604">
            <v>2081.71801707233</v>
          </cell>
          <cell r="AG604">
            <v>2023.60477549421</v>
          </cell>
          <cell r="AH604">
            <v>2163.24130061881</v>
          </cell>
          <cell r="AI604">
            <v>2239.42231288734</v>
          </cell>
          <cell r="AJ604">
            <v>2439.18562678464</v>
          </cell>
          <cell r="AK604">
            <v>2407.81482532408</v>
          </cell>
          <cell r="AL604">
            <v>2395.58771953603</v>
          </cell>
          <cell r="AM604">
            <v>2538.11811225873</v>
          </cell>
          <cell r="AN604">
            <v>2537.22795364309</v>
          </cell>
        </row>
        <row r="604">
          <cell r="AY604">
            <v>2435.91315960904</v>
          </cell>
          <cell r="AZ604">
            <v>2368.15400775492</v>
          </cell>
          <cell r="BA604">
            <v>2342.33287369912</v>
          </cell>
          <cell r="BB604">
            <v>2346.18795860822</v>
          </cell>
          <cell r="BC604">
            <v>2410.42672192522</v>
          </cell>
          <cell r="BD604">
            <v>2343.21432177413</v>
          </cell>
          <cell r="BE604">
            <v>2341.33872806449</v>
          </cell>
          <cell r="BF604">
            <v>2304.59456227785</v>
          </cell>
          <cell r="BG604">
            <v>2395.68341849565</v>
          </cell>
          <cell r="BH604">
            <v>2341.34345873143</v>
          </cell>
          <cell r="BI604">
            <v>2341.34345873143</v>
          </cell>
          <cell r="BJ604">
            <v>2341.34345873143</v>
          </cell>
          <cell r="BK604">
            <v>2341.34345873143</v>
          </cell>
          <cell r="BL604">
            <v>2341.34345873143</v>
          </cell>
          <cell r="BM604">
            <v>2341.34345873143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5">
          <cell r="Z605">
            <v>2269.54327332379</v>
          </cell>
          <cell r="AA605">
            <v>2221.93315390669</v>
          </cell>
          <cell r="AB605">
            <v>2027.40545453253</v>
          </cell>
          <cell r="AC605">
            <v>2125.24984197616</v>
          </cell>
          <cell r="AD605">
            <v>2007.29694406195</v>
          </cell>
          <cell r="AE605">
            <v>2166.84887695029</v>
          </cell>
          <cell r="AF605">
            <v>2082.48668419888</v>
          </cell>
          <cell r="AG605">
            <v>2143.59795077417</v>
          </cell>
          <cell r="AH605">
            <v>2254.74225883592</v>
          </cell>
          <cell r="AI605">
            <v>2212.5149941347</v>
          </cell>
          <cell r="AJ605">
            <v>2271.14628734437</v>
          </cell>
          <cell r="AK605">
            <v>2403.09778351413</v>
          </cell>
          <cell r="AL605">
            <v>2424.8765888748</v>
          </cell>
          <cell r="AM605">
            <v>2534.0885094961</v>
          </cell>
          <cell r="AN605">
            <v>2641.92230459611</v>
          </cell>
        </row>
        <row r="605">
          <cell r="AY605">
            <v>2378.51314029337</v>
          </cell>
          <cell r="AZ605">
            <v>2468.13644377172</v>
          </cell>
          <cell r="BA605">
            <v>2326.52441281174</v>
          </cell>
          <cell r="BB605">
            <v>2421.89835340279</v>
          </cell>
          <cell r="BC605">
            <v>2452.25181189187</v>
          </cell>
          <cell r="BD605">
            <v>2435.16054364961</v>
          </cell>
          <cell r="BE605">
            <v>2419.18557690852</v>
          </cell>
          <cell r="BF605">
            <v>2331.80392269245</v>
          </cell>
          <cell r="BG605">
            <v>2447.84261531989</v>
          </cell>
          <cell r="BH605">
            <v>2378.7853746439</v>
          </cell>
          <cell r="BI605">
            <v>2378.7853746439</v>
          </cell>
          <cell r="BJ605">
            <v>2378.7853746439</v>
          </cell>
          <cell r="BK605">
            <v>2378.7853746439</v>
          </cell>
          <cell r="BL605">
            <v>2378.7853746439</v>
          </cell>
          <cell r="BM605">
            <v>2378.7853746439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6">
          <cell r="Z606">
            <v>2189.57170732923</v>
          </cell>
          <cell r="AA606">
            <v>1972.38286508837</v>
          </cell>
          <cell r="AB606">
            <v>2096.64417392376</v>
          </cell>
          <cell r="AC606">
            <v>2024.93885637898</v>
          </cell>
          <cell r="AD606">
            <v>1978.72730846127</v>
          </cell>
          <cell r="AE606">
            <v>1976.87362980992</v>
          </cell>
          <cell r="AF606">
            <v>2098.59089592119</v>
          </cell>
          <cell r="AG606">
            <v>2239.74772152063</v>
          </cell>
          <cell r="AH606">
            <v>2178.58622365519</v>
          </cell>
          <cell r="AI606">
            <v>2208.48912775107</v>
          </cell>
          <cell r="AJ606">
            <v>2323.70846382797</v>
          </cell>
          <cell r="AK606">
            <v>2281.52862304182</v>
          </cell>
          <cell r="AL606">
            <v>2427.36955975865</v>
          </cell>
          <cell r="AM606">
            <v>2461.14404859934</v>
          </cell>
          <cell r="AN606">
            <v>2644.37559177138</v>
          </cell>
        </row>
        <row r="606">
          <cell r="AY606">
            <v>2368.29622045388</v>
          </cell>
          <cell r="AZ606">
            <v>2324.72320784889</v>
          </cell>
          <cell r="BA606">
            <v>2415.60954268144</v>
          </cell>
          <cell r="BB606">
            <v>2311.8586597835</v>
          </cell>
          <cell r="BC606">
            <v>2324.56611910453</v>
          </cell>
          <cell r="BD606">
            <v>2341.42647978387</v>
          </cell>
          <cell r="BE606">
            <v>2339.08624901376</v>
          </cell>
          <cell r="BF606">
            <v>2378.20465780834</v>
          </cell>
          <cell r="BG606">
            <v>2289.94633282728</v>
          </cell>
          <cell r="BH606">
            <v>2369.66359775403</v>
          </cell>
          <cell r="BI606">
            <v>2369.66359775403</v>
          </cell>
          <cell r="BJ606">
            <v>2369.66359775403</v>
          </cell>
          <cell r="BK606">
            <v>2369.66359775403</v>
          </cell>
          <cell r="BL606">
            <v>2369.66359775403</v>
          </cell>
          <cell r="BM606">
            <v>2369.66359775403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7">
          <cell r="Z607">
            <v>2345.55628437833</v>
          </cell>
          <cell r="AA607">
            <v>2081.2610732041</v>
          </cell>
          <cell r="AB607">
            <v>2135.85842259489</v>
          </cell>
          <cell r="AC607">
            <v>2014.63100332075</v>
          </cell>
          <cell r="AD607">
            <v>2067.14080562416</v>
          </cell>
          <cell r="AE607">
            <v>1993.73236442341</v>
          </cell>
          <cell r="AF607">
            <v>2158.26532122545</v>
          </cell>
          <cell r="AG607">
            <v>2246.0036373672</v>
          </cell>
          <cell r="AH607">
            <v>2055.29183818181</v>
          </cell>
          <cell r="AI607">
            <v>2025.90725017401</v>
          </cell>
          <cell r="AJ607">
            <v>2297.1953575345</v>
          </cell>
          <cell r="AK607">
            <v>2370.63928828717</v>
          </cell>
          <cell r="AL607">
            <v>2469.87913710107</v>
          </cell>
          <cell r="AM607">
            <v>2541.47792542239</v>
          </cell>
          <cell r="AN607">
            <v>2604.40912371739</v>
          </cell>
        </row>
        <row r="607">
          <cell r="AY607">
            <v>2401.51728252051</v>
          </cell>
          <cell r="AZ607">
            <v>2392.50259127031</v>
          </cell>
          <cell r="BA607">
            <v>2346.79980650343</v>
          </cell>
          <cell r="BB607">
            <v>2307.57519465258</v>
          </cell>
          <cell r="BC607">
            <v>2373.52228235567</v>
          </cell>
          <cell r="BD607">
            <v>2339.11411962407</v>
          </cell>
          <cell r="BE607">
            <v>2370.11902871046</v>
          </cell>
          <cell r="BF607">
            <v>2421.0127204061</v>
          </cell>
          <cell r="BG607">
            <v>2294.71141808009</v>
          </cell>
          <cell r="BH607">
            <v>2348.22619246038</v>
          </cell>
          <cell r="BI607">
            <v>2348.22619246038</v>
          </cell>
          <cell r="BJ607">
            <v>2348.22619246038</v>
          </cell>
          <cell r="BK607">
            <v>2348.22619246038</v>
          </cell>
          <cell r="BL607">
            <v>2348.22619246038</v>
          </cell>
          <cell r="BM607">
            <v>2348.22619246038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08">
          <cell r="Z608">
            <v>2353.03396495269</v>
          </cell>
          <cell r="AA608">
            <v>1989.79188011992</v>
          </cell>
          <cell r="AB608">
            <v>2106.99697428773</v>
          </cell>
          <cell r="AC608">
            <v>2127.17168433411</v>
          </cell>
          <cell r="AD608">
            <v>2010.23856418839</v>
          </cell>
          <cell r="AE608">
            <v>2162.57113264377</v>
          </cell>
          <cell r="AF608">
            <v>2078.81532606149</v>
          </cell>
          <cell r="AG608">
            <v>2204.49707111406</v>
          </cell>
          <cell r="AH608">
            <v>2159.22014212371</v>
          </cell>
          <cell r="AI608">
            <v>2252.83301849128</v>
          </cell>
          <cell r="AJ608">
            <v>2212.84513596282</v>
          </cell>
          <cell r="AK608">
            <v>2332.95197558279</v>
          </cell>
          <cell r="AL608">
            <v>2297.64653350312</v>
          </cell>
          <cell r="AM608">
            <v>2350.70429366272</v>
          </cell>
          <cell r="AN608">
            <v>2414.13520076897</v>
          </cell>
        </row>
        <row r="608">
          <cell r="AY608">
            <v>2405.65708354759</v>
          </cell>
          <cell r="AZ608">
            <v>2342.25377416329</v>
          </cell>
          <cell r="BA608">
            <v>2392.4980293279</v>
          </cell>
          <cell r="BB608">
            <v>2399.94258665062</v>
          </cell>
          <cell r="BC608">
            <v>2393.87964633288</v>
          </cell>
          <cell r="BD608">
            <v>2408.23988761602</v>
          </cell>
          <cell r="BE608">
            <v>2331.78259782436</v>
          </cell>
          <cell r="BF608">
            <v>2376.9494282623</v>
          </cell>
          <cell r="BG608">
            <v>2349.30019014895</v>
          </cell>
          <cell r="BH608">
            <v>2384.99181310032</v>
          </cell>
          <cell r="BI608">
            <v>2384.99181310032</v>
          </cell>
          <cell r="BJ608">
            <v>2384.99181310032</v>
          </cell>
          <cell r="BK608">
            <v>2384.99181310032</v>
          </cell>
          <cell r="BL608">
            <v>2384.99181310032</v>
          </cell>
          <cell r="BM608">
            <v>2384.99181310032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09">
          <cell r="Z609">
            <v>2350.56565152378</v>
          </cell>
          <cell r="AA609">
            <v>2011.07926221018</v>
          </cell>
          <cell r="AB609">
            <v>2047.47944226639</v>
          </cell>
          <cell r="AC609">
            <v>2162.46446974438</v>
          </cell>
          <cell r="AD609">
            <v>2060.03360099619</v>
          </cell>
          <cell r="AE609">
            <v>2110.09188346932</v>
          </cell>
          <cell r="AF609">
            <v>2207.12633706211</v>
          </cell>
          <cell r="AG609">
            <v>2175.69559931678</v>
          </cell>
          <cell r="AH609">
            <v>2027.62587477131</v>
          </cell>
          <cell r="AI609">
            <v>2050.64255802288</v>
          </cell>
          <cell r="AJ609">
            <v>2351.54749819019</v>
          </cell>
          <cell r="AK609">
            <v>2326.02579741331</v>
          </cell>
          <cell r="AL609">
            <v>2441.69787564912</v>
          </cell>
          <cell r="AM609">
            <v>2593.26655587195</v>
          </cell>
          <cell r="AN609">
            <v>2538.57948958504</v>
          </cell>
        </row>
        <row r="609">
          <cell r="AY609">
            <v>2428.44888371284</v>
          </cell>
          <cell r="AZ609">
            <v>2362.32732087658</v>
          </cell>
          <cell r="BA609">
            <v>2288.24820885671</v>
          </cell>
          <cell r="BB609">
            <v>2432.40213555786</v>
          </cell>
          <cell r="BC609">
            <v>2395.91193092427</v>
          </cell>
          <cell r="BD609">
            <v>2401.36499090676</v>
          </cell>
          <cell r="BE609">
            <v>2406.85972423863</v>
          </cell>
          <cell r="BF609">
            <v>2402.24612499332</v>
          </cell>
          <cell r="BG609">
            <v>2391.46285317245</v>
          </cell>
          <cell r="BH609">
            <v>2353.01169434331</v>
          </cell>
          <cell r="BI609">
            <v>2353.01169434331</v>
          </cell>
          <cell r="BJ609">
            <v>2353.01169434331</v>
          </cell>
          <cell r="BK609">
            <v>2353.01169434331</v>
          </cell>
          <cell r="BL609">
            <v>2353.01169434331</v>
          </cell>
          <cell r="BM609">
            <v>2353.01169434331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0">
          <cell r="Z610">
            <v>2286.08783981475</v>
          </cell>
          <cell r="AA610">
            <v>2058.25187440307</v>
          </cell>
          <cell r="AB610">
            <v>2083.75289657195</v>
          </cell>
          <cell r="AC610">
            <v>2104.093811607</v>
          </cell>
          <cell r="AD610">
            <v>2203.76850796015</v>
          </cell>
          <cell r="AE610">
            <v>2070.34787989019</v>
          </cell>
          <cell r="AF610">
            <v>2135.32527701747</v>
          </cell>
          <cell r="AG610">
            <v>2296.65217942503</v>
          </cell>
          <cell r="AH610">
            <v>2177.64696182773</v>
          </cell>
          <cell r="AI610">
            <v>2326.25504575346</v>
          </cell>
          <cell r="AJ610">
            <v>2319.12455876458</v>
          </cell>
          <cell r="AK610">
            <v>2334.10256738888</v>
          </cell>
          <cell r="AL610">
            <v>2624.18548959077</v>
          </cell>
          <cell r="AM610">
            <v>2563.8368444804</v>
          </cell>
          <cell r="AN610">
            <v>2608.54269105273</v>
          </cell>
        </row>
        <row r="610">
          <cell r="AY610">
            <v>2369.27522460413</v>
          </cell>
          <cell r="AZ610">
            <v>2312.56735616946</v>
          </cell>
          <cell r="BA610">
            <v>2436.82534817085</v>
          </cell>
          <cell r="BB610">
            <v>2425.61437211823</v>
          </cell>
          <cell r="BC610">
            <v>2447.28789319088</v>
          </cell>
          <cell r="BD610">
            <v>2393.33558803527</v>
          </cell>
          <cell r="BE610">
            <v>2470.06768211915</v>
          </cell>
          <cell r="BF610">
            <v>2481.74760686166</v>
          </cell>
          <cell r="BG610">
            <v>2359.89153219836</v>
          </cell>
          <cell r="BH610">
            <v>2425.71042430615</v>
          </cell>
          <cell r="BI610">
            <v>2425.71042430615</v>
          </cell>
          <cell r="BJ610">
            <v>2425.71042430615</v>
          </cell>
          <cell r="BK610">
            <v>2425.71042430615</v>
          </cell>
          <cell r="BL610">
            <v>2425.71042430615</v>
          </cell>
          <cell r="BM610">
            <v>2425.71042430615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1">
          <cell r="Z611">
            <v>2321.80772428878</v>
          </cell>
          <cell r="AA611">
            <v>2115.42997071394</v>
          </cell>
          <cell r="AB611">
            <v>2028.70712152022</v>
          </cell>
          <cell r="AC611">
            <v>2088.49555932488</v>
          </cell>
          <cell r="AD611">
            <v>2057.16427991613</v>
          </cell>
          <cell r="AE611">
            <v>2084.7545444094</v>
          </cell>
          <cell r="AF611">
            <v>2194.47973516663</v>
          </cell>
          <cell r="AG611">
            <v>2165.07856391184</v>
          </cell>
          <cell r="AH611">
            <v>2225.23131604935</v>
          </cell>
          <cell r="AI611">
            <v>2240.98659522186</v>
          </cell>
          <cell r="AJ611">
            <v>2313.99789139522</v>
          </cell>
          <cell r="AK611">
            <v>2329.58646145947</v>
          </cell>
          <cell r="AL611">
            <v>2365.41383299529</v>
          </cell>
          <cell r="AM611">
            <v>2434.09711330703</v>
          </cell>
          <cell r="AN611">
            <v>2499.35468045293</v>
          </cell>
        </row>
        <row r="611">
          <cell r="AY611">
            <v>2460.45095245817</v>
          </cell>
          <cell r="AZ611">
            <v>2373.27113136098</v>
          </cell>
          <cell r="BA611">
            <v>2345.24745104041</v>
          </cell>
          <cell r="BB611">
            <v>2414.37792918553</v>
          </cell>
          <cell r="BC611">
            <v>2390.78943317299</v>
          </cell>
          <cell r="BD611">
            <v>2402.60304621157</v>
          </cell>
          <cell r="BE611">
            <v>2457.84840758405</v>
          </cell>
          <cell r="BF611">
            <v>2353.22155661275</v>
          </cell>
          <cell r="BG611">
            <v>2381.87582355547</v>
          </cell>
          <cell r="BH611">
            <v>2357.20358587749</v>
          </cell>
          <cell r="BI611">
            <v>2357.20358587749</v>
          </cell>
          <cell r="BJ611">
            <v>2357.20358587749</v>
          </cell>
          <cell r="BK611">
            <v>2357.20358587749</v>
          </cell>
          <cell r="BL611">
            <v>2357.20358587749</v>
          </cell>
          <cell r="BM611">
            <v>2357.20358587749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</row>
        <row r="612">
          <cell r="Z612">
            <v>2341.39311665654</v>
          </cell>
          <cell r="AA612">
            <v>2119.60111430862</v>
          </cell>
          <cell r="AB612">
            <v>2096.19902201435</v>
          </cell>
          <cell r="AC612">
            <v>2096.66359370305</v>
          </cell>
          <cell r="AD612">
            <v>2241.03236433955</v>
          </cell>
          <cell r="AE612">
            <v>2092.66647985328</v>
          </cell>
          <cell r="AF612">
            <v>2050.58758233955</v>
          </cell>
          <cell r="AG612">
            <v>2103.47229348023</v>
          </cell>
          <cell r="AH612">
            <v>2183.57774280688</v>
          </cell>
          <cell r="AI612">
            <v>2266.69417270578</v>
          </cell>
          <cell r="AJ612">
            <v>2259.93231568712</v>
          </cell>
          <cell r="AK612">
            <v>2237.17183905037</v>
          </cell>
          <cell r="AL612">
            <v>2508.66052034171</v>
          </cell>
          <cell r="AM612">
            <v>2479.48732104617</v>
          </cell>
          <cell r="AN612">
            <v>2608.65523028068</v>
          </cell>
        </row>
        <row r="612">
          <cell r="AY612">
            <v>2333.53403452549</v>
          </cell>
          <cell r="AZ612">
            <v>2403.31646232763</v>
          </cell>
          <cell r="BA612">
            <v>2390.48064862509</v>
          </cell>
          <cell r="BB612">
            <v>2452.87529529356</v>
          </cell>
          <cell r="BC612">
            <v>2455.90490054299</v>
          </cell>
          <cell r="BD612">
            <v>2389.2394454408</v>
          </cell>
          <cell r="BE612">
            <v>2324.93154494126</v>
          </cell>
          <cell r="BF612">
            <v>2392.75645872319</v>
          </cell>
          <cell r="BG612">
            <v>2369.3895380309</v>
          </cell>
          <cell r="BH612">
            <v>2402.68147786754</v>
          </cell>
          <cell r="BI612">
            <v>2402.68147786754</v>
          </cell>
          <cell r="BJ612">
            <v>2402.68147786754</v>
          </cell>
          <cell r="BK612">
            <v>2402.68147786754</v>
          </cell>
          <cell r="BL612">
            <v>2402.68147786754</v>
          </cell>
          <cell r="BM612">
            <v>2402.68147786754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</row>
        <row r="613">
          <cell r="Z613">
            <v>2272.8979240458</v>
          </cell>
          <cell r="AA613">
            <v>2096.94179015421</v>
          </cell>
          <cell r="AB613">
            <v>2167.13415557581</v>
          </cell>
          <cell r="AC613">
            <v>1973.26619191749</v>
          </cell>
          <cell r="AD613">
            <v>1990.03357274687</v>
          </cell>
          <cell r="AE613">
            <v>1919.43078138012</v>
          </cell>
          <cell r="AF613">
            <v>2141.53757607474</v>
          </cell>
          <cell r="AG613">
            <v>2041.73024515102</v>
          </cell>
          <cell r="AH613">
            <v>2057.52214224332</v>
          </cell>
          <cell r="AI613">
            <v>2193.91379482275</v>
          </cell>
          <cell r="AJ613">
            <v>2282.88985902821</v>
          </cell>
          <cell r="AK613">
            <v>2457.16601221362</v>
          </cell>
          <cell r="AL613">
            <v>2466.3440702478</v>
          </cell>
          <cell r="AM613">
            <v>2494.25427424493</v>
          </cell>
          <cell r="AN613">
            <v>2735.55991435746</v>
          </cell>
        </row>
        <row r="613">
          <cell r="AY613">
            <v>2393.52804086309</v>
          </cell>
          <cell r="AZ613">
            <v>2368.20702486908</v>
          </cell>
          <cell r="BA613">
            <v>2389.57949981151</v>
          </cell>
          <cell r="BB613">
            <v>2318.21537595335</v>
          </cell>
          <cell r="BC613">
            <v>2330.42397290963</v>
          </cell>
          <cell r="BD613">
            <v>2328.14981450896</v>
          </cell>
          <cell r="BE613">
            <v>2378.71726385919</v>
          </cell>
          <cell r="BF613">
            <v>2275.89568728925</v>
          </cell>
          <cell r="BG613">
            <v>2321.1782376191</v>
          </cell>
          <cell r="BH613">
            <v>2319.05756165723</v>
          </cell>
          <cell r="BI613">
            <v>2319.05756165723</v>
          </cell>
          <cell r="BJ613">
            <v>2319.05756165723</v>
          </cell>
          <cell r="BK613">
            <v>2319.05756165723</v>
          </cell>
          <cell r="BL613">
            <v>2319.05756165723</v>
          </cell>
          <cell r="BM613">
            <v>2319.05756165723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</row>
        <row r="614">
          <cell r="Z614">
            <v>2167.94088424348</v>
          </cell>
          <cell r="AA614">
            <v>1988.93596171731</v>
          </cell>
          <cell r="AB614">
            <v>2113.05016670779</v>
          </cell>
          <cell r="AC614">
            <v>2050.45284093081</v>
          </cell>
          <cell r="AD614">
            <v>2101.43802335189</v>
          </cell>
          <cell r="AE614">
            <v>2157.55148222844</v>
          </cell>
          <cell r="AF614">
            <v>2151.11932585459</v>
          </cell>
          <cell r="AG614">
            <v>2108.84878193006</v>
          </cell>
          <cell r="AH614">
            <v>2180.85756962586</v>
          </cell>
          <cell r="AI614">
            <v>2258.56311004134</v>
          </cell>
          <cell r="AJ614">
            <v>2377.66843809475</v>
          </cell>
          <cell r="AK614">
            <v>2487.8850038054</v>
          </cell>
          <cell r="AL614">
            <v>2349.53375293727</v>
          </cell>
          <cell r="AM614">
            <v>2433.2735823062</v>
          </cell>
          <cell r="AN614">
            <v>2520.34929897455</v>
          </cell>
        </row>
        <row r="614">
          <cell r="AY614">
            <v>2385.42427037745</v>
          </cell>
          <cell r="AZ614">
            <v>2320.31272471175</v>
          </cell>
          <cell r="BA614">
            <v>2411.67809277834</v>
          </cell>
          <cell r="BB614">
            <v>2410.31610914482</v>
          </cell>
          <cell r="BC614">
            <v>2416.03965490968</v>
          </cell>
          <cell r="BD614">
            <v>2382.36349455348</v>
          </cell>
          <cell r="BE614">
            <v>2384.0465909736</v>
          </cell>
          <cell r="BF614">
            <v>2372.11632784259</v>
          </cell>
          <cell r="BG614">
            <v>2393.90951130604</v>
          </cell>
          <cell r="BH614">
            <v>2374.38274367942</v>
          </cell>
          <cell r="BI614">
            <v>2374.38274367942</v>
          </cell>
          <cell r="BJ614">
            <v>2374.38274367942</v>
          </cell>
          <cell r="BK614">
            <v>2374.38274367942</v>
          </cell>
          <cell r="BL614">
            <v>2374.38274367942</v>
          </cell>
          <cell r="BM614">
            <v>2374.38274367942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5">
          <cell r="Z615">
            <v>2311.30616856604</v>
          </cell>
          <cell r="AA615">
            <v>2004.15699176661</v>
          </cell>
          <cell r="AB615">
            <v>2172.61042216941</v>
          </cell>
          <cell r="AC615">
            <v>2043.97937572113</v>
          </cell>
          <cell r="AD615">
            <v>2093.3765356745</v>
          </cell>
          <cell r="AE615">
            <v>2126.90742124732</v>
          </cell>
          <cell r="AF615">
            <v>2123.8146252378</v>
          </cell>
          <cell r="AG615">
            <v>2162.51332699263</v>
          </cell>
          <cell r="AH615">
            <v>2105.80404146221</v>
          </cell>
          <cell r="AI615">
            <v>2167.19076879017</v>
          </cell>
          <cell r="AJ615">
            <v>2327.93710297981</v>
          </cell>
          <cell r="AK615">
            <v>2270.64266221082</v>
          </cell>
          <cell r="AL615">
            <v>2326.77115686765</v>
          </cell>
          <cell r="AM615">
            <v>2415.35496299456</v>
          </cell>
          <cell r="AN615">
            <v>2692.90819315361</v>
          </cell>
        </row>
        <row r="615">
          <cell r="AY615">
            <v>2375.44754810834</v>
          </cell>
          <cell r="AZ615">
            <v>2270.26602293148</v>
          </cell>
          <cell r="BA615">
            <v>2384.43657832563</v>
          </cell>
          <cell r="BB615">
            <v>2435.24124308115</v>
          </cell>
          <cell r="BC615">
            <v>2375.44827628772</v>
          </cell>
          <cell r="BD615">
            <v>2411.64724365818</v>
          </cell>
          <cell r="BE615">
            <v>2399.22698331525</v>
          </cell>
          <cell r="BF615">
            <v>2388.83422252265</v>
          </cell>
          <cell r="BG615">
            <v>2304.6766801685</v>
          </cell>
          <cell r="BH615">
            <v>2398.26217209528</v>
          </cell>
          <cell r="BI615">
            <v>2398.26217209528</v>
          </cell>
          <cell r="BJ615">
            <v>2398.26217209528</v>
          </cell>
          <cell r="BK615">
            <v>2398.26217209528</v>
          </cell>
          <cell r="BL615">
            <v>2398.26217209528</v>
          </cell>
          <cell r="BM615">
            <v>2398.26217209528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</row>
        <row r="616">
          <cell r="Z616">
            <v>2235.56658705348</v>
          </cell>
          <cell r="AA616">
            <v>2132.31437075371</v>
          </cell>
          <cell r="AB616">
            <v>2081.8328863429</v>
          </cell>
          <cell r="AC616">
            <v>2085.34659500783</v>
          </cell>
          <cell r="AD616">
            <v>2099.28905484358</v>
          </cell>
          <cell r="AE616">
            <v>2162.31246123752</v>
          </cell>
          <cell r="AF616">
            <v>2146.22153670189</v>
          </cell>
          <cell r="AG616">
            <v>2141.68737560306</v>
          </cell>
          <cell r="AH616">
            <v>2300.58485100815</v>
          </cell>
          <cell r="AI616">
            <v>2313.1452653706</v>
          </cell>
          <cell r="AJ616">
            <v>2212.42727296774</v>
          </cell>
          <cell r="AK616">
            <v>2375.79277869811</v>
          </cell>
          <cell r="AL616">
            <v>2449.35867134296</v>
          </cell>
          <cell r="AM616">
            <v>2465.17614436091</v>
          </cell>
          <cell r="AN616">
            <v>2609.86286364981</v>
          </cell>
        </row>
        <row r="616">
          <cell r="AY616">
            <v>2334.66307291155</v>
          </cell>
          <cell r="AZ616">
            <v>2430.59720434718</v>
          </cell>
          <cell r="BA616">
            <v>2379.73169394479</v>
          </cell>
          <cell r="BB616">
            <v>2404.95569114344</v>
          </cell>
          <cell r="BC616">
            <v>2378.32617047953</v>
          </cell>
          <cell r="BD616">
            <v>2432.61873752011</v>
          </cell>
          <cell r="BE616">
            <v>2406.41833608918</v>
          </cell>
          <cell r="BF616">
            <v>2373.77378840719</v>
          </cell>
          <cell r="BG616">
            <v>2425.74423763907</v>
          </cell>
          <cell r="BH616">
            <v>2472.13286844901</v>
          </cell>
          <cell r="BI616">
            <v>2472.13286844901</v>
          </cell>
          <cell r="BJ616">
            <v>2472.13286844901</v>
          </cell>
          <cell r="BK616">
            <v>2472.13286844901</v>
          </cell>
          <cell r="BL616">
            <v>2472.13286844901</v>
          </cell>
          <cell r="BM616">
            <v>2472.13286844901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</row>
        <row r="617">
          <cell r="Z617">
            <v>2222.52951723903</v>
          </cell>
          <cell r="AA617">
            <v>2182.26276136629</v>
          </cell>
          <cell r="AB617">
            <v>2090.13237341404</v>
          </cell>
          <cell r="AC617">
            <v>2129.63502392888</v>
          </cell>
          <cell r="AD617">
            <v>2005.00823735559</v>
          </cell>
          <cell r="AE617">
            <v>2043.44532757801</v>
          </cell>
          <cell r="AF617">
            <v>2036.95343623481</v>
          </cell>
          <cell r="AG617">
            <v>2151.39959563348</v>
          </cell>
          <cell r="AH617">
            <v>2065.75458021284</v>
          </cell>
          <cell r="AI617">
            <v>2334.23564135958</v>
          </cell>
          <cell r="AJ617">
            <v>2370.5112588339</v>
          </cell>
          <cell r="AK617">
            <v>2468.34314419304</v>
          </cell>
          <cell r="AL617">
            <v>2441.23878436328</v>
          </cell>
          <cell r="AM617">
            <v>2372.50635704974</v>
          </cell>
          <cell r="AN617">
            <v>2603.97090283363</v>
          </cell>
        </row>
        <row r="617">
          <cell r="AY617">
            <v>2386.0249998418</v>
          </cell>
          <cell r="AZ617">
            <v>2411.68793267081</v>
          </cell>
          <cell r="BA617">
            <v>2377.61442254931</v>
          </cell>
          <cell r="BB617">
            <v>2385.1200418887</v>
          </cell>
          <cell r="BC617">
            <v>2402.62459719343</v>
          </cell>
          <cell r="BD617">
            <v>2373.67812358845</v>
          </cell>
          <cell r="BE617">
            <v>2398.34386478864</v>
          </cell>
          <cell r="BF617">
            <v>2387.41772123816</v>
          </cell>
          <cell r="BG617">
            <v>2325.92508391074</v>
          </cell>
          <cell r="BH617">
            <v>2398.02800844333</v>
          </cell>
          <cell r="BI617">
            <v>2398.02800844333</v>
          </cell>
          <cell r="BJ617">
            <v>2398.02800844333</v>
          </cell>
          <cell r="BK617">
            <v>2398.02800844333</v>
          </cell>
          <cell r="BL617">
            <v>2398.02800844333</v>
          </cell>
          <cell r="BM617">
            <v>2398.02800844333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</row>
        <row r="618">
          <cell r="Z618">
            <v>2275.37534439006</v>
          </cell>
          <cell r="AA618">
            <v>2081.44626934935</v>
          </cell>
          <cell r="AB618">
            <v>1984.73667806014</v>
          </cell>
          <cell r="AC618">
            <v>2065.2917940929</v>
          </cell>
          <cell r="AD618">
            <v>2086.25997714186</v>
          </cell>
          <cell r="AE618">
            <v>2047.59002865448</v>
          </cell>
          <cell r="AF618">
            <v>2036.62421781839</v>
          </cell>
          <cell r="AG618">
            <v>2225.42272123563</v>
          </cell>
          <cell r="AH618">
            <v>2204.61731290208</v>
          </cell>
          <cell r="AI618">
            <v>2175.21122863621</v>
          </cell>
          <cell r="AJ618">
            <v>2369.7553976518</v>
          </cell>
          <cell r="AK618">
            <v>2268.15405301761</v>
          </cell>
          <cell r="AL618">
            <v>2393.05446081817</v>
          </cell>
          <cell r="AM618">
            <v>2503.88817917494</v>
          </cell>
          <cell r="AN618">
            <v>2501.91968894881</v>
          </cell>
        </row>
        <row r="618">
          <cell r="AY618">
            <v>2376.57920900342</v>
          </cell>
          <cell r="AZ618">
            <v>2386.79719992648</v>
          </cell>
          <cell r="BA618">
            <v>2332.49294761683</v>
          </cell>
          <cell r="BB618">
            <v>2346.67978954605</v>
          </cell>
          <cell r="BC618">
            <v>2383.38504024651</v>
          </cell>
          <cell r="BD618">
            <v>2363.52967649723</v>
          </cell>
          <cell r="BE618">
            <v>2259.76807693181</v>
          </cell>
          <cell r="BF618">
            <v>2385.90601244043</v>
          </cell>
          <cell r="BG618">
            <v>2432.07637148845</v>
          </cell>
          <cell r="BH618">
            <v>2351.36241374968</v>
          </cell>
          <cell r="BI618">
            <v>2351.36241374968</v>
          </cell>
          <cell r="BJ618">
            <v>2351.36241374968</v>
          </cell>
          <cell r="BK618">
            <v>2351.36241374968</v>
          </cell>
          <cell r="BL618">
            <v>2351.36241374968</v>
          </cell>
          <cell r="BM618">
            <v>2351.36241374968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19">
          <cell r="Z619">
            <v>2363.18448648162</v>
          </cell>
          <cell r="AA619">
            <v>2059.63578773547</v>
          </cell>
          <cell r="AB619">
            <v>2040.79475592371</v>
          </cell>
          <cell r="AC619">
            <v>1932.24430370575</v>
          </cell>
          <cell r="AD619">
            <v>2082.22152117024</v>
          </cell>
          <cell r="AE619">
            <v>2125.97838219716</v>
          </cell>
          <cell r="AF619">
            <v>2015.38655497953</v>
          </cell>
          <cell r="AG619">
            <v>2144.21864347601</v>
          </cell>
          <cell r="AH619">
            <v>2180.10295441324</v>
          </cell>
          <cell r="AI619">
            <v>2234.34392784256</v>
          </cell>
          <cell r="AJ619">
            <v>2479.85112375981</v>
          </cell>
          <cell r="AK619">
            <v>2283.4806247571</v>
          </cell>
          <cell r="AL619">
            <v>2502.76783523586</v>
          </cell>
          <cell r="AM619">
            <v>2324.625691072</v>
          </cell>
          <cell r="AN619">
            <v>2628.53313950907</v>
          </cell>
        </row>
        <row r="619">
          <cell r="AY619">
            <v>2381.74306604987</v>
          </cell>
          <cell r="AZ619">
            <v>2349.54089543608</v>
          </cell>
          <cell r="BA619">
            <v>2309.11611747122</v>
          </cell>
          <cell r="BB619">
            <v>2308.31462867943</v>
          </cell>
          <cell r="BC619">
            <v>2353.35858609618</v>
          </cell>
          <cell r="BD619">
            <v>2448.61676855016</v>
          </cell>
          <cell r="BE619">
            <v>2410.21597600965</v>
          </cell>
          <cell r="BF619">
            <v>2355.68370802053</v>
          </cell>
          <cell r="BG619">
            <v>2428.53061409231</v>
          </cell>
          <cell r="BH619">
            <v>2407.28888967126</v>
          </cell>
          <cell r="BI619">
            <v>2407.28888967126</v>
          </cell>
          <cell r="BJ619">
            <v>2407.28888967126</v>
          </cell>
          <cell r="BK619">
            <v>2407.28888967126</v>
          </cell>
          <cell r="BL619">
            <v>2407.28888967126</v>
          </cell>
          <cell r="BM619">
            <v>2407.28888967126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</row>
        <row r="620">
          <cell r="Z620">
            <v>2307.39641663356</v>
          </cell>
          <cell r="AA620">
            <v>1980.64911928953</v>
          </cell>
          <cell r="AB620">
            <v>2109.47337824637</v>
          </cell>
          <cell r="AC620">
            <v>1991.53385545448</v>
          </cell>
          <cell r="AD620">
            <v>2059.43476813167</v>
          </cell>
          <cell r="AE620">
            <v>2046.30779734226</v>
          </cell>
          <cell r="AF620">
            <v>2038.40103592135</v>
          </cell>
          <cell r="AG620">
            <v>2241.90453431284</v>
          </cell>
          <cell r="AH620">
            <v>2166.02125313108</v>
          </cell>
          <cell r="AI620">
            <v>2237.03383298241</v>
          </cell>
          <cell r="AJ620">
            <v>2274.50418993705</v>
          </cell>
          <cell r="AK620">
            <v>2388.62243926357</v>
          </cell>
          <cell r="AL620">
            <v>2461.34936762602</v>
          </cell>
          <cell r="AM620">
            <v>2510.78922632211</v>
          </cell>
          <cell r="AN620">
            <v>2620.78577068711</v>
          </cell>
        </row>
        <row r="620">
          <cell r="AY620">
            <v>2428.85444202201</v>
          </cell>
          <cell r="AZ620">
            <v>2289.00224610395</v>
          </cell>
          <cell r="BA620">
            <v>2377.78356462588</v>
          </cell>
          <cell r="BB620">
            <v>2336.85370005368</v>
          </cell>
          <cell r="BC620">
            <v>2419.25971567459</v>
          </cell>
          <cell r="BD620">
            <v>2368.41574619607</v>
          </cell>
          <cell r="BE620">
            <v>2354.48891322604</v>
          </cell>
          <cell r="BF620">
            <v>2336.07901443432</v>
          </cell>
          <cell r="BG620">
            <v>2378.69806953709</v>
          </cell>
          <cell r="BH620">
            <v>2410.81374382997</v>
          </cell>
          <cell r="BI620">
            <v>2410.81374382997</v>
          </cell>
          <cell r="BJ620">
            <v>2410.81374382997</v>
          </cell>
          <cell r="BK620">
            <v>2410.81374382997</v>
          </cell>
          <cell r="BL620">
            <v>2410.81374382997</v>
          </cell>
          <cell r="BM620">
            <v>2410.81374382997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</row>
        <row r="621">
          <cell r="Z621">
            <v>2330.61076911524</v>
          </cell>
          <cell r="AA621">
            <v>2227.02593303779</v>
          </cell>
          <cell r="AB621">
            <v>1967.67154034436</v>
          </cell>
          <cell r="AC621">
            <v>2106.94525810802</v>
          </cell>
          <cell r="AD621">
            <v>2083.29672472495</v>
          </cell>
          <cell r="AE621">
            <v>2199.41895214662</v>
          </cell>
          <cell r="AF621">
            <v>2072.07514633163</v>
          </cell>
          <cell r="AG621">
            <v>2337.0140513683</v>
          </cell>
          <cell r="AH621">
            <v>2087.1469455996</v>
          </cell>
          <cell r="AI621">
            <v>2208.38151736364</v>
          </cell>
          <cell r="AJ621">
            <v>2289.07045164046</v>
          </cell>
          <cell r="AK621">
            <v>2350.30409396189</v>
          </cell>
          <cell r="AL621">
            <v>2436.96751864307</v>
          </cell>
          <cell r="AM621">
            <v>2468.01397828079</v>
          </cell>
          <cell r="AN621">
            <v>2542.0328092883</v>
          </cell>
        </row>
        <row r="621">
          <cell r="AY621">
            <v>2356.14315399022</v>
          </cell>
          <cell r="AZ621">
            <v>2481.1892928158</v>
          </cell>
          <cell r="BA621">
            <v>2351.27369781031</v>
          </cell>
          <cell r="BB621">
            <v>2390.00587801171</v>
          </cell>
          <cell r="BC621">
            <v>2362.1469148633</v>
          </cell>
          <cell r="BD621">
            <v>2431.43126538664</v>
          </cell>
          <cell r="BE621">
            <v>2349.04251780215</v>
          </cell>
          <cell r="BF621">
            <v>2484.00633892669</v>
          </cell>
          <cell r="BG621">
            <v>2340.07716536662</v>
          </cell>
          <cell r="BH621">
            <v>2358.45895236064</v>
          </cell>
          <cell r="BI621">
            <v>2358.45895236064</v>
          </cell>
          <cell r="BJ621">
            <v>2358.45895236064</v>
          </cell>
          <cell r="BK621">
            <v>2358.45895236064</v>
          </cell>
          <cell r="BL621">
            <v>2358.45895236064</v>
          </cell>
          <cell r="BM621">
            <v>2358.45895236064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</row>
        <row r="622">
          <cell r="Z622">
            <v>2289.79648328017</v>
          </cell>
          <cell r="AA622">
            <v>2169.28239400349</v>
          </cell>
          <cell r="AB622">
            <v>1908.91064468063</v>
          </cell>
          <cell r="AC622">
            <v>2044.8502755925</v>
          </cell>
          <cell r="AD622">
            <v>2110.07618425077</v>
          </cell>
          <cell r="AE622">
            <v>1993.37212565164</v>
          </cell>
          <cell r="AF622">
            <v>2202.94181767425</v>
          </cell>
          <cell r="AG622">
            <v>2201.71875973966</v>
          </cell>
          <cell r="AH622">
            <v>2140.06270543258</v>
          </cell>
          <cell r="AI622">
            <v>2218.93967231314</v>
          </cell>
          <cell r="AJ622">
            <v>2264.73278190755</v>
          </cell>
          <cell r="AK622">
            <v>2261.96635864472</v>
          </cell>
          <cell r="AL622">
            <v>2467.17969731605</v>
          </cell>
          <cell r="AM622">
            <v>2603.64706753647</v>
          </cell>
          <cell r="AN622">
            <v>2602.69362393615</v>
          </cell>
        </row>
        <row r="622">
          <cell r="AY622">
            <v>2380.50881503486</v>
          </cell>
          <cell r="AZ622">
            <v>2468.81647848646</v>
          </cell>
          <cell r="BA622">
            <v>2370.01828465968</v>
          </cell>
          <cell r="BB622">
            <v>2442.88190622764</v>
          </cell>
          <cell r="BC622">
            <v>2418.47259795469</v>
          </cell>
          <cell r="BD622">
            <v>2353.03176813057</v>
          </cell>
          <cell r="BE622">
            <v>2393.9141899163</v>
          </cell>
          <cell r="BF622">
            <v>2387.09573127115</v>
          </cell>
          <cell r="BG622">
            <v>2378.57943094191</v>
          </cell>
          <cell r="BH622">
            <v>2328.54713282351</v>
          </cell>
          <cell r="BI622">
            <v>2328.54713282351</v>
          </cell>
          <cell r="BJ622">
            <v>2328.54713282351</v>
          </cell>
          <cell r="BK622">
            <v>2328.54713282351</v>
          </cell>
          <cell r="BL622">
            <v>2328.54713282351</v>
          </cell>
          <cell r="BM622">
            <v>2328.54713282351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</row>
        <row r="623">
          <cell r="Z623">
            <v>2298.65341482022</v>
          </cell>
          <cell r="AA623">
            <v>2202.57907916978</v>
          </cell>
          <cell r="AB623">
            <v>2102.02872197604</v>
          </cell>
          <cell r="AC623">
            <v>1995.74463254117</v>
          </cell>
          <cell r="AD623">
            <v>2065.96932274928</v>
          </cell>
          <cell r="AE623">
            <v>1978.18210110171</v>
          </cell>
          <cell r="AF623">
            <v>2085.14794591214</v>
          </cell>
          <cell r="AG623">
            <v>2181.12503304321</v>
          </cell>
          <cell r="AH623">
            <v>2237.26133578295</v>
          </cell>
          <cell r="AI623">
            <v>2248.71775758871</v>
          </cell>
          <cell r="AJ623">
            <v>2346.86822600231</v>
          </cell>
          <cell r="AK623">
            <v>2344.79735948425</v>
          </cell>
          <cell r="AL623">
            <v>2528.42889800097</v>
          </cell>
          <cell r="AM623">
            <v>2488.28144405259</v>
          </cell>
          <cell r="AN623">
            <v>2634.27617497503</v>
          </cell>
        </row>
        <row r="623">
          <cell r="AY623">
            <v>2369.44378405121</v>
          </cell>
          <cell r="AZ623">
            <v>2404.47334352634</v>
          </cell>
          <cell r="BA623">
            <v>2445.12426236207</v>
          </cell>
          <cell r="BB623">
            <v>2360.90079870944</v>
          </cell>
          <cell r="BC623">
            <v>2377.56465047624</v>
          </cell>
          <cell r="BD623">
            <v>2313.73802415942</v>
          </cell>
          <cell r="BE623">
            <v>2352.62614798232</v>
          </cell>
          <cell r="BF623">
            <v>2400.59183961166</v>
          </cell>
          <cell r="BG623">
            <v>2415.40890093608</v>
          </cell>
          <cell r="BH623">
            <v>2383.83961755663</v>
          </cell>
          <cell r="BI623">
            <v>2383.83961755663</v>
          </cell>
          <cell r="BJ623">
            <v>2383.83961755663</v>
          </cell>
          <cell r="BK623">
            <v>2383.83961755663</v>
          </cell>
          <cell r="BL623">
            <v>2383.83961755663</v>
          </cell>
          <cell r="BM623">
            <v>2383.83961755663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</row>
        <row r="624">
          <cell r="Z624">
            <v>2266.47059973568</v>
          </cell>
          <cell r="AA624">
            <v>1982.12745720622</v>
          </cell>
          <cell r="AB624">
            <v>2057.68933172595</v>
          </cell>
          <cell r="AC624">
            <v>2076.29435440341</v>
          </cell>
          <cell r="AD624">
            <v>2026.31471497029</v>
          </cell>
          <cell r="AE624">
            <v>2036.41740839951</v>
          </cell>
          <cell r="AF624">
            <v>2129.98302699052</v>
          </cell>
          <cell r="AG624">
            <v>2101.32179025023</v>
          </cell>
          <cell r="AH624">
            <v>2268.70000569873</v>
          </cell>
          <cell r="AI624">
            <v>2347.49962141042</v>
          </cell>
          <cell r="AJ624">
            <v>2307.49443363087</v>
          </cell>
          <cell r="AK624">
            <v>2374.18796580937</v>
          </cell>
          <cell r="AL624">
            <v>2348.51274629488</v>
          </cell>
          <cell r="AM624">
            <v>2421.98808169174</v>
          </cell>
          <cell r="AN624">
            <v>2541.87780671807</v>
          </cell>
        </row>
        <row r="624">
          <cell r="AY624">
            <v>2348.36402589207</v>
          </cell>
          <cell r="AZ624">
            <v>2357.0646039558</v>
          </cell>
          <cell r="BA624">
            <v>2401.04073707848</v>
          </cell>
          <cell r="BB624">
            <v>2362.94765832901</v>
          </cell>
          <cell r="BC624">
            <v>2348.67169702536</v>
          </cell>
          <cell r="BD624">
            <v>2320.11360087549</v>
          </cell>
          <cell r="BE624">
            <v>2355.81764497712</v>
          </cell>
          <cell r="BF624">
            <v>2340.39193948012</v>
          </cell>
          <cell r="BG624">
            <v>2390.80332477696</v>
          </cell>
          <cell r="BH624">
            <v>2470.06311458311</v>
          </cell>
          <cell r="BI624">
            <v>2470.06311458311</v>
          </cell>
          <cell r="BJ624">
            <v>2470.06311458311</v>
          </cell>
          <cell r="BK624">
            <v>2470.06311458311</v>
          </cell>
          <cell r="BL624">
            <v>2470.06311458311</v>
          </cell>
          <cell r="BM624">
            <v>2470.06311458311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5">
          <cell r="Z625">
            <v>2256.83017246067</v>
          </cell>
          <cell r="AA625">
            <v>2154.47520942954</v>
          </cell>
          <cell r="AB625">
            <v>2048.80493363921</v>
          </cell>
          <cell r="AC625">
            <v>2067.41226965573</v>
          </cell>
          <cell r="AD625">
            <v>2067.66395027357</v>
          </cell>
          <cell r="AE625">
            <v>2133.70478200024</v>
          </cell>
          <cell r="AF625">
            <v>2092.46992884421</v>
          </cell>
          <cell r="AG625">
            <v>2122.92280547317</v>
          </cell>
          <cell r="AH625">
            <v>2317.76209838914</v>
          </cell>
          <cell r="AI625">
            <v>2380.77122401632</v>
          </cell>
          <cell r="AJ625">
            <v>2308.92257464358</v>
          </cell>
          <cell r="AK625">
            <v>2415.34162455127</v>
          </cell>
          <cell r="AL625">
            <v>2320.93831204958</v>
          </cell>
          <cell r="AM625">
            <v>2400.2233932325</v>
          </cell>
          <cell r="AN625">
            <v>2548.63444612266</v>
          </cell>
        </row>
        <row r="625">
          <cell r="AY625">
            <v>2393.26860816353</v>
          </cell>
          <cell r="AZ625">
            <v>2401.549641576</v>
          </cell>
          <cell r="BA625">
            <v>2356.50154700031</v>
          </cell>
          <cell r="BB625">
            <v>2297.55656002962</v>
          </cell>
          <cell r="BC625">
            <v>2394.30950985661</v>
          </cell>
          <cell r="BD625">
            <v>2398.17317120419</v>
          </cell>
          <cell r="BE625">
            <v>2322.08428321012</v>
          </cell>
          <cell r="BF625">
            <v>2354.20198977444</v>
          </cell>
          <cell r="BG625">
            <v>2425.87595211323</v>
          </cell>
          <cell r="BH625">
            <v>2448.50152469146</v>
          </cell>
          <cell r="BI625">
            <v>2448.50152469146</v>
          </cell>
          <cell r="BJ625">
            <v>2448.50152469146</v>
          </cell>
          <cell r="BK625">
            <v>2448.50152469146</v>
          </cell>
          <cell r="BL625">
            <v>2448.50152469146</v>
          </cell>
          <cell r="BM625">
            <v>2448.50152469146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</row>
        <row r="626">
          <cell r="Z626">
            <v>2218.41067657981</v>
          </cell>
          <cell r="AA626">
            <v>2222.90776104847</v>
          </cell>
          <cell r="AB626">
            <v>2120.46173997094</v>
          </cell>
          <cell r="AC626">
            <v>2120.18163973095</v>
          </cell>
          <cell r="AD626">
            <v>2100.97395770416</v>
          </cell>
          <cell r="AE626">
            <v>2131.52157369632</v>
          </cell>
          <cell r="AF626">
            <v>2113.24624165799</v>
          </cell>
          <cell r="AG626">
            <v>2137.79327789805</v>
          </cell>
          <cell r="AH626">
            <v>2150.96657553451</v>
          </cell>
          <cell r="AI626">
            <v>2136.44709420007</v>
          </cell>
          <cell r="AJ626">
            <v>2379.35562374003</v>
          </cell>
          <cell r="AK626">
            <v>2318.55499277992</v>
          </cell>
          <cell r="AL626">
            <v>2394.40200029185</v>
          </cell>
          <cell r="AM626">
            <v>2595.81726733814</v>
          </cell>
          <cell r="AN626">
            <v>2564.27225587218</v>
          </cell>
        </row>
        <row r="626">
          <cell r="AY626">
            <v>2326.05328069266</v>
          </cell>
          <cell r="AZ626">
            <v>2401.39034089098</v>
          </cell>
          <cell r="BA626">
            <v>2343.04101000154</v>
          </cell>
          <cell r="BB626">
            <v>2384.36929015259</v>
          </cell>
          <cell r="BC626">
            <v>2376.48667705492</v>
          </cell>
          <cell r="BD626">
            <v>2377.09976048212</v>
          </cell>
          <cell r="BE626">
            <v>2347.08229153632</v>
          </cell>
          <cell r="BF626">
            <v>2391.45062626897</v>
          </cell>
          <cell r="BG626">
            <v>2375.87946981146</v>
          </cell>
          <cell r="BH626">
            <v>2306.48324263811</v>
          </cell>
          <cell r="BI626">
            <v>2306.48324263811</v>
          </cell>
          <cell r="BJ626">
            <v>2306.48324263811</v>
          </cell>
          <cell r="BK626">
            <v>2306.48324263811</v>
          </cell>
          <cell r="BL626">
            <v>2306.48324263811</v>
          </cell>
          <cell r="BM626">
            <v>2306.48324263811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</row>
        <row r="627">
          <cell r="Z627">
            <v>2340.94691905242</v>
          </cell>
          <cell r="AA627">
            <v>2020.70370905816</v>
          </cell>
          <cell r="AB627">
            <v>2139.96913968316</v>
          </cell>
          <cell r="AC627">
            <v>2152.57301964206</v>
          </cell>
          <cell r="AD627">
            <v>2068.53520924653</v>
          </cell>
          <cell r="AE627">
            <v>2046.08539282861</v>
          </cell>
          <cell r="AF627">
            <v>2079.02095858206</v>
          </cell>
          <cell r="AG627">
            <v>2196.96108060482</v>
          </cell>
          <cell r="AH627">
            <v>2258.99222726826</v>
          </cell>
          <cell r="AI627">
            <v>2166.74610298422</v>
          </cell>
          <cell r="AJ627">
            <v>2096.98439252453</v>
          </cell>
          <cell r="AK627">
            <v>2320.55351509569</v>
          </cell>
          <cell r="AL627">
            <v>2428.37450045724</v>
          </cell>
          <cell r="AM627">
            <v>2493.88670549556</v>
          </cell>
          <cell r="AN627">
            <v>2728.46793124998</v>
          </cell>
        </row>
        <row r="627">
          <cell r="AY627">
            <v>2387.90763795683</v>
          </cell>
          <cell r="AZ627">
            <v>2325.17743145977</v>
          </cell>
          <cell r="BA627">
            <v>2412.27238607119</v>
          </cell>
          <cell r="BB627">
            <v>2444.97688995925</v>
          </cell>
          <cell r="BC627">
            <v>2423.82359917723</v>
          </cell>
          <cell r="BD627">
            <v>2332.62371366573</v>
          </cell>
          <cell r="BE627">
            <v>2368.18912184522</v>
          </cell>
          <cell r="BF627">
            <v>2407.61921651191</v>
          </cell>
          <cell r="BG627">
            <v>2464.25191090377</v>
          </cell>
          <cell r="BH627">
            <v>2323.68771776062</v>
          </cell>
          <cell r="BI627">
            <v>2323.68771776062</v>
          </cell>
          <cell r="BJ627">
            <v>2323.68771776062</v>
          </cell>
          <cell r="BK627">
            <v>2323.68771776062</v>
          </cell>
          <cell r="BL627">
            <v>2323.68771776062</v>
          </cell>
          <cell r="BM627">
            <v>2323.68771776062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</row>
        <row r="628">
          <cell r="Z628">
            <v>2306.45282494424</v>
          </cell>
          <cell r="AA628">
            <v>2066.64707735039</v>
          </cell>
          <cell r="AB628">
            <v>2002.07540956881</v>
          </cell>
          <cell r="AC628">
            <v>1929.03609646224</v>
          </cell>
          <cell r="AD628">
            <v>1964.24335135497</v>
          </cell>
          <cell r="AE628">
            <v>2017.57361206763</v>
          </cell>
          <cell r="AF628">
            <v>2074.38692219528</v>
          </cell>
          <cell r="AG628">
            <v>2134.59574667795</v>
          </cell>
          <cell r="AH628">
            <v>2175.5481807957</v>
          </cell>
          <cell r="AI628">
            <v>2236.93311534872</v>
          </cell>
          <cell r="AJ628">
            <v>2306.70293233532</v>
          </cell>
          <cell r="AK628">
            <v>2312.92802886911</v>
          </cell>
          <cell r="AL628">
            <v>2407.2382169191</v>
          </cell>
          <cell r="AM628">
            <v>2532.2349100548</v>
          </cell>
          <cell r="AN628">
            <v>2598.97819304854</v>
          </cell>
        </row>
        <row r="628">
          <cell r="AY628">
            <v>2336.17758051115</v>
          </cell>
          <cell r="AZ628">
            <v>2397.26072765299</v>
          </cell>
          <cell r="BA628">
            <v>2342.00572410327</v>
          </cell>
          <cell r="BB628">
            <v>2322.871160202</v>
          </cell>
          <cell r="BC628">
            <v>2405.55568112047</v>
          </cell>
          <cell r="BD628">
            <v>2316.97353708131</v>
          </cell>
          <cell r="BE628">
            <v>2393.52886354229</v>
          </cell>
          <cell r="BF628">
            <v>2383.66817892424</v>
          </cell>
          <cell r="BG628">
            <v>2372.18964464024</v>
          </cell>
          <cell r="BH628">
            <v>2405.42276289225</v>
          </cell>
          <cell r="BI628">
            <v>2405.42276289225</v>
          </cell>
          <cell r="BJ628">
            <v>2405.42276289225</v>
          </cell>
          <cell r="BK628">
            <v>2405.42276289225</v>
          </cell>
          <cell r="BL628">
            <v>2405.42276289225</v>
          </cell>
          <cell r="BM628">
            <v>2405.42276289225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29">
          <cell r="Z629">
            <v>2268.86713347812</v>
          </cell>
          <cell r="AA629">
            <v>2205.53650247931</v>
          </cell>
          <cell r="AB629">
            <v>1885.51278671502</v>
          </cell>
          <cell r="AC629">
            <v>2026.70437471007</v>
          </cell>
          <cell r="AD629">
            <v>1999.45082712649</v>
          </cell>
          <cell r="AE629">
            <v>1956.10189966159</v>
          </cell>
          <cell r="AF629">
            <v>2045.84277206516</v>
          </cell>
          <cell r="AG629">
            <v>2244.58750310699</v>
          </cell>
          <cell r="AH629">
            <v>2232.16133023795</v>
          </cell>
          <cell r="AI629">
            <v>2314.1967811693</v>
          </cell>
          <cell r="AJ629">
            <v>2165.99063917897</v>
          </cell>
          <cell r="AK629">
            <v>2352.37515402861</v>
          </cell>
          <cell r="AL629">
            <v>2348.87575432426</v>
          </cell>
          <cell r="AM629">
            <v>2475.27815035515</v>
          </cell>
          <cell r="AN629">
            <v>2611.75227120187</v>
          </cell>
        </row>
        <row r="629">
          <cell r="AY629">
            <v>2329.83576815031</v>
          </cell>
          <cell r="AZ629">
            <v>2411.14529537467</v>
          </cell>
          <cell r="BA629">
            <v>2310.91897079242</v>
          </cell>
          <cell r="BB629">
            <v>2378.958254827</v>
          </cell>
          <cell r="BC629">
            <v>2360.65474760893</v>
          </cell>
          <cell r="BD629">
            <v>2368.78407076193</v>
          </cell>
          <cell r="BE629">
            <v>2328.12042197846</v>
          </cell>
          <cell r="BF629">
            <v>2409.56459329782</v>
          </cell>
          <cell r="BG629">
            <v>2349.39511944895</v>
          </cell>
          <cell r="BH629">
            <v>2463.25843578145</v>
          </cell>
          <cell r="BI629">
            <v>2463.25843578145</v>
          </cell>
          <cell r="BJ629">
            <v>2463.25843578145</v>
          </cell>
          <cell r="BK629">
            <v>2463.25843578145</v>
          </cell>
          <cell r="BL629">
            <v>2463.25843578145</v>
          </cell>
          <cell r="BM629">
            <v>2463.25843578145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</row>
        <row r="630">
          <cell r="Z630">
            <v>2256.0785561047</v>
          </cell>
          <cell r="AA630">
            <v>2095.04404592239</v>
          </cell>
          <cell r="AB630">
            <v>2113.94046204828</v>
          </cell>
          <cell r="AC630">
            <v>1988.58742443922</v>
          </cell>
          <cell r="AD630">
            <v>2057.26850648276</v>
          </cell>
          <cell r="AE630">
            <v>2153.93246093397</v>
          </cell>
          <cell r="AF630">
            <v>2129.18889276468</v>
          </cell>
          <cell r="AG630">
            <v>2173.61131855063</v>
          </cell>
          <cell r="AH630">
            <v>2074.0281325149</v>
          </cell>
          <cell r="AI630">
            <v>2179.93353859315</v>
          </cell>
          <cell r="AJ630">
            <v>2261.37297701767</v>
          </cell>
          <cell r="AK630">
            <v>2433.23893265124</v>
          </cell>
          <cell r="AL630">
            <v>2595.32299428755</v>
          </cell>
          <cell r="AM630">
            <v>2448.78770086272</v>
          </cell>
          <cell r="AN630">
            <v>2610.35978363755</v>
          </cell>
        </row>
        <row r="630">
          <cell r="AY630">
            <v>2410.75466270937</v>
          </cell>
          <cell r="AZ630">
            <v>2366.76370065862</v>
          </cell>
          <cell r="BA630">
            <v>2423.26571285119</v>
          </cell>
          <cell r="BB630">
            <v>2341.07416586352</v>
          </cell>
          <cell r="BC630">
            <v>2378.7176531532</v>
          </cell>
          <cell r="BD630">
            <v>2417.13055024001</v>
          </cell>
          <cell r="BE630">
            <v>2348.74038476858</v>
          </cell>
          <cell r="BF630">
            <v>2397.3362531559</v>
          </cell>
          <cell r="BG630">
            <v>2359.13738449146</v>
          </cell>
          <cell r="BH630">
            <v>2305.71602512071</v>
          </cell>
          <cell r="BI630">
            <v>2305.71602512071</v>
          </cell>
          <cell r="BJ630">
            <v>2305.71602512071</v>
          </cell>
          <cell r="BK630">
            <v>2305.71602512071</v>
          </cell>
          <cell r="BL630">
            <v>2305.71602512071</v>
          </cell>
          <cell r="BM630">
            <v>2305.71602512071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</row>
        <row r="631">
          <cell r="Z631">
            <v>2351.51487918292</v>
          </cell>
          <cell r="AA631">
            <v>2110.49896587687</v>
          </cell>
          <cell r="AB631">
            <v>2074.41179294221</v>
          </cell>
          <cell r="AC631">
            <v>2036.52415341874</v>
          </cell>
          <cell r="AD631">
            <v>1989.96292390006</v>
          </cell>
          <cell r="AE631">
            <v>1961.43991401293</v>
          </cell>
          <cell r="AF631">
            <v>2189.88471254252</v>
          </cell>
          <cell r="AG631">
            <v>2087.44394026877</v>
          </cell>
          <cell r="AH631">
            <v>2167.41096985722</v>
          </cell>
          <cell r="AI631">
            <v>2211.48942829346</v>
          </cell>
          <cell r="AJ631">
            <v>2432.8324907979</v>
          </cell>
          <cell r="AK631">
            <v>2321.94205739308</v>
          </cell>
          <cell r="AL631">
            <v>2476.13938824191</v>
          </cell>
          <cell r="AM631">
            <v>2520.2637381039</v>
          </cell>
          <cell r="AN631">
            <v>2542.01250258704</v>
          </cell>
        </row>
        <row r="631">
          <cell r="AY631">
            <v>2350.42129927045</v>
          </cell>
          <cell r="AZ631">
            <v>2449.01159331084</v>
          </cell>
          <cell r="BA631">
            <v>2334.53914802291</v>
          </cell>
          <cell r="BB631">
            <v>2408.09411360831</v>
          </cell>
          <cell r="BC631">
            <v>2345.85815263242</v>
          </cell>
          <cell r="BD631">
            <v>2346.51557307517</v>
          </cell>
          <cell r="BE631">
            <v>2405.98940175201</v>
          </cell>
          <cell r="BF631">
            <v>2371.8746779281</v>
          </cell>
          <cell r="BG631">
            <v>2309.19321039702</v>
          </cell>
          <cell r="BH631">
            <v>2419.50019297006</v>
          </cell>
          <cell r="BI631">
            <v>2419.50019297006</v>
          </cell>
          <cell r="BJ631">
            <v>2419.50019297006</v>
          </cell>
          <cell r="BK631">
            <v>2419.50019297006</v>
          </cell>
          <cell r="BL631">
            <v>2419.50019297006</v>
          </cell>
          <cell r="BM631">
            <v>2419.50019297006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</row>
        <row r="632">
          <cell r="Z632">
            <v>2405.90104890435</v>
          </cell>
          <cell r="AA632">
            <v>2124.82333150052</v>
          </cell>
          <cell r="AB632">
            <v>2050.52581802917</v>
          </cell>
          <cell r="AC632">
            <v>1963.78539728729</v>
          </cell>
          <cell r="AD632">
            <v>1973.65660462823</v>
          </cell>
          <cell r="AE632">
            <v>2102.02139660231</v>
          </cell>
          <cell r="AF632">
            <v>2104.10831858045</v>
          </cell>
          <cell r="AG632">
            <v>2103.39315741915</v>
          </cell>
          <cell r="AH632">
            <v>2204.80290203669</v>
          </cell>
          <cell r="AI632">
            <v>2267.4455821799</v>
          </cell>
          <cell r="AJ632">
            <v>2440.11612801183</v>
          </cell>
          <cell r="AK632">
            <v>2196.64241986681</v>
          </cell>
          <cell r="AL632">
            <v>2381.61581187389</v>
          </cell>
          <cell r="AM632">
            <v>2472.49029418779</v>
          </cell>
          <cell r="AN632">
            <v>2617.45889821165</v>
          </cell>
        </row>
        <row r="632">
          <cell r="AY632">
            <v>2443.04120824673</v>
          </cell>
          <cell r="AZ632">
            <v>2383.29572305692</v>
          </cell>
          <cell r="BA632">
            <v>2371.53612349959</v>
          </cell>
          <cell r="BB632">
            <v>2330.85654123348</v>
          </cell>
          <cell r="BC632">
            <v>2343.32465887424</v>
          </cell>
          <cell r="BD632">
            <v>2385.53992792191</v>
          </cell>
          <cell r="BE632">
            <v>2350.06131784518</v>
          </cell>
          <cell r="BF632">
            <v>2371.09869675088</v>
          </cell>
          <cell r="BG632">
            <v>2355.14341048421</v>
          </cell>
          <cell r="BH632">
            <v>2408.9337900763</v>
          </cell>
          <cell r="BI632">
            <v>2408.9337900763</v>
          </cell>
          <cell r="BJ632">
            <v>2408.9337900763</v>
          </cell>
          <cell r="BK632">
            <v>2408.9337900763</v>
          </cell>
          <cell r="BL632">
            <v>2408.9337900763</v>
          </cell>
          <cell r="BM632">
            <v>2408.9337900763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</row>
        <row r="633">
          <cell r="Z633">
            <v>2192.26921383299</v>
          </cell>
          <cell r="AA633">
            <v>1975.94566770404</v>
          </cell>
          <cell r="AB633">
            <v>2194.11917910845</v>
          </cell>
          <cell r="AC633">
            <v>2011.7089155637</v>
          </cell>
          <cell r="AD633">
            <v>2189.5002880624</v>
          </cell>
          <cell r="AE633">
            <v>2082.05565777066</v>
          </cell>
          <cell r="AF633">
            <v>2026.62465144084</v>
          </cell>
          <cell r="AG633">
            <v>2157.32925216113</v>
          </cell>
          <cell r="AH633">
            <v>2174.43021795199</v>
          </cell>
          <cell r="AI633">
            <v>2321.87336364448</v>
          </cell>
          <cell r="AJ633">
            <v>2168.1622324516</v>
          </cell>
          <cell r="AK633">
            <v>2355.04109598218</v>
          </cell>
          <cell r="AL633">
            <v>2365.04967217094</v>
          </cell>
          <cell r="AM633">
            <v>2442.17675888833</v>
          </cell>
          <cell r="AN633">
            <v>2584.67672848104</v>
          </cell>
        </row>
        <row r="633">
          <cell r="AY633">
            <v>2326.9770361909</v>
          </cell>
          <cell r="AZ633">
            <v>2272.18066869489</v>
          </cell>
          <cell r="BA633">
            <v>2440.5213171605</v>
          </cell>
          <cell r="BB633">
            <v>2329.37060638621</v>
          </cell>
          <cell r="BC633">
            <v>2417.32074998055</v>
          </cell>
          <cell r="BD633">
            <v>2375.30458897886</v>
          </cell>
          <cell r="BE633">
            <v>2393.30440691518</v>
          </cell>
          <cell r="BF633">
            <v>2383.75666558434</v>
          </cell>
          <cell r="BG633">
            <v>2348.90456767497</v>
          </cell>
          <cell r="BH633">
            <v>2424.27269626708</v>
          </cell>
          <cell r="BI633">
            <v>2424.27269626708</v>
          </cell>
          <cell r="BJ633">
            <v>2424.27269626708</v>
          </cell>
          <cell r="BK633">
            <v>2424.27269626708</v>
          </cell>
          <cell r="BL633">
            <v>2424.27269626708</v>
          </cell>
          <cell r="BM633">
            <v>2424.27269626708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4">
          <cell r="Z634">
            <v>2292.39035819754</v>
          </cell>
          <cell r="AA634">
            <v>2078.20444426166</v>
          </cell>
          <cell r="AB634">
            <v>1996.13762718181</v>
          </cell>
          <cell r="AC634">
            <v>1998.14977973839</v>
          </cell>
          <cell r="AD634">
            <v>1998.38714288289</v>
          </cell>
          <cell r="AE634">
            <v>2098.70707090673</v>
          </cell>
          <cell r="AF634">
            <v>2100.55016110385</v>
          </cell>
          <cell r="AG634">
            <v>2240.15041250149</v>
          </cell>
          <cell r="AH634">
            <v>2123.18033645598</v>
          </cell>
          <cell r="AI634">
            <v>2277.59364590882</v>
          </cell>
          <cell r="AJ634">
            <v>2292.09831580037</v>
          </cell>
          <cell r="AK634">
            <v>2416.5857290195</v>
          </cell>
          <cell r="AL634">
            <v>2503.86759169368</v>
          </cell>
          <cell r="AM634">
            <v>2584.87709517983</v>
          </cell>
          <cell r="AN634">
            <v>2544.35464605582</v>
          </cell>
        </row>
        <row r="634">
          <cell r="AY634">
            <v>2414.34325201595</v>
          </cell>
          <cell r="AZ634">
            <v>2382.69008581986</v>
          </cell>
          <cell r="BA634">
            <v>2321.48880544499</v>
          </cell>
          <cell r="BB634">
            <v>2408.02256470839</v>
          </cell>
          <cell r="BC634">
            <v>2312.816151939</v>
          </cell>
          <cell r="BD634">
            <v>2365.14779583269</v>
          </cell>
          <cell r="BE634">
            <v>2353.22329464792</v>
          </cell>
          <cell r="BF634">
            <v>2380.90432184525</v>
          </cell>
          <cell r="BG634">
            <v>2368.96341944786</v>
          </cell>
          <cell r="BH634">
            <v>2398.06514943464</v>
          </cell>
          <cell r="BI634">
            <v>2398.06514943464</v>
          </cell>
          <cell r="BJ634">
            <v>2398.06514943464</v>
          </cell>
          <cell r="BK634">
            <v>2398.06514943464</v>
          </cell>
          <cell r="BL634">
            <v>2398.06514943464</v>
          </cell>
          <cell r="BM634">
            <v>2398.06514943464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</row>
        <row r="635">
          <cell r="Z635">
            <v>2233.2924930661</v>
          </cell>
          <cell r="AA635">
            <v>2163.28078052826</v>
          </cell>
          <cell r="AB635">
            <v>2205.70836537062</v>
          </cell>
          <cell r="AC635">
            <v>2072.22751399849</v>
          </cell>
          <cell r="AD635">
            <v>1979.17156584884</v>
          </cell>
          <cell r="AE635">
            <v>2112.88401789266</v>
          </cell>
          <cell r="AF635">
            <v>2175.91047928379</v>
          </cell>
          <cell r="AG635">
            <v>2241.47566591074</v>
          </cell>
          <cell r="AH635">
            <v>2240.97519490181</v>
          </cell>
          <cell r="AI635">
            <v>2292.60032781056</v>
          </cell>
          <cell r="AJ635">
            <v>2327.11713132255</v>
          </cell>
          <cell r="AK635">
            <v>2402.48387121316</v>
          </cell>
          <cell r="AL635">
            <v>2435.0949463611</v>
          </cell>
          <cell r="AM635">
            <v>2487.83440505438</v>
          </cell>
          <cell r="AN635">
            <v>2533.43768781891</v>
          </cell>
        </row>
        <row r="635">
          <cell r="AY635">
            <v>2402.75819898807</v>
          </cell>
          <cell r="AZ635">
            <v>2367.86303439118</v>
          </cell>
          <cell r="BA635">
            <v>2411.12077132378</v>
          </cell>
          <cell r="BB635">
            <v>2401.31541940012</v>
          </cell>
          <cell r="BC635">
            <v>2364.64616244621</v>
          </cell>
          <cell r="BD635">
            <v>2408.91269577844</v>
          </cell>
          <cell r="BE635">
            <v>2408.86996914659</v>
          </cell>
          <cell r="BF635">
            <v>2518.51732157956</v>
          </cell>
          <cell r="BG635">
            <v>2398.02724825678</v>
          </cell>
          <cell r="BH635">
            <v>2351.78627746449</v>
          </cell>
          <cell r="BI635">
            <v>2351.78627746449</v>
          </cell>
          <cell r="BJ635">
            <v>2351.78627746449</v>
          </cell>
          <cell r="BK635">
            <v>2351.78627746449</v>
          </cell>
          <cell r="BL635">
            <v>2351.78627746449</v>
          </cell>
          <cell r="BM635">
            <v>2351.78627746449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</row>
        <row r="636">
          <cell r="Z636">
            <v>2291.80605478354</v>
          </cell>
          <cell r="AA636">
            <v>2129.28554080316</v>
          </cell>
          <cell r="AB636">
            <v>2109.73185681317</v>
          </cell>
          <cell r="AC636">
            <v>1925.93623177847</v>
          </cell>
          <cell r="AD636">
            <v>1987.59353733093</v>
          </cell>
          <cell r="AE636">
            <v>2113.23129952615</v>
          </cell>
          <cell r="AF636">
            <v>2182.23076759194</v>
          </cell>
          <cell r="AG636">
            <v>2161.44231450623</v>
          </cell>
          <cell r="AH636">
            <v>2127.71912897931</v>
          </cell>
          <cell r="AI636">
            <v>2130.05486102049</v>
          </cell>
          <cell r="AJ636">
            <v>2361.03667409366</v>
          </cell>
          <cell r="AK636">
            <v>2260.51107252894</v>
          </cell>
          <cell r="AL636">
            <v>2513.2478622802</v>
          </cell>
          <cell r="AM636">
            <v>2479.20355982897</v>
          </cell>
          <cell r="AN636">
            <v>2554.82576856453</v>
          </cell>
        </row>
        <row r="636">
          <cell r="AY636">
            <v>2415.4467356401</v>
          </cell>
          <cell r="AZ636">
            <v>2397.3530872609</v>
          </cell>
          <cell r="BA636">
            <v>2385.56138593063</v>
          </cell>
          <cell r="BB636">
            <v>2349.03173741589</v>
          </cell>
          <cell r="BC636">
            <v>2384.48061199346</v>
          </cell>
          <cell r="BD636">
            <v>2446.44925009875</v>
          </cell>
          <cell r="BE636">
            <v>2440.70025436192</v>
          </cell>
          <cell r="BF636">
            <v>2344.87612908163</v>
          </cell>
          <cell r="BG636">
            <v>2305.50091995917</v>
          </cell>
          <cell r="BH636">
            <v>2321.93460352034</v>
          </cell>
          <cell r="BI636">
            <v>2321.93460352034</v>
          </cell>
          <cell r="BJ636">
            <v>2321.93460352034</v>
          </cell>
          <cell r="BK636">
            <v>2321.93460352034</v>
          </cell>
          <cell r="BL636">
            <v>2321.93460352034</v>
          </cell>
          <cell r="BM636">
            <v>2321.93460352034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</row>
        <row r="637">
          <cell r="Z637">
            <v>2275.8322595534</v>
          </cell>
          <cell r="AA637">
            <v>2166.26722428929</v>
          </cell>
          <cell r="AB637">
            <v>2033.98978284663</v>
          </cell>
          <cell r="AC637">
            <v>2095.30372470125</v>
          </cell>
          <cell r="AD637">
            <v>2047.83684280139</v>
          </cell>
          <cell r="AE637">
            <v>2020.79795821223</v>
          </cell>
          <cell r="AF637">
            <v>2024.91379282014</v>
          </cell>
          <cell r="AG637">
            <v>2045.570135808</v>
          </cell>
          <cell r="AH637">
            <v>2158.0397305444</v>
          </cell>
          <cell r="AI637">
            <v>2201.80926862515</v>
          </cell>
          <cell r="AJ637">
            <v>2181.97422589274</v>
          </cell>
          <cell r="AK637">
            <v>2361.45273108824</v>
          </cell>
          <cell r="AL637">
            <v>2347.8836441746</v>
          </cell>
          <cell r="AM637">
            <v>2402.31951710468</v>
          </cell>
          <cell r="AN637">
            <v>2612.79084953493</v>
          </cell>
        </row>
        <row r="637">
          <cell r="AY637">
            <v>2321.89505326762</v>
          </cell>
          <cell r="AZ637">
            <v>2427.0363624891</v>
          </cell>
          <cell r="BA637">
            <v>2343.70909319942</v>
          </cell>
          <cell r="BB637">
            <v>2388.69956528146</v>
          </cell>
          <cell r="BC637">
            <v>2373.43496333797</v>
          </cell>
          <cell r="BD637">
            <v>2343.05779397632</v>
          </cell>
          <cell r="BE637">
            <v>2376.141836241</v>
          </cell>
          <cell r="BF637">
            <v>2293.54402110864</v>
          </cell>
          <cell r="BG637">
            <v>2382.19508412986</v>
          </cell>
          <cell r="BH637">
            <v>2332.24143157592</v>
          </cell>
          <cell r="BI637">
            <v>2332.24143157592</v>
          </cell>
          <cell r="BJ637">
            <v>2332.24143157592</v>
          </cell>
          <cell r="BK637">
            <v>2332.24143157592</v>
          </cell>
          <cell r="BL637">
            <v>2332.24143157592</v>
          </cell>
          <cell r="BM637">
            <v>2332.24143157592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8">
          <cell r="Z638">
            <v>2317.79078178912</v>
          </cell>
          <cell r="AA638">
            <v>2075.76594069904</v>
          </cell>
          <cell r="AB638">
            <v>1990.77080605049</v>
          </cell>
          <cell r="AC638">
            <v>2019.15657318675</v>
          </cell>
          <cell r="AD638">
            <v>2071.64162333693</v>
          </cell>
          <cell r="AE638">
            <v>2097.88535042825</v>
          </cell>
          <cell r="AF638">
            <v>2065.719376048</v>
          </cell>
          <cell r="AG638">
            <v>2210.77716930825</v>
          </cell>
          <cell r="AH638">
            <v>2223.73692134452</v>
          </cell>
          <cell r="AI638">
            <v>2339.14440161387</v>
          </cell>
          <cell r="AJ638">
            <v>2308.48735370538</v>
          </cell>
          <cell r="AK638">
            <v>2272.96708206021</v>
          </cell>
          <cell r="AL638">
            <v>2424.08300107748</v>
          </cell>
          <cell r="AM638">
            <v>2564.34949123186</v>
          </cell>
          <cell r="AN638">
            <v>2518.81705947161</v>
          </cell>
        </row>
        <row r="638">
          <cell r="AY638">
            <v>2381.55887462851</v>
          </cell>
          <cell r="AZ638">
            <v>2410.85612478453</v>
          </cell>
          <cell r="BA638">
            <v>2381.58673009948</v>
          </cell>
          <cell r="BB638">
            <v>2373.5742371706</v>
          </cell>
          <cell r="BC638">
            <v>2401.94685570156</v>
          </cell>
          <cell r="BD638">
            <v>2392.80659025436</v>
          </cell>
          <cell r="BE638">
            <v>2395.2084027825</v>
          </cell>
          <cell r="BF638">
            <v>2394.89970824587</v>
          </cell>
          <cell r="BG638">
            <v>2429.89523653943</v>
          </cell>
          <cell r="BH638">
            <v>2392.65507892842</v>
          </cell>
          <cell r="BI638">
            <v>2392.65507892842</v>
          </cell>
          <cell r="BJ638">
            <v>2392.65507892842</v>
          </cell>
          <cell r="BK638">
            <v>2392.65507892842</v>
          </cell>
          <cell r="BL638">
            <v>2392.65507892842</v>
          </cell>
          <cell r="BM638">
            <v>2392.65507892842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</row>
        <row r="639">
          <cell r="Z639">
            <v>2223.77878539996</v>
          </cell>
          <cell r="AA639">
            <v>2169.28912713826</v>
          </cell>
          <cell r="AB639">
            <v>2085.35837079716</v>
          </cell>
          <cell r="AC639">
            <v>1979.11707780517</v>
          </cell>
          <cell r="AD639">
            <v>2008.4528481388</v>
          </cell>
          <cell r="AE639">
            <v>1945.97244806044</v>
          </cell>
          <cell r="AF639">
            <v>2144.95744254386</v>
          </cell>
          <cell r="AG639">
            <v>2027.26219961568</v>
          </cell>
          <cell r="AH639">
            <v>2198.94427890795</v>
          </cell>
          <cell r="AI639">
            <v>2116.16983196531</v>
          </cell>
          <cell r="AJ639">
            <v>2354.37743762379</v>
          </cell>
          <cell r="AK639">
            <v>2401.72802482837</v>
          </cell>
          <cell r="AL639">
            <v>2346.15830663248</v>
          </cell>
          <cell r="AM639">
            <v>2335.33247986536</v>
          </cell>
          <cell r="AN639">
            <v>2502.78868547794</v>
          </cell>
        </row>
        <row r="639">
          <cell r="AY639">
            <v>2344.71600250958</v>
          </cell>
          <cell r="AZ639">
            <v>2414.86327855327</v>
          </cell>
          <cell r="BA639">
            <v>2340.93922211739</v>
          </cell>
          <cell r="BB639">
            <v>2414.20887099503</v>
          </cell>
          <cell r="BC639">
            <v>2346.55396567906</v>
          </cell>
          <cell r="BD639">
            <v>2290.91305863155</v>
          </cell>
          <cell r="BE639">
            <v>2385.17259418805</v>
          </cell>
          <cell r="BF639">
            <v>2341.88359641758</v>
          </cell>
          <cell r="BG639">
            <v>2332.84378186365</v>
          </cell>
          <cell r="BH639">
            <v>2386.7180529964</v>
          </cell>
          <cell r="BI639">
            <v>2386.7180529964</v>
          </cell>
          <cell r="BJ639">
            <v>2386.7180529964</v>
          </cell>
          <cell r="BK639">
            <v>2386.7180529964</v>
          </cell>
          <cell r="BL639">
            <v>2386.7180529964</v>
          </cell>
          <cell r="BM639">
            <v>2386.7180529964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0">
          <cell r="Z640">
            <v>2281.83597047442</v>
          </cell>
          <cell r="AA640">
            <v>2170.5961827371</v>
          </cell>
          <cell r="AB640">
            <v>2093.60881172593</v>
          </cell>
          <cell r="AC640">
            <v>2078.40449166437</v>
          </cell>
          <cell r="AD640">
            <v>2042.48635078271</v>
          </cell>
          <cell r="AE640">
            <v>2071.58029743468</v>
          </cell>
          <cell r="AF640">
            <v>2216.61265019385</v>
          </cell>
          <cell r="AG640">
            <v>2103.28577985102</v>
          </cell>
          <cell r="AH640">
            <v>2184.43650747836</v>
          </cell>
          <cell r="AI640">
            <v>2374.90151670435</v>
          </cell>
          <cell r="AJ640">
            <v>2204.8648270126</v>
          </cell>
          <cell r="AK640">
            <v>2484.74163089755</v>
          </cell>
          <cell r="AL640">
            <v>2416.69159887667</v>
          </cell>
          <cell r="AM640">
            <v>2504.19406428806</v>
          </cell>
          <cell r="AN640">
            <v>2616.39970791244</v>
          </cell>
        </row>
        <row r="640">
          <cell r="AY640">
            <v>2348.66027577571</v>
          </cell>
          <cell r="AZ640">
            <v>2339.73794463026</v>
          </cell>
          <cell r="BA640">
            <v>2376.31853170786</v>
          </cell>
          <cell r="BB640">
            <v>2372.84786083849</v>
          </cell>
          <cell r="BC640">
            <v>2353.88088091526</v>
          </cell>
          <cell r="BD640">
            <v>2362.08486083929</v>
          </cell>
          <cell r="BE640">
            <v>2394.9200148029</v>
          </cell>
          <cell r="BF640">
            <v>2327.93312969187</v>
          </cell>
          <cell r="BG640">
            <v>2377.69063658847</v>
          </cell>
          <cell r="BH640">
            <v>2410.76393986245</v>
          </cell>
          <cell r="BI640">
            <v>2410.76393986245</v>
          </cell>
          <cell r="BJ640">
            <v>2410.76393986245</v>
          </cell>
          <cell r="BK640">
            <v>2410.76393986245</v>
          </cell>
          <cell r="BL640">
            <v>2410.76393986245</v>
          </cell>
          <cell r="BM640">
            <v>2410.76393986245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</row>
        <row r="641">
          <cell r="Z641">
            <v>2186.33025705303</v>
          </cell>
          <cell r="AA641">
            <v>2071.6367410392</v>
          </cell>
          <cell r="AB641">
            <v>2189.22449665669</v>
          </cell>
          <cell r="AC641">
            <v>2063.64116893252</v>
          </cell>
          <cell r="AD641">
            <v>2013.77221733948</v>
          </cell>
          <cell r="AE641">
            <v>2011.66971692831</v>
          </cell>
          <cell r="AF641">
            <v>2034.6533935241</v>
          </cell>
          <cell r="AG641">
            <v>2185.90325318532</v>
          </cell>
          <cell r="AH641">
            <v>2268.12221954649</v>
          </cell>
          <cell r="AI641">
            <v>2180.84163033563</v>
          </cell>
          <cell r="AJ641">
            <v>2334.9660806065</v>
          </cell>
          <cell r="AK641">
            <v>2369.94734007697</v>
          </cell>
          <cell r="AL641">
            <v>2482.02555009396</v>
          </cell>
          <cell r="AM641">
            <v>2578.82939392016</v>
          </cell>
          <cell r="AN641">
            <v>2617.43328778966</v>
          </cell>
        </row>
        <row r="641">
          <cell r="AY641">
            <v>2333.5436951882</v>
          </cell>
          <cell r="AZ641">
            <v>2396.10035557547</v>
          </cell>
          <cell r="BA641">
            <v>2450.12407118983</v>
          </cell>
          <cell r="BB641">
            <v>2355.92727645295</v>
          </cell>
          <cell r="BC641">
            <v>2318.25913660769</v>
          </cell>
          <cell r="BD641">
            <v>2360.34788515293</v>
          </cell>
          <cell r="BE641">
            <v>2306.7492484089</v>
          </cell>
          <cell r="BF641">
            <v>2421.83555349041</v>
          </cell>
          <cell r="BG641">
            <v>2403.17521537866</v>
          </cell>
          <cell r="BH641">
            <v>2331.62656491716</v>
          </cell>
          <cell r="BI641">
            <v>2331.62656491716</v>
          </cell>
          <cell r="BJ641">
            <v>2331.62656491716</v>
          </cell>
          <cell r="BK641">
            <v>2331.62656491716</v>
          </cell>
          <cell r="BL641">
            <v>2331.62656491716</v>
          </cell>
          <cell r="BM641">
            <v>2331.62656491716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</row>
        <row r="642">
          <cell r="Z642">
            <v>2287.58411323855</v>
          </cell>
          <cell r="AA642">
            <v>2069.32366519891</v>
          </cell>
          <cell r="AB642">
            <v>2081.07781320225</v>
          </cell>
          <cell r="AC642">
            <v>2153.68835655177</v>
          </cell>
          <cell r="AD642">
            <v>2144.96991160848</v>
          </cell>
          <cell r="AE642">
            <v>2175.64152123294</v>
          </cell>
          <cell r="AF642">
            <v>2097.53202680582</v>
          </cell>
          <cell r="AG642">
            <v>2158.71308741219</v>
          </cell>
          <cell r="AH642">
            <v>2289.49553743173</v>
          </cell>
          <cell r="AI642">
            <v>2266.61963450258</v>
          </cell>
          <cell r="AJ642">
            <v>2317.6755862883</v>
          </cell>
          <cell r="AK642">
            <v>2386.16339893076</v>
          </cell>
          <cell r="AL642">
            <v>2320.12851251232</v>
          </cell>
          <cell r="AM642">
            <v>2526.7437522959</v>
          </cell>
          <cell r="AN642">
            <v>2470.05741277947</v>
          </cell>
        </row>
        <row r="642">
          <cell r="AY642">
            <v>2357.0516186342</v>
          </cell>
          <cell r="AZ642">
            <v>2346.35705758786</v>
          </cell>
          <cell r="BA642">
            <v>2386.95425804305</v>
          </cell>
          <cell r="BB642">
            <v>2442.82063030995</v>
          </cell>
          <cell r="BC642">
            <v>2390.31918291565</v>
          </cell>
          <cell r="BD642">
            <v>2420.05029676888</v>
          </cell>
          <cell r="BE642">
            <v>2378.24900122491</v>
          </cell>
          <cell r="BF642">
            <v>2375.10510945809</v>
          </cell>
          <cell r="BG642">
            <v>2443.08978687258</v>
          </cell>
          <cell r="BH642">
            <v>2345.37812715084</v>
          </cell>
          <cell r="BI642">
            <v>2345.37812715084</v>
          </cell>
          <cell r="BJ642">
            <v>2345.37812715084</v>
          </cell>
          <cell r="BK642">
            <v>2345.37812715084</v>
          </cell>
          <cell r="BL642">
            <v>2345.37812715084</v>
          </cell>
          <cell r="BM642">
            <v>2345.37812715084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</row>
        <row r="643">
          <cell r="Z643">
            <v>2275.9552138482</v>
          </cell>
          <cell r="AA643">
            <v>2120.94671179394</v>
          </cell>
          <cell r="AB643">
            <v>2069.71296446118</v>
          </cell>
          <cell r="AC643">
            <v>1975.04515070004</v>
          </cell>
          <cell r="AD643">
            <v>2052.73466083021</v>
          </cell>
          <cell r="AE643">
            <v>2193.47500497617</v>
          </cell>
          <cell r="AF643">
            <v>2203.40961344546</v>
          </cell>
          <cell r="AG643">
            <v>2146.15111879943</v>
          </cell>
          <cell r="AH643">
            <v>2146.20148347681</v>
          </cell>
          <cell r="AI643">
            <v>2172.85368422967</v>
          </cell>
          <cell r="AJ643">
            <v>2285.57796286233</v>
          </cell>
          <cell r="AK643">
            <v>2397.73382773298</v>
          </cell>
          <cell r="AL643">
            <v>2467.99233543999</v>
          </cell>
          <cell r="AM643">
            <v>2385.85310969433</v>
          </cell>
          <cell r="AN643">
            <v>2499.74067870287</v>
          </cell>
        </row>
        <row r="643">
          <cell r="AY643">
            <v>2423.20858076849</v>
          </cell>
          <cell r="AZ643">
            <v>2376.92537737775</v>
          </cell>
          <cell r="BA643">
            <v>2363.95868003956</v>
          </cell>
          <cell r="BB643">
            <v>2349.62515138923</v>
          </cell>
          <cell r="BC643">
            <v>2326.28859723898</v>
          </cell>
          <cell r="BD643">
            <v>2490.56571941723</v>
          </cell>
          <cell r="BE643">
            <v>2391.49336238507</v>
          </cell>
          <cell r="BF643">
            <v>2393.17044892719</v>
          </cell>
          <cell r="BG643">
            <v>2400.93181818126</v>
          </cell>
          <cell r="BH643">
            <v>2342.20246363836</v>
          </cell>
          <cell r="BI643">
            <v>2342.20246363836</v>
          </cell>
          <cell r="BJ643">
            <v>2342.20246363836</v>
          </cell>
          <cell r="BK643">
            <v>2342.20246363836</v>
          </cell>
          <cell r="BL643">
            <v>2342.20246363836</v>
          </cell>
          <cell r="BM643">
            <v>2342.20246363836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</row>
        <row r="644">
          <cell r="Z644">
            <v>2324.34281704757</v>
          </cell>
          <cell r="AA644">
            <v>2025.60698561878</v>
          </cell>
          <cell r="AB644">
            <v>1953.72812752077</v>
          </cell>
          <cell r="AC644">
            <v>2043.9939782281</v>
          </cell>
          <cell r="AD644">
            <v>2065.05779133077</v>
          </cell>
          <cell r="AE644">
            <v>2076.05074631554</v>
          </cell>
          <cell r="AF644">
            <v>2043.02380661269</v>
          </cell>
          <cell r="AG644">
            <v>2110.81455170283</v>
          </cell>
          <cell r="AH644">
            <v>2129.21089147066</v>
          </cell>
          <cell r="AI644">
            <v>2299.45496964183</v>
          </cell>
          <cell r="AJ644">
            <v>2236.35989172088</v>
          </cell>
          <cell r="AK644">
            <v>2356.51489504875</v>
          </cell>
          <cell r="AL644">
            <v>2389.59646398654</v>
          </cell>
          <cell r="AM644">
            <v>2605.04851057168</v>
          </cell>
          <cell r="AN644">
            <v>2538.44528015141</v>
          </cell>
        </row>
        <row r="644">
          <cell r="AY644">
            <v>2428.72846911274</v>
          </cell>
          <cell r="AZ644">
            <v>2376.29430187837</v>
          </cell>
          <cell r="BA644">
            <v>2335.669399121</v>
          </cell>
          <cell r="BB644">
            <v>2380.86310576809</v>
          </cell>
          <cell r="BC644">
            <v>2281.42269320272</v>
          </cell>
          <cell r="BD644">
            <v>2365.2638356575</v>
          </cell>
          <cell r="BE644">
            <v>2334.52811612409</v>
          </cell>
          <cell r="BF644">
            <v>2399.55134679142</v>
          </cell>
          <cell r="BG644">
            <v>2335.40531058482</v>
          </cell>
          <cell r="BH644">
            <v>2391.06681392885</v>
          </cell>
          <cell r="BI644">
            <v>2391.06681392885</v>
          </cell>
          <cell r="BJ644">
            <v>2391.06681392885</v>
          </cell>
          <cell r="BK644">
            <v>2391.06681392885</v>
          </cell>
          <cell r="BL644">
            <v>2391.06681392885</v>
          </cell>
          <cell r="BM644">
            <v>2391.06681392885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5">
          <cell r="Z645">
            <v>2329.8452196268</v>
          </cell>
          <cell r="AA645">
            <v>2150.80405828302</v>
          </cell>
          <cell r="AB645">
            <v>1934.31282432554</v>
          </cell>
          <cell r="AC645">
            <v>2052.82274289632</v>
          </cell>
          <cell r="AD645">
            <v>2024.62291444693</v>
          </cell>
          <cell r="AE645">
            <v>1997.18675631348</v>
          </cell>
          <cell r="AF645">
            <v>2160.73310271309</v>
          </cell>
          <cell r="AG645">
            <v>2101.98513104428</v>
          </cell>
          <cell r="AH645">
            <v>2169.64070051563</v>
          </cell>
          <cell r="AI645">
            <v>2201.65250819168</v>
          </cell>
          <cell r="AJ645">
            <v>2272.66026897718</v>
          </cell>
          <cell r="AK645">
            <v>2334.92422999568</v>
          </cell>
          <cell r="AL645">
            <v>2541.37426599191</v>
          </cell>
          <cell r="AM645">
            <v>2546.17685931533</v>
          </cell>
          <cell r="AN645">
            <v>2573.24959969748</v>
          </cell>
        </row>
        <row r="645">
          <cell r="AY645">
            <v>2400.92264005977</v>
          </cell>
          <cell r="AZ645">
            <v>2434.25780491364</v>
          </cell>
          <cell r="BA645">
            <v>2343.12693547275</v>
          </cell>
          <cell r="BB645">
            <v>2384.20173979813</v>
          </cell>
          <cell r="BC645">
            <v>2270.77232073331</v>
          </cell>
          <cell r="BD645">
            <v>2300.03858219992</v>
          </cell>
          <cell r="BE645">
            <v>2357.42810822461</v>
          </cell>
          <cell r="BF645">
            <v>2337.91916805775</v>
          </cell>
          <cell r="BG645">
            <v>2349.73888884286</v>
          </cell>
          <cell r="BH645">
            <v>2352.91063657321</v>
          </cell>
          <cell r="BI645">
            <v>2352.91063657321</v>
          </cell>
          <cell r="BJ645">
            <v>2352.91063657321</v>
          </cell>
          <cell r="BK645">
            <v>2352.91063657321</v>
          </cell>
          <cell r="BL645">
            <v>2352.91063657321</v>
          </cell>
          <cell r="BM645">
            <v>2352.91063657321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</row>
        <row r="646">
          <cell r="Z646">
            <v>2297.32608556937</v>
          </cell>
          <cell r="AA646">
            <v>2077.97787006663</v>
          </cell>
          <cell r="AB646">
            <v>2157.7379042906</v>
          </cell>
          <cell r="AC646">
            <v>2108.90962109605</v>
          </cell>
          <cell r="AD646">
            <v>2178.29361806287</v>
          </cell>
          <cell r="AE646">
            <v>2102.56622196329</v>
          </cell>
          <cell r="AF646">
            <v>2091.49027232099</v>
          </cell>
          <cell r="AG646">
            <v>2068.40302592614</v>
          </cell>
          <cell r="AH646">
            <v>2129.67460250161</v>
          </cell>
          <cell r="AI646">
            <v>2126.03097232972</v>
          </cell>
          <cell r="AJ646">
            <v>2251.85937153494</v>
          </cell>
          <cell r="AK646">
            <v>2170.74135229913</v>
          </cell>
          <cell r="AL646">
            <v>2499.31545799077</v>
          </cell>
          <cell r="AM646">
            <v>2548.20659245023</v>
          </cell>
          <cell r="AN646">
            <v>2486.98898621165</v>
          </cell>
        </row>
        <row r="646">
          <cell r="AY646">
            <v>2360.58249850253</v>
          </cell>
          <cell r="AZ646">
            <v>2377.73825475453</v>
          </cell>
          <cell r="BA646">
            <v>2422.20316565462</v>
          </cell>
          <cell r="BB646">
            <v>2385.4747564623</v>
          </cell>
          <cell r="BC646">
            <v>2410.73054655095</v>
          </cell>
          <cell r="BD646">
            <v>2352.82610508152</v>
          </cell>
          <cell r="BE646">
            <v>2356.68478792539</v>
          </cell>
          <cell r="BF646">
            <v>2358.29155714566</v>
          </cell>
          <cell r="BG646">
            <v>2369.81677539831</v>
          </cell>
          <cell r="BH646">
            <v>2359.69839543767</v>
          </cell>
          <cell r="BI646">
            <v>2359.69839543767</v>
          </cell>
          <cell r="BJ646">
            <v>2359.69839543767</v>
          </cell>
          <cell r="BK646">
            <v>2359.69839543767</v>
          </cell>
          <cell r="BL646">
            <v>2359.69839543767</v>
          </cell>
          <cell r="BM646">
            <v>2359.69839543767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</row>
        <row r="647">
          <cell r="Z647">
            <v>2390.12710500759</v>
          </cell>
          <cell r="AA647">
            <v>2087.74816044808</v>
          </cell>
          <cell r="AB647">
            <v>2048.98971659348</v>
          </cell>
          <cell r="AC647">
            <v>2137.29281254689</v>
          </cell>
          <cell r="AD647">
            <v>2101.1653629905</v>
          </cell>
          <cell r="AE647">
            <v>2054.79046082778</v>
          </cell>
          <cell r="AF647">
            <v>2111.88939122379</v>
          </cell>
          <cell r="AG647">
            <v>2131.85580681915</v>
          </cell>
          <cell r="AH647">
            <v>2351.81418995125</v>
          </cell>
          <cell r="AI647">
            <v>2258.55023494176</v>
          </cell>
          <cell r="AJ647">
            <v>2361.37213092765</v>
          </cell>
          <cell r="AK647">
            <v>2511.74315565473</v>
          </cell>
          <cell r="AL647">
            <v>2506.75407144846</v>
          </cell>
          <cell r="AM647">
            <v>2468.18945794728</v>
          </cell>
          <cell r="AN647">
            <v>2543.80345049716</v>
          </cell>
        </row>
        <row r="647">
          <cell r="AY647">
            <v>2450.35171658122</v>
          </cell>
          <cell r="AZ647">
            <v>2376.95608237954</v>
          </cell>
          <cell r="BA647">
            <v>2421.29335913042</v>
          </cell>
          <cell r="BB647">
            <v>2392.0903950739</v>
          </cell>
          <cell r="BC647">
            <v>2441.65274319497</v>
          </cell>
          <cell r="BD647">
            <v>2395.51199492833</v>
          </cell>
          <cell r="BE647">
            <v>2412.05751867727</v>
          </cell>
          <cell r="BF647">
            <v>2344.00756257831</v>
          </cell>
          <cell r="BG647">
            <v>2485.8880407655</v>
          </cell>
          <cell r="BH647">
            <v>2379.98380196591</v>
          </cell>
          <cell r="BI647">
            <v>2379.98380196591</v>
          </cell>
          <cell r="BJ647">
            <v>2379.98380196591</v>
          </cell>
          <cell r="BK647">
            <v>2379.98380196591</v>
          </cell>
          <cell r="BL647">
            <v>2379.98380196591</v>
          </cell>
          <cell r="BM647">
            <v>2379.98380196591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</row>
        <row r="648">
          <cell r="Z648">
            <v>2307.6978082394</v>
          </cell>
          <cell r="AA648">
            <v>2109.87143453839</v>
          </cell>
          <cell r="AB648">
            <v>2047.11093999046</v>
          </cell>
          <cell r="AC648">
            <v>2084.01421744725</v>
          </cell>
          <cell r="AD648">
            <v>2078.54211909175</v>
          </cell>
          <cell r="AE648">
            <v>2009.30282757062</v>
          </cell>
          <cell r="AF648">
            <v>2051.32315867485</v>
          </cell>
          <cell r="AG648">
            <v>2143.31782690093</v>
          </cell>
          <cell r="AH648">
            <v>2178.49774924108</v>
          </cell>
          <cell r="AI648">
            <v>2088.42549431277</v>
          </cell>
          <cell r="AJ648">
            <v>2368.34519836623</v>
          </cell>
          <cell r="AK648">
            <v>2271.83004491751</v>
          </cell>
          <cell r="AL648">
            <v>2431.17750580417</v>
          </cell>
          <cell r="AM648">
            <v>2521.44978380475</v>
          </cell>
          <cell r="AN648">
            <v>2529.43566296734</v>
          </cell>
        </row>
        <row r="648">
          <cell r="AY648">
            <v>2411.78607808248</v>
          </cell>
          <cell r="AZ648">
            <v>2413.21303743371</v>
          </cell>
          <cell r="BA648">
            <v>2395.51425603227</v>
          </cell>
          <cell r="BB648">
            <v>2424.40757352786</v>
          </cell>
          <cell r="BC648">
            <v>2436.76635787974</v>
          </cell>
          <cell r="BD648">
            <v>2303.74430558491</v>
          </cell>
          <cell r="BE648">
            <v>2375.27615699291</v>
          </cell>
          <cell r="BF648">
            <v>2350.95737946349</v>
          </cell>
          <cell r="BG648">
            <v>2401.60700388259</v>
          </cell>
          <cell r="BH648">
            <v>2375.26190562569</v>
          </cell>
          <cell r="BI648">
            <v>2375.26190562569</v>
          </cell>
          <cell r="BJ648">
            <v>2375.26190562569</v>
          </cell>
          <cell r="BK648">
            <v>2375.26190562569</v>
          </cell>
          <cell r="BL648">
            <v>2375.26190562569</v>
          </cell>
          <cell r="BM648">
            <v>2375.26190562569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49">
          <cell r="Z649">
            <v>2248.54759049268</v>
          </cell>
          <cell r="AA649">
            <v>2069.71073132623</v>
          </cell>
          <cell r="AB649">
            <v>1997.57904084008</v>
          </cell>
          <cell r="AC649">
            <v>1959.17807494081</v>
          </cell>
          <cell r="AD649">
            <v>2059.20784037295</v>
          </cell>
          <cell r="AE649">
            <v>2104.36018689686</v>
          </cell>
          <cell r="AF649">
            <v>2155.50699570867</v>
          </cell>
          <cell r="AG649">
            <v>2229.52009774394</v>
          </cell>
          <cell r="AH649">
            <v>2214.72607529055</v>
          </cell>
          <cell r="AI649">
            <v>2270.03017282156</v>
          </cell>
          <cell r="AJ649">
            <v>2405.83781456938</v>
          </cell>
          <cell r="AK649">
            <v>2273.52464911675</v>
          </cell>
          <cell r="AL649">
            <v>2335.49617729922</v>
          </cell>
          <cell r="AM649">
            <v>2452.96230083817</v>
          </cell>
          <cell r="AN649">
            <v>2567.58842751986</v>
          </cell>
        </row>
        <row r="649">
          <cell r="AY649">
            <v>2345.32779857994</v>
          </cell>
          <cell r="AZ649">
            <v>2303.99438330001</v>
          </cell>
          <cell r="BA649">
            <v>2336.42482992857</v>
          </cell>
          <cell r="BB649">
            <v>2396.69458144429</v>
          </cell>
          <cell r="BC649">
            <v>2393.54224329458</v>
          </cell>
          <cell r="BD649">
            <v>2361.95050462442</v>
          </cell>
          <cell r="BE649">
            <v>2413.99881594078</v>
          </cell>
          <cell r="BF649">
            <v>2427.50034456391</v>
          </cell>
          <cell r="BG649">
            <v>2378.30652832094</v>
          </cell>
          <cell r="BH649">
            <v>2433.06696195889</v>
          </cell>
          <cell r="BI649">
            <v>2433.06696195889</v>
          </cell>
          <cell r="BJ649">
            <v>2433.06696195889</v>
          </cell>
          <cell r="BK649">
            <v>2433.06696195889</v>
          </cell>
          <cell r="BL649">
            <v>2433.06696195889</v>
          </cell>
          <cell r="BM649">
            <v>2433.06696195889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0">
          <cell r="Z650">
            <v>2281.36747187223</v>
          </cell>
          <cell r="AA650">
            <v>2025.40493203704</v>
          </cell>
          <cell r="AB650">
            <v>1967.41762502978</v>
          </cell>
          <cell r="AC650">
            <v>2035.90083155404</v>
          </cell>
          <cell r="AD650">
            <v>2170.74850381338</v>
          </cell>
          <cell r="AE650">
            <v>2042.48461915271</v>
          </cell>
          <cell r="AF650">
            <v>2007.55280987321</v>
          </cell>
          <cell r="AG650">
            <v>2241.007566431</v>
          </cell>
          <cell r="AH650">
            <v>2333.7368629011</v>
          </cell>
          <cell r="AI650">
            <v>2325.13698939391</v>
          </cell>
          <cell r="AJ650">
            <v>2377.0082111966</v>
          </cell>
          <cell r="AK650">
            <v>2410.94699440482</v>
          </cell>
          <cell r="AL650">
            <v>2357.70353858357</v>
          </cell>
          <cell r="AM650">
            <v>2445.35110652579</v>
          </cell>
          <cell r="AN650">
            <v>2444.15458109106</v>
          </cell>
        </row>
        <row r="650">
          <cell r="AY650">
            <v>2361.10808542519</v>
          </cell>
          <cell r="AZ650">
            <v>2320.84150498046</v>
          </cell>
          <cell r="BA650">
            <v>2331.48720844915</v>
          </cell>
          <cell r="BB650">
            <v>2407.63446255152</v>
          </cell>
          <cell r="BC650">
            <v>2384.0026620014</v>
          </cell>
          <cell r="BD650">
            <v>2411.23294274174</v>
          </cell>
          <cell r="BE650">
            <v>2285.47398478614</v>
          </cell>
          <cell r="BF650">
            <v>2501.63646538124</v>
          </cell>
          <cell r="BG650">
            <v>2433.94798609285</v>
          </cell>
          <cell r="BH650">
            <v>2393.63118974375</v>
          </cell>
          <cell r="BI650">
            <v>2393.63118974375</v>
          </cell>
          <cell r="BJ650">
            <v>2393.63118974375</v>
          </cell>
          <cell r="BK650">
            <v>2393.63118974375</v>
          </cell>
          <cell r="BL650">
            <v>2393.63118974375</v>
          </cell>
          <cell r="BM650">
            <v>2393.63118974375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1">
          <cell r="Z651">
            <v>2336.25052260319</v>
          </cell>
          <cell r="AA651">
            <v>2011.48591784987</v>
          </cell>
          <cell r="AB651">
            <v>2031.54677263411</v>
          </cell>
          <cell r="AC651">
            <v>2014.90459762855</v>
          </cell>
          <cell r="AD651">
            <v>2056.56719885137</v>
          </cell>
          <cell r="AE651">
            <v>2038.2728149831</v>
          </cell>
          <cell r="AF651">
            <v>2076.23629625878</v>
          </cell>
          <cell r="AG651">
            <v>2135.04366768718</v>
          </cell>
          <cell r="AH651">
            <v>2188.36427817016</v>
          </cell>
          <cell r="AI651">
            <v>2257.58937086052</v>
          </cell>
          <cell r="AJ651">
            <v>2230.11815783098</v>
          </cell>
          <cell r="AK651">
            <v>2378.48761164988</v>
          </cell>
          <cell r="AL651">
            <v>2431.7558310765</v>
          </cell>
          <cell r="AM651">
            <v>2528.80095519037</v>
          </cell>
          <cell r="AN651">
            <v>2550.8120049998</v>
          </cell>
        </row>
        <row r="651">
          <cell r="AY651">
            <v>2386.88136468006</v>
          </cell>
          <cell r="AZ651">
            <v>2338.7966750088</v>
          </cell>
          <cell r="BA651">
            <v>2305.60694031249</v>
          </cell>
          <cell r="BB651">
            <v>2399.12125205375</v>
          </cell>
          <cell r="BC651">
            <v>2415.11411012325</v>
          </cell>
          <cell r="BD651">
            <v>2323.9365597828</v>
          </cell>
          <cell r="BE651">
            <v>2368.06406239171</v>
          </cell>
          <cell r="BF651">
            <v>2320.17621842737</v>
          </cell>
          <cell r="BG651">
            <v>2472.8711666487</v>
          </cell>
          <cell r="BH651">
            <v>2352.44546846883</v>
          </cell>
          <cell r="BI651">
            <v>2352.44546846883</v>
          </cell>
          <cell r="BJ651">
            <v>2352.44546846883</v>
          </cell>
          <cell r="BK651">
            <v>2352.44546846883</v>
          </cell>
          <cell r="BL651">
            <v>2352.44546846883</v>
          </cell>
          <cell r="BM651">
            <v>2352.44546846883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2">
          <cell r="Z652">
            <v>2353.08213247864</v>
          </cell>
          <cell r="AA652">
            <v>2047.97480995629</v>
          </cell>
          <cell r="AB652">
            <v>2068.57220105139</v>
          </cell>
          <cell r="AC652">
            <v>1994.78288336403</v>
          </cell>
          <cell r="AD652">
            <v>1987.74878466864</v>
          </cell>
          <cell r="AE652">
            <v>2045.04668349633</v>
          </cell>
          <cell r="AF652">
            <v>2058.37125952614</v>
          </cell>
          <cell r="AG652">
            <v>2151.52980904602</v>
          </cell>
          <cell r="AH652">
            <v>2155.85354698064</v>
          </cell>
          <cell r="AI652">
            <v>2258.6672169917</v>
          </cell>
          <cell r="AJ652">
            <v>2283.59128912459</v>
          </cell>
          <cell r="AK652">
            <v>2434.28615569871</v>
          </cell>
          <cell r="AL652">
            <v>2357.26284375213</v>
          </cell>
          <cell r="AM652">
            <v>2445.21654096114</v>
          </cell>
          <cell r="AN652">
            <v>2491.93178918468</v>
          </cell>
        </row>
        <row r="652">
          <cell r="AY652">
            <v>2404.01817139439</v>
          </cell>
          <cell r="AZ652">
            <v>2378.73666789733</v>
          </cell>
          <cell r="BA652">
            <v>2348.55915178504</v>
          </cell>
          <cell r="BB652">
            <v>2292.6137648316</v>
          </cell>
          <cell r="BC652">
            <v>2301.99114305891</v>
          </cell>
          <cell r="BD652">
            <v>2356.14288072726</v>
          </cell>
          <cell r="BE652">
            <v>2359.62744054388</v>
          </cell>
          <cell r="BF652">
            <v>2362.46200873796</v>
          </cell>
          <cell r="BG652">
            <v>2397.80909844309</v>
          </cell>
          <cell r="BH652">
            <v>2333.58420369185</v>
          </cell>
          <cell r="BI652">
            <v>2333.58420369185</v>
          </cell>
          <cell r="BJ652">
            <v>2333.58420369185</v>
          </cell>
          <cell r="BK652">
            <v>2333.58420369185</v>
          </cell>
          <cell r="BL652">
            <v>2333.58420369185</v>
          </cell>
          <cell r="BM652">
            <v>2333.58420369185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</row>
        <row r="653">
          <cell r="Z653">
            <v>2362.25420924561</v>
          </cell>
          <cell r="AA653">
            <v>2032.94634211486</v>
          </cell>
          <cell r="AB653">
            <v>2057.4030579443</v>
          </cell>
          <cell r="AC653">
            <v>2087.63809161157</v>
          </cell>
          <cell r="AD653">
            <v>2179.70861110865</v>
          </cell>
          <cell r="AE653">
            <v>2235.42475091196</v>
          </cell>
          <cell r="AF653">
            <v>2125.13536180144</v>
          </cell>
          <cell r="AG653">
            <v>2170.74960854965</v>
          </cell>
          <cell r="AH653">
            <v>2263.07709759129</v>
          </cell>
          <cell r="AI653">
            <v>2321.21555057714</v>
          </cell>
          <cell r="AJ653">
            <v>2259.67890604334</v>
          </cell>
          <cell r="AK653">
            <v>2301.06280614198</v>
          </cell>
          <cell r="AL653">
            <v>2486.47405353941</v>
          </cell>
          <cell r="AM653">
            <v>2437.81448187055</v>
          </cell>
          <cell r="AN653">
            <v>2610.9307112134</v>
          </cell>
        </row>
        <row r="653">
          <cell r="AY653">
            <v>2358.76721715966</v>
          </cell>
          <cell r="AZ653">
            <v>2384.21372217315</v>
          </cell>
          <cell r="BA653">
            <v>2377.90105961307</v>
          </cell>
          <cell r="BB653">
            <v>2360.10505173943</v>
          </cell>
          <cell r="BC653">
            <v>2408.43639033073</v>
          </cell>
          <cell r="BD653">
            <v>2435.31540612759</v>
          </cell>
          <cell r="BE653">
            <v>2372.90071177769</v>
          </cell>
          <cell r="BF653">
            <v>2376.37049656222</v>
          </cell>
          <cell r="BG653">
            <v>2380.52054865885</v>
          </cell>
          <cell r="BH653">
            <v>2443.45668313212</v>
          </cell>
          <cell r="BI653">
            <v>2443.45668313212</v>
          </cell>
          <cell r="BJ653">
            <v>2443.45668313212</v>
          </cell>
          <cell r="BK653">
            <v>2443.45668313212</v>
          </cell>
          <cell r="BL653">
            <v>2443.45668313212</v>
          </cell>
          <cell r="BM653">
            <v>2443.45668313212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4">
          <cell r="Z654">
            <v>2344.48775697825</v>
          </cell>
          <cell r="AA654">
            <v>2042.72208477822</v>
          </cell>
          <cell r="AB654">
            <v>2081.94588460446</v>
          </cell>
          <cell r="AC654">
            <v>2062.33955912645</v>
          </cell>
          <cell r="AD654">
            <v>2052.31808371944</v>
          </cell>
          <cell r="AE654">
            <v>2093.0218684667</v>
          </cell>
          <cell r="AF654">
            <v>2095.49234364486</v>
          </cell>
          <cell r="AG654">
            <v>2173.41848592134</v>
          </cell>
          <cell r="AH654">
            <v>2252.80787017373</v>
          </cell>
          <cell r="AI654">
            <v>2286.98740986962</v>
          </cell>
          <cell r="AJ654">
            <v>2288.74236663794</v>
          </cell>
          <cell r="AK654">
            <v>2338.207088356</v>
          </cell>
          <cell r="AL654">
            <v>2430.5884216798</v>
          </cell>
          <cell r="AM654">
            <v>2471.60970035181</v>
          </cell>
          <cell r="AN654">
            <v>2500.06135698451</v>
          </cell>
        </row>
        <row r="654">
          <cell r="AY654">
            <v>2389.14722004336</v>
          </cell>
          <cell r="AZ654">
            <v>2293.23821300423</v>
          </cell>
          <cell r="BA654">
            <v>2361.4652559843</v>
          </cell>
          <cell r="BB654">
            <v>2385.76851169887</v>
          </cell>
          <cell r="BC654">
            <v>2415.89758147418</v>
          </cell>
          <cell r="BD654">
            <v>2443.82049077133</v>
          </cell>
          <cell r="BE654">
            <v>2364.75692440974</v>
          </cell>
          <cell r="BF654">
            <v>2373.4010934347</v>
          </cell>
          <cell r="BG654">
            <v>2421.56342667303</v>
          </cell>
          <cell r="BH654">
            <v>2431.01193922794</v>
          </cell>
          <cell r="BI654">
            <v>2431.01193922794</v>
          </cell>
          <cell r="BJ654">
            <v>2431.01193922794</v>
          </cell>
          <cell r="BK654">
            <v>2431.01193922794</v>
          </cell>
          <cell r="BL654">
            <v>2431.01193922794</v>
          </cell>
          <cell r="BM654">
            <v>2431.01193922794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</row>
        <row r="655">
          <cell r="Z655">
            <v>2355.89208156495</v>
          </cell>
          <cell r="AA655">
            <v>2235.35848354226</v>
          </cell>
          <cell r="AB655">
            <v>2197.59956479567</v>
          </cell>
          <cell r="AC655">
            <v>2061.54003144344</v>
          </cell>
          <cell r="AD655">
            <v>2049.41635112505</v>
          </cell>
          <cell r="AE655">
            <v>2161.76939427931</v>
          </cell>
          <cell r="AF655">
            <v>2239.95623702002</v>
          </cell>
          <cell r="AG655">
            <v>2147.02721439711</v>
          </cell>
          <cell r="AH655">
            <v>2223.5695526569</v>
          </cell>
          <cell r="AI655">
            <v>2109.06830990147</v>
          </cell>
          <cell r="AJ655">
            <v>2307.12667703713</v>
          </cell>
          <cell r="AK655">
            <v>2402.88479136448</v>
          </cell>
          <cell r="AL655">
            <v>2422.92255477807</v>
          </cell>
          <cell r="AM655">
            <v>2504.22004576701</v>
          </cell>
          <cell r="AN655">
            <v>2502.53778184731</v>
          </cell>
        </row>
        <row r="655">
          <cell r="AY655">
            <v>2379.34339666281</v>
          </cell>
          <cell r="AZ655">
            <v>2419.92578856599</v>
          </cell>
          <cell r="BA655">
            <v>2407.35927414964</v>
          </cell>
          <cell r="BB655">
            <v>2378.11682340398</v>
          </cell>
          <cell r="BC655">
            <v>2414.18604914279</v>
          </cell>
          <cell r="BD655">
            <v>2402.21465611831</v>
          </cell>
          <cell r="BE655">
            <v>2400.92927784584</v>
          </cell>
          <cell r="BF655">
            <v>2440.5602374429</v>
          </cell>
          <cell r="BG655">
            <v>2370.93682482953</v>
          </cell>
          <cell r="BH655">
            <v>2323.94014292161</v>
          </cell>
          <cell r="BI655">
            <v>2323.94014292161</v>
          </cell>
          <cell r="BJ655">
            <v>2323.94014292161</v>
          </cell>
          <cell r="BK655">
            <v>2323.94014292161</v>
          </cell>
          <cell r="BL655">
            <v>2323.94014292161</v>
          </cell>
          <cell r="BM655">
            <v>2323.94014292161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</row>
        <row r="656">
          <cell r="Z656">
            <v>2370.30779039421</v>
          </cell>
          <cell r="AA656">
            <v>2147.43231169499</v>
          </cell>
          <cell r="AB656">
            <v>1944.12568085795</v>
          </cell>
          <cell r="AC656">
            <v>1978.14542219813</v>
          </cell>
          <cell r="AD656">
            <v>2030.79854206784</v>
          </cell>
          <cell r="AE656">
            <v>2102.96493810252</v>
          </cell>
          <cell r="AF656">
            <v>2056.8302776417</v>
          </cell>
          <cell r="AG656">
            <v>2006.79481826619</v>
          </cell>
          <cell r="AH656">
            <v>2197.50144297051</v>
          </cell>
          <cell r="AI656">
            <v>2230.38581204833</v>
          </cell>
          <cell r="AJ656">
            <v>2309.8427645685</v>
          </cell>
          <cell r="AK656">
            <v>2282.22501783773</v>
          </cell>
          <cell r="AL656">
            <v>2465.36321124883</v>
          </cell>
          <cell r="AM656">
            <v>2421.70560050725</v>
          </cell>
          <cell r="AN656">
            <v>2542.83742674692</v>
          </cell>
        </row>
        <row r="656">
          <cell r="AY656">
            <v>2481.15212707511</v>
          </cell>
          <cell r="AZ656">
            <v>2383.91274709119</v>
          </cell>
          <cell r="BA656">
            <v>2341.6194640929</v>
          </cell>
          <cell r="BB656">
            <v>2366.64128691697</v>
          </cell>
          <cell r="BC656">
            <v>2391.35364211175</v>
          </cell>
          <cell r="BD656">
            <v>2397.86232950797</v>
          </cell>
          <cell r="BE656">
            <v>2383.85507463153</v>
          </cell>
          <cell r="BF656">
            <v>2315.46482778948</v>
          </cell>
          <cell r="BG656">
            <v>2384.05069725948</v>
          </cell>
          <cell r="BH656">
            <v>2376.70536964549</v>
          </cell>
          <cell r="BI656">
            <v>2376.70536964549</v>
          </cell>
          <cell r="BJ656">
            <v>2376.70536964549</v>
          </cell>
          <cell r="BK656">
            <v>2376.70536964549</v>
          </cell>
          <cell r="BL656">
            <v>2376.70536964549</v>
          </cell>
          <cell r="BM656">
            <v>2376.70536964549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</row>
        <row r="657">
          <cell r="Z657">
            <v>2256.85369128345</v>
          </cell>
          <cell r="AA657">
            <v>2114.05303040054</v>
          </cell>
          <cell r="AB657">
            <v>2123.25763927787</v>
          </cell>
          <cell r="AC657">
            <v>2001.05480805367</v>
          </cell>
          <cell r="AD657">
            <v>2018.50848910333</v>
          </cell>
          <cell r="AE657">
            <v>2082.33268110564</v>
          </cell>
          <cell r="AF657">
            <v>2093.884980157</v>
          </cell>
          <cell r="AG657">
            <v>2131.17514782825</v>
          </cell>
          <cell r="AH657">
            <v>2101.92331805912</v>
          </cell>
          <cell r="AI657">
            <v>2188.53756745543</v>
          </cell>
          <cell r="AJ657">
            <v>2308.8554427978</v>
          </cell>
          <cell r="AK657">
            <v>2272.75730031729</v>
          </cell>
          <cell r="AL657">
            <v>2350.36569926107</v>
          </cell>
          <cell r="AM657">
            <v>2610.40500292396</v>
          </cell>
          <cell r="AN657">
            <v>2724.30970583898</v>
          </cell>
        </row>
        <row r="657">
          <cell r="AY657">
            <v>2334.76475820267</v>
          </cell>
          <cell r="AZ657">
            <v>2383.20398616815</v>
          </cell>
          <cell r="BA657">
            <v>2399.44001806145</v>
          </cell>
          <cell r="BB657">
            <v>2338.49206859806</v>
          </cell>
          <cell r="BC657">
            <v>2362.93481620564</v>
          </cell>
          <cell r="BD657">
            <v>2409.51005220175</v>
          </cell>
          <cell r="BE657">
            <v>2333.51488243364</v>
          </cell>
          <cell r="BF657">
            <v>2405.33486995229</v>
          </cell>
          <cell r="BG657">
            <v>2311.98314176307</v>
          </cell>
          <cell r="BH657">
            <v>2364.93272341046</v>
          </cell>
          <cell r="BI657">
            <v>2364.93272341046</v>
          </cell>
          <cell r="BJ657">
            <v>2364.93272341046</v>
          </cell>
          <cell r="BK657">
            <v>2364.93272341046</v>
          </cell>
          <cell r="BL657">
            <v>2364.93272341046</v>
          </cell>
          <cell r="BM657">
            <v>2364.93272341046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</row>
        <row r="658">
          <cell r="Z658">
            <v>2307.30811367305</v>
          </cell>
          <cell r="AA658">
            <v>2067.27660537653</v>
          </cell>
          <cell r="AB658">
            <v>2057.66399208156</v>
          </cell>
          <cell r="AC658">
            <v>2021.66897233608</v>
          </cell>
          <cell r="AD658">
            <v>1996.85176293296</v>
          </cell>
          <cell r="AE658">
            <v>2141.81472441305</v>
          </cell>
          <cell r="AF658">
            <v>2048.70759148711</v>
          </cell>
          <cell r="AG658">
            <v>2099.06149741798</v>
          </cell>
          <cell r="AH658">
            <v>2182.78263584632</v>
          </cell>
          <cell r="AI658">
            <v>2257.94110310234</v>
          </cell>
          <cell r="AJ658">
            <v>2325.233551335</v>
          </cell>
          <cell r="AK658">
            <v>2214.16399471141</v>
          </cell>
          <cell r="AL658">
            <v>2418.31635195724</v>
          </cell>
          <cell r="AM658">
            <v>2575.20830881548</v>
          </cell>
          <cell r="AN658">
            <v>2568.10583387785</v>
          </cell>
        </row>
        <row r="658">
          <cell r="AY658">
            <v>2348.56092123473</v>
          </cell>
          <cell r="AZ658">
            <v>2359.9672720292</v>
          </cell>
          <cell r="BA658">
            <v>2413.45826463119</v>
          </cell>
          <cell r="BB658">
            <v>2359.9447878138</v>
          </cell>
          <cell r="BC658">
            <v>2383.16882726989</v>
          </cell>
          <cell r="BD658">
            <v>2363.66632999123</v>
          </cell>
          <cell r="BE658">
            <v>2329.95354250028</v>
          </cell>
          <cell r="BF658">
            <v>2375.79407204671</v>
          </cell>
          <cell r="BG658">
            <v>2390.99138327296</v>
          </cell>
          <cell r="BH658">
            <v>2397.23733937535</v>
          </cell>
          <cell r="BI658">
            <v>2397.23733937535</v>
          </cell>
          <cell r="BJ658">
            <v>2397.23733937535</v>
          </cell>
          <cell r="BK658">
            <v>2397.23733937535</v>
          </cell>
          <cell r="BL658">
            <v>2397.23733937535</v>
          </cell>
          <cell r="BM658">
            <v>2397.23733937535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</row>
        <row r="659">
          <cell r="Z659">
            <v>2172.48249568883</v>
          </cell>
          <cell r="AA659">
            <v>2175.69874724222</v>
          </cell>
          <cell r="AB659">
            <v>2080.17251457139</v>
          </cell>
          <cell r="AC659">
            <v>2009.26456485711</v>
          </cell>
          <cell r="AD659">
            <v>2053.1351917233</v>
          </cell>
          <cell r="AE659">
            <v>2157.4507198828</v>
          </cell>
          <cell r="AF659">
            <v>2176.93051213218</v>
          </cell>
          <cell r="AG659">
            <v>2172.64591377918</v>
          </cell>
          <cell r="AH659">
            <v>2131.40588478051</v>
          </cell>
          <cell r="AI659">
            <v>2269.18144711335</v>
          </cell>
          <cell r="AJ659">
            <v>2357.87420782448</v>
          </cell>
          <cell r="AK659">
            <v>2380.04645370798</v>
          </cell>
          <cell r="AL659">
            <v>2373.68932838883</v>
          </cell>
          <cell r="AM659">
            <v>2609.34314160762</v>
          </cell>
          <cell r="AN659">
            <v>2633.05876161925</v>
          </cell>
        </row>
        <row r="659">
          <cell r="AY659">
            <v>2354.47196604958</v>
          </cell>
          <cell r="AZ659">
            <v>2416.48753293611</v>
          </cell>
          <cell r="BA659">
            <v>2384.3026066566</v>
          </cell>
          <cell r="BB659">
            <v>2379.32949326662</v>
          </cell>
          <cell r="BC659">
            <v>2429.29551846769</v>
          </cell>
          <cell r="BD659">
            <v>2375.17627111146</v>
          </cell>
          <cell r="BE659">
            <v>2450.69395785059</v>
          </cell>
          <cell r="BF659">
            <v>2400.26755749803</v>
          </cell>
          <cell r="BG659">
            <v>2343.62483480263</v>
          </cell>
          <cell r="BH659">
            <v>2389.95224445946</v>
          </cell>
          <cell r="BI659">
            <v>2389.95224445946</v>
          </cell>
          <cell r="BJ659">
            <v>2389.95224445946</v>
          </cell>
          <cell r="BK659">
            <v>2389.95224445946</v>
          </cell>
          <cell r="BL659">
            <v>2389.95224445946</v>
          </cell>
          <cell r="BM659">
            <v>2389.95224445946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</row>
        <row r="660">
          <cell r="Z660">
            <v>2244.26284666432</v>
          </cell>
          <cell r="AA660">
            <v>2180.61518689722</v>
          </cell>
          <cell r="AB660">
            <v>2050.40504162426</v>
          </cell>
          <cell r="AC660">
            <v>2096.72794772938</v>
          </cell>
          <cell r="AD660">
            <v>2093.56694961465</v>
          </cell>
          <cell r="AE660">
            <v>2066.72190207403</v>
          </cell>
          <cell r="AF660">
            <v>1952.72767800591</v>
          </cell>
          <cell r="AG660">
            <v>2275.71541203042</v>
          </cell>
          <cell r="AH660">
            <v>2092.59864008667</v>
          </cell>
          <cell r="AI660">
            <v>2275.29327619771</v>
          </cell>
          <cell r="AJ660">
            <v>2262.83924318609</v>
          </cell>
          <cell r="AK660">
            <v>2353.64261336701</v>
          </cell>
          <cell r="AL660">
            <v>2385.45654782433</v>
          </cell>
          <cell r="AM660">
            <v>2556.95539255158</v>
          </cell>
          <cell r="AN660">
            <v>2515.52594072359</v>
          </cell>
        </row>
        <row r="660">
          <cell r="AY660">
            <v>2405.19151892101</v>
          </cell>
          <cell r="AZ660">
            <v>2394.2545975194</v>
          </cell>
          <cell r="BA660">
            <v>2367.78246115955</v>
          </cell>
          <cell r="BB660">
            <v>2452.58676833791</v>
          </cell>
          <cell r="BC660">
            <v>2367.88879843424</v>
          </cell>
          <cell r="BD660">
            <v>2361.2728343201</v>
          </cell>
          <cell r="BE660">
            <v>2367.60049971679</v>
          </cell>
          <cell r="BF660">
            <v>2497.9733328728</v>
          </cell>
          <cell r="BG660">
            <v>2360.48346193964</v>
          </cell>
          <cell r="BH660">
            <v>2343.71144228076</v>
          </cell>
          <cell r="BI660">
            <v>2343.71144228076</v>
          </cell>
          <cell r="BJ660">
            <v>2343.71144228076</v>
          </cell>
          <cell r="BK660">
            <v>2343.71144228076</v>
          </cell>
          <cell r="BL660">
            <v>2343.71144228076</v>
          </cell>
          <cell r="BM660">
            <v>2343.71144228076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</row>
        <row r="661">
          <cell r="Z661">
            <v>2289.54528046706</v>
          </cell>
          <cell r="AA661">
            <v>2037.46809726275</v>
          </cell>
          <cell r="AB661">
            <v>2076.99700911463</v>
          </cell>
          <cell r="AC661">
            <v>2128.35556810826</v>
          </cell>
          <cell r="AD661">
            <v>2050.41128454368</v>
          </cell>
          <cell r="AE661">
            <v>2038.86686142202</v>
          </cell>
          <cell r="AF661">
            <v>2142.73572650934</v>
          </cell>
          <cell r="AG661">
            <v>2180.790999957</v>
          </cell>
          <cell r="AH661">
            <v>2129.3317759944</v>
          </cell>
          <cell r="AI661">
            <v>2343.56221276841</v>
          </cell>
          <cell r="AJ661">
            <v>2183.01776970355</v>
          </cell>
          <cell r="AK661">
            <v>2371.92947312402</v>
          </cell>
          <cell r="AL661">
            <v>2374.17870599219</v>
          </cell>
          <cell r="AM661">
            <v>2578.63524902432</v>
          </cell>
          <cell r="AN661">
            <v>2530.01280678733</v>
          </cell>
        </row>
        <row r="661">
          <cell r="AY661">
            <v>2382.67367886064</v>
          </cell>
          <cell r="AZ661">
            <v>2316.5255271942</v>
          </cell>
          <cell r="BA661">
            <v>2387.14677633064</v>
          </cell>
          <cell r="BB661">
            <v>2392.0949851045</v>
          </cell>
          <cell r="BC661">
            <v>2371.55675342915</v>
          </cell>
          <cell r="BD661">
            <v>2376.30324108919</v>
          </cell>
          <cell r="BE661">
            <v>2411.53685445693</v>
          </cell>
          <cell r="BF661">
            <v>2380.64804081473</v>
          </cell>
          <cell r="BG661">
            <v>2318.8995060108</v>
          </cell>
          <cell r="BH661">
            <v>2400.90588619867</v>
          </cell>
          <cell r="BI661">
            <v>2400.90588619867</v>
          </cell>
          <cell r="BJ661">
            <v>2400.90588619867</v>
          </cell>
          <cell r="BK661">
            <v>2400.90588619867</v>
          </cell>
          <cell r="BL661">
            <v>2400.90588619867</v>
          </cell>
          <cell r="BM661">
            <v>2400.90588619867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</row>
        <row r="662">
          <cell r="Z662">
            <v>2276.62748867702</v>
          </cell>
          <cell r="AA662">
            <v>2065.56875625557</v>
          </cell>
          <cell r="AB662">
            <v>1987.41169388751</v>
          </cell>
          <cell r="AC662">
            <v>2156.02951351812</v>
          </cell>
          <cell r="AD662">
            <v>2036.79894389305</v>
          </cell>
          <cell r="AE662">
            <v>1961.42900997074</v>
          </cell>
          <cell r="AF662">
            <v>2198.77747340224</v>
          </cell>
          <cell r="AG662">
            <v>2108.81335523626</v>
          </cell>
          <cell r="AH662">
            <v>2268.01771375521</v>
          </cell>
          <cell r="AI662">
            <v>2132.58057445468</v>
          </cell>
          <cell r="AJ662">
            <v>2345.11298813984</v>
          </cell>
          <cell r="AK662">
            <v>2367.04084205951</v>
          </cell>
          <cell r="AL662">
            <v>2399.55087955932</v>
          </cell>
          <cell r="AM662">
            <v>2568.59937963631</v>
          </cell>
          <cell r="AN662">
            <v>2610.79148008083</v>
          </cell>
        </row>
        <row r="662">
          <cell r="AY662">
            <v>2433.73796984361</v>
          </cell>
          <cell r="AZ662">
            <v>2419.40622236037</v>
          </cell>
          <cell r="BA662">
            <v>2323.89991733225</v>
          </cell>
          <cell r="BB662">
            <v>2427.54206453168</v>
          </cell>
          <cell r="BC662">
            <v>2370.98483898842</v>
          </cell>
          <cell r="BD662">
            <v>2340.23497278185</v>
          </cell>
          <cell r="BE662">
            <v>2419.41224515915</v>
          </cell>
          <cell r="BF662">
            <v>2360.11735419372</v>
          </cell>
          <cell r="BG662">
            <v>2356.84780268921</v>
          </cell>
          <cell r="BH662">
            <v>2357.9796415079</v>
          </cell>
          <cell r="BI662">
            <v>2357.9796415079</v>
          </cell>
          <cell r="BJ662">
            <v>2357.9796415079</v>
          </cell>
          <cell r="BK662">
            <v>2357.9796415079</v>
          </cell>
          <cell r="BL662">
            <v>2357.9796415079</v>
          </cell>
          <cell r="BM662">
            <v>2357.9796415079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3">
          <cell r="Z663">
            <v>2277.9578256006</v>
          </cell>
          <cell r="AA663">
            <v>2087.35686491371</v>
          </cell>
          <cell r="AB663">
            <v>2031.06382751903</v>
          </cell>
          <cell r="AC663">
            <v>2060.98700859973</v>
          </cell>
          <cell r="AD663">
            <v>2072.0965991207</v>
          </cell>
          <cell r="AE663">
            <v>1984.1507421918</v>
          </cell>
          <cell r="AF663">
            <v>2182.47518504631</v>
          </cell>
          <cell r="AG663">
            <v>2122.90346419445</v>
          </cell>
          <cell r="AH663">
            <v>2237.44101931738</v>
          </cell>
          <cell r="AI663">
            <v>2319.914672925</v>
          </cell>
          <cell r="AJ663">
            <v>2322.27345196192</v>
          </cell>
          <cell r="AK663">
            <v>2376.08696327615</v>
          </cell>
          <cell r="AL663">
            <v>2353.82345936301</v>
          </cell>
          <cell r="AM663">
            <v>2510.60032412723</v>
          </cell>
          <cell r="AN663">
            <v>2570.74088028996</v>
          </cell>
        </row>
        <row r="663">
          <cell r="AY663">
            <v>2338.96931238868</v>
          </cell>
          <cell r="AZ663">
            <v>2377.82845833939</v>
          </cell>
          <cell r="BA663">
            <v>2339.83710137986</v>
          </cell>
          <cell r="BB663">
            <v>2374.5211472312</v>
          </cell>
          <cell r="BC663">
            <v>2371.56223711431</v>
          </cell>
          <cell r="BD663">
            <v>2366.68073155831</v>
          </cell>
          <cell r="BE663">
            <v>2334.94088886467</v>
          </cell>
          <cell r="BF663">
            <v>2384.67215134684</v>
          </cell>
          <cell r="BG663">
            <v>2344.65254912357</v>
          </cell>
          <cell r="BH663">
            <v>2410.55673490059</v>
          </cell>
          <cell r="BI663">
            <v>2410.55673490059</v>
          </cell>
          <cell r="BJ663">
            <v>2410.55673490059</v>
          </cell>
          <cell r="BK663">
            <v>2410.55673490059</v>
          </cell>
          <cell r="BL663">
            <v>2410.55673490059</v>
          </cell>
          <cell r="BM663">
            <v>2410.55673490059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</row>
        <row r="664">
          <cell r="Z664">
            <v>2291.13585925972</v>
          </cell>
          <cell r="AA664">
            <v>2072.06400996463</v>
          </cell>
          <cell r="AB664">
            <v>2056.17270024737</v>
          </cell>
          <cell r="AC664">
            <v>1955.64892739197</v>
          </cell>
          <cell r="AD664">
            <v>2108.54252617163</v>
          </cell>
          <cell r="AE664">
            <v>2038.18169959049</v>
          </cell>
          <cell r="AF664">
            <v>2004.94359447609</v>
          </cell>
          <cell r="AG664">
            <v>2229.1069505419</v>
          </cell>
          <cell r="AH664">
            <v>2208.20225375563</v>
          </cell>
          <cell r="AI664">
            <v>2258.29513872597</v>
          </cell>
          <cell r="AJ664">
            <v>2304.22624135575</v>
          </cell>
          <cell r="AK664">
            <v>2402.20625708452</v>
          </cell>
          <cell r="AL664">
            <v>2509.66396383695</v>
          </cell>
          <cell r="AM664">
            <v>2595.33082835135</v>
          </cell>
          <cell r="AN664">
            <v>2610.40468009512</v>
          </cell>
        </row>
        <row r="664">
          <cell r="AY664">
            <v>2347.64173626027</v>
          </cell>
          <cell r="AZ664">
            <v>2345.75378197504</v>
          </cell>
          <cell r="BA664">
            <v>2311.76629682341</v>
          </cell>
          <cell r="BB664">
            <v>2317.46078908848</v>
          </cell>
          <cell r="BC664">
            <v>2334.02500075837</v>
          </cell>
          <cell r="BD664">
            <v>2347.674005098</v>
          </cell>
          <cell r="BE664">
            <v>2343.14423970218</v>
          </cell>
          <cell r="BF664">
            <v>2408.3044104988</v>
          </cell>
          <cell r="BG664">
            <v>2391.46688231109</v>
          </cell>
          <cell r="BH664">
            <v>2335.23799936598</v>
          </cell>
          <cell r="BI664">
            <v>2335.23799936598</v>
          </cell>
          <cell r="BJ664">
            <v>2335.23799936598</v>
          </cell>
          <cell r="BK664">
            <v>2335.23799936598</v>
          </cell>
          <cell r="BL664">
            <v>2335.23799936598</v>
          </cell>
          <cell r="BM664">
            <v>2335.23799936598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</row>
        <row r="665">
          <cell r="Z665">
            <v>2284.41249390685</v>
          </cell>
          <cell r="AA665">
            <v>2204.08454379214</v>
          </cell>
          <cell r="AB665">
            <v>1999.93802615894</v>
          </cell>
          <cell r="AC665">
            <v>2143.08462919964</v>
          </cell>
          <cell r="AD665">
            <v>2067.56738933204</v>
          </cell>
          <cell r="AE665">
            <v>2086.0686736323</v>
          </cell>
          <cell r="AF665">
            <v>2121.18672301031</v>
          </cell>
          <cell r="AG665">
            <v>2171.589305015</v>
          </cell>
          <cell r="AH665">
            <v>2270.06391104915</v>
          </cell>
          <cell r="AI665">
            <v>2335.35751557546</v>
          </cell>
          <cell r="AJ665">
            <v>2212.65550428232</v>
          </cell>
          <cell r="AK665">
            <v>2317.49748964774</v>
          </cell>
          <cell r="AL665">
            <v>2372.24384927119</v>
          </cell>
          <cell r="AM665">
            <v>2537.46930744884</v>
          </cell>
          <cell r="AN665">
            <v>2535.77698227351</v>
          </cell>
        </row>
        <row r="665">
          <cell r="AY665">
            <v>2335.26121674878</v>
          </cell>
          <cell r="AZ665">
            <v>2397.34738588986</v>
          </cell>
          <cell r="BA665">
            <v>2353.57701233013</v>
          </cell>
          <cell r="BB665">
            <v>2438.61980152729</v>
          </cell>
          <cell r="BC665">
            <v>2403.24691814347</v>
          </cell>
          <cell r="BD665">
            <v>2372.13150558959</v>
          </cell>
          <cell r="BE665">
            <v>2349.98116518441</v>
          </cell>
          <cell r="BF665">
            <v>2422.51232054099</v>
          </cell>
          <cell r="BG665">
            <v>2367.81527682141</v>
          </cell>
          <cell r="BH665">
            <v>2396.99644704693</v>
          </cell>
          <cell r="BI665">
            <v>2396.99644704693</v>
          </cell>
          <cell r="BJ665">
            <v>2396.99644704693</v>
          </cell>
          <cell r="BK665">
            <v>2396.99644704693</v>
          </cell>
          <cell r="BL665">
            <v>2396.99644704693</v>
          </cell>
          <cell r="BM665">
            <v>2396.99644704693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6">
          <cell r="Z666">
            <v>2255.45015823393</v>
          </cell>
          <cell r="AA666">
            <v>2098.90873643518</v>
          </cell>
          <cell r="AB666">
            <v>2084.50400791217</v>
          </cell>
          <cell r="AC666">
            <v>2116.25646671631</v>
          </cell>
          <cell r="AD666">
            <v>2076.05735596252</v>
          </cell>
          <cell r="AE666">
            <v>1921.29849333185</v>
          </cell>
          <cell r="AF666">
            <v>2062.03160416377</v>
          </cell>
          <cell r="AG666">
            <v>2145.24953137897</v>
          </cell>
          <cell r="AH666">
            <v>2264.2630968776</v>
          </cell>
          <cell r="AI666">
            <v>2248.06195539426</v>
          </cell>
          <cell r="AJ666">
            <v>2283.0138884151</v>
          </cell>
          <cell r="AK666">
            <v>2319.18786407365</v>
          </cell>
          <cell r="AL666">
            <v>2307.44758382484</v>
          </cell>
          <cell r="AM666">
            <v>2381.36793234452</v>
          </cell>
          <cell r="AN666">
            <v>2599.82572918186</v>
          </cell>
        </row>
        <row r="666">
          <cell r="AY666">
            <v>2368.91291602444</v>
          </cell>
          <cell r="AZ666">
            <v>2397.06678641296</v>
          </cell>
          <cell r="BA666">
            <v>2423.12166677966</v>
          </cell>
          <cell r="BB666">
            <v>2422.10190496623</v>
          </cell>
          <cell r="BC666">
            <v>2399.00075916003</v>
          </cell>
          <cell r="BD666">
            <v>2387.1032680904</v>
          </cell>
          <cell r="BE666">
            <v>2324.59084611806</v>
          </cell>
          <cell r="BF666">
            <v>2399.99320435153</v>
          </cell>
          <cell r="BG666">
            <v>2381.39625121604</v>
          </cell>
          <cell r="BH666">
            <v>2352.97101485335</v>
          </cell>
          <cell r="BI666">
            <v>2352.97101485335</v>
          </cell>
          <cell r="BJ666">
            <v>2352.97101485335</v>
          </cell>
          <cell r="BK666">
            <v>2352.97101485335</v>
          </cell>
          <cell r="BL666">
            <v>2352.97101485335</v>
          </cell>
          <cell r="BM666">
            <v>2352.97101485335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</row>
        <row r="667">
          <cell r="Z667">
            <v>2429.74706713714</v>
          </cell>
          <cell r="AA667">
            <v>2132.52567805131</v>
          </cell>
          <cell r="AB667">
            <v>2122.67718737902</v>
          </cell>
          <cell r="AC667">
            <v>2072.66447042876</v>
          </cell>
          <cell r="AD667">
            <v>2059.79526116515</v>
          </cell>
          <cell r="AE667">
            <v>2104.25473750181</v>
          </cell>
          <cell r="AF667">
            <v>2016.57495554081</v>
          </cell>
          <cell r="AG667">
            <v>2127.26103331328</v>
          </cell>
          <cell r="AH667">
            <v>2006.41894925038</v>
          </cell>
          <cell r="AI667">
            <v>2312.5023959246</v>
          </cell>
          <cell r="AJ667">
            <v>2205.03867555473</v>
          </cell>
          <cell r="AK667">
            <v>2339.67665121922</v>
          </cell>
          <cell r="AL667">
            <v>2431.90347214697</v>
          </cell>
          <cell r="AM667">
            <v>2481.2003863617</v>
          </cell>
          <cell r="AN667">
            <v>2494.48824039336</v>
          </cell>
        </row>
        <row r="667">
          <cell r="AY667">
            <v>2459.23141593194</v>
          </cell>
          <cell r="AZ667">
            <v>2406.47092772049</v>
          </cell>
          <cell r="BA667">
            <v>2377.29651368696</v>
          </cell>
          <cell r="BB667">
            <v>2358.5171363412</v>
          </cell>
          <cell r="BC667">
            <v>2332.92870417966</v>
          </cell>
          <cell r="BD667">
            <v>2373.28965829774</v>
          </cell>
          <cell r="BE667">
            <v>2311.23980280188</v>
          </cell>
          <cell r="BF667">
            <v>2361.35397161481</v>
          </cell>
          <cell r="BG667">
            <v>2338.1027040838</v>
          </cell>
          <cell r="BH667">
            <v>2408.94291349531</v>
          </cell>
          <cell r="BI667">
            <v>2408.94291349531</v>
          </cell>
          <cell r="BJ667">
            <v>2408.94291349531</v>
          </cell>
          <cell r="BK667">
            <v>2408.94291349531</v>
          </cell>
          <cell r="BL667">
            <v>2408.94291349531</v>
          </cell>
          <cell r="BM667">
            <v>2408.94291349531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</row>
        <row r="668">
          <cell r="Z668">
            <v>2332.61797294091</v>
          </cell>
          <cell r="AA668">
            <v>2101.46134653767</v>
          </cell>
          <cell r="AB668">
            <v>2130.54542993731</v>
          </cell>
          <cell r="AC668">
            <v>2159.77612318911</v>
          </cell>
          <cell r="AD668">
            <v>2040.78467990415</v>
          </cell>
          <cell r="AE668">
            <v>2085.1670336759</v>
          </cell>
          <cell r="AF668">
            <v>2058.58296405765</v>
          </cell>
          <cell r="AG668">
            <v>2236.13033925055</v>
          </cell>
          <cell r="AH668">
            <v>2244.36332665992</v>
          </cell>
          <cell r="AI668">
            <v>2360.03883338462</v>
          </cell>
          <cell r="AJ668">
            <v>2313.99417866652</v>
          </cell>
          <cell r="AK668">
            <v>2505.92396978313</v>
          </cell>
          <cell r="AL668">
            <v>2470.22177979178</v>
          </cell>
          <cell r="AM668">
            <v>2493.14532057076</v>
          </cell>
          <cell r="AN668">
            <v>2603.11953522184</v>
          </cell>
        </row>
        <row r="668">
          <cell r="AY668">
            <v>2361.28637697603</v>
          </cell>
          <cell r="AZ668">
            <v>2333.2282554148</v>
          </cell>
          <cell r="BA668">
            <v>2354.67594192139</v>
          </cell>
          <cell r="BB668">
            <v>2396.11882476421</v>
          </cell>
          <cell r="BC668">
            <v>2404.3114647123</v>
          </cell>
          <cell r="BD668">
            <v>2328.82640724034</v>
          </cell>
          <cell r="BE668">
            <v>2354.11474153368</v>
          </cell>
          <cell r="BF668">
            <v>2458.63923197029</v>
          </cell>
          <cell r="BG668">
            <v>2407.79235241405</v>
          </cell>
          <cell r="BH668">
            <v>2418.71088522706</v>
          </cell>
          <cell r="BI668">
            <v>2418.71088522706</v>
          </cell>
          <cell r="BJ668">
            <v>2418.71088522706</v>
          </cell>
          <cell r="BK668">
            <v>2418.71088522706</v>
          </cell>
          <cell r="BL668">
            <v>2418.71088522706</v>
          </cell>
          <cell r="BM668">
            <v>2418.71088522706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</row>
        <row r="669">
          <cell r="Z669">
            <v>2309.16887680922</v>
          </cell>
          <cell r="AA669">
            <v>2049.05812468743</v>
          </cell>
          <cell r="AB669">
            <v>2125.71160271456</v>
          </cell>
          <cell r="AC669">
            <v>2082.24702897691</v>
          </cell>
          <cell r="AD669">
            <v>2111.95465791582</v>
          </cell>
          <cell r="AE669">
            <v>2046.00721362152</v>
          </cell>
          <cell r="AF669">
            <v>2167.43851263847</v>
          </cell>
          <cell r="AG669">
            <v>2243.82477130635</v>
          </cell>
          <cell r="AH669">
            <v>2206.70745890957</v>
          </cell>
          <cell r="AI669">
            <v>2351.62970669388</v>
          </cell>
          <cell r="AJ669">
            <v>2254.89107895997</v>
          </cell>
          <cell r="AK669">
            <v>2397.48068512213</v>
          </cell>
          <cell r="AL669">
            <v>2468.89939478277</v>
          </cell>
          <cell r="AM669">
            <v>2352.39188511669</v>
          </cell>
          <cell r="AN669">
            <v>2592.14075665362</v>
          </cell>
        </row>
        <row r="669">
          <cell r="AY669">
            <v>2381.79629371264</v>
          </cell>
          <cell r="AZ669">
            <v>2369.03837922038</v>
          </cell>
          <cell r="BA669">
            <v>2429.6502146155</v>
          </cell>
          <cell r="BB669">
            <v>2329.41821399047</v>
          </cell>
          <cell r="BC669">
            <v>2446.18447489133</v>
          </cell>
          <cell r="BD669">
            <v>2311.93627584025</v>
          </cell>
          <cell r="BE669">
            <v>2409.94410254215</v>
          </cell>
          <cell r="BF669">
            <v>2451.3311592146</v>
          </cell>
          <cell r="BG669">
            <v>2373.0209016823</v>
          </cell>
          <cell r="BH669">
            <v>2393.08157022507</v>
          </cell>
          <cell r="BI669">
            <v>2393.08157022507</v>
          </cell>
          <cell r="BJ669">
            <v>2393.08157022507</v>
          </cell>
          <cell r="BK669">
            <v>2393.08157022507</v>
          </cell>
          <cell r="BL669">
            <v>2393.08157022507</v>
          </cell>
          <cell r="BM669">
            <v>2393.08157022507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</row>
        <row r="670">
          <cell r="Z670">
            <v>2272.58759702021</v>
          </cell>
          <cell r="AA670">
            <v>2044.49597173976</v>
          </cell>
          <cell r="AB670">
            <v>2098.41178372325</v>
          </cell>
          <cell r="AC670">
            <v>2121.35716245488</v>
          </cell>
          <cell r="AD670">
            <v>2104.30304761382</v>
          </cell>
          <cell r="AE670">
            <v>2056.32380387427</v>
          </cell>
          <cell r="AF670">
            <v>2138.15771329981</v>
          </cell>
          <cell r="AG670">
            <v>2149.40418944045</v>
          </cell>
          <cell r="AH670">
            <v>2234.4559327992</v>
          </cell>
          <cell r="AI670">
            <v>2182.96393103794</v>
          </cell>
          <cell r="AJ670">
            <v>2297.99716414053</v>
          </cell>
          <cell r="AK670">
            <v>2388.16270218078</v>
          </cell>
          <cell r="AL670">
            <v>2520.76658691134</v>
          </cell>
          <cell r="AM670">
            <v>2458.21005851242</v>
          </cell>
          <cell r="AN670">
            <v>2610.70084030041</v>
          </cell>
        </row>
        <row r="670">
          <cell r="AY670">
            <v>2386.30091858803</v>
          </cell>
          <cell r="AZ670">
            <v>2360.28591445926</v>
          </cell>
          <cell r="BA670">
            <v>2383.18122361237</v>
          </cell>
          <cell r="BB670">
            <v>2405.82355625903</v>
          </cell>
          <cell r="BC670">
            <v>2405.96733400206</v>
          </cell>
          <cell r="BD670">
            <v>2384.83068517789</v>
          </cell>
          <cell r="BE670">
            <v>2401.16259882013</v>
          </cell>
          <cell r="BF670">
            <v>2388.31606361599</v>
          </cell>
          <cell r="BG670">
            <v>2400.03430493643</v>
          </cell>
          <cell r="BH670">
            <v>2406.80707284159</v>
          </cell>
          <cell r="BI670">
            <v>2406.80707284159</v>
          </cell>
          <cell r="BJ670">
            <v>2406.80707284159</v>
          </cell>
          <cell r="BK670">
            <v>2406.80707284159</v>
          </cell>
          <cell r="BL670">
            <v>2406.80707284159</v>
          </cell>
          <cell r="BM670">
            <v>2406.80707284159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</row>
        <row r="671">
          <cell r="Z671">
            <v>2233.41609714491</v>
          </cell>
          <cell r="AA671">
            <v>2064.6315298046</v>
          </cell>
          <cell r="AB671">
            <v>1994.37462305701</v>
          </cell>
          <cell r="AC671">
            <v>2076.16264510509</v>
          </cell>
          <cell r="AD671">
            <v>2065.55253904567</v>
          </cell>
          <cell r="AE671">
            <v>2074.64508345876</v>
          </cell>
          <cell r="AF671">
            <v>2122.63217972505</v>
          </cell>
          <cell r="AG671">
            <v>2011.93989585889</v>
          </cell>
          <cell r="AH671">
            <v>2193.66060286051</v>
          </cell>
          <cell r="AI671">
            <v>2308.67082082155</v>
          </cell>
          <cell r="AJ671">
            <v>2304.842222386</v>
          </cell>
          <cell r="AK671">
            <v>2445.56707800186</v>
          </cell>
          <cell r="AL671">
            <v>2425.23749174418</v>
          </cell>
          <cell r="AM671">
            <v>2462.56032028127</v>
          </cell>
          <cell r="AN671">
            <v>2552.31390056632</v>
          </cell>
        </row>
        <row r="671">
          <cell r="AY671">
            <v>2369.53767569301</v>
          </cell>
          <cell r="AZ671">
            <v>2411.77761956356</v>
          </cell>
          <cell r="BA671">
            <v>2367.83362016541</v>
          </cell>
          <cell r="BB671">
            <v>2407.67638559945</v>
          </cell>
          <cell r="BC671">
            <v>2416.79543982251</v>
          </cell>
          <cell r="BD671">
            <v>2386.28442013943</v>
          </cell>
          <cell r="BE671">
            <v>2400.25818980999</v>
          </cell>
          <cell r="BF671">
            <v>2388.09725654971</v>
          </cell>
          <cell r="BG671">
            <v>2430.96380116892</v>
          </cell>
          <cell r="BH671">
            <v>2404.80473077339</v>
          </cell>
          <cell r="BI671">
            <v>2404.80473077339</v>
          </cell>
          <cell r="BJ671">
            <v>2404.80473077339</v>
          </cell>
          <cell r="BK671">
            <v>2404.80473077339</v>
          </cell>
          <cell r="BL671">
            <v>2404.80473077339</v>
          </cell>
          <cell r="BM671">
            <v>2404.80473077339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</row>
        <row r="672">
          <cell r="Z672">
            <v>2332.92091090261</v>
          </cell>
          <cell r="AA672">
            <v>2164.73498488673</v>
          </cell>
          <cell r="AB672">
            <v>2168.49438460966</v>
          </cell>
          <cell r="AC672">
            <v>2127.6129821241</v>
          </cell>
          <cell r="AD672">
            <v>2092.15171889676</v>
          </cell>
          <cell r="AE672">
            <v>2028.61917299269</v>
          </cell>
          <cell r="AF672">
            <v>2101.26865678406</v>
          </cell>
          <cell r="AG672">
            <v>2181.29605516071</v>
          </cell>
          <cell r="AH672">
            <v>2123.84550523205</v>
          </cell>
          <cell r="AI672">
            <v>2224.64394233892</v>
          </cell>
          <cell r="AJ672">
            <v>2231.38669103515</v>
          </cell>
          <cell r="AK672">
            <v>2323.77994058263</v>
          </cell>
          <cell r="AL672">
            <v>2441.57641532137</v>
          </cell>
          <cell r="AM672">
            <v>2517.13821965179</v>
          </cell>
          <cell r="AN672">
            <v>2537.37160815326</v>
          </cell>
        </row>
        <row r="672">
          <cell r="AY672">
            <v>2427.9133297063</v>
          </cell>
          <cell r="AZ672">
            <v>2395.44322592704</v>
          </cell>
          <cell r="BA672">
            <v>2424.81273497177</v>
          </cell>
          <cell r="BB672">
            <v>2390.33190832886</v>
          </cell>
          <cell r="BC672">
            <v>2359.95282975523</v>
          </cell>
          <cell r="BD672">
            <v>2416.85836975279</v>
          </cell>
          <cell r="BE672">
            <v>2369.69527195327</v>
          </cell>
          <cell r="BF672">
            <v>2348.73531289806</v>
          </cell>
          <cell r="BG672">
            <v>2364.56393538346</v>
          </cell>
          <cell r="BH672">
            <v>2332.6705300069</v>
          </cell>
          <cell r="BI672">
            <v>2332.6705300069</v>
          </cell>
          <cell r="BJ672">
            <v>2332.6705300069</v>
          </cell>
          <cell r="BK672">
            <v>2332.6705300069</v>
          </cell>
          <cell r="BL672">
            <v>2332.6705300069</v>
          </cell>
          <cell r="BM672">
            <v>2332.6705300069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</row>
        <row r="673">
          <cell r="Z673">
            <v>2213.42963834157</v>
          </cell>
          <cell r="AA673">
            <v>2087.50994709016</v>
          </cell>
          <cell r="AB673">
            <v>2097.08010255424</v>
          </cell>
          <cell r="AC673">
            <v>2102.89906317427</v>
          </cell>
          <cell r="AD673">
            <v>1971.99007293139</v>
          </cell>
          <cell r="AE673">
            <v>2071.79564852037</v>
          </cell>
          <cell r="AF673">
            <v>2117.0857848114</v>
          </cell>
          <cell r="AG673">
            <v>2163.65590948631</v>
          </cell>
          <cell r="AH673">
            <v>2214.9035107682</v>
          </cell>
          <cell r="AI673">
            <v>2168.29572019949</v>
          </cell>
          <cell r="AJ673">
            <v>2202.27376121179</v>
          </cell>
          <cell r="AK673">
            <v>2441.83486924394</v>
          </cell>
          <cell r="AL673">
            <v>2428.89480428437</v>
          </cell>
          <cell r="AM673">
            <v>2492.68781113106</v>
          </cell>
          <cell r="AN673">
            <v>2521.04282967295</v>
          </cell>
        </row>
        <row r="673">
          <cell r="AY673">
            <v>2353.13544463479</v>
          </cell>
          <cell r="AZ673">
            <v>2360.12501461716</v>
          </cell>
          <cell r="BA673">
            <v>2436.26225955564</v>
          </cell>
          <cell r="BB673">
            <v>2419.8778273122</v>
          </cell>
          <cell r="BC673">
            <v>2303.37612994818</v>
          </cell>
          <cell r="BD673">
            <v>2416.01710878663</v>
          </cell>
          <cell r="BE673">
            <v>2424.78860073857</v>
          </cell>
          <cell r="BF673">
            <v>2367.43874818099</v>
          </cell>
          <cell r="BG673">
            <v>2353.9868691057</v>
          </cell>
          <cell r="BH673">
            <v>2354.47655049374</v>
          </cell>
          <cell r="BI673">
            <v>2354.47655049374</v>
          </cell>
          <cell r="BJ673">
            <v>2354.47655049374</v>
          </cell>
          <cell r="BK673">
            <v>2354.47655049374</v>
          </cell>
          <cell r="BL673">
            <v>2354.47655049374</v>
          </cell>
          <cell r="BM673">
            <v>2354.47655049374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4">
          <cell r="Z674">
            <v>2157.98853148957</v>
          </cell>
          <cell r="AA674">
            <v>2095.29155176811</v>
          </cell>
          <cell r="AB674">
            <v>2094.0208383685</v>
          </cell>
          <cell r="AC674">
            <v>2004.97440456719</v>
          </cell>
          <cell r="AD674">
            <v>1950.40847781626</v>
          </cell>
          <cell r="AE674">
            <v>2165.09806435325</v>
          </cell>
          <cell r="AF674">
            <v>2092.28685330221</v>
          </cell>
          <cell r="AG674">
            <v>2180.56280716216</v>
          </cell>
          <cell r="AH674">
            <v>2104.95701495113</v>
          </cell>
          <cell r="AI674">
            <v>2346.34798976165</v>
          </cell>
          <cell r="AJ674">
            <v>2225.49235909202</v>
          </cell>
          <cell r="AK674">
            <v>2356.88405199611</v>
          </cell>
          <cell r="AL674">
            <v>2356.61822175196</v>
          </cell>
          <cell r="AM674">
            <v>2540.60294313974</v>
          </cell>
          <cell r="AN674">
            <v>2591.46778851565</v>
          </cell>
        </row>
        <row r="674">
          <cell r="AY674">
            <v>2396.45715745928</v>
          </cell>
          <cell r="AZ674">
            <v>2373.92661522444</v>
          </cell>
          <cell r="BA674">
            <v>2409.59944204289</v>
          </cell>
          <cell r="BB674">
            <v>2311.4256504268</v>
          </cell>
          <cell r="BC674">
            <v>2361.97971804816</v>
          </cell>
          <cell r="BD674">
            <v>2345.94439029141</v>
          </cell>
          <cell r="BE674">
            <v>2366.09559845762</v>
          </cell>
          <cell r="BF674">
            <v>2397.08672824951</v>
          </cell>
          <cell r="BG674">
            <v>2289.49040923198</v>
          </cell>
          <cell r="BH674">
            <v>2426.30736181228</v>
          </cell>
          <cell r="BI674">
            <v>2426.30736181228</v>
          </cell>
          <cell r="BJ674">
            <v>2426.30736181228</v>
          </cell>
          <cell r="BK674">
            <v>2426.30736181228</v>
          </cell>
          <cell r="BL674">
            <v>2426.30736181228</v>
          </cell>
          <cell r="BM674">
            <v>2426.30736181228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5">
          <cell r="Z675">
            <v>2252.62052892558</v>
          </cell>
          <cell r="AA675">
            <v>2146.06359599462</v>
          </cell>
          <cell r="AB675">
            <v>2096.56447166007</v>
          </cell>
          <cell r="AC675">
            <v>2044.3374891293</v>
          </cell>
          <cell r="AD675">
            <v>1966.58258596446</v>
          </cell>
          <cell r="AE675">
            <v>2067.60200945993</v>
          </cell>
          <cell r="AF675">
            <v>2086.27532724205</v>
          </cell>
          <cell r="AG675">
            <v>2066.67927173953</v>
          </cell>
          <cell r="AH675">
            <v>2071.60010423405</v>
          </cell>
          <cell r="AI675">
            <v>2259.39823553424</v>
          </cell>
          <cell r="AJ675">
            <v>2295.08538475142</v>
          </cell>
          <cell r="AK675">
            <v>2394.0614940303</v>
          </cell>
          <cell r="AL675">
            <v>2517.93159677122</v>
          </cell>
          <cell r="AM675">
            <v>2535.07834705786</v>
          </cell>
          <cell r="AN675">
            <v>2609.73518524542</v>
          </cell>
        </row>
        <row r="675">
          <cell r="AY675">
            <v>2338.88526052403</v>
          </cell>
          <cell r="AZ675">
            <v>2396.4877931841</v>
          </cell>
          <cell r="BA675">
            <v>2368.01770251643</v>
          </cell>
          <cell r="BB675">
            <v>2393.21822500634</v>
          </cell>
          <cell r="BC675">
            <v>2308.13445900701</v>
          </cell>
          <cell r="BD675">
            <v>2361.15609689605</v>
          </cell>
          <cell r="BE675">
            <v>2354.85667050005</v>
          </cell>
          <cell r="BF675">
            <v>2317.70857782842</v>
          </cell>
          <cell r="BG675">
            <v>2394.59118300931</v>
          </cell>
          <cell r="BH675">
            <v>2430.51802864407</v>
          </cell>
          <cell r="BI675">
            <v>2430.51802864407</v>
          </cell>
          <cell r="BJ675">
            <v>2430.51802864407</v>
          </cell>
          <cell r="BK675">
            <v>2430.51802864407</v>
          </cell>
          <cell r="BL675">
            <v>2430.51802864407</v>
          </cell>
          <cell r="BM675">
            <v>2430.51802864407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</row>
        <row r="676">
          <cell r="Z676">
            <v>2263.33812900406</v>
          </cell>
          <cell r="AA676">
            <v>2110.35806651906</v>
          </cell>
          <cell r="AB676">
            <v>2081.12995948273</v>
          </cell>
          <cell r="AC676">
            <v>2084.21907895165</v>
          </cell>
          <cell r="AD676">
            <v>2185.43763422252</v>
          </cell>
          <cell r="AE676">
            <v>2023.51774864662</v>
          </cell>
          <cell r="AF676">
            <v>2115.42689594163</v>
          </cell>
          <cell r="AG676">
            <v>2158.07143865041</v>
          </cell>
          <cell r="AH676">
            <v>2107.59837116065</v>
          </cell>
          <cell r="AI676">
            <v>2240.64039443251</v>
          </cell>
          <cell r="AJ676">
            <v>2374.66713107977</v>
          </cell>
          <cell r="AK676">
            <v>2436.18590722174</v>
          </cell>
          <cell r="AL676">
            <v>2296.43747426124</v>
          </cell>
          <cell r="AM676">
            <v>2542.82979734387</v>
          </cell>
          <cell r="AN676">
            <v>2726.27777391231</v>
          </cell>
        </row>
        <row r="676">
          <cell r="AY676">
            <v>2369.99064839857</v>
          </cell>
          <cell r="AZ676">
            <v>2361.71521177902</v>
          </cell>
          <cell r="BA676">
            <v>2371.66212551479</v>
          </cell>
          <cell r="BB676">
            <v>2373.23663236949</v>
          </cell>
          <cell r="BC676">
            <v>2453.10488532493</v>
          </cell>
          <cell r="BD676">
            <v>2423.12937400556</v>
          </cell>
          <cell r="BE676">
            <v>2388.58627507695</v>
          </cell>
          <cell r="BF676">
            <v>2364.70426519875</v>
          </cell>
          <cell r="BG676">
            <v>2359.04626536316</v>
          </cell>
          <cell r="BH676">
            <v>2344.79086832859</v>
          </cell>
          <cell r="BI676">
            <v>2344.79086832859</v>
          </cell>
          <cell r="BJ676">
            <v>2344.79086832859</v>
          </cell>
          <cell r="BK676">
            <v>2344.79086832859</v>
          </cell>
          <cell r="BL676">
            <v>2344.79086832859</v>
          </cell>
          <cell r="BM676">
            <v>2344.79086832859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7">
          <cell r="Z677">
            <v>2213.36816551205</v>
          </cell>
          <cell r="AA677">
            <v>2074.32754382586</v>
          </cell>
          <cell r="AB677">
            <v>2172.77294111305</v>
          </cell>
          <cell r="AC677">
            <v>1984.27254074801</v>
          </cell>
          <cell r="AD677">
            <v>2014.77968178735</v>
          </cell>
          <cell r="AE677">
            <v>2032.58441140317</v>
          </cell>
          <cell r="AF677">
            <v>2081.86892646741</v>
          </cell>
          <cell r="AG677">
            <v>2210.83283105304</v>
          </cell>
          <cell r="AH677">
            <v>2118.21004332872</v>
          </cell>
          <cell r="AI677">
            <v>2142.25331714273</v>
          </cell>
          <cell r="AJ677">
            <v>2186.18897090309</v>
          </cell>
          <cell r="AK677">
            <v>2321.52385650551</v>
          </cell>
          <cell r="AL677">
            <v>2412.09614185905</v>
          </cell>
          <cell r="AM677">
            <v>2457.38052120209</v>
          </cell>
          <cell r="AN677">
            <v>2458.44189157325</v>
          </cell>
        </row>
        <row r="677">
          <cell r="AY677">
            <v>2336.74034457527</v>
          </cell>
          <cell r="AZ677">
            <v>2363.75310321744</v>
          </cell>
          <cell r="BA677">
            <v>2426.92825315838</v>
          </cell>
          <cell r="BB677">
            <v>2387.16875789312</v>
          </cell>
          <cell r="BC677">
            <v>2414.67763552261</v>
          </cell>
          <cell r="BD677">
            <v>2369.77175227427</v>
          </cell>
          <cell r="BE677">
            <v>2349.32283502994</v>
          </cell>
          <cell r="BF677">
            <v>2409.18702943104</v>
          </cell>
          <cell r="BG677">
            <v>2293.58544768396</v>
          </cell>
          <cell r="BH677">
            <v>2335.0884932633</v>
          </cell>
          <cell r="BI677">
            <v>2335.0884932633</v>
          </cell>
          <cell r="BJ677">
            <v>2335.0884932633</v>
          </cell>
          <cell r="BK677">
            <v>2335.0884932633</v>
          </cell>
          <cell r="BL677">
            <v>2335.0884932633</v>
          </cell>
          <cell r="BM677">
            <v>2335.0884932633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8">
          <cell r="Z678">
            <v>2355.19744588927</v>
          </cell>
          <cell r="AA678">
            <v>2191.14623824849</v>
          </cell>
          <cell r="AB678">
            <v>2043.60833675768</v>
          </cell>
          <cell r="AC678">
            <v>2029.97024069389</v>
          </cell>
          <cell r="AD678">
            <v>2014.87674231517</v>
          </cell>
          <cell r="AE678">
            <v>2138.07730873177</v>
          </cell>
          <cell r="AF678">
            <v>2086.16471980954</v>
          </cell>
          <cell r="AG678">
            <v>2134.61097978892</v>
          </cell>
          <cell r="AH678">
            <v>2140.12446495687</v>
          </cell>
          <cell r="AI678">
            <v>2238.4672446552</v>
          </cell>
          <cell r="AJ678">
            <v>2224.02857183031</v>
          </cell>
          <cell r="AK678">
            <v>2403.28218133417</v>
          </cell>
          <cell r="AL678">
            <v>2494.51938522266</v>
          </cell>
          <cell r="AM678">
            <v>2419.98474984519</v>
          </cell>
          <cell r="AN678">
            <v>2516.34419924302</v>
          </cell>
        </row>
        <row r="678">
          <cell r="AY678">
            <v>2392.65887937704</v>
          </cell>
          <cell r="AZ678">
            <v>2377.41345168368</v>
          </cell>
          <cell r="BA678">
            <v>2343.21873220307</v>
          </cell>
          <cell r="BB678">
            <v>2357.20724687216</v>
          </cell>
          <cell r="BC678">
            <v>2296.57543252486</v>
          </cell>
          <cell r="BD678">
            <v>2315.60294408356</v>
          </cell>
          <cell r="BE678">
            <v>2417.63087745846</v>
          </cell>
          <cell r="BF678">
            <v>2315.58008391893</v>
          </cell>
          <cell r="BG678">
            <v>2376.55676404732</v>
          </cell>
          <cell r="BH678">
            <v>2380.23641896528</v>
          </cell>
          <cell r="BI678">
            <v>2380.23641896528</v>
          </cell>
          <cell r="BJ678">
            <v>2380.23641896528</v>
          </cell>
          <cell r="BK678">
            <v>2380.23641896528</v>
          </cell>
          <cell r="BL678">
            <v>2380.23641896528</v>
          </cell>
          <cell r="BM678">
            <v>2380.23641896528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79">
          <cell r="Z679">
            <v>2290.34469463193</v>
          </cell>
          <cell r="AA679">
            <v>2024.01888581233</v>
          </cell>
          <cell r="AB679">
            <v>2139.02155162235</v>
          </cell>
          <cell r="AC679">
            <v>2121.1442201631</v>
          </cell>
          <cell r="AD679">
            <v>2060.93361146739</v>
          </cell>
          <cell r="AE679">
            <v>2201.23554576805</v>
          </cell>
          <cell r="AF679">
            <v>2144.96959318192</v>
          </cell>
          <cell r="AG679">
            <v>2167.6740830516</v>
          </cell>
          <cell r="AH679">
            <v>2202.9131881963</v>
          </cell>
          <cell r="AI679">
            <v>2306.09539064845</v>
          </cell>
          <cell r="AJ679">
            <v>2284.86105101105</v>
          </cell>
          <cell r="AK679">
            <v>2318.71049875903</v>
          </cell>
          <cell r="AL679">
            <v>2415.471440354</v>
          </cell>
          <cell r="AM679">
            <v>2420.7367407509</v>
          </cell>
          <cell r="AN679">
            <v>2287.10271707877</v>
          </cell>
        </row>
        <row r="679">
          <cell r="AY679">
            <v>2367.07912394244</v>
          </cell>
          <cell r="AZ679">
            <v>2362.48444578771</v>
          </cell>
          <cell r="BA679">
            <v>2464.96899492589</v>
          </cell>
          <cell r="BB679">
            <v>2378.31014779026</v>
          </cell>
          <cell r="BC679">
            <v>2353.91613956595</v>
          </cell>
          <cell r="BD679">
            <v>2403.90569760862</v>
          </cell>
          <cell r="BE679">
            <v>2377.46852505812</v>
          </cell>
          <cell r="BF679">
            <v>2351.34640672963</v>
          </cell>
          <cell r="BG679">
            <v>2404.44958258592</v>
          </cell>
          <cell r="BH679">
            <v>2409.0292434866</v>
          </cell>
          <cell r="BI679">
            <v>2409.0292434866</v>
          </cell>
          <cell r="BJ679">
            <v>2409.0292434866</v>
          </cell>
          <cell r="BK679">
            <v>2409.0292434866</v>
          </cell>
          <cell r="BL679">
            <v>2409.0292434866</v>
          </cell>
          <cell r="BM679">
            <v>2409.0292434866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0">
          <cell r="Z680">
            <v>2381.45196917645</v>
          </cell>
          <cell r="AA680">
            <v>2148.09096692157</v>
          </cell>
          <cell r="AB680">
            <v>2086.88542606514</v>
          </cell>
          <cell r="AC680">
            <v>2019.12201398422</v>
          </cell>
          <cell r="AD680">
            <v>2117.71520811939</v>
          </cell>
          <cell r="AE680">
            <v>2111.58481559089</v>
          </cell>
          <cell r="AF680">
            <v>2057.32474112235</v>
          </cell>
          <cell r="AG680">
            <v>2056.03885399311</v>
          </cell>
          <cell r="AH680">
            <v>2171.07762364332</v>
          </cell>
          <cell r="AI680">
            <v>2227.3405469298</v>
          </cell>
          <cell r="AJ680">
            <v>2258.16811039039</v>
          </cell>
          <cell r="AK680">
            <v>2327.57438911427</v>
          </cell>
          <cell r="AL680">
            <v>2480.76107521174</v>
          </cell>
          <cell r="AM680">
            <v>2502.46041852728</v>
          </cell>
          <cell r="AN680">
            <v>2601.80075792122</v>
          </cell>
        </row>
        <row r="680">
          <cell r="AY680">
            <v>2423.3294512489</v>
          </cell>
          <cell r="AZ680">
            <v>2357.4428744615</v>
          </cell>
          <cell r="BA680">
            <v>2341.28566154241</v>
          </cell>
          <cell r="BB680">
            <v>2333.93396736685</v>
          </cell>
          <cell r="BC680">
            <v>2393.06977610452</v>
          </cell>
          <cell r="BD680">
            <v>2424.1012048259</v>
          </cell>
          <cell r="BE680">
            <v>2361.72196555764</v>
          </cell>
          <cell r="BF680">
            <v>2324.12020353205</v>
          </cell>
          <cell r="BG680">
            <v>2389.28822203971</v>
          </cell>
          <cell r="BH680">
            <v>2379.12305634768</v>
          </cell>
          <cell r="BI680">
            <v>2379.12305634768</v>
          </cell>
          <cell r="BJ680">
            <v>2379.12305634768</v>
          </cell>
          <cell r="BK680">
            <v>2379.12305634768</v>
          </cell>
          <cell r="BL680">
            <v>2379.12305634768</v>
          </cell>
          <cell r="BM680">
            <v>2379.12305634768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1">
          <cell r="Z681">
            <v>2189.152649616</v>
          </cell>
          <cell r="AA681">
            <v>2128.47312254562</v>
          </cell>
          <cell r="AB681">
            <v>2015.95400067247</v>
          </cell>
          <cell r="AC681">
            <v>2171.95028569458</v>
          </cell>
          <cell r="AD681">
            <v>2054.96864621083</v>
          </cell>
          <cell r="AE681">
            <v>2093.67822564849</v>
          </cell>
          <cell r="AF681">
            <v>2083.38687457903</v>
          </cell>
          <cell r="AG681">
            <v>1959.23896221672</v>
          </cell>
          <cell r="AH681">
            <v>2198.44079358758</v>
          </cell>
          <cell r="AI681">
            <v>2267.70037311438</v>
          </cell>
          <cell r="AJ681">
            <v>2429.92672092983</v>
          </cell>
          <cell r="AK681">
            <v>2399.31200358638</v>
          </cell>
          <cell r="AL681">
            <v>2402.23307984329</v>
          </cell>
          <cell r="AM681">
            <v>2451.01710667115</v>
          </cell>
          <cell r="AN681">
            <v>2620.95113952978</v>
          </cell>
        </row>
        <row r="681">
          <cell r="AY681">
            <v>2313.39116777637</v>
          </cell>
          <cell r="AZ681">
            <v>2391.38108736155</v>
          </cell>
          <cell r="BA681">
            <v>2373.80177900133</v>
          </cell>
          <cell r="BB681">
            <v>2422.73557527621</v>
          </cell>
          <cell r="BC681">
            <v>2403.66065737286</v>
          </cell>
          <cell r="BD681">
            <v>2324.31284468317</v>
          </cell>
          <cell r="BE681">
            <v>2375.89426468192</v>
          </cell>
          <cell r="BF681">
            <v>2350.34921203196</v>
          </cell>
          <cell r="BG681">
            <v>2421.91389450487</v>
          </cell>
          <cell r="BH681">
            <v>2341.38093028015</v>
          </cell>
          <cell r="BI681">
            <v>2341.38093028015</v>
          </cell>
          <cell r="BJ681">
            <v>2341.38093028015</v>
          </cell>
          <cell r="BK681">
            <v>2341.38093028015</v>
          </cell>
          <cell r="BL681">
            <v>2341.38093028015</v>
          </cell>
          <cell r="BM681">
            <v>2341.38093028015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2">
          <cell r="Z682">
            <v>2268.65638115119</v>
          </cell>
          <cell r="AA682">
            <v>2150.69379791155</v>
          </cell>
          <cell r="AB682">
            <v>2083.66892340995</v>
          </cell>
          <cell r="AC682">
            <v>2062.82554075365</v>
          </cell>
          <cell r="AD682">
            <v>2119.93663855716</v>
          </cell>
          <cell r="AE682">
            <v>2122.74631962483</v>
          </cell>
          <cell r="AF682">
            <v>2186.84264655113</v>
          </cell>
          <cell r="AG682">
            <v>2108.89224004818</v>
          </cell>
          <cell r="AH682">
            <v>2146.02788698827</v>
          </cell>
          <cell r="AI682">
            <v>2452.75665833937</v>
          </cell>
          <cell r="AJ682">
            <v>2346.26593887575</v>
          </cell>
          <cell r="AK682">
            <v>2359.30255776333</v>
          </cell>
          <cell r="AL682">
            <v>2344.63992506904</v>
          </cell>
          <cell r="AM682">
            <v>2483.42880102492</v>
          </cell>
          <cell r="AN682">
            <v>2503.26387098981</v>
          </cell>
        </row>
        <row r="682">
          <cell r="AY682">
            <v>2380.88161359608</v>
          </cell>
          <cell r="AZ682">
            <v>2402.11017136761</v>
          </cell>
          <cell r="BA682">
            <v>2337.95820883984</v>
          </cell>
          <cell r="BB682">
            <v>2371.90053990451</v>
          </cell>
          <cell r="BC682">
            <v>2407.61722245164</v>
          </cell>
          <cell r="BD682">
            <v>2368.45686076442</v>
          </cell>
          <cell r="BE682">
            <v>2369.97260919759</v>
          </cell>
          <cell r="BF682">
            <v>2316.70893079314</v>
          </cell>
          <cell r="BG682">
            <v>2433.13971370341</v>
          </cell>
          <cell r="BH682">
            <v>2458.34629707726</v>
          </cell>
          <cell r="BI682">
            <v>2458.34629707726</v>
          </cell>
          <cell r="BJ682">
            <v>2458.34629707726</v>
          </cell>
          <cell r="BK682">
            <v>2458.34629707726</v>
          </cell>
          <cell r="BL682">
            <v>2458.34629707726</v>
          </cell>
          <cell r="BM682">
            <v>2458.34629707726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3">
          <cell r="Z683">
            <v>2368.38886967514</v>
          </cell>
          <cell r="AA683">
            <v>2194.59854263959</v>
          </cell>
          <cell r="AB683">
            <v>2095.50625838937</v>
          </cell>
          <cell r="AC683">
            <v>1976.07515465751</v>
          </cell>
          <cell r="AD683">
            <v>2071.63932280721</v>
          </cell>
          <cell r="AE683">
            <v>2134.08779236529</v>
          </cell>
          <cell r="AF683">
            <v>2131.08243491795</v>
          </cell>
          <cell r="AG683">
            <v>2171.14490595843</v>
          </cell>
          <cell r="AH683">
            <v>2258.99325556178</v>
          </cell>
          <cell r="AI683">
            <v>2174.71489755723</v>
          </cell>
          <cell r="AJ683">
            <v>2207.23271584275</v>
          </cell>
          <cell r="AK683">
            <v>2486.05315391153</v>
          </cell>
          <cell r="AL683">
            <v>2407.42703523773</v>
          </cell>
          <cell r="AM683">
            <v>2495.33990128689</v>
          </cell>
          <cell r="AN683">
            <v>2478.74140393585</v>
          </cell>
        </row>
        <row r="683">
          <cell r="AY683">
            <v>2439.2318713542</v>
          </cell>
          <cell r="AZ683">
            <v>2451.2288018089</v>
          </cell>
          <cell r="BA683">
            <v>2384.68896424432</v>
          </cell>
          <cell r="BB683">
            <v>2378.34857340922</v>
          </cell>
          <cell r="BC683">
            <v>2370.44019508598</v>
          </cell>
          <cell r="BD683">
            <v>2469.47262535809</v>
          </cell>
          <cell r="BE683">
            <v>2352.68564637642</v>
          </cell>
          <cell r="BF683">
            <v>2437.44828445457</v>
          </cell>
          <cell r="BG683">
            <v>2412.18726164712</v>
          </cell>
          <cell r="BH683">
            <v>2368.81343806318</v>
          </cell>
          <cell r="BI683">
            <v>2368.81343806318</v>
          </cell>
          <cell r="BJ683">
            <v>2368.81343806318</v>
          </cell>
          <cell r="BK683">
            <v>2368.81343806318</v>
          </cell>
          <cell r="BL683">
            <v>2368.81343806318</v>
          </cell>
          <cell r="BM683">
            <v>2368.81343806318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4">
          <cell r="Z684">
            <v>2353.15566299753</v>
          </cell>
          <cell r="AA684">
            <v>2010.42328552405</v>
          </cell>
          <cell r="AB684">
            <v>2247.60414682924</v>
          </cell>
          <cell r="AC684">
            <v>2041.09728433422</v>
          </cell>
          <cell r="AD684">
            <v>2145.0662854001</v>
          </cell>
          <cell r="AE684">
            <v>2036.26395969609</v>
          </cell>
          <cell r="AF684">
            <v>2129.31580009574</v>
          </cell>
          <cell r="AG684">
            <v>2180.91180114996</v>
          </cell>
          <cell r="AH684">
            <v>2187.26884628412</v>
          </cell>
          <cell r="AI684">
            <v>2237.90439122027</v>
          </cell>
          <cell r="AJ684">
            <v>2367.58093655585</v>
          </cell>
          <cell r="AK684">
            <v>2418.89928698012</v>
          </cell>
          <cell r="AL684">
            <v>2364.66122475639</v>
          </cell>
          <cell r="AM684">
            <v>2506.47048546738</v>
          </cell>
          <cell r="AN684">
            <v>2588.18739653898</v>
          </cell>
        </row>
        <row r="684">
          <cell r="AY684">
            <v>2368.62649603461</v>
          </cell>
          <cell r="AZ684">
            <v>2398.58859938297</v>
          </cell>
          <cell r="BA684">
            <v>2435.8320619139</v>
          </cell>
          <cell r="BB684">
            <v>2350.2254701834</v>
          </cell>
          <cell r="BC684">
            <v>2383.37493647141</v>
          </cell>
          <cell r="BD684">
            <v>2341.55582537642</v>
          </cell>
          <cell r="BE684">
            <v>2348.10253683344</v>
          </cell>
          <cell r="BF684">
            <v>2404.07441229642</v>
          </cell>
          <cell r="BG684">
            <v>2371.39833035612</v>
          </cell>
          <cell r="BH684">
            <v>2391.12304800893</v>
          </cell>
          <cell r="BI684">
            <v>2391.12304800893</v>
          </cell>
          <cell r="BJ684">
            <v>2391.12304800893</v>
          </cell>
          <cell r="BK684">
            <v>2391.12304800893</v>
          </cell>
          <cell r="BL684">
            <v>2391.12304800893</v>
          </cell>
          <cell r="BM684">
            <v>2391.12304800893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5">
          <cell r="Z685">
            <v>2387.57674352901</v>
          </cell>
          <cell r="AA685">
            <v>2074.74937905341</v>
          </cell>
          <cell r="AB685">
            <v>2006.1853201086</v>
          </cell>
          <cell r="AC685">
            <v>2173.2597099084</v>
          </cell>
          <cell r="AD685">
            <v>2032.07019109312</v>
          </cell>
          <cell r="AE685">
            <v>2098.21784885754</v>
          </cell>
          <cell r="AF685">
            <v>2091.6871907877</v>
          </cell>
          <cell r="AG685">
            <v>2079.62683263228</v>
          </cell>
          <cell r="AH685">
            <v>2140.1164300502</v>
          </cell>
          <cell r="AI685">
            <v>2256.65739987203</v>
          </cell>
          <cell r="AJ685">
            <v>2360.65698842949</v>
          </cell>
          <cell r="AK685">
            <v>2289.55491812767</v>
          </cell>
          <cell r="AL685">
            <v>2440.77387823932</v>
          </cell>
          <cell r="AM685">
            <v>2451.10239933197</v>
          </cell>
          <cell r="AN685">
            <v>2462.22778486829</v>
          </cell>
        </row>
        <row r="685">
          <cell r="AY685">
            <v>2426.98265457135</v>
          </cell>
          <cell r="AZ685">
            <v>2413.15495244252</v>
          </cell>
          <cell r="BA685">
            <v>2365.38797443765</v>
          </cell>
          <cell r="BB685">
            <v>2395.49610264474</v>
          </cell>
          <cell r="BC685">
            <v>2349.70859087946</v>
          </cell>
          <cell r="BD685">
            <v>2346.79942265938</v>
          </cell>
          <cell r="BE685">
            <v>2341.79608798332</v>
          </cell>
          <cell r="BF685">
            <v>2357.17632807284</v>
          </cell>
          <cell r="BG685">
            <v>2359.14411363541</v>
          </cell>
          <cell r="BH685">
            <v>2369.24543538244</v>
          </cell>
          <cell r="BI685">
            <v>2369.24543538244</v>
          </cell>
          <cell r="BJ685">
            <v>2369.24543538244</v>
          </cell>
          <cell r="BK685">
            <v>2369.24543538244</v>
          </cell>
          <cell r="BL685">
            <v>2369.24543538244</v>
          </cell>
          <cell r="BM685">
            <v>2369.24543538244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6">
          <cell r="Z686">
            <v>2212.0857200699</v>
          </cell>
          <cell r="AA686">
            <v>2062.22702935543</v>
          </cell>
          <cell r="AB686">
            <v>2137.96204292296</v>
          </cell>
          <cell r="AC686">
            <v>2081.13840598443</v>
          </cell>
          <cell r="AD686">
            <v>2136.22605680029</v>
          </cell>
          <cell r="AE686">
            <v>2137.59766909373</v>
          </cell>
          <cell r="AF686">
            <v>2184.8010248744</v>
          </cell>
          <cell r="AG686">
            <v>2077.2306038271</v>
          </cell>
          <cell r="AH686">
            <v>2149.54874526799</v>
          </cell>
          <cell r="AI686">
            <v>2273.3238944239</v>
          </cell>
          <cell r="AJ686">
            <v>2284.43264008569</v>
          </cell>
          <cell r="AK686">
            <v>2287.85718558722</v>
          </cell>
          <cell r="AL686">
            <v>2383.33321237778</v>
          </cell>
          <cell r="AM686">
            <v>2481.42857337727</v>
          </cell>
          <cell r="AN686">
            <v>2643.62505465068</v>
          </cell>
        </row>
        <row r="686">
          <cell r="AY686">
            <v>2341.72991029448</v>
          </cell>
          <cell r="AZ686">
            <v>2417.00878179548</v>
          </cell>
          <cell r="BA686">
            <v>2422.94136793003</v>
          </cell>
          <cell r="BB686">
            <v>2385.20003776425</v>
          </cell>
          <cell r="BC686">
            <v>2436.6524858814</v>
          </cell>
          <cell r="BD686">
            <v>2399.13634951</v>
          </cell>
          <cell r="BE686">
            <v>2384.15583827196</v>
          </cell>
          <cell r="BF686">
            <v>2323.07417847186</v>
          </cell>
          <cell r="BG686">
            <v>2345.52484759089</v>
          </cell>
          <cell r="BH686">
            <v>2360.21130058759</v>
          </cell>
          <cell r="BI686">
            <v>2360.21130058759</v>
          </cell>
          <cell r="BJ686">
            <v>2360.21130058759</v>
          </cell>
          <cell r="BK686">
            <v>2360.21130058759</v>
          </cell>
          <cell r="BL686">
            <v>2360.21130058759</v>
          </cell>
          <cell r="BM686">
            <v>2360.21130058759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7">
          <cell r="Z687">
            <v>2368.41407359703</v>
          </cell>
          <cell r="AA687">
            <v>2206.86745541703</v>
          </cell>
          <cell r="AB687">
            <v>2078.64000993112</v>
          </cell>
          <cell r="AC687">
            <v>2081.69705980492</v>
          </cell>
          <cell r="AD687">
            <v>2098.51243417931</v>
          </cell>
          <cell r="AE687">
            <v>2073.94848220312</v>
          </cell>
          <cell r="AF687">
            <v>2165.31188088101</v>
          </cell>
          <cell r="AG687">
            <v>2154.14637040649</v>
          </cell>
          <cell r="AH687">
            <v>2248.61400475498</v>
          </cell>
          <cell r="AI687">
            <v>2240.69079181168</v>
          </cell>
          <cell r="AJ687">
            <v>2284.8038455082</v>
          </cell>
          <cell r="AK687">
            <v>2392.34664639026</v>
          </cell>
          <cell r="AL687">
            <v>2428.68897496618</v>
          </cell>
          <cell r="AM687">
            <v>2622.05067108111</v>
          </cell>
          <cell r="AN687">
            <v>2550.91291383865</v>
          </cell>
        </row>
        <row r="687">
          <cell r="AY687">
            <v>2396.15008838468</v>
          </cell>
          <cell r="AZ687">
            <v>2361.23524808231</v>
          </cell>
          <cell r="BA687">
            <v>2421.37451577904</v>
          </cell>
          <cell r="BB687">
            <v>2439.63270888584</v>
          </cell>
          <cell r="BC687">
            <v>2440.17746387131</v>
          </cell>
          <cell r="BD687">
            <v>2345.35933729619</v>
          </cell>
          <cell r="BE687">
            <v>2414.85718732017</v>
          </cell>
          <cell r="BF687">
            <v>2354.07895583381</v>
          </cell>
          <cell r="BG687">
            <v>2367.61626598324</v>
          </cell>
          <cell r="BH687">
            <v>2400.14428736292</v>
          </cell>
          <cell r="BI687">
            <v>2400.14428736292</v>
          </cell>
          <cell r="BJ687">
            <v>2400.14428736292</v>
          </cell>
          <cell r="BK687">
            <v>2400.14428736292</v>
          </cell>
          <cell r="BL687">
            <v>2400.14428736292</v>
          </cell>
          <cell r="BM687">
            <v>2400.14428736292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8">
          <cell r="Z688">
            <v>2289.90567264392</v>
          </cell>
          <cell r="AA688">
            <v>2081.77728238077</v>
          </cell>
          <cell r="AB688">
            <v>1987.24954438815</v>
          </cell>
          <cell r="AC688">
            <v>2090.31878980828</v>
          </cell>
          <cell r="AD688">
            <v>2050.28854819599</v>
          </cell>
          <cell r="AE688">
            <v>2127.3185077448</v>
          </cell>
          <cell r="AF688">
            <v>2022.54068019084</v>
          </cell>
          <cell r="AG688">
            <v>2173.98173828232</v>
          </cell>
          <cell r="AH688">
            <v>2119.66599516583</v>
          </cell>
          <cell r="AI688">
            <v>2391.21048668084</v>
          </cell>
          <cell r="AJ688">
            <v>2371.70945080274</v>
          </cell>
          <cell r="AK688">
            <v>2278.9746389752</v>
          </cell>
          <cell r="AL688">
            <v>2309.04296182916</v>
          </cell>
          <cell r="AM688">
            <v>2526.52943090438</v>
          </cell>
          <cell r="AN688">
            <v>2437.90260954825</v>
          </cell>
        </row>
        <row r="688">
          <cell r="AY688">
            <v>2407.7146455947</v>
          </cell>
          <cell r="AZ688">
            <v>2361.69327251831</v>
          </cell>
          <cell r="BA688">
            <v>2320.41956355745</v>
          </cell>
          <cell r="BB688">
            <v>2400.92830588711</v>
          </cell>
          <cell r="BC688">
            <v>2318.11418151535</v>
          </cell>
          <cell r="BD688">
            <v>2428.14596857816</v>
          </cell>
          <cell r="BE688">
            <v>2364.9870378874</v>
          </cell>
          <cell r="BF688">
            <v>2414.2584143641</v>
          </cell>
          <cell r="BG688">
            <v>2380.40943391396</v>
          </cell>
          <cell r="BH688">
            <v>2442.97058654587</v>
          </cell>
          <cell r="BI688">
            <v>2442.97058654587</v>
          </cell>
          <cell r="BJ688">
            <v>2442.97058654587</v>
          </cell>
          <cell r="BK688">
            <v>2442.97058654587</v>
          </cell>
          <cell r="BL688">
            <v>2442.97058654587</v>
          </cell>
          <cell r="BM688">
            <v>2442.97058654587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</row>
        <row r="689">
          <cell r="Z689">
            <v>2209.44695533834</v>
          </cell>
          <cell r="AA689">
            <v>2186.2852515713</v>
          </cell>
          <cell r="AB689">
            <v>2103.69725151088</v>
          </cell>
          <cell r="AC689">
            <v>2081.85065953157</v>
          </cell>
          <cell r="AD689">
            <v>2087.96737225172</v>
          </cell>
          <cell r="AE689">
            <v>2032.68651194594</v>
          </cell>
          <cell r="AF689">
            <v>2151.13826923704</v>
          </cell>
          <cell r="AG689">
            <v>2133.08034341732</v>
          </cell>
          <cell r="AH689">
            <v>2191.73237206904</v>
          </cell>
          <cell r="AI689">
            <v>2315.481266457</v>
          </cell>
          <cell r="AJ689">
            <v>2319.41571894015</v>
          </cell>
          <cell r="AK689">
            <v>2420.09847993113</v>
          </cell>
          <cell r="AL689">
            <v>2384.68405739857</v>
          </cell>
          <cell r="AM689">
            <v>2400.79090558179</v>
          </cell>
          <cell r="AN689">
            <v>2508.82686609992</v>
          </cell>
        </row>
        <row r="689">
          <cell r="AY689">
            <v>2350.20072468834</v>
          </cell>
          <cell r="AZ689">
            <v>2417.62327056731</v>
          </cell>
          <cell r="BA689">
            <v>2358.28471845047</v>
          </cell>
          <cell r="BB689">
            <v>2351.80285552753</v>
          </cell>
          <cell r="BC689">
            <v>2370.50736962802</v>
          </cell>
          <cell r="BD689">
            <v>2364.35332454497</v>
          </cell>
          <cell r="BE689">
            <v>2326.32941928935</v>
          </cell>
          <cell r="BF689">
            <v>2346.20962826503</v>
          </cell>
          <cell r="BG689">
            <v>2396.60634953352</v>
          </cell>
          <cell r="BH689">
            <v>2420.37143425113</v>
          </cell>
          <cell r="BI689">
            <v>2420.37143425113</v>
          </cell>
          <cell r="BJ689">
            <v>2420.37143425113</v>
          </cell>
          <cell r="BK689">
            <v>2420.37143425113</v>
          </cell>
          <cell r="BL689">
            <v>2420.37143425113</v>
          </cell>
          <cell r="BM689">
            <v>2420.37143425113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0">
          <cell r="Z690">
            <v>2315.69261123006</v>
          </cell>
          <cell r="AA690">
            <v>2079.63950897817</v>
          </cell>
          <cell r="AB690">
            <v>2019.23444550367</v>
          </cell>
          <cell r="AC690">
            <v>2035.64473279896</v>
          </cell>
          <cell r="AD690">
            <v>2167.48530263965</v>
          </cell>
          <cell r="AE690">
            <v>2007.05863359812</v>
          </cell>
          <cell r="AF690">
            <v>2011.51742326675</v>
          </cell>
          <cell r="AG690">
            <v>2137.59611148227</v>
          </cell>
          <cell r="AH690">
            <v>2166.93862329743</v>
          </cell>
          <cell r="AI690">
            <v>2083.44281928586</v>
          </cell>
          <cell r="AJ690">
            <v>2289.01516634622</v>
          </cell>
          <cell r="AK690">
            <v>2323.70812323684</v>
          </cell>
          <cell r="AL690">
            <v>2528.63419213948</v>
          </cell>
          <cell r="AM690">
            <v>2567.88488488873</v>
          </cell>
          <cell r="AN690">
            <v>2568.83285356038</v>
          </cell>
        </row>
        <row r="690">
          <cell r="AY690">
            <v>2366.51961666957</v>
          </cell>
          <cell r="AZ690">
            <v>2343.30453229637</v>
          </cell>
          <cell r="BA690">
            <v>2344.74034328741</v>
          </cell>
          <cell r="BB690">
            <v>2352.3276366014</v>
          </cell>
          <cell r="BC690">
            <v>2390.83934305058</v>
          </cell>
          <cell r="BD690">
            <v>2410.62523759383</v>
          </cell>
          <cell r="BE690">
            <v>2327.23642769464</v>
          </cell>
          <cell r="BF690">
            <v>2360.23900997814</v>
          </cell>
          <cell r="BG690">
            <v>2395.15512014162</v>
          </cell>
          <cell r="BH690">
            <v>2322.26247263531</v>
          </cell>
          <cell r="BI690">
            <v>2322.26247263531</v>
          </cell>
          <cell r="BJ690">
            <v>2322.26247263531</v>
          </cell>
          <cell r="BK690">
            <v>2322.26247263531</v>
          </cell>
          <cell r="BL690">
            <v>2322.26247263531</v>
          </cell>
          <cell r="BM690">
            <v>2322.26247263531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1">
          <cell r="Z691">
            <v>2245.01834704458</v>
          </cell>
          <cell r="AA691">
            <v>2204.45956477258</v>
          </cell>
          <cell r="AB691">
            <v>2143.52233490155</v>
          </cell>
          <cell r="AC691">
            <v>1980.30477704513</v>
          </cell>
          <cell r="AD691">
            <v>2002.34769926641</v>
          </cell>
          <cell r="AE691">
            <v>1984.0612599565</v>
          </cell>
          <cell r="AF691">
            <v>2148.57443070909</v>
          </cell>
          <cell r="AG691">
            <v>2069.72368153543</v>
          </cell>
          <cell r="AH691">
            <v>2205.70976894926</v>
          </cell>
          <cell r="AI691">
            <v>2211.39491001745</v>
          </cell>
          <cell r="AJ691">
            <v>2348.93962896442</v>
          </cell>
          <cell r="AK691">
            <v>2379.17254763985</v>
          </cell>
          <cell r="AL691">
            <v>2516.22883406891</v>
          </cell>
          <cell r="AM691">
            <v>2457.37672271647</v>
          </cell>
          <cell r="AN691">
            <v>2732.1966307002</v>
          </cell>
        </row>
        <row r="691">
          <cell r="AY691">
            <v>2310.05261428575</v>
          </cell>
          <cell r="AZ691">
            <v>2379.2498529</v>
          </cell>
          <cell r="BA691">
            <v>2384.06972361949</v>
          </cell>
          <cell r="BB691">
            <v>2425.57235938029</v>
          </cell>
          <cell r="BC691">
            <v>2332.05834334287</v>
          </cell>
          <cell r="BD691">
            <v>2339.89715432483</v>
          </cell>
          <cell r="BE691">
            <v>2371.35990916857</v>
          </cell>
          <cell r="BF691">
            <v>2336.44173789775</v>
          </cell>
          <cell r="BG691">
            <v>2367.08209740342</v>
          </cell>
          <cell r="BH691">
            <v>2306.09049913483</v>
          </cell>
          <cell r="BI691">
            <v>2306.09049913483</v>
          </cell>
          <cell r="BJ691">
            <v>2306.09049913483</v>
          </cell>
          <cell r="BK691">
            <v>2306.09049913483</v>
          </cell>
          <cell r="BL691">
            <v>2306.09049913483</v>
          </cell>
          <cell r="BM691">
            <v>2306.09049913483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2">
          <cell r="Z692">
            <v>2379.96436742896</v>
          </cell>
          <cell r="AA692">
            <v>2056.47750821739</v>
          </cell>
          <cell r="AB692">
            <v>1974.70632842047</v>
          </cell>
          <cell r="AC692">
            <v>2105.42042247134</v>
          </cell>
          <cell r="AD692">
            <v>2085.19432524947</v>
          </cell>
          <cell r="AE692">
            <v>2081.84978335108</v>
          </cell>
          <cell r="AF692">
            <v>2155.42740542305</v>
          </cell>
          <cell r="AG692">
            <v>2067.54391534687</v>
          </cell>
          <cell r="AH692">
            <v>2110.1222562052</v>
          </cell>
          <cell r="AI692">
            <v>2253.39278389601</v>
          </cell>
          <cell r="AJ692">
            <v>2286.11554882556</v>
          </cell>
          <cell r="AK692">
            <v>2409.97405998569</v>
          </cell>
          <cell r="AL692">
            <v>2383.12154497031</v>
          </cell>
          <cell r="AM692">
            <v>2564.77257079086</v>
          </cell>
          <cell r="AN692">
            <v>2560.77942425528</v>
          </cell>
        </row>
        <row r="692">
          <cell r="AY692">
            <v>2380.2998142889</v>
          </cell>
          <cell r="AZ692">
            <v>2383.27079331013</v>
          </cell>
          <cell r="BA692">
            <v>2409.71380392672</v>
          </cell>
          <cell r="BB692">
            <v>2388.59037046415</v>
          </cell>
          <cell r="BC692">
            <v>2364.2522867806</v>
          </cell>
          <cell r="BD692">
            <v>2371.16497519514</v>
          </cell>
          <cell r="BE692">
            <v>2345.30020663356</v>
          </cell>
          <cell r="BF692">
            <v>2420.82527205255</v>
          </cell>
          <cell r="BG692">
            <v>2366.95458292769</v>
          </cell>
          <cell r="BH692">
            <v>2350.32436329653</v>
          </cell>
          <cell r="BI692">
            <v>2350.32436329653</v>
          </cell>
          <cell r="BJ692">
            <v>2350.32436329653</v>
          </cell>
          <cell r="BK692">
            <v>2350.32436329653</v>
          </cell>
          <cell r="BL692">
            <v>2350.32436329653</v>
          </cell>
          <cell r="BM692">
            <v>2350.32436329653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3">
          <cell r="Z693">
            <v>2261.30637708148</v>
          </cell>
          <cell r="AA693">
            <v>2048.91845822302</v>
          </cell>
          <cell r="AB693">
            <v>2086.90696369321</v>
          </cell>
          <cell r="AC693">
            <v>2138.17871821455</v>
          </cell>
          <cell r="AD693">
            <v>2100.59346540468</v>
          </cell>
          <cell r="AE693">
            <v>2013.37827743843</v>
          </cell>
          <cell r="AF693">
            <v>2067.90632676634</v>
          </cell>
          <cell r="AG693">
            <v>2210.60450709979</v>
          </cell>
          <cell r="AH693">
            <v>2171.21346027656</v>
          </cell>
          <cell r="AI693">
            <v>2226.79446577054</v>
          </cell>
          <cell r="AJ693">
            <v>2326.97333732475</v>
          </cell>
          <cell r="AK693">
            <v>2250.84565444007</v>
          </cell>
          <cell r="AL693">
            <v>2428.92162605071</v>
          </cell>
          <cell r="AM693">
            <v>2521.98788204643</v>
          </cell>
          <cell r="AN693">
            <v>2518.64013751709</v>
          </cell>
        </row>
        <row r="693">
          <cell r="AY693">
            <v>2433.65933191604</v>
          </cell>
          <cell r="AZ693">
            <v>2388.84665049174</v>
          </cell>
          <cell r="BA693">
            <v>2286.08184333647</v>
          </cell>
          <cell r="BB693">
            <v>2443.1640439749</v>
          </cell>
          <cell r="BC693">
            <v>2424.08818482129</v>
          </cell>
          <cell r="BD693">
            <v>2369.84854695419</v>
          </cell>
          <cell r="BE693">
            <v>2415.80060213539</v>
          </cell>
          <cell r="BF693">
            <v>2393.50210528468</v>
          </cell>
          <cell r="BG693">
            <v>2348.47878820565</v>
          </cell>
          <cell r="BH693">
            <v>2355.52583647482</v>
          </cell>
          <cell r="BI693">
            <v>2355.52583647482</v>
          </cell>
          <cell r="BJ693">
            <v>2355.52583647482</v>
          </cell>
          <cell r="BK693">
            <v>2355.52583647482</v>
          </cell>
          <cell r="BL693">
            <v>2355.52583647482</v>
          </cell>
          <cell r="BM693">
            <v>2355.52583647482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4">
          <cell r="Z694">
            <v>2333.25779003706</v>
          </cell>
          <cell r="AA694">
            <v>2006.72813881426</v>
          </cell>
          <cell r="AB694">
            <v>2046.83531969702</v>
          </cell>
          <cell r="AC694">
            <v>2091.66493760077</v>
          </cell>
          <cell r="AD694">
            <v>2107.8817983725</v>
          </cell>
          <cell r="AE694">
            <v>2189.36286808774</v>
          </cell>
          <cell r="AF694">
            <v>2125.6135571595</v>
          </cell>
          <cell r="AG694">
            <v>2058.13114651985</v>
          </cell>
          <cell r="AH694">
            <v>2136.05654761072</v>
          </cell>
          <cell r="AI694">
            <v>2187.15393264471</v>
          </cell>
          <cell r="AJ694">
            <v>2344.66735841968</v>
          </cell>
          <cell r="AK694">
            <v>2334.21898109776</v>
          </cell>
          <cell r="AL694">
            <v>2479.24062713843</v>
          </cell>
          <cell r="AM694">
            <v>2570.98093342642</v>
          </cell>
          <cell r="AN694">
            <v>2596.87181931586</v>
          </cell>
        </row>
        <row r="694">
          <cell r="AY694">
            <v>2402.21370024307</v>
          </cell>
          <cell r="AZ694">
            <v>2344.59469644034</v>
          </cell>
          <cell r="BA694">
            <v>2327.58263928482</v>
          </cell>
          <cell r="BB694">
            <v>2365.69958272434</v>
          </cell>
          <cell r="BC694">
            <v>2397.68313410256</v>
          </cell>
          <cell r="BD694">
            <v>2404.37831063136</v>
          </cell>
          <cell r="BE694">
            <v>2329.71601116207</v>
          </cell>
          <cell r="BF694">
            <v>2347.92703782778</v>
          </cell>
          <cell r="BG694">
            <v>2399.49977041312</v>
          </cell>
          <cell r="BH694">
            <v>2377.99586205663</v>
          </cell>
          <cell r="BI694">
            <v>2377.99586205663</v>
          </cell>
          <cell r="BJ694">
            <v>2377.99586205663</v>
          </cell>
          <cell r="BK694">
            <v>2377.99586205663</v>
          </cell>
          <cell r="BL694">
            <v>2377.99586205663</v>
          </cell>
          <cell r="BM694">
            <v>2377.99586205663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5">
          <cell r="Z695">
            <v>2435.11230447702</v>
          </cell>
          <cell r="AA695">
            <v>2144.37286758874</v>
          </cell>
          <cell r="AB695">
            <v>1875.87300894363</v>
          </cell>
          <cell r="AC695">
            <v>2074.70049139309</v>
          </cell>
          <cell r="AD695">
            <v>2017.33799353127</v>
          </cell>
          <cell r="AE695">
            <v>2006.50835755798</v>
          </cell>
          <cell r="AF695">
            <v>2105.71358078904</v>
          </cell>
          <cell r="AG695">
            <v>2096.0868284099</v>
          </cell>
          <cell r="AH695">
            <v>2218.53305983522</v>
          </cell>
          <cell r="AI695">
            <v>2270.71348753439</v>
          </cell>
          <cell r="AJ695">
            <v>2246.36049911104</v>
          </cell>
          <cell r="AK695">
            <v>2313.42721446866</v>
          </cell>
          <cell r="AL695">
            <v>2437.92034995889</v>
          </cell>
          <cell r="AM695">
            <v>2580.55781683126</v>
          </cell>
          <cell r="AN695">
            <v>2560.25240989409</v>
          </cell>
        </row>
        <row r="695">
          <cell r="AY695">
            <v>2402.65080984871</v>
          </cell>
          <cell r="AZ695">
            <v>2403.42746537279</v>
          </cell>
          <cell r="BA695">
            <v>2225.11012897365</v>
          </cell>
          <cell r="BB695">
            <v>2413.3461369225</v>
          </cell>
          <cell r="BC695">
            <v>2358.23560421753</v>
          </cell>
          <cell r="BD695">
            <v>2331.39945459428</v>
          </cell>
          <cell r="BE695">
            <v>2358.95142491808</v>
          </cell>
          <cell r="BF695">
            <v>2371.54226842608</v>
          </cell>
          <cell r="BG695">
            <v>2433.55899044138</v>
          </cell>
          <cell r="BH695">
            <v>2404.8673592707</v>
          </cell>
          <cell r="BI695">
            <v>2404.8673592707</v>
          </cell>
          <cell r="BJ695">
            <v>2404.8673592707</v>
          </cell>
          <cell r="BK695">
            <v>2404.8673592707</v>
          </cell>
          <cell r="BL695">
            <v>2404.8673592707</v>
          </cell>
          <cell r="BM695">
            <v>2404.8673592707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6">
          <cell r="Z696">
            <v>2234.5718841693</v>
          </cell>
          <cell r="AA696">
            <v>2117.19040743122</v>
          </cell>
          <cell r="AB696">
            <v>1982.22006063997</v>
          </cell>
          <cell r="AC696">
            <v>2060.85596713148</v>
          </cell>
          <cell r="AD696">
            <v>2137.08889879957</v>
          </cell>
          <cell r="AE696">
            <v>2028.18316722725</v>
          </cell>
          <cell r="AF696">
            <v>2116.76876504299</v>
          </cell>
          <cell r="AG696">
            <v>2177.12724296334</v>
          </cell>
          <cell r="AH696">
            <v>2225.74229934708</v>
          </cell>
          <cell r="AI696">
            <v>2160.47541877782</v>
          </cell>
          <cell r="AJ696">
            <v>2181.90333724248</v>
          </cell>
          <cell r="AK696">
            <v>2345.5443552655</v>
          </cell>
          <cell r="AL696">
            <v>2571.96603129629</v>
          </cell>
          <cell r="AM696">
            <v>2542.14428880643</v>
          </cell>
          <cell r="AN696">
            <v>2566.91120728246</v>
          </cell>
        </row>
        <row r="696">
          <cell r="AY696">
            <v>2365.97543049698</v>
          </cell>
          <cell r="AZ696">
            <v>2417.79443343332</v>
          </cell>
          <cell r="BA696">
            <v>2302.26135798309</v>
          </cell>
          <cell r="BB696">
            <v>2429.86391450799</v>
          </cell>
          <cell r="BC696">
            <v>2358.10850057552</v>
          </cell>
          <cell r="BD696">
            <v>2366.57218863069</v>
          </cell>
          <cell r="BE696">
            <v>2400.43157040718</v>
          </cell>
          <cell r="BF696">
            <v>2376.04561878427</v>
          </cell>
          <cell r="BG696">
            <v>2387.74269784686</v>
          </cell>
          <cell r="BH696">
            <v>2341.60638059205</v>
          </cell>
          <cell r="BI696">
            <v>2341.60638059205</v>
          </cell>
          <cell r="BJ696">
            <v>2341.60638059205</v>
          </cell>
          <cell r="BK696">
            <v>2341.60638059205</v>
          </cell>
          <cell r="BL696">
            <v>2341.60638059205</v>
          </cell>
          <cell r="BM696">
            <v>2341.60638059205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7">
          <cell r="Z697">
            <v>2384.83103622142</v>
          </cell>
          <cell r="AA697">
            <v>2148.21431680065</v>
          </cell>
          <cell r="AB697">
            <v>2056.7518268376</v>
          </cell>
          <cell r="AC697">
            <v>2054.35320095952</v>
          </cell>
          <cell r="AD697">
            <v>2067.65287648869</v>
          </cell>
          <cell r="AE697">
            <v>2082.75109928225</v>
          </cell>
          <cell r="AF697">
            <v>2160.48178962528</v>
          </cell>
          <cell r="AG697">
            <v>2178.49000587728</v>
          </cell>
          <cell r="AH697">
            <v>2322.51322270682</v>
          </cell>
          <cell r="AI697">
            <v>2268.93494395752</v>
          </cell>
          <cell r="AJ697">
            <v>2322.92737207306</v>
          </cell>
          <cell r="AK697">
            <v>2260.38335969754</v>
          </cell>
          <cell r="AL697">
            <v>2321.39304675577</v>
          </cell>
          <cell r="AM697">
            <v>2553.16093804668</v>
          </cell>
          <cell r="AN697">
            <v>2596.4190126398</v>
          </cell>
        </row>
        <row r="697">
          <cell r="AY697">
            <v>2415.69145572159</v>
          </cell>
          <cell r="AZ697">
            <v>2443.90999325385</v>
          </cell>
          <cell r="BA697">
            <v>2316.84467283189</v>
          </cell>
          <cell r="BB697">
            <v>2296.85999709157</v>
          </cell>
          <cell r="BC697">
            <v>2333.68987873677</v>
          </cell>
          <cell r="BD697">
            <v>2385.15322617991</v>
          </cell>
          <cell r="BE697">
            <v>2392.07796253289</v>
          </cell>
          <cell r="BF697">
            <v>2368.87638751872</v>
          </cell>
          <cell r="BG697">
            <v>2473.47430851592</v>
          </cell>
          <cell r="BH697">
            <v>2328.37871124362</v>
          </cell>
          <cell r="BI697">
            <v>2328.37871124362</v>
          </cell>
          <cell r="BJ697">
            <v>2328.37871124362</v>
          </cell>
          <cell r="BK697">
            <v>2328.37871124362</v>
          </cell>
          <cell r="BL697">
            <v>2328.37871124362</v>
          </cell>
          <cell r="BM697">
            <v>2328.37871124362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8">
          <cell r="Z698">
            <v>2263.70439852887</v>
          </cell>
          <cell r="AA698">
            <v>2171.86995398867</v>
          </cell>
          <cell r="AB698">
            <v>2069.66054659895</v>
          </cell>
          <cell r="AC698">
            <v>2157.66272374654</v>
          </cell>
          <cell r="AD698">
            <v>2067.56310508919</v>
          </cell>
          <cell r="AE698">
            <v>2087.17264565124</v>
          </cell>
          <cell r="AF698">
            <v>2143.63215794175</v>
          </cell>
          <cell r="AG698">
            <v>2142.40695340447</v>
          </cell>
          <cell r="AH698">
            <v>2084.10202643445</v>
          </cell>
          <cell r="AI698">
            <v>2101.62089443337</v>
          </cell>
          <cell r="AJ698">
            <v>2300.20765943104</v>
          </cell>
          <cell r="AK698">
            <v>2442.20943797013</v>
          </cell>
          <cell r="AL698">
            <v>2553.67436718002</v>
          </cell>
          <cell r="AM698">
            <v>2489.27456109554</v>
          </cell>
          <cell r="AN698">
            <v>2351.32440631648</v>
          </cell>
        </row>
        <row r="698">
          <cell r="AY698">
            <v>2394.117125649</v>
          </cell>
          <cell r="AZ698">
            <v>2417.52886124006</v>
          </cell>
          <cell r="BA698">
            <v>2368.80989184758</v>
          </cell>
          <cell r="BB698">
            <v>2397.0960566941</v>
          </cell>
          <cell r="BC698">
            <v>2361.56792656845</v>
          </cell>
          <cell r="BD698">
            <v>2339.35289910424</v>
          </cell>
          <cell r="BE698">
            <v>2433.87283372253</v>
          </cell>
          <cell r="BF698">
            <v>2334.77713125233</v>
          </cell>
          <cell r="BG698">
            <v>2281.04488737095</v>
          </cell>
          <cell r="BH698">
            <v>2365.92907120583</v>
          </cell>
          <cell r="BI698">
            <v>2365.92907120583</v>
          </cell>
          <cell r="BJ698">
            <v>2365.92907120583</v>
          </cell>
          <cell r="BK698">
            <v>2365.92907120583</v>
          </cell>
          <cell r="BL698">
            <v>2365.92907120583</v>
          </cell>
          <cell r="BM698">
            <v>2365.92907120583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699">
          <cell r="Z699">
            <v>2264.57438439463</v>
          </cell>
          <cell r="AA699">
            <v>2142.72531039391</v>
          </cell>
          <cell r="AB699">
            <v>2074.45210964066</v>
          </cell>
          <cell r="AC699">
            <v>2087.29695245371</v>
          </cell>
          <cell r="AD699">
            <v>2080.59933988607</v>
          </cell>
          <cell r="AE699">
            <v>2121.92568724749</v>
          </cell>
          <cell r="AF699">
            <v>2164.71629160014</v>
          </cell>
          <cell r="AG699">
            <v>2100.29228790731</v>
          </cell>
          <cell r="AH699">
            <v>2175.01064756979</v>
          </cell>
          <cell r="AI699">
            <v>2056.59637142235</v>
          </cell>
          <cell r="AJ699">
            <v>2266.42659509262</v>
          </cell>
          <cell r="AK699">
            <v>2468.74121262021</v>
          </cell>
          <cell r="AL699">
            <v>2377.088057543</v>
          </cell>
          <cell r="AM699">
            <v>2487.04663506752</v>
          </cell>
          <cell r="AN699">
            <v>2572.06337545597</v>
          </cell>
        </row>
        <row r="699">
          <cell r="AY699">
            <v>2459.58930482555</v>
          </cell>
          <cell r="AZ699">
            <v>2349.76915222535</v>
          </cell>
          <cell r="BA699">
            <v>2400.05564278605</v>
          </cell>
          <cell r="BB699">
            <v>2390.91123207871</v>
          </cell>
          <cell r="BC699">
            <v>2331.03465474088</v>
          </cell>
          <cell r="BD699">
            <v>2384.75726827039</v>
          </cell>
          <cell r="BE699">
            <v>2344.63970318819</v>
          </cell>
          <cell r="BF699">
            <v>2371.69224647509</v>
          </cell>
          <cell r="BG699">
            <v>2410.12398418843</v>
          </cell>
          <cell r="BH699">
            <v>2345.55549060609</v>
          </cell>
          <cell r="BI699">
            <v>2345.55549060609</v>
          </cell>
          <cell r="BJ699">
            <v>2345.55549060609</v>
          </cell>
          <cell r="BK699">
            <v>2345.55549060609</v>
          </cell>
          <cell r="BL699">
            <v>2345.55549060609</v>
          </cell>
          <cell r="BM699">
            <v>2345.55549060609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</row>
        <row r="700">
          <cell r="Z700">
            <v>2322.4718692002</v>
          </cell>
          <cell r="AA700">
            <v>2043.07038442641</v>
          </cell>
          <cell r="AB700">
            <v>2162.66405219059</v>
          </cell>
          <cell r="AC700">
            <v>2093.33974640756</v>
          </cell>
          <cell r="AD700">
            <v>2042.27818785053</v>
          </cell>
          <cell r="AE700">
            <v>2060.08479509656</v>
          </cell>
          <cell r="AF700">
            <v>2150.05814196802</v>
          </cell>
          <cell r="AG700">
            <v>2109.53711557787</v>
          </cell>
          <cell r="AH700">
            <v>2252.43503128079</v>
          </cell>
          <cell r="AI700">
            <v>2349.56082183118</v>
          </cell>
          <cell r="AJ700">
            <v>2302.84552030256</v>
          </cell>
          <cell r="AK700">
            <v>2347.28889950031</v>
          </cell>
          <cell r="AL700">
            <v>2501.40423628709</v>
          </cell>
          <cell r="AM700">
            <v>2557.66384305257</v>
          </cell>
          <cell r="AN700">
            <v>2587.81576873617</v>
          </cell>
        </row>
        <row r="700">
          <cell r="AY700">
            <v>2389.76427124756</v>
          </cell>
          <cell r="AZ700">
            <v>2409.58383648712</v>
          </cell>
          <cell r="BA700">
            <v>2401.69358152668</v>
          </cell>
          <cell r="BB700">
            <v>2385.41815947728</v>
          </cell>
          <cell r="BC700">
            <v>2369.10343455341</v>
          </cell>
          <cell r="BD700">
            <v>2310.89407656785</v>
          </cell>
          <cell r="BE700">
            <v>2356.88461906467</v>
          </cell>
          <cell r="BF700">
            <v>2371.43575875708</v>
          </cell>
          <cell r="BG700">
            <v>2406.93778896662</v>
          </cell>
          <cell r="BH700">
            <v>2446.06001669595</v>
          </cell>
          <cell r="BI700">
            <v>2446.06001669595</v>
          </cell>
          <cell r="BJ700">
            <v>2446.06001669595</v>
          </cell>
          <cell r="BK700">
            <v>2446.06001669595</v>
          </cell>
          <cell r="BL700">
            <v>2446.06001669595</v>
          </cell>
          <cell r="BM700">
            <v>2446.06001669595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</row>
        <row r="701">
          <cell r="Z701">
            <v>2371.87179762001</v>
          </cell>
          <cell r="AA701">
            <v>2017.26513354339</v>
          </cell>
          <cell r="AB701">
            <v>2033.06299018681</v>
          </cell>
          <cell r="AC701">
            <v>2004.46214795658</v>
          </cell>
          <cell r="AD701">
            <v>2175.31532772116</v>
          </cell>
          <cell r="AE701">
            <v>2036.20025829341</v>
          </cell>
          <cell r="AF701">
            <v>1984.59409497472</v>
          </cell>
          <cell r="AG701">
            <v>2121.24109231972</v>
          </cell>
          <cell r="AH701">
            <v>2112.57342001643</v>
          </cell>
          <cell r="AI701">
            <v>2319.11306071668</v>
          </cell>
          <cell r="AJ701">
            <v>2281.89496503226</v>
          </cell>
          <cell r="AK701">
            <v>2367.21589662428</v>
          </cell>
          <cell r="AL701">
            <v>2454.39431950226</v>
          </cell>
          <cell r="AM701">
            <v>2519.95154261736</v>
          </cell>
          <cell r="AN701">
            <v>2639.13147572967</v>
          </cell>
        </row>
        <row r="701">
          <cell r="AY701">
            <v>2428.56680132965</v>
          </cell>
          <cell r="AZ701">
            <v>2334.51344637036</v>
          </cell>
          <cell r="BA701">
            <v>2331.98155597252</v>
          </cell>
          <cell r="BB701">
            <v>2386.68617534978</v>
          </cell>
          <cell r="BC701">
            <v>2410.36615900944</v>
          </cell>
          <cell r="BD701">
            <v>2356.9779925392</v>
          </cell>
          <cell r="BE701">
            <v>2369.10705008002</v>
          </cell>
          <cell r="BF701">
            <v>2331.15525394524</v>
          </cell>
          <cell r="BG701">
            <v>2340.07621683255</v>
          </cell>
          <cell r="BH701">
            <v>2390.0430274884</v>
          </cell>
          <cell r="BI701">
            <v>2390.0430274884</v>
          </cell>
          <cell r="BJ701">
            <v>2390.0430274884</v>
          </cell>
          <cell r="BK701">
            <v>2390.0430274884</v>
          </cell>
          <cell r="BL701">
            <v>2390.0430274884</v>
          </cell>
          <cell r="BM701">
            <v>2390.0430274884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2">
          <cell r="Z702">
            <v>2182.54920170787</v>
          </cell>
          <cell r="AA702">
            <v>2021.8954887537</v>
          </cell>
          <cell r="AB702">
            <v>2121.8609703406</v>
          </cell>
          <cell r="AC702">
            <v>2051.24626543587</v>
          </cell>
          <cell r="AD702">
            <v>2103.27269501212</v>
          </cell>
          <cell r="AE702">
            <v>2096.44903210292</v>
          </cell>
          <cell r="AF702">
            <v>2229.41488573029</v>
          </cell>
          <cell r="AG702">
            <v>2154.0856637715</v>
          </cell>
          <cell r="AH702">
            <v>2194.0826230652</v>
          </cell>
          <cell r="AI702">
            <v>2186.58125410029</v>
          </cell>
          <cell r="AJ702">
            <v>2351.75550772758</v>
          </cell>
          <cell r="AK702">
            <v>2368.11743806886</v>
          </cell>
          <cell r="AL702">
            <v>2557.78969297841</v>
          </cell>
          <cell r="AM702">
            <v>2381.1340498518</v>
          </cell>
          <cell r="AN702">
            <v>2437.1092646157</v>
          </cell>
        </row>
        <row r="702">
          <cell r="AY702">
            <v>2347.6522083809</v>
          </cell>
          <cell r="AZ702">
            <v>2365.95984733027</v>
          </cell>
          <cell r="BA702">
            <v>2413.81356609242</v>
          </cell>
          <cell r="BB702">
            <v>2344.46445255437</v>
          </cell>
          <cell r="BC702">
            <v>2417.31166468967</v>
          </cell>
          <cell r="BD702">
            <v>2410.43032782429</v>
          </cell>
          <cell r="BE702">
            <v>2345.84729979463</v>
          </cell>
          <cell r="BF702">
            <v>2392.20752306925</v>
          </cell>
          <cell r="BG702">
            <v>2419.863261607</v>
          </cell>
          <cell r="BH702">
            <v>2331.43909105801</v>
          </cell>
          <cell r="BI702">
            <v>2331.43909105801</v>
          </cell>
          <cell r="BJ702">
            <v>2331.43909105801</v>
          </cell>
          <cell r="BK702">
            <v>2331.43909105801</v>
          </cell>
          <cell r="BL702">
            <v>2331.43909105801</v>
          </cell>
          <cell r="BM702">
            <v>2331.43909105801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3">
          <cell r="Z703">
            <v>2337.46743480742</v>
          </cell>
          <cell r="AA703">
            <v>2105.76928613342</v>
          </cell>
          <cell r="AB703">
            <v>2052.64407071783</v>
          </cell>
          <cell r="AC703">
            <v>2073.48030092736</v>
          </cell>
          <cell r="AD703">
            <v>2105.44675241221</v>
          </cell>
          <cell r="AE703">
            <v>2038.86948551543</v>
          </cell>
          <cell r="AF703">
            <v>2197.3928140195</v>
          </cell>
          <cell r="AG703">
            <v>2101.21387064004</v>
          </cell>
          <cell r="AH703">
            <v>2234.88081168237</v>
          </cell>
          <cell r="AI703">
            <v>2290.24767521865</v>
          </cell>
          <cell r="AJ703">
            <v>2315.20806167444</v>
          </cell>
          <cell r="AK703">
            <v>2419.00891616627</v>
          </cell>
          <cell r="AL703">
            <v>2528.01270326995</v>
          </cell>
          <cell r="AM703">
            <v>2521.44828791178</v>
          </cell>
          <cell r="AN703">
            <v>2765.57312287172</v>
          </cell>
        </row>
        <row r="703">
          <cell r="AY703">
            <v>2355.98296083148</v>
          </cell>
          <cell r="AZ703">
            <v>2375.37253265825</v>
          </cell>
          <cell r="BA703">
            <v>2350.10977254765</v>
          </cell>
          <cell r="BB703">
            <v>2413.75440560505</v>
          </cell>
          <cell r="BC703">
            <v>2376.90901656106</v>
          </cell>
          <cell r="BD703">
            <v>2339.23746589765</v>
          </cell>
          <cell r="BE703">
            <v>2396.00603085599</v>
          </cell>
          <cell r="BF703">
            <v>2316.23183545444</v>
          </cell>
          <cell r="BG703">
            <v>2427.80313435824</v>
          </cell>
          <cell r="BH703">
            <v>2387.14969185671</v>
          </cell>
          <cell r="BI703">
            <v>2387.14969185671</v>
          </cell>
          <cell r="BJ703">
            <v>2387.14969185671</v>
          </cell>
          <cell r="BK703">
            <v>2387.14969185671</v>
          </cell>
          <cell r="BL703">
            <v>2387.14969185671</v>
          </cell>
          <cell r="BM703">
            <v>2387.14969185671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4">
          <cell r="Z704">
            <v>2303.38338864342</v>
          </cell>
          <cell r="AA704">
            <v>2041.8436802882</v>
          </cell>
          <cell r="AB704">
            <v>2142.2103155787</v>
          </cell>
          <cell r="AC704">
            <v>2055.65502992709</v>
          </cell>
          <cell r="AD704">
            <v>2030.29588406038</v>
          </cell>
          <cell r="AE704">
            <v>2194.63523115691</v>
          </cell>
          <cell r="AF704">
            <v>2130.41212265274</v>
          </cell>
          <cell r="AG704">
            <v>2193.99172356899</v>
          </cell>
          <cell r="AH704">
            <v>2127.2396481519</v>
          </cell>
          <cell r="AI704">
            <v>2317.19584268114</v>
          </cell>
          <cell r="AJ704">
            <v>2255.90960274395</v>
          </cell>
          <cell r="AK704">
            <v>2358.17546043714</v>
          </cell>
          <cell r="AL704">
            <v>2473.3193592945</v>
          </cell>
          <cell r="AM704">
            <v>2551.78550191985</v>
          </cell>
          <cell r="AN704">
            <v>2488.57790167397</v>
          </cell>
        </row>
        <row r="704">
          <cell r="AY704">
            <v>2379.73208542728</v>
          </cell>
          <cell r="AZ704">
            <v>2325.69204636017</v>
          </cell>
          <cell r="BA704">
            <v>2347.89879299056</v>
          </cell>
          <cell r="BB704">
            <v>2351.65351621092</v>
          </cell>
          <cell r="BC704">
            <v>2350.2676409216</v>
          </cell>
          <cell r="BD704">
            <v>2424.44513359404</v>
          </cell>
          <cell r="BE704">
            <v>2404.03481133267</v>
          </cell>
          <cell r="BF704">
            <v>2411.14307633899</v>
          </cell>
          <cell r="BG704">
            <v>2369.47840161168</v>
          </cell>
          <cell r="BH704">
            <v>2427.41887012937</v>
          </cell>
          <cell r="BI704">
            <v>2427.41887012937</v>
          </cell>
          <cell r="BJ704">
            <v>2427.41887012937</v>
          </cell>
          <cell r="BK704">
            <v>2427.41887012937</v>
          </cell>
          <cell r="BL704">
            <v>2427.41887012937</v>
          </cell>
          <cell r="BM704">
            <v>2427.41887012937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5">
          <cell r="Z705">
            <v>2234.12364210775</v>
          </cell>
          <cell r="AA705">
            <v>2124.23868068959</v>
          </cell>
          <cell r="AB705">
            <v>1891.00932127855</v>
          </cell>
          <cell r="AC705">
            <v>1951.45530183446</v>
          </cell>
          <cell r="AD705">
            <v>2166.43466062576</v>
          </cell>
          <cell r="AE705">
            <v>2080.16985168627</v>
          </cell>
          <cell r="AF705">
            <v>2237.51844544103</v>
          </cell>
          <cell r="AG705">
            <v>2234.52973068845</v>
          </cell>
          <cell r="AH705">
            <v>2168.77399239965</v>
          </cell>
          <cell r="AI705">
            <v>2261.25908846838</v>
          </cell>
          <cell r="AJ705">
            <v>2263.76700247043</v>
          </cell>
          <cell r="AK705">
            <v>2354.77771711882</v>
          </cell>
          <cell r="AL705">
            <v>2536.75723146273</v>
          </cell>
          <cell r="AM705">
            <v>2476.71345017116</v>
          </cell>
          <cell r="AN705">
            <v>2652.91996262867</v>
          </cell>
        </row>
        <row r="705">
          <cell r="AY705">
            <v>2303.40954572577</v>
          </cell>
          <cell r="AZ705">
            <v>2371.80093370117</v>
          </cell>
          <cell r="BA705">
            <v>2274.88441844812</v>
          </cell>
          <cell r="BB705">
            <v>2355.11965957485</v>
          </cell>
          <cell r="BC705">
            <v>2441.97552022366</v>
          </cell>
          <cell r="BD705">
            <v>2321.92289859388</v>
          </cell>
          <cell r="BE705">
            <v>2473.69910874898</v>
          </cell>
          <cell r="BF705">
            <v>2409.725219656</v>
          </cell>
          <cell r="BG705">
            <v>2361.37866465925</v>
          </cell>
          <cell r="BH705">
            <v>2407.38036188713</v>
          </cell>
          <cell r="BI705">
            <v>2407.38036188713</v>
          </cell>
          <cell r="BJ705">
            <v>2407.38036188713</v>
          </cell>
          <cell r="BK705">
            <v>2407.38036188713</v>
          </cell>
          <cell r="BL705">
            <v>2407.38036188713</v>
          </cell>
          <cell r="BM705">
            <v>2407.38036188713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6">
          <cell r="Z706">
            <v>2255.91427865329</v>
          </cell>
          <cell r="AA706">
            <v>2098.62355896777</v>
          </cell>
          <cell r="AB706">
            <v>2023.13252003766</v>
          </cell>
          <cell r="AC706">
            <v>2093.02011803219</v>
          </cell>
          <cell r="AD706">
            <v>2063.72510374775</v>
          </cell>
          <cell r="AE706">
            <v>2139.53506174283</v>
          </cell>
          <cell r="AF706">
            <v>2109.80937641937</v>
          </cell>
          <cell r="AG706">
            <v>2106.29546432208</v>
          </cell>
          <cell r="AH706">
            <v>2131.63260349185</v>
          </cell>
          <cell r="AI706">
            <v>2323.13165385001</v>
          </cell>
          <cell r="AJ706">
            <v>2301.96016450148</v>
          </cell>
          <cell r="AK706">
            <v>2277.4889359312</v>
          </cell>
          <cell r="AL706">
            <v>2456.58761493621</v>
          </cell>
          <cell r="AM706">
            <v>2431.63169915791</v>
          </cell>
          <cell r="AN706">
            <v>2648.61757724671</v>
          </cell>
        </row>
        <row r="706">
          <cell r="AY706">
            <v>2403.84072276776</v>
          </cell>
          <cell r="AZ706">
            <v>2402.99785127827</v>
          </cell>
          <cell r="BA706">
            <v>2349.94018746941</v>
          </cell>
          <cell r="BB706">
            <v>2351.80675179143</v>
          </cell>
          <cell r="BC706">
            <v>2381.95157889764</v>
          </cell>
          <cell r="BD706">
            <v>2374.15604875984</v>
          </cell>
          <cell r="BE706">
            <v>2350.94400180091</v>
          </cell>
          <cell r="BF706">
            <v>2308.73995291807</v>
          </cell>
          <cell r="BG706">
            <v>2383.05326207997</v>
          </cell>
          <cell r="BH706">
            <v>2402.29156572951</v>
          </cell>
          <cell r="BI706">
            <v>2402.29156572951</v>
          </cell>
          <cell r="BJ706">
            <v>2402.29156572951</v>
          </cell>
          <cell r="BK706">
            <v>2402.29156572951</v>
          </cell>
          <cell r="BL706">
            <v>2402.29156572951</v>
          </cell>
          <cell r="BM706">
            <v>2402.29156572951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7">
          <cell r="Z707">
            <v>2197.82492380846</v>
          </cell>
          <cell r="AA707">
            <v>2114.52916852983</v>
          </cell>
          <cell r="AB707">
            <v>2017.86651868598</v>
          </cell>
          <cell r="AC707">
            <v>2087.87568724554</v>
          </cell>
          <cell r="AD707">
            <v>2036.11296862119</v>
          </cell>
          <cell r="AE707">
            <v>2086.44972067852</v>
          </cell>
          <cell r="AF707">
            <v>2164.16099980665</v>
          </cell>
          <cell r="AG707">
            <v>2189.66333293117</v>
          </cell>
          <cell r="AH707">
            <v>2281.27332173064</v>
          </cell>
          <cell r="AI707">
            <v>2219.10119297471</v>
          </cell>
          <cell r="AJ707">
            <v>2358.36422351914</v>
          </cell>
          <cell r="AK707">
            <v>2382.34678863808</v>
          </cell>
          <cell r="AL707">
            <v>2503.24563541337</v>
          </cell>
          <cell r="AM707">
            <v>2488.1702237699</v>
          </cell>
          <cell r="AN707">
            <v>2492.31100983646</v>
          </cell>
        </row>
        <row r="707">
          <cell r="AY707">
            <v>2346.52980067139</v>
          </cell>
          <cell r="AZ707">
            <v>2348.74771070404</v>
          </cell>
          <cell r="BA707">
            <v>2362.29136653391</v>
          </cell>
          <cell r="BB707">
            <v>2367.25854759359</v>
          </cell>
          <cell r="BC707">
            <v>2343.12480416741</v>
          </cell>
          <cell r="BD707">
            <v>2364.0169850538</v>
          </cell>
          <cell r="BE707">
            <v>2414.91040235529</v>
          </cell>
          <cell r="BF707">
            <v>2352.06778139753</v>
          </cell>
          <cell r="BG707">
            <v>2433.02340118186</v>
          </cell>
          <cell r="BH707">
            <v>2346.8915980835</v>
          </cell>
          <cell r="BI707">
            <v>2346.8915980835</v>
          </cell>
          <cell r="BJ707">
            <v>2346.8915980835</v>
          </cell>
          <cell r="BK707">
            <v>2346.8915980835</v>
          </cell>
          <cell r="BL707">
            <v>2346.8915980835</v>
          </cell>
          <cell r="BM707">
            <v>2346.8915980835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8">
          <cell r="Z708">
            <v>2272.51364445497</v>
          </cell>
          <cell r="AA708">
            <v>2037.98167938132</v>
          </cell>
          <cell r="AB708">
            <v>2123.97679544201</v>
          </cell>
          <cell r="AC708">
            <v>2103.32185715281</v>
          </cell>
          <cell r="AD708">
            <v>1975.31020106607</v>
          </cell>
          <cell r="AE708">
            <v>2076.884500168</v>
          </cell>
          <cell r="AF708">
            <v>2039.71976983647</v>
          </cell>
          <cell r="AG708">
            <v>2117.79401198285</v>
          </cell>
          <cell r="AH708">
            <v>2240.88941550828</v>
          </cell>
          <cell r="AI708">
            <v>2158.39075930799</v>
          </cell>
          <cell r="AJ708">
            <v>2328.37694002795</v>
          </cell>
          <cell r="AK708">
            <v>2353.05704293105</v>
          </cell>
          <cell r="AL708">
            <v>2433.61640388687</v>
          </cell>
          <cell r="AM708">
            <v>2515.11253472053</v>
          </cell>
          <cell r="AN708">
            <v>2452.81994179884</v>
          </cell>
        </row>
        <row r="708">
          <cell r="AY708">
            <v>2360.2667274394</v>
          </cell>
          <cell r="AZ708">
            <v>2329.98814713577</v>
          </cell>
          <cell r="BA708">
            <v>2389.92708261924</v>
          </cell>
          <cell r="BB708">
            <v>2402.58465931908</v>
          </cell>
          <cell r="BC708">
            <v>2345.4202468454</v>
          </cell>
          <cell r="BD708">
            <v>2404.6026947675</v>
          </cell>
          <cell r="BE708">
            <v>2317.87739172875</v>
          </cell>
          <cell r="BF708">
            <v>2370.95009538462</v>
          </cell>
          <cell r="BG708">
            <v>2408.31554272225</v>
          </cell>
          <cell r="BH708">
            <v>2383.14547947018</v>
          </cell>
          <cell r="BI708">
            <v>2383.14547947018</v>
          </cell>
          <cell r="BJ708">
            <v>2383.14547947018</v>
          </cell>
          <cell r="BK708">
            <v>2383.14547947018</v>
          </cell>
          <cell r="BL708">
            <v>2383.14547947018</v>
          </cell>
          <cell r="BM708">
            <v>2383.14547947018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09">
          <cell r="Z709">
            <v>2303.67524192159</v>
          </cell>
          <cell r="AA709">
            <v>2159.36019453004</v>
          </cell>
          <cell r="AB709">
            <v>2101.44371161925</v>
          </cell>
          <cell r="AC709">
            <v>2047.39864029104</v>
          </cell>
          <cell r="AD709">
            <v>2071.30143632699</v>
          </cell>
          <cell r="AE709">
            <v>2100.47397025274</v>
          </cell>
          <cell r="AF709">
            <v>2119.02031488466</v>
          </cell>
          <cell r="AG709">
            <v>2134.44904107722</v>
          </cell>
          <cell r="AH709">
            <v>2188.50606615276</v>
          </cell>
          <cell r="AI709">
            <v>2147.71073173668</v>
          </cell>
          <cell r="AJ709">
            <v>2291.99037634619</v>
          </cell>
          <cell r="AK709">
            <v>2441.21090781668</v>
          </cell>
          <cell r="AL709">
            <v>2375.19024689855</v>
          </cell>
          <cell r="AM709">
            <v>2434.47207988954</v>
          </cell>
          <cell r="AN709">
            <v>2590.93485614986</v>
          </cell>
        </row>
        <row r="709">
          <cell r="AY709">
            <v>2351.67826161711</v>
          </cell>
          <cell r="AZ709">
            <v>2375.74019233672</v>
          </cell>
          <cell r="BA709">
            <v>2390.49321645018</v>
          </cell>
          <cell r="BB709">
            <v>2331.3044614148</v>
          </cell>
          <cell r="BC709">
            <v>2385.31006766064</v>
          </cell>
          <cell r="BD709">
            <v>2368.32183671429</v>
          </cell>
          <cell r="BE709">
            <v>2386.39040023096</v>
          </cell>
          <cell r="BF709">
            <v>2380.42427040969</v>
          </cell>
          <cell r="BG709">
            <v>2374.14233658706</v>
          </cell>
          <cell r="BH709">
            <v>2359.3252528112</v>
          </cell>
          <cell r="BI709">
            <v>2359.3252528112</v>
          </cell>
          <cell r="BJ709">
            <v>2359.3252528112</v>
          </cell>
          <cell r="BK709">
            <v>2359.3252528112</v>
          </cell>
          <cell r="BL709">
            <v>2359.3252528112</v>
          </cell>
          <cell r="BM709">
            <v>2359.3252528112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0">
          <cell r="Z710">
            <v>2414.09108626618</v>
          </cell>
          <cell r="AA710">
            <v>2094.36498334639</v>
          </cell>
          <cell r="AB710">
            <v>2015.0586790331</v>
          </cell>
          <cell r="AC710">
            <v>2034.05729671592</v>
          </cell>
          <cell r="AD710">
            <v>2114.0177410584</v>
          </cell>
          <cell r="AE710">
            <v>2118.15182860186</v>
          </cell>
          <cell r="AF710">
            <v>2023.56513073764</v>
          </cell>
          <cell r="AG710">
            <v>2120.22338676764</v>
          </cell>
          <cell r="AH710">
            <v>2155.27689971561</v>
          </cell>
          <cell r="AI710">
            <v>2135.23836503294</v>
          </cell>
          <cell r="AJ710">
            <v>2189.38265090507</v>
          </cell>
          <cell r="AK710">
            <v>2362.70312457323</v>
          </cell>
          <cell r="AL710">
            <v>2505.17145132377</v>
          </cell>
          <cell r="AM710">
            <v>2459.33573047527</v>
          </cell>
          <cell r="AN710">
            <v>2531.58402478005</v>
          </cell>
        </row>
        <row r="710">
          <cell r="AY710">
            <v>2399.22610009225</v>
          </cell>
          <cell r="AZ710">
            <v>2361.25160785039</v>
          </cell>
          <cell r="BA710">
            <v>2368.60035749002</v>
          </cell>
          <cell r="BB710">
            <v>2395.28367804667</v>
          </cell>
          <cell r="BC710">
            <v>2350.34515329055</v>
          </cell>
          <cell r="BD710">
            <v>2355.58613915448</v>
          </cell>
          <cell r="BE710">
            <v>2363.75286207494</v>
          </cell>
          <cell r="BF710">
            <v>2363.75458457323</v>
          </cell>
          <cell r="BG710">
            <v>2433.68755338054</v>
          </cell>
          <cell r="BH710">
            <v>2323.65384601367</v>
          </cell>
          <cell r="BI710">
            <v>2323.65384601367</v>
          </cell>
          <cell r="BJ710">
            <v>2323.65384601367</v>
          </cell>
          <cell r="BK710">
            <v>2323.65384601367</v>
          </cell>
          <cell r="BL710">
            <v>2323.65384601367</v>
          </cell>
          <cell r="BM710">
            <v>2323.65384601367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1">
          <cell r="Z711">
            <v>2406.18748992347</v>
          </cell>
          <cell r="AA711">
            <v>2055.31150599575</v>
          </cell>
          <cell r="AB711">
            <v>2093.78962806638</v>
          </cell>
          <cell r="AC711">
            <v>2059.8898083608</v>
          </cell>
          <cell r="AD711">
            <v>2057.12057431874</v>
          </cell>
          <cell r="AE711">
            <v>2266.66939352883</v>
          </cell>
          <cell r="AF711">
            <v>2155.81808477045</v>
          </cell>
          <cell r="AG711">
            <v>2116.83564589943</v>
          </cell>
          <cell r="AH711">
            <v>2294.22404776527</v>
          </cell>
          <cell r="AI711">
            <v>2264.29208911082</v>
          </cell>
          <cell r="AJ711">
            <v>2342.56708545063</v>
          </cell>
          <cell r="AK711">
            <v>2383.86769819682</v>
          </cell>
          <cell r="AL711">
            <v>2342.59343716799</v>
          </cell>
          <cell r="AM711">
            <v>2431.03188205264</v>
          </cell>
          <cell r="AN711">
            <v>2557.05222714452</v>
          </cell>
        </row>
        <row r="711">
          <cell r="AY711">
            <v>2472.96278473867</v>
          </cell>
          <cell r="AZ711">
            <v>2368.40314423132</v>
          </cell>
          <cell r="BA711">
            <v>2438.67904326256</v>
          </cell>
          <cell r="BB711">
            <v>2410.88513546096</v>
          </cell>
          <cell r="BC711">
            <v>2317.71493698364</v>
          </cell>
          <cell r="BD711">
            <v>2412.40470580556</v>
          </cell>
          <cell r="BE711">
            <v>2340.52542284033</v>
          </cell>
          <cell r="BF711">
            <v>2410.64153325832</v>
          </cell>
          <cell r="BG711">
            <v>2410.96821064436</v>
          </cell>
          <cell r="BH711">
            <v>2368.24170224793</v>
          </cell>
          <cell r="BI711">
            <v>2368.24170224793</v>
          </cell>
          <cell r="BJ711">
            <v>2368.24170224793</v>
          </cell>
          <cell r="BK711">
            <v>2368.24170224793</v>
          </cell>
          <cell r="BL711">
            <v>2368.24170224793</v>
          </cell>
          <cell r="BM711">
            <v>2368.24170224793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2">
          <cell r="Z712">
            <v>2226.93033042916</v>
          </cell>
          <cell r="AA712">
            <v>2088.08539415386</v>
          </cell>
          <cell r="AB712">
            <v>2034.88426164859</v>
          </cell>
          <cell r="AC712">
            <v>2121.56922519727</v>
          </cell>
          <cell r="AD712">
            <v>2136.99946542268</v>
          </cell>
          <cell r="AE712">
            <v>2078.75583983789</v>
          </cell>
          <cell r="AF712">
            <v>2149.06389054606</v>
          </cell>
          <cell r="AG712">
            <v>2071.55798064364</v>
          </cell>
          <cell r="AH712">
            <v>2255.01014290571</v>
          </cell>
          <cell r="AI712">
            <v>2100.88389722594</v>
          </cell>
          <cell r="AJ712">
            <v>2333.98159999609</v>
          </cell>
          <cell r="AK712">
            <v>2303.2111350364</v>
          </cell>
          <cell r="AL712">
            <v>2356.50752290234</v>
          </cell>
          <cell r="AM712">
            <v>2557.98345200156</v>
          </cell>
          <cell r="AN712">
            <v>2485.81844446522</v>
          </cell>
        </row>
        <row r="712">
          <cell r="AY712">
            <v>2349.43967858369</v>
          </cell>
          <cell r="AZ712">
            <v>2403.82349459389</v>
          </cell>
          <cell r="BA712">
            <v>2372.35289599351</v>
          </cell>
          <cell r="BB712">
            <v>2398.92930107547</v>
          </cell>
          <cell r="BC712">
            <v>2379.84860212464</v>
          </cell>
          <cell r="BD712">
            <v>2324.82867097451</v>
          </cell>
          <cell r="BE712">
            <v>2447.98445670756</v>
          </cell>
          <cell r="BF712">
            <v>2337.01115630997</v>
          </cell>
          <cell r="BG712">
            <v>2385.25232460756</v>
          </cell>
          <cell r="BH712">
            <v>2367.24366417829</v>
          </cell>
          <cell r="BI712">
            <v>2367.24366417829</v>
          </cell>
          <cell r="BJ712">
            <v>2367.24366417829</v>
          </cell>
          <cell r="BK712">
            <v>2367.24366417829</v>
          </cell>
          <cell r="BL712">
            <v>2367.24366417829</v>
          </cell>
          <cell r="BM712">
            <v>2367.24366417829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3">
          <cell r="Z713">
            <v>2250.43368819144</v>
          </cell>
          <cell r="AA713">
            <v>2213.41528483182</v>
          </cell>
          <cell r="AB713">
            <v>2000.54594246025</v>
          </cell>
          <cell r="AC713">
            <v>1966.51994680657</v>
          </cell>
          <cell r="AD713">
            <v>2022.2993789315</v>
          </cell>
          <cell r="AE713">
            <v>2147.53114673369</v>
          </cell>
          <cell r="AF713">
            <v>2152.88954533638</v>
          </cell>
          <cell r="AG713">
            <v>2134.65593238444</v>
          </cell>
          <cell r="AH713">
            <v>2128.03401230104</v>
          </cell>
          <cell r="AI713">
            <v>2187.87881565003</v>
          </cell>
          <cell r="AJ713">
            <v>2292.40910822166</v>
          </cell>
          <cell r="AK713">
            <v>2312.85054088862</v>
          </cell>
          <cell r="AL713">
            <v>2510.29719234972</v>
          </cell>
          <cell r="AM713">
            <v>2639.9191128638</v>
          </cell>
          <cell r="AN713">
            <v>2564.83538730774</v>
          </cell>
        </row>
        <row r="713">
          <cell r="AY713">
            <v>2352.41647354463</v>
          </cell>
          <cell r="AZ713">
            <v>2380.83708516525</v>
          </cell>
          <cell r="BA713">
            <v>2378.7866050911</v>
          </cell>
          <cell r="BB713">
            <v>2303.9547031662</v>
          </cell>
          <cell r="BC713">
            <v>2322.20915520121</v>
          </cell>
          <cell r="BD713">
            <v>2412.99648352092</v>
          </cell>
          <cell r="BE713">
            <v>2390.07970347501</v>
          </cell>
          <cell r="BF713">
            <v>2449.68053838254</v>
          </cell>
          <cell r="BG713">
            <v>2370.69138776616</v>
          </cell>
          <cell r="BH713">
            <v>2333.52835117234</v>
          </cell>
          <cell r="BI713">
            <v>2333.52835117234</v>
          </cell>
          <cell r="BJ713">
            <v>2333.52835117234</v>
          </cell>
          <cell r="BK713">
            <v>2333.52835117234</v>
          </cell>
          <cell r="BL713">
            <v>2333.52835117234</v>
          </cell>
          <cell r="BM713">
            <v>2333.52835117234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4">
          <cell r="Z714">
            <v>2275.74734894767</v>
          </cell>
          <cell r="AA714">
            <v>2134.71595228536</v>
          </cell>
          <cell r="AB714">
            <v>2117.1134574037</v>
          </cell>
          <cell r="AC714">
            <v>2138.55420575908</v>
          </cell>
          <cell r="AD714">
            <v>2100.17391322408</v>
          </cell>
          <cell r="AE714">
            <v>2094.5386925414</v>
          </cell>
          <cell r="AF714">
            <v>2102.79521041275</v>
          </cell>
          <cell r="AG714">
            <v>2083.98694049321</v>
          </cell>
          <cell r="AH714">
            <v>2161.72034821936</v>
          </cell>
          <cell r="AI714">
            <v>2267.38249991168</v>
          </cell>
          <cell r="AJ714">
            <v>2373.03925049935</v>
          </cell>
          <cell r="AK714">
            <v>2353.04425017757</v>
          </cell>
          <cell r="AL714">
            <v>2386.7283865</v>
          </cell>
          <cell r="AM714">
            <v>2545.37322194717</v>
          </cell>
          <cell r="AN714">
            <v>2532.19067779449</v>
          </cell>
        </row>
        <row r="714">
          <cell r="AY714">
            <v>2323.75933169133</v>
          </cell>
          <cell r="AZ714">
            <v>2391.94192992779</v>
          </cell>
          <cell r="BA714">
            <v>2323.53754487515</v>
          </cell>
          <cell r="BB714">
            <v>2420.18781256017</v>
          </cell>
          <cell r="BC714">
            <v>2436.80350106077</v>
          </cell>
          <cell r="BD714">
            <v>2327.15882848819</v>
          </cell>
          <cell r="BE714">
            <v>2321.91669238614</v>
          </cell>
          <cell r="BF714">
            <v>2298.34761544407</v>
          </cell>
          <cell r="BG714">
            <v>2295.79911467824</v>
          </cell>
          <cell r="BH714">
            <v>2355.94260936817</v>
          </cell>
          <cell r="BI714">
            <v>2355.94260936817</v>
          </cell>
          <cell r="BJ714">
            <v>2355.94260936817</v>
          </cell>
          <cell r="BK714">
            <v>2355.94260936817</v>
          </cell>
          <cell r="BL714">
            <v>2355.94260936817</v>
          </cell>
          <cell r="BM714">
            <v>2355.94260936817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5">
          <cell r="Z715">
            <v>2332.53911402839</v>
          </cell>
          <cell r="AA715">
            <v>2170.83559064928</v>
          </cell>
          <cell r="AB715">
            <v>2115.71056662838</v>
          </cell>
          <cell r="AC715">
            <v>2049.66480029814</v>
          </cell>
          <cell r="AD715">
            <v>2040.8750758828</v>
          </cell>
          <cell r="AE715">
            <v>2132.19306300022</v>
          </cell>
          <cell r="AF715">
            <v>1967.16094106771</v>
          </cell>
          <cell r="AG715">
            <v>2144.94674216842</v>
          </cell>
          <cell r="AH715">
            <v>2212.74690513831</v>
          </cell>
          <cell r="AI715">
            <v>2345.11421511256</v>
          </cell>
          <cell r="AJ715">
            <v>2343.25644746121</v>
          </cell>
          <cell r="AK715">
            <v>2348.67013481751</v>
          </cell>
          <cell r="AL715">
            <v>2430.69415484595</v>
          </cell>
          <cell r="AM715">
            <v>2506.5661359934</v>
          </cell>
          <cell r="AN715">
            <v>2459.48020681595</v>
          </cell>
        </row>
        <row r="715">
          <cell r="AY715">
            <v>2398.15369578409</v>
          </cell>
          <cell r="AZ715">
            <v>2434.80204255675</v>
          </cell>
          <cell r="BA715">
            <v>2388.55262529252</v>
          </cell>
          <cell r="BB715">
            <v>2388.98352672712</v>
          </cell>
          <cell r="BC715">
            <v>2387.35760714851</v>
          </cell>
          <cell r="BD715">
            <v>2411.07032566483</v>
          </cell>
          <cell r="BE715">
            <v>2368.55579086404</v>
          </cell>
          <cell r="BF715">
            <v>2386.82318040921</v>
          </cell>
          <cell r="BG715">
            <v>2362.24228486234</v>
          </cell>
          <cell r="BH715">
            <v>2428.38491262929</v>
          </cell>
          <cell r="BI715">
            <v>2428.38491262929</v>
          </cell>
          <cell r="BJ715">
            <v>2428.38491262929</v>
          </cell>
          <cell r="BK715">
            <v>2428.38491262929</v>
          </cell>
          <cell r="BL715">
            <v>2428.38491262929</v>
          </cell>
          <cell r="BM715">
            <v>2428.38491262929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6">
          <cell r="Z716">
            <v>2221.29009675484</v>
          </cell>
          <cell r="AA716">
            <v>2146.89690812178</v>
          </cell>
          <cell r="AB716">
            <v>2144.6370116854</v>
          </cell>
          <cell r="AC716">
            <v>2110.25150442296</v>
          </cell>
          <cell r="AD716">
            <v>1968.66766097444</v>
          </cell>
          <cell r="AE716">
            <v>2002.00690673502</v>
          </cell>
          <cell r="AF716">
            <v>2060.32492124586</v>
          </cell>
          <cell r="AG716">
            <v>2102.92127277647</v>
          </cell>
          <cell r="AH716">
            <v>2193.88074293156</v>
          </cell>
          <cell r="AI716">
            <v>2191.18324328972</v>
          </cell>
          <cell r="AJ716">
            <v>2384.41175339711</v>
          </cell>
          <cell r="AK716">
            <v>2436.7921494857</v>
          </cell>
          <cell r="AL716">
            <v>2483.20556038683</v>
          </cell>
          <cell r="AM716">
            <v>2397.43382523053</v>
          </cell>
          <cell r="AN716">
            <v>2536.68432339322</v>
          </cell>
        </row>
        <row r="716">
          <cell r="AY716">
            <v>2364.04638134064</v>
          </cell>
          <cell r="AZ716">
            <v>2396.86798059542</v>
          </cell>
          <cell r="BA716">
            <v>2424.12728227285</v>
          </cell>
          <cell r="BB716">
            <v>2403.02124892706</v>
          </cell>
          <cell r="BC716">
            <v>2325.16385502627</v>
          </cell>
          <cell r="BD716">
            <v>2344.22956588879</v>
          </cell>
          <cell r="BE716">
            <v>2345.47442135102</v>
          </cell>
          <cell r="BF716">
            <v>2341.58878997344</v>
          </cell>
          <cell r="BG716">
            <v>2380.34819626767</v>
          </cell>
          <cell r="BH716">
            <v>2412.26040380857</v>
          </cell>
          <cell r="BI716">
            <v>2412.26040380857</v>
          </cell>
          <cell r="BJ716">
            <v>2412.26040380857</v>
          </cell>
          <cell r="BK716">
            <v>2412.26040380857</v>
          </cell>
          <cell r="BL716">
            <v>2412.26040380857</v>
          </cell>
          <cell r="BM716">
            <v>2412.26040380857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7">
          <cell r="Z717">
            <v>2219.37239077202</v>
          </cell>
          <cell r="AA717">
            <v>2010.31272533094</v>
          </cell>
          <cell r="AB717">
            <v>2030.07800015016</v>
          </cell>
          <cell r="AC717">
            <v>2018.92777927264</v>
          </cell>
          <cell r="AD717">
            <v>2041.82824536372</v>
          </cell>
          <cell r="AE717">
            <v>2090.14816857725</v>
          </cell>
          <cell r="AF717">
            <v>2030.52821484321</v>
          </cell>
          <cell r="AG717">
            <v>2093.50611508795</v>
          </cell>
          <cell r="AH717">
            <v>2227.1165185032</v>
          </cell>
          <cell r="AI717">
            <v>2205.31930364016</v>
          </cell>
          <cell r="AJ717">
            <v>2302.65644759015</v>
          </cell>
          <cell r="AK717">
            <v>2224.25864307136</v>
          </cell>
          <cell r="AL717">
            <v>2466.79292319959</v>
          </cell>
          <cell r="AM717">
            <v>2451.3016105086</v>
          </cell>
          <cell r="AN717">
            <v>2544.17991797301</v>
          </cell>
        </row>
        <row r="717">
          <cell r="AY717">
            <v>2369.62976227374</v>
          </cell>
          <cell r="AZ717">
            <v>2313.0178826989</v>
          </cell>
          <cell r="BA717">
            <v>2349.79061741934</v>
          </cell>
          <cell r="BB717">
            <v>2352.75722591003</v>
          </cell>
          <cell r="BC717">
            <v>2328.90836989802</v>
          </cell>
          <cell r="BD717">
            <v>2383.73201459139</v>
          </cell>
          <cell r="BE717">
            <v>2344.28648974174</v>
          </cell>
          <cell r="BF717">
            <v>2319.01883867379</v>
          </cell>
          <cell r="BG717">
            <v>2444.46239147936</v>
          </cell>
          <cell r="BH717">
            <v>2383.2176623594</v>
          </cell>
          <cell r="BI717">
            <v>2383.2176623594</v>
          </cell>
          <cell r="BJ717">
            <v>2383.2176623594</v>
          </cell>
          <cell r="BK717">
            <v>2383.2176623594</v>
          </cell>
          <cell r="BL717">
            <v>2383.2176623594</v>
          </cell>
          <cell r="BM717">
            <v>2383.2176623594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8">
          <cell r="Z718">
            <v>2292.96458695348</v>
          </cell>
          <cell r="AA718">
            <v>2132.29307141893</v>
          </cell>
          <cell r="AB718">
            <v>1989.20926950139</v>
          </cell>
          <cell r="AC718">
            <v>2131.17569870827</v>
          </cell>
          <cell r="AD718">
            <v>2143.84482992899</v>
          </cell>
          <cell r="AE718">
            <v>1987.69627077547</v>
          </cell>
          <cell r="AF718">
            <v>2041.75178576953</v>
          </cell>
          <cell r="AG718">
            <v>2170.19095011219</v>
          </cell>
          <cell r="AH718">
            <v>2186.1979104783</v>
          </cell>
          <cell r="AI718">
            <v>2200.320195563</v>
          </cell>
          <cell r="AJ718">
            <v>2262.74240093133</v>
          </cell>
          <cell r="AK718">
            <v>2386.62547702553</v>
          </cell>
          <cell r="AL718">
            <v>2484.38182761611</v>
          </cell>
          <cell r="AM718">
            <v>2586.34807505455</v>
          </cell>
          <cell r="AN718">
            <v>2603.32707375891</v>
          </cell>
        </row>
        <row r="718">
          <cell r="AY718">
            <v>2361.4475873922</v>
          </cell>
          <cell r="AZ718">
            <v>2394.83751366586</v>
          </cell>
          <cell r="BA718">
            <v>2318.78654601672</v>
          </cell>
          <cell r="BB718">
            <v>2422.17142813881</v>
          </cell>
          <cell r="BC718">
            <v>2450.03354254097</v>
          </cell>
          <cell r="BD718">
            <v>2376.81981564551</v>
          </cell>
          <cell r="BE718">
            <v>2268.17524543862</v>
          </cell>
          <cell r="BF718">
            <v>2409.56519778</v>
          </cell>
          <cell r="BG718">
            <v>2416.82447738046</v>
          </cell>
          <cell r="BH718">
            <v>2353.26016511015</v>
          </cell>
          <cell r="BI718">
            <v>2353.26016511015</v>
          </cell>
          <cell r="BJ718">
            <v>2353.26016511015</v>
          </cell>
          <cell r="BK718">
            <v>2353.26016511015</v>
          </cell>
          <cell r="BL718">
            <v>2353.26016511015</v>
          </cell>
          <cell r="BM718">
            <v>2353.26016511015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19">
          <cell r="Z719">
            <v>2312.45851648463</v>
          </cell>
          <cell r="AA719">
            <v>2114.11227917824</v>
          </cell>
          <cell r="AB719">
            <v>2122.92579953205</v>
          </cell>
          <cell r="AC719">
            <v>2048.57592859958</v>
          </cell>
          <cell r="AD719">
            <v>2158.23695207352</v>
          </cell>
          <cell r="AE719">
            <v>2137.36845898918</v>
          </cell>
          <cell r="AF719">
            <v>2038.18374027098</v>
          </cell>
          <cell r="AG719">
            <v>2161.20381315798</v>
          </cell>
          <cell r="AH719">
            <v>2200.62562111697</v>
          </cell>
          <cell r="AI719">
            <v>2222.43921354595</v>
          </cell>
          <cell r="AJ719">
            <v>2356.93128509076</v>
          </cell>
          <cell r="AK719">
            <v>2350.05691063686</v>
          </cell>
          <cell r="AL719">
            <v>2546.30940231138</v>
          </cell>
          <cell r="AM719">
            <v>2495.44599375243</v>
          </cell>
          <cell r="AN719">
            <v>2594.63640471431</v>
          </cell>
        </row>
        <row r="719">
          <cell r="AY719">
            <v>2362.97535801348</v>
          </cell>
          <cell r="AZ719">
            <v>2376.27538437323</v>
          </cell>
          <cell r="BA719">
            <v>2422.97027975714</v>
          </cell>
          <cell r="BB719">
            <v>2338.85512079272</v>
          </cell>
          <cell r="BC719">
            <v>2379.6611907416</v>
          </cell>
          <cell r="BD719">
            <v>2395.00744450568</v>
          </cell>
          <cell r="BE719">
            <v>2390.22540277665</v>
          </cell>
          <cell r="BF719">
            <v>2392.17583208146</v>
          </cell>
          <cell r="BG719">
            <v>2395.31190699071</v>
          </cell>
          <cell r="BH719">
            <v>2401.50023365429</v>
          </cell>
          <cell r="BI719">
            <v>2401.50023365429</v>
          </cell>
          <cell r="BJ719">
            <v>2401.50023365429</v>
          </cell>
          <cell r="BK719">
            <v>2401.50023365429</v>
          </cell>
          <cell r="BL719">
            <v>2401.50023365429</v>
          </cell>
          <cell r="BM719">
            <v>2401.50023365429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0">
          <cell r="Z720">
            <v>2350.12511582867</v>
          </cell>
          <cell r="AA720">
            <v>2180.56151906165</v>
          </cell>
          <cell r="AB720">
            <v>1970.77287091143</v>
          </cell>
          <cell r="AC720">
            <v>2052.62424658985</v>
          </cell>
          <cell r="AD720">
            <v>2185.56377624416</v>
          </cell>
          <cell r="AE720">
            <v>2164.61904041029</v>
          </cell>
          <cell r="AF720">
            <v>2031.37611948698</v>
          </cell>
          <cell r="AG720">
            <v>2047.41008727899</v>
          </cell>
          <cell r="AH720">
            <v>2130.98674206778</v>
          </cell>
          <cell r="AI720">
            <v>2384.76169251233</v>
          </cell>
          <cell r="AJ720">
            <v>2318.61223165131</v>
          </cell>
          <cell r="AK720">
            <v>2327.14179284155</v>
          </cell>
          <cell r="AL720">
            <v>2458.83898869767</v>
          </cell>
          <cell r="AM720">
            <v>2486.98647570237</v>
          </cell>
          <cell r="AN720">
            <v>2595.4034559328</v>
          </cell>
        </row>
        <row r="720">
          <cell r="AY720">
            <v>2429.22790217155</v>
          </cell>
          <cell r="AZ720">
            <v>2409.75119202966</v>
          </cell>
          <cell r="BA720">
            <v>2333.89450417474</v>
          </cell>
          <cell r="BB720">
            <v>2426.88949150114</v>
          </cell>
          <cell r="BC720">
            <v>2393.45381003094</v>
          </cell>
          <cell r="BD720">
            <v>2407.37491412663</v>
          </cell>
          <cell r="BE720">
            <v>2366.51644611126</v>
          </cell>
          <cell r="BF720">
            <v>2305.12714186957</v>
          </cell>
          <cell r="BG720">
            <v>2362.0665288823</v>
          </cell>
          <cell r="BH720">
            <v>2346.26705023929</v>
          </cell>
          <cell r="BI720">
            <v>2346.26705023929</v>
          </cell>
          <cell r="BJ720">
            <v>2346.26705023929</v>
          </cell>
          <cell r="BK720">
            <v>2346.26705023929</v>
          </cell>
          <cell r="BL720">
            <v>2346.26705023929</v>
          </cell>
          <cell r="BM720">
            <v>2346.26705023929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1">
          <cell r="Z721">
            <v>2308.25966135581</v>
          </cell>
          <cell r="AA721">
            <v>2176.11383923258</v>
          </cell>
          <cell r="AB721">
            <v>2061.27087234025</v>
          </cell>
          <cell r="AC721">
            <v>2058.35969760498</v>
          </cell>
          <cell r="AD721">
            <v>2091.52694857162</v>
          </cell>
          <cell r="AE721">
            <v>2069.35593494009</v>
          </cell>
          <cell r="AF721">
            <v>2017.29537219729</v>
          </cell>
          <cell r="AG721">
            <v>2175.64487167985</v>
          </cell>
          <cell r="AH721">
            <v>2138.71150717646</v>
          </cell>
          <cell r="AI721">
            <v>2209.9665494446</v>
          </cell>
          <cell r="AJ721">
            <v>2251.31049534025</v>
          </cell>
          <cell r="AK721">
            <v>2408.7839937508</v>
          </cell>
          <cell r="AL721">
            <v>2360.21674072252</v>
          </cell>
          <cell r="AM721">
            <v>2482.16372761462</v>
          </cell>
          <cell r="AN721">
            <v>2652.95010998202</v>
          </cell>
        </row>
        <row r="721">
          <cell r="AY721">
            <v>2394.07751165029</v>
          </cell>
          <cell r="AZ721">
            <v>2445.02887762113</v>
          </cell>
          <cell r="BA721">
            <v>2344.89979810811</v>
          </cell>
          <cell r="BB721">
            <v>2408.8064592404</v>
          </cell>
          <cell r="BC721">
            <v>2397.40040334379</v>
          </cell>
          <cell r="BD721">
            <v>2347.56075212842</v>
          </cell>
          <cell r="BE721">
            <v>2355.8194080735</v>
          </cell>
          <cell r="BF721">
            <v>2334.75330767717</v>
          </cell>
          <cell r="BG721">
            <v>2327.75983409844</v>
          </cell>
          <cell r="BH721">
            <v>2394.18924018322</v>
          </cell>
          <cell r="BI721">
            <v>2394.18924018322</v>
          </cell>
          <cell r="BJ721">
            <v>2394.18924018322</v>
          </cell>
          <cell r="BK721">
            <v>2394.18924018322</v>
          </cell>
          <cell r="BL721">
            <v>2394.18924018322</v>
          </cell>
          <cell r="BM721">
            <v>2394.18924018322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2">
          <cell r="Z722">
            <v>2277.42142281578</v>
          </cell>
          <cell r="AA722">
            <v>2063.03289174254</v>
          </cell>
          <cell r="AB722">
            <v>2065.83268521929</v>
          </cell>
          <cell r="AC722">
            <v>2054.08992424606</v>
          </cell>
          <cell r="AD722">
            <v>2087.74074430972</v>
          </cell>
          <cell r="AE722">
            <v>2037.572345765</v>
          </cell>
          <cell r="AF722">
            <v>2049.10062551348</v>
          </cell>
          <cell r="AG722">
            <v>2189.49263423536</v>
          </cell>
          <cell r="AH722">
            <v>2140.34153396407</v>
          </cell>
          <cell r="AI722">
            <v>2300.41264639631</v>
          </cell>
          <cell r="AJ722">
            <v>2249.58996099723</v>
          </cell>
          <cell r="AK722">
            <v>2405.76727164359</v>
          </cell>
          <cell r="AL722">
            <v>2425.93524564082</v>
          </cell>
          <cell r="AM722">
            <v>2423.51271421987</v>
          </cell>
          <cell r="AN722">
            <v>2582.72246680654</v>
          </cell>
        </row>
        <row r="722">
          <cell r="AY722">
            <v>2404.9481601498</v>
          </cell>
          <cell r="AZ722">
            <v>2329.73105792621</v>
          </cell>
          <cell r="BA722">
            <v>2315.84114089114</v>
          </cell>
          <cell r="BB722">
            <v>2362.33025947127</v>
          </cell>
          <cell r="BC722">
            <v>2393.48649976088</v>
          </cell>
          <cell r="BD722">
            <v>2376.48536890656</v>
          </cell>
          <cell r="BE722">
            <v>2355.29127689776</v>
          </cell>
          <cell r="BF722">
            <v>2394.03337129598</v>
          </cell>
          <cell r="BG722">
            <v>2319.12788337653</v>
          </cell>
          <cell r="BH722">
            <v>2473.20888532225</v>
          </cell>
          <cell r="BI722">
            <v>2473.20888532225</v>
          </cell>
          <cell r="BJ722">
            <v>2473.20888532225</v>
          </cell>
          <cell r="BK722">
            <v>2473.20888532225</v>
          </cell>
          <cell r="BL722">
            <v>2473.20888532225</v>
          </cell>
          <cell r="BM722">
            <v>2473.20888532225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3">
          <cell r="Z723">
            <v>2182.01640259262</v>
          </cell>
          <cell r="AA723">
            <v>2076.25537795106</v>
          </cell>
          <cell r="AB723">
            <v>2105.97510676959</v>
          </cell>
          <cell r="AC723">
            <v>2045.03921722249</v>
          </cell>
          <cell r="AD723">
            <v>1976.81646641048</v>
          </cell>
          <cell r="AE723">
            <v>2124.84513666305</v>
          </cell>
          <cell r="AF723">
            <v>2173.66894026971</v>
          </cell>
          <cell r="AG723">
            <v>2191.82882416037</v>
          </cell>
          <cell r="AH723">
            <v>2158.34462589093</v>
          </cell>
          <cell r="AI723">
            <v>2066.35688037685</v>
          </cell>
          <cell r="AJ723">
            <v>2343.96087761118</v>
          </cell>
          <cell r="AK723">
            <v>2239.89774694033</v>
          </cell>
          <cell r="AL723">
            <v>2340.96649772457</v>
          </cell>
          <cell r="AM723">
            <v>2571.8680750772</v>
          </cell>
          <cell r="AN723">
            <v>2654.04278065496</v>
          </cell>
        </row>
        <row r="723">
          <cell r="AY723">
            <v>2351.85245449682</v>
          </cell>
          <cell r="AZ723">
            <v>2394.79465309479</v>
          </cell>
          <cell r="BA723">
            <v>2393.50582008133</v>
          </cell>
          <cell r="BB723">
            <v>2377.12903617677</v>
          </cell>
          <cell r="BC723">
            <v>2343.8025000605</v>
          </cell>
          <cell r="BD723">
            <v>2398.13393571785</v>
          </cell>
          <cell r="BE723">
            <v>2439.4074859572</v>
          </cell>
          <cell r="BF723">
            <v>2391.82972233384</v>
          </cell>
          <cell r="BG723">
            <v>2302.23640813547</v>
          </cell>
          <cell r="BH723">
            <v>2395.66958217016</v>
          </cell>
          <cell r="BI723">
            <v>2395.66958217016</v>
          </cell>
          <cell r="BJ723">
            <v>2395.66958217016</v>
          </cell>
          <cell r="BK723">
            <v>2395.66958217016</v>
          </cell>
          <cell r="BL723">
            <v>2395.66958217016</v>
          </cell>
          <cell r="BM723">
            <v>2395.66958217016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4">
          <cell r="Z724">
            <v>2247.97685736351</v>
          </cell>
          <cell r="AA724">
            <v>2132.99736291019</v>
          </cell>
          <cell r="AB724">
            <v>2016.32744922399</v>
          </cell>
          <cell r="AC724">
            <v>2114.53748115867</v>
          </cell>
          <cell r="AD724">
            <v>2091.50071173789</v>
          </cell>
          <cell r="AE724">
            <v>2022.8478272127</v>
          </cell>
          <cell r="AF724">
            <v>2165.12219009026</v>
          </cell>
          <cell r="AG724">
            <v>2091.95063324577</v>
          </cell>
          <cell r="AH724">
            <v>2171.88305048425</v>
          </cell>
          <cell r="AI724">
            <v>2189.91735729795</v>
          </cell>
          <cell r="AJ724">
            <v>2321.29355464118</v>
          </cell>
          <cell r="AK724">
            <v>2412.14055500429</v>
          </cell>
          <cell r="AL724">
            <v>2331.9764808132</v>
          </cell>
          <cell r="AM724">
            <v>2515.99852915192</v>
          </cell>
          <cell r="AN724">
            <v>2445.4556715162</v>
          </cell>
        </row>
        <row r="724">
          <cell r="AY724">
            <v>2396.30033482197</v>
          </cell>
          <cell r="AZ724">
            <v>2398.52841883833</v>
          </cell>
          <cell r="BA724">
            <v>2395.3619484336</v>
          </cell>
          <cell r="BB724">
            <v>2323.40917247909</v>
          </cell>
          <cell r="BC724">
            <v>2402.13752389282</v>
          </cell>
          <cell r="BD724">
            <v>2347.70616482007</v>
          </cell>
          <cell r="BE724">
            <v>2352.85263542627</v>
          </cell>
          <cell r="BF724">
            <v>2302.55291873284</v>
          </cell>
          <cell r="BG724">
            <v>2420.44391293186</v>
          </cell>
          <cell r="BH724">
            <v>2371.66187120005</v>
          </cell>
          <cell r="BI724">
            <v>2371.66187120005</v>
          </cell>
          <cell r="BJ724">
            <v>2371.66187120005</v>
          </cell>
          <cell r="BK724">
            <v>2371.66187120005</v>
          </cell>
          <cell r="BL724">
            <v>2371.66187120005</v>
          </cell>
          <cell r="BM724">
            <v>2371.66187120005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5">
          <cell r="Z725">
            <v>2334.49360652841</v>
          </cell>
          <cell r="AA725">
            <v>2021.23682344314</v>
          </cell>
          <cell r="AB725">
            <v>1977.37405154978</v>
          </cell>
          <cell r="AC725">
            <v>2046.02159193607</v>
          </cell>
          <cell r="AD725">
            <v>2149.99305411025</v>
          </cell>
          <cell r="AE725">
            <v>2155.43451917722</v>
          </cell>
          <cell r="AF725">
            <v>2031.152901954</v>
          </cell>
          <cell r="AG725">
            <v>2140.86336864966</v>
          </cell>
          <cell r="AH725">
            <v>2215.98190252715</v>
          </cell>
          <cell r="AI725">
            <v>2335.28875895687</v>
          </cell>
          <cell r="AJ725">
            <v>2163.40109144926</v>
          </cell>
          <cell r="AK725">
            <v>2292.09125884882</v>
          </cell>
          <cell r="AL725">
            <v>2430.77704717763</v>
          </cell>
          <cell r="AM725">
            <v>2456.2875678037</v>
          </cell>
          <cell r="AN725">
            <v>2675.4981271821</v>
          </cell>
        </row>
        <row r="725">
          <cell r="AY725">
            <v>2405.41953384993</v>
          </cell>
          <cell r="AZ725">
            <v>2343.43750940432</v>
          </cell>
          <cell r="BA725">
            <v>2339.03894057344</v>
          </cell>
          <cell r="BB725">
            <v>2393.78945094075</v>
          </cell>
          <cell r="BC725">
            <v>2423.51729073616</v>
          </cell>
          <cell r="BD725">
            <v>2434.30365405618</v>
          </cell>
          <cell r="BE725">
            <v>2360.2061792537</v>
          </cell>
          <cell r="BF725">
            <v>2345.11912208973</v>
          </cell>
          <cell r="BG725">
            <v>2374.3373610781</v>
          </cell>
          <cell r="BH725">
            <v>2425.31862993176</v>
          </cell>
          <cell r="BI725">
            <v>2425.31862993176</v>
          </cell>
          <cell r="BJ725">
            <v>2425.31862993176</v>
          </cell>
          <cell r="BK725">
            <v>2425.31862993176</v>
          </cell>
          <cell r="BL725">
            <v>2425.31862993176</v>
          </cell>
          <cell r="BM725">
            <v>2425.31862993176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6">
          <cell r="Z726">
            <v>2145.44865899842</v>
          </cell>
          <cell r="AA726">
            <v>2119.87042888781</v>
          </cell>
          <cell r="AB726">
            <v>2051.96942345082</v>
          </cell>
          <cell r="AC726">
            <v>2156.59000194166</v>
          </cell>
          <cell r="AD726">
            <v>1978.71616036961</v>
          </cell>
          <cell r="AE726">
            <v>2101.13743317093</v>
          </cell>
          <cell r="AF726">
            <v>1998.87869111415</v>
          </cell>
          <cell r="AG726">
            <v>2229.4513775314</v>
          </cell>
          <cell r="AH726">
            <v>2141.78942196496</v>
          </cell>
          <cell r="AI726">
            <v>2320.59837089617</v>
          </cell>
          <cell r="AJ726">
            <v>2212.99584906796</v>
          </cell>
          <cell r="AK726">
            <v>2386.51629977816</v>
          </cell>
          <cell r="AL726">
            <v>2442.96612511751</v>
          </cell>
          <cell r="AM726">
            <v>2465.5621574874</v>
          </cell>
          <cell r="AN726">
            <v>2624.87288942636</v>
          </cell>
        </row>
        <row r="726">
          <cell r="AY726">
            <v>2301.21535146731</v>
          </cell>
          <cell r="AZ726">
            <v>2427.0870012725</v>
          </cell>
          <cell r="BA726">
            <v>2335.40381351235</v>
          </cell>
          <cell r="BB726">
            <v>2432.53803185932</v>
          </cell>
          <cell r="BC726">
            <v>2350.56002591268</v>
          </cell>
          <cell r="BD726">
            <v>2376.57177584809</v>
          </cell>
          <cell r="BE726">
            <v>2352.96711297068</v>
          </cell>
          <cell r="BF726">
            <v>2429.02755239969</v>
          </cell>
          <cell r="BG726">
            <v>2408.74769525199</v>
          </cell>
          <cell r="BH726">
            <v>2406.81934098109</v>
          </cell>
          <cell r="BI726">
            <v>2406.81934098109</v>
          </cell>
          <cell r="BJ726">
            <v>2406.81934098109</v>
          </cell>
          <cell r="BK726">
            <v>2406.81934098109</v>
          </cell>
          <cell r="BL726">
            <v>2406.81934098109</v>
          </cell>
          <cell r="BM726">
            <v>2406.81934098109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7">
          <cell r="Z727">
            <v>2331.5006032114</v>
          </cell>
          <cell r="AA727">
            <v>1980.58355059438</v>
          </cell>
          <cell r="AB727">
            <v>1920.91710741675</v>
          </cell>
          <cell r="AC727">
            <v>1898.23611349625</v>
          </cell>
          <cell r="AD727">
            <v>2024.33297057826</v>
          </cell>
          <cell r="AE727">
            <v>2114.2354942409</v>
          </cell>
          <cell r="AF727">
            <v>1983.46956282153</v>
          </cell>
          <cell r="AG727">
            <v>2152.15570682144</v>
          </cell>
          <cell r="AH727">
            <v>2203.07568956689</v>
          </cell>
          <cell r="AI727">
            <v>2225.21577432167</v>
          </cell>
          <cell r="AJ727">
            <v>2254.98932248776</v>
          </cell>
          <cell r="AK727">
            <v>2437.35724438821</v>
          </cell>
          <cell r="AL727">
            <v>2509.20446567683</v>
          </cell>
          <cell r="AM727">
            <v>2431.29635576388</v>
          </cell>
          <cell r="AN727">
            <v>2563.98094825987</v>
          </cell>
        </row>
        <row r="727">
          <cell r="AY727">
            <v>2334.08010190064</v>
          </cell>
          <cell r="AZ727">
            <v>2376.96750413983</v>
          </cell>
          <cell r="BA727">
            <v>2250.85424497455</v>
          </cell>
          <cell r="BB727">
            <v>2341.78896449921</v>
          </cell>
          <cell r="BC727">
            <v>2400.60612271531</v>
          </cell>
          <cell r="BD727">
            <v>2385.34651784211</v>
          </cell>
          <cell r="BE727">
            <v>2380.91518498918</v>
          </cell>
          <cell r="BF727">
            <v>2444.15141088839</v>
          </cell>
          <cell r="BG727">
            <v>2359.47400218928</v>
          </cell>
          <cell r="BH727">
            <v>2333.6186931268</v>
          </cell>
          <cell r="BI727">
            <v>2333.6186931268</v>
          </cell>
          <cell r="BJ727">
            <v>2333.6186931268</v>
          </cell>
          <cell r="BK727">
            <v>2333.6186931268</v>
          </cell>
          <cell r="BL727">
            <v>2333.6186931268</v>
          </cell>
          <cell r="BM727">
            <v>2333.6186931268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8">
          <cell r="Z728">
            <v>2220.57953229898</v>
          </cell>
          <cell r="AA728">
            <v>2029.16259369523</v>
          </cell>
          <cell r="AB728">
            <v>2160.31337874304</v>
          </cell>
          <cell r="AC728">
            <v>2151.08448457138</v>
          </cell>
          <cell r="AD728">
            <v>2075.51114329856</v>
          </cell>
          <cell r="AE728">
            <v>2160.28460154343</v>
          </cell>
          <cell r="AF728">
            <v>2035.68536484137</v>
          </cell>
          <cell r="AG728">
            <v>2209.59492373057</v>
          </cell>
          <cell r="AH728">
            <v>2154.18233765867</v>
          </cell>
          <cell r="AI728">
            <v>2130.63560375765</v>
          </cell>
          <cell r="AJ728">
            <v>2360.54325677635</v>
          </cell>
          <cell r="AK728">
            <v>2339.48312495705</v>
          </cell>
          <cell r="AL728">
            <v>2376.48259516032</v>
          </cell>
          <cell r="AM728">
            <v>2538.85019820693</v>
          </cell>
          <cell r="AN728">
            <v>2596.62337143871</v>
          </cell>
        </row>
        <row r="728">
          <cell r="AY728">
            <v>2340.51181436681</v>
          </cell>
          <cell r="AZ728">
            <v>2334.54947889066</v>
          </cell>
          <cell r="BA728">
            <v>2338.3182533588</v>
          </cell>
          <cell r="BB728">
            <v>2447.8680940206</v>
          </cell>
          <cell r="BC728">
            <v>2411.06168577808</v>
          </cell>
          <cell r="BD728">
            <v>2385.87634032282</v>
          </cell>
          <cell r="BE728">
            <v>2343.38644185181</v>
          </cell>
          <cell r="BF728">
            <v>2434.07536800912</v>
          </cell>
          <cell r="BG728">
            <v>2390.98176831177</v>
          </cell>
          <cell r="BH728">
            <v>2310.69632239157</v>
          </cell>
          <cell r="BI728">
            <v>2310.69632239157</v>
          </cell>
          <cell r="BJ728">
            <v>2310.69632239157</v>
          </cell>
          <cell r="BK728">
            <v>2310.69632239157</v>
          </cell>
          <cell r="BL728">
            <v>2310.69632239157</v>
          </cell>
          <cell r="BM728">
            <v>2310.69632239157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29">
          <cell r="Z729">
            <v>2362.29533054884</v>
          </cell>
          <cell r="AA729">
            <v>2102.17406181931</v>
          </cell>
          <cell r="AB729">
            <v>2028.75362369694</v>
          </cell>
          <cell r="AC729">
            <v>2095.44648426415</v>
          </cell>
          <cell r="AD729">
            <v>1930.1227767626</v>
          </cell>
          <cell r="AE729">
            <v>2207.95825964134</v>
          </cell>
          <cell r="AF729">
            <v>2068.03461836553</v>
          </cell>
          <cell r="AG729">
            <v>2174.96618504537</v>
          </cell>
          <cell r="AH729">
            <v>2201.87599826885</v>
          </cell>
          <cell r="AI729">
            <v>2276.44515345271</v>
          </cell>
          <cell r="AJ729">
            <v>2265.91314251539</v>
          </cell>
          <cell r="AK729">
            <v>2342.48075982797</v>
          </cell>
          <cell r="AL729">
            <v>2275.67352064822</v>
          </cell>
          <cell r="AM729">
            <v>2536.24990766172</v>
          </cell>
          <cell r="AN729">
            <v>2619.61784006015</v>
          </cell>
        </row>
        <row r="729">
          <cell r="AY729">
            <v>2392.59115135557</v>
          </cell>
          <cell r="AZ729">
            <v>2316.5776202195</v>
          </cell>
          <cell r="BA729">
            <v>2368.91207295092</v>
          </cell>
          <cell r="BB729">
            <v>2406.99203833537</v>
          </cell>
          <cell r="BC729">
            <v>2334.43467115408</v>
          </cell>
          <cell r="BD729">
            <v>2376.53035511762</v>
          </cell>
          <cell r="BE729">
            <v>2389.58551799362</v>
          </cell>
          <cell r="BF729">
            <v>2368.81928488808</v>
          </cell>
          <cell r="BG729">
            <v>2378.25825532196</v>
          </cell>
          <cell r="BH729">
            <v>2391.87278561178</v>
          </cell>
          <cell r="BI729">
            <v>2391.87278561178</v>
          </cell>
          <cell r="BJ729">
            <v>2391.87278561178</v>
          </cell>
          <cell r="BK729">
            <v>2391.87278561178</v>
          </cell>
          <cell r="BL729">
            <v>2391.87278561178</v>
          </cell>
          <cell r="BM729">
            <v>2391.87278561178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0">
          <cell r="Z730">
            <v>2234.19423692168</v>
          </cell>
          <cell r="AA730">
            <v>2210.12741332831</v>
          </cell>
          <cell r="AB730">
            <v>2106.43847843459</v>
          </cell>
          <cell r="AC730">
            <v>2012.11989289662</v>
          </cell>
          <cell r="AD730">
            <v>2200.16838576542</v>
          </cell>
          <cell r="AE730">
            <v>2049.25557853359</v>
          </cell>
          <cell r="AF730">
            <v>2130.86993861535</v>
          </cell>
          <cell r="AG730">
            <v>2073.04449529214</v>
          </cell>
          <cell r="AH730">
            <v>2195.68715620381</v>
          </cell>
          <cell r="AI730">
            <v>2280.75345813458</v>
          </cell>
          <cell r="AJ730">
            <v>2369.04619869891</v>
          </cell>
          <cell r="AK730">
            <v>2348.26703982397</v>
          </cell>
          <cell r="AL730">
            <v>2488.96627887164</v>
          </cell>
          <cell r="AM730">
            <v>2541.94179929369</v>
          </cell>
          <cell r="AN730">
            <v>2523.85003407666</v>
          </cell>
        </row>
        <row r="730">
          <cell r="AY730">
            <v>2348.05254144231</v>
          </cell>
          <cell r="AZ730">
            <v>2419.95298169259</v>
          </cell>
          <cell r="BA730">
            <v>2422.1411945721</v>
          </cell>
          <cell r="BB730">
            <v>2371.31179298283</v>
          </cell>
          <cell r="BC730">
            <v>2445.63569254988</v>
          </cell>
          <cell r="BD730">
            <v>2416.83346319161</v>
          </cell>
          <cell r="BE730">
            <v>2343.6269753364</v>
          </cell>
          <cell r="BF730">
            <v>2335.49136774074</v>
          </cell>
          <cell r="BG730">
            <v>2389.30438894297</v>
          </cell>
          <cell r="BH730">
            <v>2387.16938102735</v>
          </cell>
          <cell r="BI730">
            <v>2387.16938102735</v>
          </cell>
          <cell r="BJ730">
            <v>2387.16938102735</v>
          </cell>
          <cell r="BK730">
            <v>2387.16938102735</v>
          </cell>
          <cell r="BL730">
            <v>2387.16938102735</v>
          </cell>
          <cell r="BM730">
            <v>2387.16938102735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1">
          <cell r="Z731">
            <v>2189.66443602953</v>
          </cell>
          <cell r="AA731">
            <v>2146.8076340618</v>
          </cell>
          <cell r="AB731">
            <v>2064.21143330956</v>
          </cell>
          <cell r="AC731">
            <v>2054.17807255661</v>
          </cell>
          <cell r="AD731">
            <v>2035.78276423767</v>
          </cell>
          <cell r="AE731">
            <v>2074.32078351985</v>
          </cell>
          <cell r="AF731">
            <v>2163.4066793169</v>
          </cell>
          <cell r="AG731">
            <v>2205.20358157714</v>
          </cell>
          <cell r="AH731">
            <v>2200.94392137755</v>
          </cell>
          <cell r="AI731">
            <v>2222.3691030429</v>
          </cell>
          <cell r="AJ731">
            <v>2182.07375597596</v>
          </cell>
          <cell r="AK731">
            <v>2359.16980830172</v>
          </cell>
          <cell r="AL731">
            <v>2390.25276593967</v>
          </cell>
          <cell r="AM731">
            <v>2490.2119052801</v>
          </cell>
          <cell r="AN731">
            <v>2630.87379300549</v>
          </cell>
        </row>
        <row r="731">
          <cell r="AY731">
            <v>2328.35443697457</v>
          </cell>
          <cell r="AZ731">
            <v>2425.49282587503</v>
          </cell>
          <cell r="BA731">
            <v>2402.10259599286</v>
          </cell>
          <cell r="BB731">
            <v>2354.2622145497</v>
          </cell>
          <cell r="BC731">
            <v>2391.66862519029</v>
          </cell>
          <cell r="BD731">
            <v>2369.51745878649</v>
          </cell>
          <cell r="BE731">
            <v>2440.13875590842</v>
          </cell>
          <cell r="BF731">
            <v>2389.38203927027</v>
          </cell>
          <cell r="BG731">
            <v>2388.949073132</v>
          </cell>
          <cell r="BH731">
            <v>2417.10163175913</v>
          </cell>
          <cell r="BI731">
            <v>2417.10163175913</v>
          </cell>
          <cell r="BJ731">
            <v>2417.10163175913</v>
          </cell>
          <cell r="BK731">
            <v>2417.10163175913</v>
          </cell>
          <cell r="BL731">
            <v>2417.10163175913</v>
          </cell>
          <cell r="BM731">
            <v>2417.10163175913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2">
          <cell r="Z732">
            <v>2278.7549697304</v>
          </cell>
          <cell r="AA732">
            <v>2075.16961310559</v>
          </cell>
          <cell r="AB732">
            <v>2195.80144916368</v>
          </cell>
          <cell r="AC732">
            <v>2028.51855482532</v>
          </cell>
          <cell r="AD732">
            <v>2181.64087338959</v>
          </cell>
          <cell r="AE732">
            <v>2209.57170986848</v>
          </cell>
          <cell r="AF732">
            <v>2212.18320081443</v>
          </cell>
          <cell r="AG732">
            <v>2072.78699158362</v>
          </cell>
          <cell r="AH732">
            <v>2213.78811684372</v>
          </cell>
          <cell r="AI732">
            <v>2198.39971864802</v>
          </cell>
          <cell r="AJ732">
            <v>2341.87474688056</v>
          </cell>
          <cell r="AK732">
            <v>2404.67716777335</v>
          </cell>
          <cell r="AL732">
            <v>2536.82083387205</v>
          </cell>
          <cell r="AM732">
            <v>2475.29138196031</v>
          </cell>
          <cell r="AN732">
            <v>2556.30174867405</v>
          </cell>
        </row>
        <row r="732">
          <cell r="AY732">
            <v>2397.71950797959</v>
          </cell>
          <cell r="AZ732">
            <v>2337.72651686969</v>
          </cell>
          <cell r="BA732">
            <v>2449.67746033497</v>
          </cell>
          <cell r="BB732">
            <v>2366.55783068567</v>
          </cell>
          <cell r="BC732">
            <v>2428.80581439436</v>
          </cell>
          <cell r="BD732">
            <v>2485.98861588497</v>
          </cell>
          <cell r="BE732">
            <v>2402.93701927158</v>
          </cell>
          <cell r="BF732">
            <v>2347.43710935523</v>
          </cell>
          <cell r="BG732">
            <v>2427.85606658588</v>
          </cell>
          <cell r="BH732">
            <v>2382.5514811436</v>
          </cell>
          <cell r="BI732">
            <v>2382.5514811436</v>
          </cell>
          <cell r="BJ732">
            <v>2382.5514811436</v>
          </cell>
          <cell r="BK732">
            <v>2382.5514811436</v>
          </cell>
          <cell r="BL732">
            <v>2382.5514811436</v>
          </cell>
          <cell r="BM732">
            <v>2382.5514811436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3">
          <cell r="Z733">
            <v>2212.23746293059</v>
          </cell>
          <cell r="AA733">
            <v>2099.87397264106</v>
          </cell>
          <cell r="AB733">
            <v>2085.66817862487</v>
          </cell>
          <cell r="AC733">
            <v>2176.08992190933</v>
          </cell>
          <cell r="AD733">
            <v>2138.17984114957</v>
          </cell>
          <cell r="AE733">
            <v>2215.21331060181</v>
          </cell>
          <cell r="AF733">
            <v>2073.59339152727</v>
          </cell>
          <cell r="AG733">
            <v>2244.86329824812</v>
          </cell>
          <cell r="AH733">
            <v>2283.78363662456</v>
          </cell>
          <cell r="AI733">
            <v>2231.17028594635</v>
          </cell>
          <cell r="AJ733">
            <v>2334.77975527254</v>
          </cell>
          <cell r="AK733">
            <v>2352.41325156221</v>
          </cell>
          <cell r="AL733">
            <v>2558.39143280941</v>
          </cell>
          <cell r="AM733">
            <v>2401.24371967932</v>
          </cell>
          <cell r="AN733">
            <v>2524.16380778645</v>
          </cell>
        </row>
        <row r="733">
          <cell r="AY733">
            <v>2316.41586752456</v>
          </cell>
          <cell r="AZ733">
            <v>2344.78252051326</v>
          </cell>
          <cell r="BA733">
            <v>2315.60715876301</v>
          </cell>
          <cell r="BB733">
            <v>2396.64639257199</v>
          </cell>
          <cell r="BC733">
            <v>2408.30396984706</v>
          </cell>
          <cell r="BD733">
            <v>2437.27047131575</v>
          </cell>
          <cell r="BE733">
            <v>2382.14524862355</v>
          </cell>
          <cell r="BF733">
            <v>2380.46135052991</v>
          </cell>
          <cell r="BG733">
            <v>2391.14238214786</v>
          </cell>
          <cell r="BH733">
            <v>2353.23203806634</v>
          </cell>
          <cell r="BI733">
            <v>2353.23203806634</v>
          </cell>
          <cell r="BJ733">
            <v>2353.23203806634</v>
          </cell>
          <cell r="BK733">
            <v>2353.23203806634</v>
          </cell>
          <cell r="BL733">
            <v>2353.23203806634</v>
          </cell>
          <cell r="BM733">
            <v>2353.23203806634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4">
          <cell r="Z734">
            <v>2348.55942872778</v>
          </cell>
          <cell r="AA734">
            <v>2069.99012393428</v>
          </cell>
          <cell r="AB734">
            <v>2069.70729656492</v>
          </cell>
          <cell r="AC734">
            <v>2020.12572382</v>
          </cell>
          <cell r="AD734">
            <v>2083.55059831783</v>
          </cell>
          <cell r="AE734">
            <v>2069.2155285444</v>
          </cell>
          <cell r="AF734">
            <v>2011.40870655349</v>
          </cell>
          <cell r="AG734">
            <v>2168.47338169946</v>
          </cell>
          <cell r="AH734">
            <v>2302.61407042911</v>
          </cell>
          <cell r="AI734">
            <v>2293.18590613654</v>
          </cell>
          <cell r="AJ734">
            <v>2265.58326494573</v>
          </cell>
          <cell r="AK734">
            <v>2257.26251397984</v>
          </cell>
          <cell r="AL734">
            <v>2316.73056196336</v>
          </cell>
          <cell r="AM734">
            <v>2490.19388488514</v>
          </cell>
          <cell r="AN734">
            <v>2611.64100093604</v>
          </cell>
        </row>
        <row r="734">
          <cell r="AY734">
            <v>2445.91735180136</v>
          </cell>
          <cell r="AZ734">
            <v>2253.53896556256</v>
          </cell>
          <cell r="BA734">
            <v>2311.08914131442</v>
          </cell>
          <cell r="BB734">
            <v>2335.15187805291</v>
          </cell>
          <cell r="BC734">
            <v>2406.68091136813</v>
          </cell>
          <cell r="BD734">
            <v>2355.01332257489</v>
          </cell>
          <cell r="BE734">
            <v>2300.63463330031</v>
          </cell>
          <cell r="BF734">
            <v>2415.53729891792</v>
          </cell>
          <cell r="BG734">
            <v>2420.92449786381</v>
          </cell>
          <cell r="BH734">
            <v>2383.94704725087</v>
          </cell>
          <cell r="BI734">
            <v>2383.94704725087</v>
          </cell>
          <cell r="BJ734">
            <v>2383.94704725087</v>
          </cell>
          <cell r="BK734">
            <v>2383.94704725087</v>
          </cell>
          <cell r="BL734">
            <v>2383.94704725087</v>
          </cell>
          <cell r="BM734">
            <v>2383.94704725087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5">
          <cell r="Z735">
            <v>2304.692826949</v>
          </cell>
          <cell r="AA735">
            <v>2055.26162231357</v>
          </cell>
          <cell r="AB735">
            <v>2113.94931425316</v>
          </cell>
          <cell r="AC735">
            <v>1937.85326013855</v>
          </cell>
          <cell r="AD735">
            <v>2068.58958758118</v>
          </cell>
          <cell r="AE735">
            <v>2048.73195376869</v>
          </cell>
          <cell r="AF735">
            <v>2077.29193660458</v>
          </cell>
          <cell r="AG735">
            <v>2061.54394043793</v>
          </cell>
          <cell r="AH735">
            <v>2086.16515798719</v>
          </cell>
          <cell r="AI735">
            <v>2267.74067060306</v>
          </cell>
          <cell r="AJ735">
            <v>2248.33429402555</v>
          </cell>
          <cell r="AK735">
            <v>2426.24964716369</v>
          </cell>
          <cell r="AL735">
            <v>2422.18795089494</v>
          </cell>
          <cell r="AM735">
            <v>2487.74347053054</v>
          </cell>
          <cell r="AN735">
            <v>2467.63147483379</v>
          </cell>
        </row>
        <row r="735">
          <cell r="AY735">
            <v>2409.13372623661</v>
          </cell>
          <cell r="AZ735">
            <v>2388.56799401093</v>
          </cell>
          <cell r="BA735">
            <v>2438.57483643937</v>
          </cell>
          <cell r="BB735">
            <v>2398.34730986892</v>
          </cell>
          <cell r="BC735">
            <v>2393.49442969228</v>
          </cell>
          <cell r="BD735">
            <v>2346.12882594279</v>
          </cell>
          <cell r="BE735">
            <v>2425.23087920399</v>
          </cell>
          <cell r="BF735">
            <v>2352.55843272643</v>
          </cell>
          <cell r="BG735">
            <v>2357.19002533314</v>
          </cell>
          <cell r="BH735">
            <v>2423.95132200786</v>
          </cell>
          <cell r="BI735">
            <v>2423.95132200786</v>
          </cell>
          <cell r="BJ735">
            <v>2423.95132200786</v>
          </cell>
          <cell r="BK735">
            <v>2423.95132200786</v>
          </cell>
          <cell r="BL735">
            <v>2423.95132200786</v>
          </cell>
          <cell r="BM735">
            <v>2423.95132200786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6">
          <cell r="Z736">
            <v>2289.09468512412</v>
          </cell>
          <cell r="AA736">
            <v>1942.95792975282</v>
          </cell>
          <cell r="AB736">
            <v>2044.35413727269</v>
          </cell>
          <cell r="AC736">
            <v>2065.66264179422</v>
          </cell>
          <cell r="AD736">
            <v>2117.8538693766</v>
          </cell>
          <cell r="AE736">
            <v>2078.85903634305</v>
          </cell>
          <cell r="AF736">
            <v>2075.9095690152</v>
          </cell>
          <cell r="AG736">
            <v>2219.72607122161</v>
          </cell>
          <cell r="AH736">
            <v>2221.17437055359</v>
          </cell>
          <cell r="AI736">
            <v>2210.71398331561</v>
          </cell>
          <cell r="AJ736">
            <v>2487.41923789771</v>
          </cell>
          <cell r="AK736">
            <v>2474.51619425088</v>
          </cell>
          <cell r="AL736">
            <v>2468.38806859522</v>
          </cell>
          <cell r="AM736">
            <v>2521.37888094389</v>
          </cell>
          <cell r="AN736">
            <v>2466.7781034622</v>
          </cell>
        </row>
        <row r="736">
          <cell r="AY736">
            <v>2401.78549777984</v>
          </cell>
          <cell r="AZ736">
            <v>2313.62748432835</v>
          </cell>
          <cell r="BA736">
            <v>2328.46887659708</v>
          </cell>
          <cell r="BB736">
            <v>2412.09070587382</v>
          </cell>
          <cell r="BC736">
            <v>2379.14008396154</v>
          </cell>
          <cell r="BD736">
            <v>2393.50148985865</v>
          </cell>
          <cell r="BE736">
            <v>2384.92820272111</v>
          </cell>
          <cell r="BF736">
            <v>2427.84181370478</v>
          </cell>
          <cell r="BG736">
            <v>2385.18770229529</v>
          </cell>
          <cell r="BH736">
            <v>2416.40847813132</v>
          </cell>
          <cell r="BI736">
            <v>2416.40847813132</v>
          </cell>
          <cell r="BJ736">
            <v>2416.40847813132</v>
          </cell>
          <cell r="BK736">
            <v>2416.40847813132</v>
          </cell>
          <cell r="BL736">
            <v>2416.40847813132</v>
          </cell>
          <cell r="BM736">
            <v>2416.40847813132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</row>
        <row r="737">
          <cell r="Z737">
            <v>2316.87492715851</v>
          </cell>
          <cell r="AA737">
            <v>2109.67485600408</v>
          </cell>
          <cell r="AB737">
            <v>2002.09667476219</v>
          </cell>
          <cell r="AC737">
            <v>2091.8164162061</v>
          </cell>
          <cell r="AD737">
            <v>1970.22704516262</v>
          </cell>
          <cell r="AE737">
            <v>2029.87224670389</v>
          </cell>
          <cell r="AF737">
            <v>2194.81087862931</v>
          </cell>
          <cell r="AG737">
            <v>2110.57368853359</v>
          </cell>
          <cell r="AH737">
            <v>2156.61640383006</v>
          </cell>
          <cell r="AI737">
            <v>2309.03851482848</v>
          </cell>
          <cell r="AJ737">
            <v>2324.61653655111</v>
          </cell>
          <cell r="AK737">
            <v>2387.79593921355</v>
          </cell>
          <cell r="AL737">
            <v>2543.28580884166</v>
          </cell>
          <cell r="AM737">
            <v>2457.76590713271</v>
          </cell>
          <cell r="AN737">
            <v>2675.1174162636</v>
          </cell>
        </row>
        <row r="737">
          <cell r="AY737">
            <v>2386.30438036761</v>
          </cell>
          <cell r="AZ737">
            <v>2387.89024210238</v>
          </cell>
          <cell r="BA737">
            <v>2347.20789506108</v>
          </cell>
          <cell r="BB737">
            <v>2353.7843593356</v>
          </cell>
          <cell r="BC737">
            <v>2401.29971474549</v>
          </cell>
          <cell r="BD737">
            <v>2377.66154640463</v>
          </cell>
          <cell r="BE737">
            <v>2398.08337573906</v>
          </cell>
          <cell r="BF737">
            <v>2339.0157216241</v>
          </cell>
          <cell r="BG737">
            <v>2345.32542444003</v>
          </cell>
          <cell r="BH737">
            <v>2393.77924288322</v>
          </cell>
          <cell r="BI737">
            <v>2393.77924288322</v>
          </cell>
          <cell r="BJ737">
            <v>2393.77924288322</v>
          </cell>
          <cell r="BK737">
            <v>2393.77924288322</v>
          </cell>
          <cell r="BL737">
            <v>2393.77924288322</v>
          </cell>
          <cell r="BM737">
            <v>2393.77924288322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8">
          <cell r="Z738">
            <v>2264.88285245906</v>
          </cell>
          <cell r="AA738">
            <v>2111.93162794099</v>
          </cell>
          <cell r="AB738">
            <v>1926.31342475876</v>
          </cell>
          <cell r="AC738">
            <v>2082.76478808141</v>
          </cell>
          <cell r="AD738">
            <v>2045.0634580127</v>
          </cell>
          <cell r="AE738">
            <v>2073.74628015988</v>
          </cell>
          <cell r="AF738">
            <v>2162.48610004336</v>
          </cell>
          <cell r="AG738">
            <v>2098.25117652952</v>
          </cell>
          <cell r="AH738">
            <v>2140.95625514777</v>
          </cell>
          <cell r="AI738">
            <v>2306.31982205662</v>
          </cell>
          <cell r="AJ738">
            <v>2362.60380102449</v>
          </cell>
          <cell r="AK738">
            <v>2294.33442624501</v>
          </cell>
          <cell r="AL738">
            <v>2262.37208373373</v>
          </cell>
          <cell r="AM738">
            <v>2509.32157638933</v>
          </cell>
          <cell r="AN738">
            <v>2569.99825602739</v>
          </cell>
        </row>
        <row r="738">
          <cell r="AY738">
            <v>2350.32043265073</v>
          </cell>
          <cell r="AZ738">
            <v>2379.80695082822</v>
          </cell>
          <cell r="BA738">
            <v>2396.3911952183</v>
          </cell>
          <cell r="BB738">
            <v>2446.66847727212</v>
          </cell>
          <cell r="BC738">
            <v>2328.94568586919</v>
          </cell>
          <cell r="BD738">
            <v>2323.23310082846</v>
          </cell>
          <cell r="BE738">
            <v>2341.83935921934</v>
          </cell>
          <cell r="BF738">
            <v>2344.1296058339</v>
          </cell>
          <cell r="BG738">
            <v>2335.98310914327</v>
          </cell>
          <cell r="BH738">
            <v>2372.30337427638</v>
          </cell>
          <cell r="BI738">
            <v>2372.30337427638</v>
          </cell>
          <cell r="BJ738">
            <v>2372.30337427638</v>
          </cell>
          <cell r="BK738">
            <v>2372.30337427638</v>
          </cell>
          <cell r="BL738">
            <v>2372.30337427638</v>
          </cell>
          <cell r="BM738">
            <v>2372.30337427638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</row>
        <row r="739">
          <cell r="Z739">
            <v>2319.62086510679</v>
          </cell>
          <cell r="AA739">
            <v>2187.82477826701</v>
          </cell>
          <cell r="AB739">
            <v>2065.70066991903</v>
          </cell>
          <cell r="AC739">
            <v>2033.39151408818</v>
          </cell>
          <cell r="AD739">
            <v>2035.18520618871</v>
          </cell>
          <cell r="AE739">
            <v>2076.10407402191</v>
          </cell>
          <cell r="AF739">
            <v>2096.52390200943</v>
          </cell>
          <cell r="AG739">
            <v>2198.47982257377</v>
          </cell>
          <cell r="AH739">
            <v>2248.58484155298</v>
          </cell>
          <cell r="AI739">
            <v>2326.54819621649</v>
          </cell>
          <cell r="AJ739">
            <v>2166.30900871656</v>
          </cell>
          <cell r="AK739">
            <v>2378.68500638299</v>
          </cell>
          <cell r="AL739">
            <v>2366.73277233398</v>
          </cell>
          <cell r="AM739">
            <v>2472.72631202451</v>
          </cell>
          <cell r="AN739">
            <v>2570.94265311772</v>
          </cell>
        </row>
        <row r="739">
          <cell r="AY739">
            <v>2412.36172096094</v>
          </cell>
          <cell r="AZ739">
            <v>2347.42924830543</v>
          </cell>
          <cell r="BA739">
            <v>2386.92293780198</v>
          </cell>
          <cell r="BB739">
            <v>2314.32047000856</v>
          </cell>
          <cell r="BC739">
            <v>2404.39666893018</v>
          </cell>
          <cell r="BD739">
            <v>2357.99338012184</v>
          </cell>
          <cell r="BE739">
            <v>2412.95480386491</v>
          </cell>
          <cell r="BF739">
            <v>2408.95333043617</v>
          </cell>
          <cell r="BG739">
            <v>2364.76915786603</v>
          </cell>
          <cell r="BH739">
            <v>2378.42826121791</v>
          </cell>
          <cell r="BI739">
            <v>2378.42826121791</v>
          </cell>
          <cell r="BJ739">
            <v>2378.42826121791</v>
          </cell>
          <cell r="BK739">
            <v>2378.42826121791</v>
          </cell>
          <cell r="BL739">
            <v>2378.42826121791</v>
          </cell>
          <cell r="BM739">
            <v>2378.42826121791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</row>
        <row r="740">
          <cell r="Z740">
            <v>2412.70341454219</v>
          </cell>
          <cell r="AA740">
            <v>2136.08747067119</v>
          </cell>
          <cell r="AB740">
            <v>2065.61486449143</v>
          </cell>
          <cell r="AC740">
            <v>1950.65105910121</v>
          </cell>
          <cell r="AD740">
            <v>2196.82066811351</v>
          </cell>
          <cell r="AE740">
            <v>2118.19491954197</v>
          </cell>
          <cell r="AF740">
            <v>2054.2271730074</v>
          </cell>
          <cell r="AG740">
            <v>2107.636538532</v>
          </cell>
          <cell r="AH740">
            <v>2130.29976570424</v>
          </cell>
          <cell r="AI740">
            <v>2352.19176232059</v>
          </cell>
          <cell r="AJ740">
            <v>2290.73003856966</v>
          </cell>
          <cell r="AK740">
            <v>2361.07033041505</v>
          </cell>
          <cell r="AL740">
            <v>2359.55769522697</v>
          </cell>
          <cell r="AM740">
            <v>2603.90305943619</v>
          </cell>
          <cell r="AN740">
            <v>2599.53499467433</v>
          </cell>
        </row>
        <row r="740">
          <cell r="AY740">
            <v>2403.71782742564</v>
          </cell>
          <cell r="AZ740">
            <v>2316.47566205307</v>
          </cell>
          <cell r="BA740">
            <v>2352.63467274335</v>
          </cell>
          <cell r="BB740">
            <v>2336.58947319786</v>
          </cell>
          <cell r="BC740">
            <v>2406.53696188418</v>
          </cell>
          <cell r="BD740">
            <v>2409.42802804088</v>
          </cell>
          <cell r="BE740">
            <v>2336.63203331933</v>
          </cell>
          <cell r="BF740">
            <v>2327.25380717483</v>
          </cell>
          <cell r="BG740">
            <v>2437.16483132792</v>
          </cell>
          <cell r="BH740">
            <v>2425.78234325409</v>
          </cell>
          <cell r="BI740">
            <v>2425.78234325409</v>
          </cell>
          <cell r="BJ740">
            <v>2425.78234325409</v>
          </cell>
          <cell r="BK740">
            <v>2425.78234325409</v>
          </cell>
          <cell r="BL740">
            <v>2425.78234325409</v>
          </cell>
          <cell r="BM740">
            <v>2425.78234325409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</row>
        <row r="741">
          <cell r="Z741">
            <v>2112.2144153333</v>
          </cell>
          <cell r="AA741">
            <v>2055.5444248582</v>
          </cell>
          <cell r="AB741">
            <v>2057.21190851318</v>
          </cell>
          <cell r="AC741">
            <v>2028.15802965981</v>
          </cell>
          <cell r="AD741">
            <v>2078.70925897182</v>
          </cell>
          <cell r="AE741">
            <v>2039.91595275217</v>
          </cell>
          <cell r="AF741">
            <v>2075.78289021959</v>
          </cell>
          <cell r="AG741">
            <v>2133.05338984521</v>
          </cell>
          <cell r="AH741">
            <v>2111.08988475162</v>
          </cell>
          <cell r="AI741">
            <v>2186.94716076118</v>
          </cell>
          <cell r="AJ741">
            <v>2365.60954389584</v>
          </cell>
          <cell r="AK741">
            <v>2468.02065854368</v>
          </cell>
          <cell r="AL741">
            <v>2439.40715265191</v>
          </cell>
          <cell r="AM741">
            <v>2489.46328340747</v>
          </cell>
          <cell r="AN741">
            <v>2615.7098458761</v>
          </cell>
        </row>
        <row r="741">
          <cell r="AY741">
            <v>2315.92291629014</v>
          </cell>
          <cell r="AZ741">
            <v>2308.40357812594</v>
          </cell>
          <cell r="BA741">
            <v>2340.28029912848</v>
          </cell>
          <cell r="BB741">
            <v>2345.48077902444</v>
          </cell>
          <cell r="BC741">
            <v>2398.8948588789</v>
          </cell>
          <cell r="BD741">
            <v>2386.34621582258</v>
          </cell>
          <cell r="BE741">
            <v>2388.2857090053</v>
          </cell>
          <cell r="BF741">
            <v>2373.87602055607</v>
          </cell>
          <cell r="BG741">
            <v>2324.11342939101</v>
          </cell>
          <cell r="BH741">
            <v>2361.50036238196</v>
          </cell>
          <cell r="BI741">
            <v>2361.50036238196</v>
          </cell>
          <cell r="BJ741">
            <v>2361.50036238196</v>
          </cell>
          <cell r="BK741">
            <v>2361.50036238196</v>
          </cell>
          <cell r="BL741">
            <v>2361.50036238196</v>
          </cell>
          <cell r="BM741">
            <v>2361.50036238196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</row>
        <row r="742">
          <cell r="Z742">
            <v>2172.07132730294</v>
          </cell>
          <cell r="AA742">
            <v>2102.19705453971</v>
          </cell>
          <cell r="AB742">
            <v>2080.19998261961</v>
          </cell>
          <cell r="AC742">
            <v>1978.01503066988</v>
          </cell>
          <cell r="AD742">
            <v>2113.94276358093</v>
          </cell>
          <cell r="AE742">
            <v>2141.24705180252</v>
          </cell>
          <cell r="AF742">
            <v>2036.41931068565</v>
          </cell>
          <cell r="AG742">
            <v>2130.12569865368</v>
          </cell>
          <cell r="AH742">
            <v>2183.88385869375</v>
          </cell>
          <cell r="AI742">
            <v>2247.88437385669</v>
          </cell>
          <cell r="AJ742">
            <v>2376.44311337071</v>
          </cell>
          <cell r="AK742">
            <v>2317.24578476572</v>
          </cell>
          <cell r="AL742">
            <v>2458.68346205745</v>
          </cell>
          <cell r="AM742">
            <v>2515.10985976115</v>
          </cell>
          <cell r="AN742">
            <v>2569.73094866726</v>
          </cell>
        </row>
        <row r="742">
          <cell r="AY742">
            <v>2323.25706676909</v>
          </cell>
          <cell r="AZ742">
            <v>2395.47393374216</v>
          </cell>
          <cell r="BA742">
            <v>2399.66689809038</v>
          </cell>
          <cell r="BB742">
            <v>2377.52701077789</v>
          </cell>
          <cell r="BC742">
            <v>2432.42688281539</v>
          </cell>
          <cell r="BD742">
            <v>2413.78707196476</v>
          </cell>
          <cell r="BE742">
            <v>2328.93910382263</v>
          </cell>
          <cell r="BF742">
            <v>2403.82738344528</v>
          </cell>
          <cell r="BG742">
            <v>2397.50034034728</v>
          </cell>
          <cell r="BH742">
            <v>2338.71831984638</v>
          </cell>
          <cell r="BI742">
            <v>2338.71831984638</v>
          </cell>
          <cell r="BJ742">
            <v>2338.71831984638</v>
          </cell>
          <cell r="BK742">
            <v>2338.71831984638</v>
          </cell>
          <cell r="BL742">
            <v>2338.71831984638</v>
          </cell>
          <cell r="BM742">
            <v>2338.71831984638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</row>
        <row r="743">
          <cell r="Z743">
            <v>2166.63213148163</v>
          </cell>
          <cell r="AA743">
            <v>2097.75965013284</v>
          </cell>
          <cell r="AB743">
            <v>2066.54589205065</v>
          </cell>
          <cell r="AC743">
            <v>2066.45470861566</v>
          </cell>
          <cell r="AD743">
            <v>2121.87503723395</v>
          </cell>
          <cell r="AE743">
            <v>2174.1644092977</v>
          </cell>
          <cell r="AF743">
            <v>2096.30622459913</v>
          </cell>
          <cell r="AG743">
            <v>2174.57871038181</v>
          </cell>
          <cell r="AH743">
            <v>2256.94844416783</v>
          </cell>
          <cell r="AI743">
            <v>2227.27987411103</v>
          </cell>
          <cell r="AJ743">
            <v>2320.6766219298</v>
          </cell>
          <cell r="AK743">
            <v>2335.4026101236</v>
          </cell>
          <cell r="AL743">
            <v>2435.23838077436</v>
          </cell>
          <cell r="AM743">
            <v>2462.62944782005</v>
          </cell>
          <cell r="AN743">
            <v>2611.79264627845</v>
          </cell>
        </row>
        <row r="743">
          <cell r="AY743">
            <v>2345.87605830352</v>
          </cell>
          <cell r="AZ743">
            <v>2350.53088417932</v>
          </cell>
          <cell r="BA743">
            <v>2372.29174189688</v>
          </cell>
          <cell r="BB743">
            <v>2411.04102224967</v>
          </cell>
          <cell r="BC743">
            <v>2371.34484395332</v>
          </cell>
          <cell r="BD743">
            <v>2447.67910085762</v>
          </cell>
          <cell r="BE743">
            <v>2383.69594701786</v>
          </cell>
          <cell r="BF743">
            <v>2402.95947530109</v>
          </cell>
          <cell r="BG743">
            <v>2380.97416290557</v>
          </cell>
          <cell r="BH743">
            <v>2306.12759933647</v>
          </cell>
          <cell r="BI743">
            <v>2306.12759933647</v>
          </cell>
          <cell r="BJ743">
            <v>2306.12759933647</v>
          </cell>
          <cell r="BK743">
            <v>2306.12759933647</v>
          </cell>
          <cell r="BL743">
            <v>2306.12759933647</v>
          </cell>
          <cell r="BM743">
            <v>2306.12759933647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</row>
        <row r="744">
          <cell r="Z744">
            <v>2333.7349209663</v>
          </cell>
          <cell r="AA744">
            <v>2171.05910705783</v>
          </cell>
          <cell r="AB744">
            <v>2179.33797086881</v>
          </cell>
          <cell r="AC744">
            <v>2086.79745697332</v>
          </cell>
          <cell r="AD744">
            <v>2076.86610034523</v>
          </cell>
          <cell r="AE744">
            <v>2089.72933222108</v>
          </cell>
          <cell r="AF744">
            <v>2154.8537114235</v>
          </cell>
          <cell r="AG744">
            <v>2188.41337233648</v>
          </cell>
          <cell r="AH744">
            <v>2188.01420429998</v>
          </cell>
          <cell r="AI744">
            <v>2328.48657552033</v>
          </cell>
          <cell r="AJ744">
            <v>2343.15147733498</v>
          </cell>
          <cell r="AK744">
            <v>2294.48859460311</v>
          </cell>
          <cell r="AL744">
            <v>2409.31542999289</v>
          </cell>
          <cell r="AM744">
            <v>2510.04819737433</v>
          </cell>
          <cell r="AN744">
            <v>2688.30153737976</v>
          </cell>
        </row>
        <row r="744">
          <cell r="AY744">
            <v>2355.01838476476</v>
          </cell>
          <cell r="AZ744">
            <v>2422.78949495607</v>
          </cell>
          <cell r="BA744">
            <v>2480.17700117304</v>
          </cell>
          <cell r="BB744">
            <v>2341.50279985841</v>
          </cell>
          <cell r="BC744">
            <v>2371.41128327767</v>
          </cell>
          <cell r="BD744">
            <v>2360.07150392587</v>
          </cell>
          <cell r="BE744">
            <v>2343.85518395384</v>
          </cell>
          <cell r="BF744">
            <v>2402.94429197584</v>
          </cell>
          <cell r="BG744">
            <v>2385.48990934552</v>
          </cell>
          <cell r="BH744">
            <v>2418.82031127719</v>
          </cell>
          <cell r="BI744">
            <v>2418.82031127719</v>
          </cell>
          <cell r="BJ744">
            <v>2418.82031127719</v>
          </cell>
          <cell r="BK744">
            <v>2418.82031127719</v>
          </cell>
          <cell r="BL744">
            <v>2418.82031127719</v>
          </cell>
          <cell r="BM744">
            <v>2418.82031127719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5">
          <cell r="Z745">
            <v>2219.37663044827</v>
          </cell>
          <cell r="AA745">
            <v>2008.71792485726</v>
          </cell>
          <cell r="AB745">
            <v>2060.10201314715</v>
          </cell>
          <cell r="AC745">
            <v>2073.80827000036</v>
          </cell>
          <cell r="AD745">
            <v>2045.1004967549</v>
          </cell>
          <cell r="AE745">
            <v>2073.46904258772</v>
          </cell>
          <cell r="AF745">
            <v>1981.9592981435</v>
          </cell>
          <cell r="AG745">
            <v>2160.18008893358</v>
          </cell>
          <cell r="AH745">
            <v>2279.10059527191</v>
          </cell>
          <cell r="AI745">
            <v>2271.67051681043</v>
          </cell>
          <cell r="AJ745">
            <v>2301.99964994162</v>
          </cell>
          <cell r="AK745">
            <v>2395.63925910639</v>
          </cell>
          <cell r="AL745">
            <v>2375.3976533766</v>
          </cell>
          <cell r="AM745">
            <v>2537.6411219284</v>
          </cell>
          <cell r="AN745">
            <v>2663.61637134013</v>
          </cell>
        </row>
        <row r="745">
          <cell r="AY745">
            <v>2405.63135778486</v>
          </cell>
          <cell r="AZ745">
            <v>2319.50725738461</v>
          </cell>
          <cell r="BA745">
            <v>2424.9270014457</v>
          </cell>
          <cell r="BB745">
            <v>2375.30100644829</v>
          </cell>
          <cell r="BC745">
            <v>2318.29979481997</v>
          </cell>
          <cell r="BD745">
            <v>2403.8203430856</v>
          </cell>
          <cell r="BE745">
            <v>2363.41611035357</v>
          </cell>
          <cell r="BF745">
            <v>2379.51225911811</v>
          </cell>
          <cell r="BG745">
            <v>2380.67077137751</v>
          </cell>
          <cell r="BH745">
            <v>2391.71873793168</v>
          </cell>
          <cell r="BI745">
            <v>2391.71873793168</v>
          </cell>
          <cell r="BJ745">
            <v>2391.71873793168</v>
          </cell>
          <cell r="BK745">
            <v>2391.71873793168</v>
          </cell>
          <cell r="BL745">
            <v>2391.71873793168</v>
          </cell>
          <cell r="BM745">
            <v>2391.71873793168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</row>
        <row r="746">
          <cell r="Z746">
            <v>2366.5936792392</v>
          </cell>
          <cell r="AA746">
            <v>2159.36057940913</v>
          </cell>
          <cell r="AB746">
            <v>2134.08475549714</v>
          </cell>
          <cell r="AC746">
            <v>2115.9180628615</v>
          </cell>
          <cell r="AD746">
            <v>2169.79712916333</v>
          </cell>
          <cell r="AE746">
            <v>2152.90667879878</v>
          </cell>
          <cell r="AF746">
            <v>2183.29852277757</v>
          </cell>
          <cell r="AG746">
            <v>2151.49137208724</v>
          </cell>
          <cell r="AH746">
            <v>2153.97069468025</v>
          </cell>
          <cell r="AI746">
            <v>2185.99181327102</v>
          </cell>
          <cell r="AJ746">
            <v>2291.11000840799</v>
          </cell>
          <cell r="AK746">
            <v>2258.09714621927</v>
          </cell>
          <cell r="AL746">
            <v>2404.78905387653</v>
          </cell>
          <cell r="AM746">
            <v>2527.9445035166</v>
          </cell>
          <cell r="AN746">
            <v>2624.7074591211</v>
          </cell>
        </row>
        <row r="746">
          <cell r="AY746">
            <v>2380.75725469052</v>
          </cell>
          <cell r="AZ746">
            <v>2371.7746752253</v>
          </cell>
          <cell r="BA746">
            <v>2426.79018646158</v>
          </cell>
          <cell r="BB746">
            <v>2451.99616353536</v>
          </cell>
          <cell r="BC746">
            <v>2427.90952667161</v>
          </cell>
          <cell r="BD746">
            <v>2362.97981070482</v>
          </cell>
          <cell r="BE746">
            <v>2369.81766417427</v>
          </cell>
          <cell r="BF746">
            <v>2434.09115780337</v>
          </cell>
          <cell r="BG746">
            <v>2309.49475159357</v>
          </cell>
          <cell r="BH746">
            <v>2408.00454287763</v>
          </cell>
          <cell r="BI746">
            <v>2408.00454287763</v>
          </cell>
          <cell r="BJ746">
            <v>2408.00454287763</v>
          </cell>
          <cell r="BK746">
            <v>2408.00454287763</v>
          </cell>
          <cell r="BL746">
            <v>2408.00454287763</v>
          </cell>
          <cell r="BM746">
            <v>2408.00454287763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</row>
        <row r="747">
          <cell r="Z747">
            <v>2265.68978937233</v>
          </cell>
          <cell r="AA747">
            <v>2056.7281359441</v>
          </cell>
          <cell r="AB747">
            <v>2020.1246692121</v>
          </cell>
          <cell r="AC747">
            <v>2092.78417116235</v>
          </cell>
          <cell r="AD747">
            <v>2083.00948439157</v>
          </cell>
          <cell r="AE747">
            <v>2094.8182552722</v>
          </cell>
          <cell r="AF747">
            <v>2081.81929989352</v>
          </cell>
          <cell r="AG747">
            <v>2127.00767595212</v>
          </cell>
          <cell r="AH747">
            <v>2093.94113699835</v>
          </cell>
          <cell r="AI747">
            <v>2121.3961541692</v>
          </cell>
          <cell r="AJ747">
            <v>2132.82325330552</v>
          </cell>
          <cell r="AK747">
            <v>2410.2251513572</v>
          </cell>
          <cell r="AL747">
            <v>2445.43694246777</v>
          </cell>
          <cell r="AM747">
            <v>2534.73597465154</v>
          </cell>
          <cell r="AN747">
            <v>2505.27723656489</v>
          </cell>
        </row>
        <row r="747">
          <cell r="AY747">
            <v>2304.6511535638</v>
          </cell>
          <cell r="AZ747">
            <v>2387.1390592697</v>
          </cell>
          <cell r="BA747">
            <v>2383.82335933799</v>
          </cell>
          <cell r="BB747">
            <v>2413.01632282374</v>
          </cell>
          <cell r="BC747">
            <v>2376.05527897469</v>
          </cell>
          <cell r="BD747">
            <v>2336.9557569844</v>
          </cell>
          <cell r="BE747">
            <v>2404.1040676716</v>
          </cell>
          <cell r="BF747">
            <v>2430.43592471647</v>
          </cell>
          <cell r="BG747">
            <v>2349.63855959601</v>
          </cell>
          <cell r="BH747">
            <v>2308.62485288945</v>
          </cell>
          <cell r="BI747">
            <v>2308.62485288945</v>
          </cell>
          <cell r="BJ747">
            <v>2308.62485288945</v>
          </cell>
          <cell r="BK747">
            <v>2308.62485288945</v>
          </cell>
          <cell r="BL747">
            <v>2308.62485288945</v>
          </cell>
          <cell r="BM747">
            <v>2308.62485288945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</row>
        <row r="748">
          <cell r="Z748">
            <v>2380.85343847142</v>
          </cell>
          <cell r="AA748">
            <v>2187.66717207543</v>
          </cell>
          <cell r="AB748">
            <v>2155.66995130145</v>
          </cell>
          <cell r="AC748">
            <v>2076.2143151796</v>
          </cell>
          <cell r="AD748">
            <v>1992.78525200317</v>
          </cell>
          <cell r="AE748">
            <v>2092.76809122009</v>
          </cell>
          <cell r="AF748">
            <v>2295.73763508113</v>
          </cell>
          <cell r="AG748">
            <v>2068.33751315921</v>
          </cell>
          <cell r="AH748">
            <v>2161.88136928459</v>
          </cell>
          <cell r="AI748">
            <v>2303.24117050792</v>
          </cell>
          <cell r="AJ748">
            <v>2319.10916086389</v>
          </cell>
          <cell r="AK748">
            <v>2292.18863549343</v>
          </cell>
          <cell r="AL748">
            <v>2396.96028795541</v>
          </cell>
          <cell r="AM748">
            <v>2443.04089209668</v>
          </cell>
          <cell r="AN748">
            <v>2647.04067686754</v>
          </cell>
        </row>
        <row r="748">
          <cell r="AY748">
            <v>2422.58571998903</v>
          </cell>
          <cell r="AZ748">
            <v>2436.64672508299</v>
          </cell>
          <cell r="BA748">
            <v>2393.38692415398</v>
          </cell>
          <cell r="BB748">
            <v>2383.49906178766</v>
          </cell>
          <cell r="BC748">
            <v>2376.55178087917</v>
          </cell>
          <cell r="BD748">
            <v>2408.34527081403</v>
          </cell>
          <cell r="BE748">
            <v>2469.60032269493</v>
          </cell>
          <cell r="BF748">
            <v>2386.35595285396</v>
          </cell>
          <cell r="BG748">
            <v>2384.72056855676</v>
          </cell>
          <cell r="BH748">
            <v>2363.34438340273</v>
          </cell>
          <cell r="BI748">
            <v>2363.34438340273</v>
          </cell>
          <cell r="BJ748">
            <v>2363.34438340273</v>
          </cell>
          <cell r="BK748">
            <v>2363.34438340273</v>
          </cell>
          <cell r="BL748">
            <v>2363.34438340273</v>
          </cell>
          <cell r="BM748">
            <v>2363.34438340273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</row>
        <row r="749">
          <cell r="Z749">
            <v>2229.09137410532</v>
          </cell>
          <cell r="AA749">
            <v>2142.59493204063</v>
          </cell>
          <cell r="AB749">
            <v>2152.15505739196</v>
          </cell>
          <cell r="AC749">
            <v>1996.5985030115</v>
          </cell>
          <cell r="AD749">
            <v>2155.61209869702</v>
          </cell>
          <cell r="AE749">
            <v>2216.0847305708</v>
          </cell>
          <cell r="AF749">
            <v>2131.96027158621</v>
          </cell>
          <cell r="AG749">
            <v>2174.15782306884</v>
          </cell>
          <cell r="AH749">
            <v>2219.25241814719</v>
          </cell>
          <cell r="AI749">
            <v>2200.11522000999</v>
          </cell>
          <cell r="AJ749">
            <v>2378.85205600818</v>
          </cell>
          <cell r="AK749">
            <v>2334.18024646284</v>
          </cell>
          <cell r="AL749">
            <v>2456.56581228976</v>
          </cell>
          <cell r="AM749">
            <v>2395.33324460004</v>
          </cell>
          <cell r="AN749">
            <v>2523.88756612343</v>
          </cell>
        </row>
        <row r="749">
          <cell r="AY749">
            <v>2294.65884290847</v>
          </cell>
          <cell r="AZ749">
            <v>2362.96032410971</v>
          </cell>
          <cell r="BA749">
            <v>2436.24818582381</v>
          </cell>
          <cell r="BB749">
            <v>2424.83274213358</v>
          </cell>
          <cell r="BC749">
            <v>2393.06007197189</v>
          </cell>
          <cell r="BD749">
            <v>2442.12809285959</v>
          </cell>
          <cell r="BE749">
            <v>2381.84486606613</v>
          </cell>
          <cell r="BF749">
            <v>2337.65067425309</v>
          </cell>
          <cell r="BG749">
            <v>2356.24915492793</v>
          </cell>
          <cell r="BH749">
            <v>2350.41964120641</v>
          </cell>
          <cell r="BI749">
            <v>2350.41964120641</v>
          </cell>
          <cell r="BJ749">
            <v>2350.41964120641</v>
          </cell>
          <cell r="BK749">
            <v>2350.41964120641</v>
          </cell>
          <cell r="BL749">
            <v>2350.41964120641</v>
          </cell>
          <cell r="BM749">
            <v>2350.41964120641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</row>
        <row r="750">
          <cell r="Z750">
            <v>2377.53726203474</v>
          </cell>
          <cell r="AA750">
            <v>1988.9740294295</v>
          </cell>
          <cell r="AB750">
            <v>2137.10923550421</v>
          </cell>
          <cell r="AC750">
            <v>2075.54675274173</v>
          </cell>
          <cell r="AD750">
            <v>2090.64418702382</v>
          </cell>
          <cell r="AE750">
            <v>2161.09347102974</v>
          </cell>
          <cell r="AF750">
            <v>2205.3893517351</v>
          </cell>
          <cell r="AG750">
            <v>2187.39865539325</v>
          </cell>
          <cell r="AH750">
            <v>2121.84498839636</v>
          </cell>
          <cell r="AI750">
            <v>2251.79019402715</v>
          </cell>
          <cell r="AJ750">
            <v>2251.52554401084</v>
          </cell>
          <cell r="AK750">
            <v>2331.34825358405</v>
          </cell>
          <cell r="AL750">
            <v>2452.32434015466</v>
          </cell>
          <cell r="AM750">
            <v>2461.88101535251</v>
          </cell>
          <cell r="AN750">
            <v>2633.64424396697</v>
          </cell>
        </row>
        <row r="750">
          <cell r="AY750">
            <v>2387.34036643592</v>
          </cell>
          <cell r="AZ750">
            <v>2286.32190379328</v>
          </cell>
          <cell r="BA750">
            <v>2372.50402934746</v>
          </cell>
          <cell r="BB750">
            <v>2363.94795887603</v>
          </cell>
          <cell r="BC750">
            <v>2425.84284171626</v>
          </cell>
          <cell r="BD750">
            <v>2433.37327129555</v>
          </cell>
          <cell r="BE750">
            <v>2457.35194837808</v>
          </cell>
          <cell r="BF750">
            <v>2391.78014648298</v>
          </cell>
          <cell r="BG750">
            <v>2364.27141556381</v>
          </cell>
          <cell r="BH750">
            <v>2397.39994735665</v>
          </cell>
          <cell r="BI750">
            <v>2397.39994735665</v>
          </cell>
          <cell r="BJ750">
            <v>2397.39994735665</v>
          </cell>
          <cell r="BK750">
            <v>2397.39994735665</v>
          </cell>
          <cell r="BL750">
            <v>2397.39994735665</v>
          </cell>
          <cell r="BM750">
            <v>2397.39994735665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</row>
        <row r="751">
          <cell r="Z751">
            <v>2261.18904732467</v>
          </cell>
          <cell r="AA751">
            <v>2134.26649693932</v>
          </cell>
          <cell r="AB751">
            <v>2172.57188223462</v>
          </cell>
          <cell r="AC751">
            <v>2063.36863308924</v>
          </cell>
          <cell r="AD751">
            <v>2036.63695996458</v>
          </cell>
          <cell r="AE751">
            <v>2076.59226850614</v>
          </cell>
          <cell r="AF751">
            <v>2183.33677900275</v>
          </cell>
          <cell r="AG751">
            <v>2143.12593296958</v>
          </cell>
          <cell r="AH751">
            <v>2203.77062735141</v>
          </cell>
          <cell r="AI751">
            <v>2255.30011902017</v>
          </cell>
          <cell r="AJ751">
            <v>2252.01229912618</v>
          </cell>
          <cell r="AK751">
            <v>2291.32725455203</v>
          </cell>
          <cell r="AL751">
            <v>2511.78028599305</v>
          </cell>
          <cell r="AM751">
            <v>2442.51009427626</v>
          </cell>
          <cell r="AN751">
            <v>2577.90971733572</v>
          </cell>
        </row>
        <row r="751">
          <cell r="AY751">
            <v>2306.80089929634</v>
          </cell>
          <cell r="AZ751">
            <v>2378.3766378629</v>
          </cell>
          <cell r="BA751">
            <v>2428.09400774956</v>
          </cell>
          <cell r="BB751">
            <v>2409.48239501894</v>
          </cell>
          <cell r="BC751">
            <v>2353.58805550113</v>
          </cell>
          <cell r="BD751">
            <v>2384.95900490452</v>
          </cell>
          <cell r="BE751">
            <v>2375.83237774245</v>
          </cell>
          <cell r="BF751">
            <v>2379.26109143494</v>
          </cell>
          <cell r="BG751">
            <v>2453.89667786682</v>
          </cell>
          <cell r="BH751">
            <v>2468.03515371102</v>
          </cell>
          <cell r="BI751">
            <v>2468.03515371102</v>
          </cell>
          <cell r="BJ751">
            <v>2468.03515371102</v>
          </cell>
          <cell r="BK751">
            <v>2468.03515371102</v>
          </cell>
          <cell r="BL751">
            <v>2468.03515371102</v>
          </cell>
          <cell r="BM751">
            <v>2468.03515371102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</row>
        <row r="752">
          <cell r="Z752">
            <v>2333.63776552672</v>
          </cell>
          <cell r="AA752">
            <v>2183.54874177852</v>
          </cell>
          <cell r="AB752">
            <v>2096.31837943468</v>
          </cell>
          <cell r="AC752">
            <v>1936.4552799667</v>
          </cell>
          <cell r="AD752">
            <v>2081.42340889665</v>
          </cell>
          <cell r="AE752">
            <v>2029.40359695897</v>
          </cell>
          <cell r="AF752">
            <v>2198.26180108353</v>
          </cell>
          <cell r="AG752">
            <v>2215.14540249447</v>
          </cell>
          <cell r="AH752">
            <v>2157.56122880258</v>
          </cell>
          <cell r="AI752">
            <v>2246.55612113695</v>
          </cell>
          <cell r="AJ752">
            <v>2240.58057291054</v>
          </cell>
          <cell r="AK752">
            <v>2272.67913459326</v>
          </cell>
          <cell r="AL752">
            <v>2522.31102090052</v>
          </cell>
          <cell r="AM752">
            <v>2551.44674075724</v>
          </cell>
          <cell r="AN752">
            <v>2527.25160821224</v>
          </cell>
        </row>
        <row r="752">
          <cell r="AY752">
            <v>2375.19601958965</v>
          </cell>
          <cell r="AZ752">
            <v>2432.15468908106</v>
          </cell>
          <cell r="BA752">
            <v>2405.82778869472</v>
          </cell>
          <cell r="BB752">
            <v>2302.60374334454</v>
          </cell>
          <cell r="BC752">
            <v>2391.95199468546</v>
          </cell>
          <cell r="BD752">
            <v>2400.63996635421</v>
          </cell>
          <cell r="BE752">
            <v>2390.4871063234</v>
          </cell>
          <cell r="BF752">
            <v>2376.40309149072</v>
          </cell>
          <cell r="BG752">
            <v>2399.7404027177</v>
          </cell>
          <cell r="BH752">
            <v>2367.27227556116</v>
          </cell>
          <cell r="BI752">
            <v>2367.27227556116</v>
          </cell>
          <cell r="BJ752">
            <v>2367.27227556116</v>
          </cell>
          <cell r="BK752">
            <v>2367.27227556116</v>
          </cell>
          <cell r="BL752">
            <v>2367.27227556116</v>
          </cell>
          <cell r="BM752">
            <v>2367.27227556116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</row>
        <row r="753">
          <cell r="Z753">
            <v>2254.89814589125</v>
          </cell>
          <cell r="AA753">
            <v>2051.43774936967</v>
          </cell>
          <cell r="AB753">
            <v>1955.59460064629</v>
          </cell>
          <cell r="AC753">
            <v>2000.62728933821</v>
          </cell>
          <cell r="AD753">
            <v>2054.40475342135</v>
          </cell>
          <cell r="AE753">
            <v>2046.76773314016</v>
          </cell>
          <cell r="AF753">
            <v>2104.56402024736</v>
          </cell>
          <cell r="AG753">
            <v>2162.65228307861</v>
          </cell>
          <cell r="AH753">
            <v>2085.96535895469</v>
          </cell>
          <cell r="AI753">
            <v>2221.28879380782</v>
          </cell>
          <cell r="AJ753">
            <v>2329.62716323487</v>
          </cell>
          <cell r="AK753">
            <v>2337.90687299682</v>
          </cell>
          <cell r="AL753">
            <v>2353.42747991129</v>
          </cell>
          <cell r="AM753">
            <v>2488.1331971695</v>
          </cell>
          <cell r="AN753">
            <v>2713.21935568764</v>
          </cell>
        </row>
        <row r="753">
          <cell r="AY753">
            <v>2381.90260673512</v>
          </cell>
          <cell r="AZ753">
            <v>2347.98013847799</v>
          </cell>
          <cell r="BA753">
            <v>2337.25956519628</v>
          </cell>
          <cell r="BB753">
            <v>2340.68738767774</v>
          </cell>
          <cell r="BC753">
            <v>2356.14175649497</v>
          </cell>
          <cell r="BD753">
            <v>2320.83505666143</v>
          </cell>
          <cell r="BE753">
            <v>2387.22260576978</v>
          </cell>
          <cell r="BF753">
            <v>2355.32291289963</v>
          </cell>
          <cell r="BG753">
            <v>2311.42169460766</v>
          </cell>
          <cell r="BH753">
            <v>2458.98242412195</v>
          </cell>
          <cell r="BI753">
            <v>2458.98242412195</v>
          </cell>
          <cell r="BJ753">
            <v>2458.98242412195</v>
          </cell>
          <cell r="BK753">
            <v>2458.98242412195</v>
          </cell>
          <cell r="BL753">
            <v>2458.98242412195</v>
          </cell>
          <cell r="BM753">
            <v>2458.98242412195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</row>
        <row r="754">
          <cell r="Z754">
            <v>2251.02945908246</v>
          </cell>
          <cell r="AA754">
            <v>2093.72985313792</v>
          </cell>
          <cell r="AB754">
            <v>2023.07902136846</v>
          </cell>
          <cell r="AC754">
            <v>1902.92738307903</v>
          </cell>
          <cell r="AD754">
            <v>2109.32933747731</v>
          </cell>
          <cell r="AE754">
            <v>2207.0904942409</v>
          </cell>
          <cell r="AF754">
            <v>2170.75379681486</v>
          </cell>
          <cell r="AG754">
            <v>2121.14459319395</v>
          </cell>
          <cell r="AH754">
            <v>2272.87028569524</v>
          </cell>
          <cell r="AI754">
            <v>2345.28787227111</v>
          </cell>
          <cell r="AJ754">
            <v>2215.1238203707</v>
          </cell>
          <cell r="AK754">
            <v>2300.6953164234</v>
          </cell>
          <cell r="AL754">
            <v>2452.30094262665</v>
          </cell>
          <cell r="AM754">
            <v>2288.42206723355</v>
          </cell>
          <cell r="AN754">
            <v>2544.11517926145</v>
          </cell>
        </row>
        <row r="754">
          <cell r="AY754">
            <v>2336.12751129036</v>
          </cell>
          <cell r="AZ754">
            <v>2437.56734457475</v>
          </cell>
          <cell r="BA754">
            <v>2370.97240833415</v>
          </cell>
          <cell r="BB754">
            <v>2345.34699088632</v>
          </cell>
          <cell r="BC754">
            <v>2358.3632959085</v>
          </cell>
          <cell r="BD754">
            <v>2498.80150548113</v>
          </cell>
          <cell r="BE754">
            <v>2408.17500374049</v>
          </cell>
          <cell r="BF754">
            <v>2370.43632706658</v>
          </cell>
          <cell r="BG754">
            <v>2411.94465612918</v>
          </cell>
          <cell r="BH754">
            <v>2330.5872608704</v>
          </cell>
          <cell r="BI754">
            <v>2330.5872608704</v>
          </cell>
          <cell r="BJ754">
            <v>2330.5872608704</v>
          </cell>
          <cell r="BK754">
            <v>2330.5872608704</v>
          </cell>
          <cell r="BL754">
            <v>2330.5872608704</v>
          </cell>
          <cell r="BM754">
            <v>2330.5872608704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</row>
        <row r="755">
          <cell r="Z755">
            <v>2256.63219619473</v>
          </cell>
          <cell r="AA755">
            <v>2067.95525569409</v>
          </cell>
          <cell r="AB755">
            <v>2002.44457463327</v>
          </cell>
          <cell r="AC755">
            <v>2025.19433823855</v>
          </cell>
          <cell r="AD755">
            <v>2026.344313696</v>
          </cell>
          <cell r="AE755">
            <v>2059.21643325362</v>
          </cell>
          <cell r="AF755">
            <v>2004.72115708633</v>
          </cell>
          <cell r="AG755">
            <v>2079.30021475343</v>
          </cell>
          <cell r="AH755">
            <v>2319.02982522006</v>
          </cell>
          <cell r="AI755">
            <v>2258.29616074984</v>
          </cell>
          <cell r="AJ755">
            <v>2360.08857762145</v>
          </cell>
          <cell r="AK755">
            <v>2378.21636388564</v>
          </cell>
          <cell r="AL755">
            <v>2553.15361515901</v>
          </cell>
          <cell r="AM755">
            <v>2447.86902010149</v>
          </cell>
          <cell r="AN755">
            <v>2523.29429711758</v>
          </cell>
        </row>
        <row r="755">
          <cell r="AY755">
            <v>2303.05876041201</v>
          </cell>
          <cell r="AZ755">
            <v>2300.1488366219</v>
          </cell>
          <cell r="BA755">
            <v>2420.14845266933</v>
          </cell>
          <cell r="BB755">
            <v>2360.51621003842</v>
          </cell>
          <cell r="BC755">
            <v>2310.3809843168</v>
          </cell>
          <cell r="BD755">
            <v>2391.95110508278</v>
          </cell>
          <cell r="BE755">
            <v>2394.82842629492</v>
          </cell>
          <cell r="BF755">
            <v>2368.0770289563</v>
          </cell>
          <cell r="BG755">
            <v>2458.75959533741</v>
          </cell>
          <cell r="BH755">
            <v>2399.31957609645</v>
          </cell>
          <cell r="BI755">
            <v>2399.31957609645</v>
          </cell>
          <cell r="BJ755">
            <v>2399.31957609645</v>
          </cell>
          <cell r="BK755">
            <v>2399.31957609645</v>
          </cell>
          <cell r="BL755">
            <v>2399.31957609645</v>
          </cell>
          <cell r="BM755">
            <v>2399.31957609645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</row>
        <row r="756">
          <cell r="Z756">
            <v>2314.73813834713</v>
          </cell>
          <cell r="AA756">
            <v>2239.7260651942</v>
          </cell>
          <cell r="AB756">
            <v>2133.82928127566</v>
          </cell>
          <cell r="AC756">
            <v>2051.38693026067</v>
          </cell>
          <cell r="AD756">
            <v>2014.53174406682</v>
          </cell>
          <cell r="AE756">
            <v>2047.52245615603</v>
          </cell>
          <cell r="AF756">
            <v>2137.14260763619</v>
          </cell>
          <cell r="AG756">
            <v>2011.78169554552</v>
          </cell>
          <cell r="AH756">
            <v>2133.58025682573</v>
          </cell>
          <cell r="AI756">
            <v>2308.85307413023</v>
          </cell>
          <cell r="AJ756">
            <v>2512.38719117558</v>
          </cell>
          <cell r="AK756">
            <v>2469.66466862144</v>
          </cell>
          <cell r="AL756">
            <v>2329.87876813141</v>
          </cell>
          <cell r="AM756">
            <v>2549.90908242104</v>
          </cell>
          <cell r="AN756">
            <v>2435.50126870333</v>
          </cell>
        </row>
        <row r="756">
          <cell r="AY756">
            <v>2345.34373312037</v>
          </cell>
          <cell r="AZ756">
            <v>2443.11056544688</v>
          </cell>
          <cell r="BA756">
            <v>2393.97313113022</v>
          </cell>
          <cell r="BB756">
            <v>2382.46740437519</v>
          </cell>
          <cell r="BC756">
            <v>2345.32460032848</v>
          </cell>
          <cell r="BD756">
            <v>2348.6905060558</v>
          </cell>
          <cell r="BE756">
            <v>2396.54003941524</v>
          </cell>
          <cell r="BF756">
            <v>2354.93248336737</v>
          </cell>
          <cell r="BG756">
            <v>2346.09914669939</v>
          </cell>
          <cell r="BH756">
            <v>2406.24424241134</v>
          </cell>
          <cell r="BI756">
            <v>2406.24424241134</v>
          </cell>
          <cell r="BJ756">
            <v>2406.24424241134</v>
          </cell>
          <cell r="BK756">
            <v>2406.24424241134</v>
          </cell>
          <cell r="BL756">
            <v>2406.24424241134</v>
          </cell>
          <cell r="BM756">
            <v>2406.24424241134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</row>
        <row r="757">
          <cell r="Z757">
            <v>2222.9097285551</v>
          </cell>
          <cell r="AA757">
            <v>2154.74983466445</v>
          </cell>
          <cell r="AB757">
            <v>1964.01706828294</v>
          </cell>
          <cell r="AC757">
            <v>2037.51376458703</v>
          </cell>
          <cell r="AD757">
            <v>2041.24997986323</v>
          </cell>
          <cell r="AE757">
            <v>1993.09364497919</v>
          </cell>
          <cell r="AF757">
            <v>2010.97482894482</v>
          </cell>
          <cell r="AG757">
            <v>2119.2988102797</v>
          </cell>
          <cell r="AH757">
            <v>2132.85718509712</v>
          </cell>
          <cell r="AI757">
            <v>2277.24645990854</v>
          </cell>
          <cell r="AJ757">
            <v>2329.3271559178</v>
          </cell>
          <cell r="AK757">
            <v>2369.21673764578</v>
          </cell>
          <cell r="AL757">
            <v>2482.51861713583</v>
          </cell>
          <cell r="AM757">
            <v>2359.70174554561</v>
          </cell>
          <cell r="AN757">
            <v>2591.3763540457</v>
          </cell>
        </row>
        <row r="757">
          <cell r="AY757">
            <v>2346.1762727405</v>
          </cell>
          <cell r="AZ757">
            <v>2378.89197245314</v>
          </cell>
          <cell r="BA757">
            <v>2391.12302792545</v>
          </cell>
          <cell r="BB757">
            <v>2392.3397094038</v>
          </cell>
          <cell r="BC757">
            <v>2342.20511111761</v>
          </cell>
          <cell r="BD757">
            <v>2391.10623745663</v>
          </cell>
          <cell r="BE757">
            <v>2362.08302514989</v>
          </cell>
          <cell r="BF757">
            <v>2311.32685049363</v>
          </cell>
          <cell r="BG757">
            <v>2388.32083692809</v>
          </cell>
          <cell r="BH757">
            <v>2476.29710682397</v>
          </cell>
          <cell r="BI757">
            <v>2476.29710682397</v>
          </cell>
          <cell r="BJ757">
            <v>2476.29710682397</v>
          </cell>
          <cell r="BK757">
            <v>2476.29710682397</v>
          </cell>
          <cell r="BL757">
            <v>2476.29710682397</v>
          </cell>
          <cell r="BM757">
            <v>2476.29710682397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</row>
        <row r="758">
          <cell r="Z758">
            <v>2208.16972252743</v>
          </cell>
          <cell r="AA758">
            <v>2048.68362453645</v>
          </cell>
          <cell r="AB758">
            <v>2177.2825142681</v>
          </cell>
          <cell r="AC758">
            <v>1931.57248634524</v>
          </cell>
          <cell r="AD758">
            <v>2143.03126440101</v>
          </cell>
          <cell r="AE758">
            <v>2222.19918075349</v>
          </cell>
          <cell r="AF758">
            <v>2005.97763876125</v>
          </cell>
          <cell r="AG758">
            <v>2149.92712743915</v>
          </cell>
          <cell r="AH758">
            <v>2198.13995227935</v>
          </cell>
          <cell r="AI758">
            <v>2182.31754553888</v>
          </cell>
          <cell r="AJ758">
            <v>2375.8377064288</v>
          </cell>
          <cell r="AK758">
            <v>2352.01822506663</v>
          </cell>
          <cell r="AL758">
            <v>2396.41629618721</v>
          </cell>
          <cell r="AM758">
            <v>2394.18001721135</v>
          </cell>
          <cell r="AN758">
            <v>2553.75091298518</v>
          </cell>
        </row>
        <row r="758">
          <cell r="AY758">
            <v>2384.4708406131</v>
          </cell>
          <cell r="AZ758">
            <v>2430.58847660325</v>
          </cell>
          <cell r="BA758">
            <v>2412.96188960087</v>
          </cell>
          <cell r="BB758">
            <v>2277.89314256258</v>
          </cell>
          <cell r="BC758">
            <v>2363.09887258862</v>
          </cell>
          <cell r="BD758">
            <v>2437.65366860219</v>
          </cell>
          <cell r="BE758">
            <v>2427.89378663097</v>
          </cell>
          <cell r="BF758">
            <v>2343.12964193533</v>
          </cell>
          <cell r="BG758">
            <v>2394.94311752568</v>
          </cell>
          <cell r="BH758">
            <v>2410.71736510549</v>
          </cell>
          <cell r="BI758">
            <v>2410.71736510549</v>
          </cell>
          <cell r="BJ758">
            <v>2410.71736510549</v>
          </cell>
          <cell r="BK758">
            <v>2410.71736510549</v>
          </cell>
          <cell r="BL758">
            <v>2410.71736510549</v>
          </cell>
          <cell r="BM758">
            <v>2410.71736510549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</row>
        <row r="759">
          <cell r="Z759">
            <v>2244.51612489487</v>
          </cell>
          <cell r="AA759">
            <v>2164.83974478133</v>
          </cell>
          <cell r="AB759">
            <v>2169.57429266819</v>
          </cell>
          <cell r="AC759">
            <v>2100.85149679265</v>
          </cell>
          <cell r="AD759">
            <v>2016.71692188868</v>
          </cell>
          <cell r="AE759">
            <v>2097.60750238358</v>
          </cell>
          <cell r="AF759">
            <v>2011.45195736367</v>
          </cell>
          <cell r="AG759">
            <v>2125.0800006609</v>
          </cell>
          <cell r="AH759">
            <v>2166.57079512639</v>
          </cell>
          <cell r="AI759">
            <v>2287.75964734283</v>
          </cell>
          <cell r="AJ759">
            <v>2200.69262559465</v>
          </cell>
          <cell r="AK759">
            <v>2368.6607453912</v>
          </cell>
          <cell r="AL759">
            <v>2391.24759662221</v>
          </cell>
          <cell r="AM759">
            <v>2473.94882184183</v>
          </cell>
          <cell r="AN759">
            <v>2380.76867624352</v>
          </cell>
        </row>
        <row r="759">
          <cell r="AY759">
            <v>2385.01913429561</v>
          </cell>
          <cell r="AZ759">
            <v>2384.67383677133</v>
          </cell>
          <cell r="BA759">
            <v>2410.02553103272</v>
          </cell>
          <cell r="BB759">
            <v>2382.82189940155</v>
          </cell>
          <cell r="BC759">
            <v>2378.4335621445</v>
          </cell>
          <cell r="BD759">
            <v>2427.65129998096</v>
          </cell>
          <cell r="BE759">
            <v>2332.22312196036</v>
          </cell>
          <cell r="BF759">
            <v>2359.68910698858</v>
          </cell>
          <cell r="BG759">
            <v>2369.57968188721</v>
          </cell>
          <cell r="BH759">
            <v>2389.03547965696</v>
          </cell>
          <cell r="BI759">
            <v>2389.03547965696</v>
          </cell>
          <cell r="BJ759">
            <v>2389.03547965696</v>
          </cell>
          <cell r="BK759">
            <v>2389.03547965696</v>
          </cell>
          <cell r="BL759">
            <v>2389.03547965696</v>
          </cell>
          <cell r="BM759">
            <v>2389.03547965696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0">
          <cell r="Z760">
            <v>2206.84873785033</v>
          </cell>
          <cell r="AA760">
            <v>2169.99878594495</v>
          </cell>
          <cell r="AB760">
            <v>1936.26137808366</v>
          </cell>
          <cell r="AC760">
            <v>1968.96958289288</v>
          </cell>
          <cell r="AD760">
            <v>2066.13038719355</v>
          </cell>
          <cell r="AE760">
            <v>2044.93421198564</v>
          </cell>
          <cell r="AF760">
            <v>2067.71123159748</v>
          </cell>
          <cell r="AG760">
            <v>2186.1286607052</v>
          </cell>
          <cell r="AH760">
            <v>2196.8259295772</v>
          </cell>
          <cell r="AI760">
            <v>2276.19150008161</v>
          </cell>
          <cell r="AJ760">
            <v>2319.8266514824</v>
          </cell>
          <cell r="AK760">
            <v>2221.41488006422</v>
          </cell>
          <cell r="AL760">
            <v>2389.18747964527</v>
          </cell>
          <cell r="AM760">
            <v>2435.12418547757</v>
          </cell>
          <cell r="AN760">
            <v>2605.37055021895</v>
          </cell>
        </row>
        <row r="760">
          <cell r="AY760">
            <v>2409.41180574536</v>
          </cell>
          <cell r="AZ760">
            <v>2396.49621991209</v>
          </cell>
          <cell r="BA760">
            <v>2298.14548711213</v>
          </cell>
          <cell r="BB760">
            <v>2402.52867240042</v>
          </cell>
          <cell r="BC760">
            <v>2335.45335283811</v>
          </cell>
          <cell r="BD760">
            <v>2312.28040868736</v>
          </cell>
          <cell r="BE760">
            <v>2351.86749127272</v>
          </cell>
          <cell r="BF760">
            <v>2347.23201362181</v>
          </cell>
          <cell r="BG760">
            <v>2377.73765382331</v>
          </cell>
          <cell r="BH760">
            <v>2343.21273245688</v>
          </cell>
          <cell r="BI760">
            <v>2343.21273245688</v>
          </cell>
          <cell r="BJ760">
            <v>2343.21273245688</v>
          </cell>
          <cell r="BK760">
            <v>2343.21273245688</v>
          </cell>
          <cell r="BL760">
            <v>2343.21273245688</v>
          </cell>
          <cell r="BM760">
            <v>2343.21273245688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</row>
        <row r="761">
          <cell r="Z761">
            <v>2306.85691974112</v>
          </cell>
          <cell r="AA761">
            <v>2081.57654759397</v>
          </cell>
          <cell r="AB761">
            <v>2108.86761558474</v>
          </cell>
          <cell r="AC761">
            <v>2142.52300889414</v>
          </cell>
          <cell r="AD761">
            <v>1974.42931868487</v>
          </cell>
          <cell r="AE761">
            <v>2001.42335951952</v>
          </cell>
          <cell r="AF761">
            <v>2060.86012561938</v>
          </cell>
          <cell r="AG761">
            <v>2100.14017539028</v>
          </cell>
          <cell r="AH761">
            <v>2178.70825249086</v>
          </cell>
          <cell r="AI761">
            <v>2275.82433054428</v>
          </cell>
          <cell r="AJ761">
            <v>2227.29921673282</v>
          </cell>
          <cell r="AK761">
            <v>2391.5286321609</v>
          </cell>
          <cell r="AL761">
            <v>2487.13488721455</v>
          </cell>
          <cell r="AM761">
            <v>2562.20850086392</v>
          </cell>
          <cell r="AN761">
            <v>2597.03773575303</v>
          </cell>
        </row>
        <row r="761">
          <cell r="AY761">
            <v>2356.21885600864</v>
          </cell>
          <cell r="AZ761">
            <v>2320.42320976608</v>
          </cell>
          <cell r="BA761">
            <v>2402.51466775148</v>
          </cell>
          <cell r="BB761">
            <v>2452.97458470214</v>
          </cell>
          <cell r="BC761">
            <v>2376.61877427143</v>
          </cell>
          <cell r="BD761">
            <v>2351.25987543011</v>
          </cell>
          <cell r="BE761">
            <v>2355.93294657494</v>
          </cell>
          <cell r="BF761">
            <v>2406.03217611551</v>
          </cell>
          <cell r="BG761">
            <v>2368.33519037387</v>
          </cell>
          <cell r="BH761">
            <v>2389.75075724995</v>
          </cell>
          <cell r="BI761">
            <v>2389.75075724995</v>
          </cell>
          <cell r="BJ761">
            <v>2389.75075724995</v>
          </cell>
          <cell r="BK761">
            <v>2389.75075724995</v>
          </cell>
          <cell r="BL761">
            <v>2389.75075724995</v>
          </cell>
          <cell r="BM761">
            <v>2389.75075724995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</row>
        <row r="762">
          <cell r="Z762">
            <v>2464.92143184992</v>
          </cell>
          <cell r="AA762">
            <v>2204.53617509826</v>
          </cell>
          <cell r="AB762">
            <v>2165.07574655619</v>
          </cell>
          <cell r="AC762">
            <v>1992.54557234576</v>
          </cell>
          <cell r="AD762">
            <v>1995.85815434829</v>
          </cell>
          <cell r="AE762">
            <v>2076.41912481392</v>
          </cell>
          <cell r="AF762">
            <v>2103.78450389782</v>
          </cell>
          <cell r="AG762">
            <v>2201.24964936268</v>
          </cell>
          <cell r="AH762">
            <v>2179.84998813611</v>
          </cell>
          <cell r="AI762">
            <v>2260.18575112804</v>
          </cell>
          <cell r="AJ762">
            <v>2111.96975559378</v>
          </cell>
          <cell r="AK762">
            <v>2269.18745178027</v>
          </cell>
          <cell r="AL762">
            <v>2511.30742351327</v>
          </cell>
          <cell r="AM762">
            <v>2580.62801214718</v>
          </cell>
          <cell r="AN762">
            <v>2599.76830509155</v>
          </cell>
        </row>
        <row r="762">
          <cell r="AY762">
            <v>2438.62519410285</v>
          </cell>
          <cell r="AZ762">
            <v>2431.27046769621</v>
          </cell>
          <cell r="BA762">
            <v>2434.8152802902</v>
          </cell>
          <cell r="BB762">
            <v>2340.68889985582</v>
          </cell>
          <cell r="BC762">
            <v>2285.10732126551</v>
          </cell>
          <cell r="BD762">
            <v>2415.12900665747</v>
          </cell>
          <cell r="BE762">
            <v>2372.93591825863</v>
          </cell>
          <cell r="BF762">
            <v>2344.69096298859</v>
          </cell>
          <cell r="BG762">
            <v>2345.96441425583</v>
          </cell>
          <cell r="BH762">
            <v>2363.0767716592</v>
          </cell>
          <cell r="BI762">
            <v>2363.0767716592</v>
          </cell>
          <cell r="BJ762">
            <v>2363.0767716592</v>
          </cell>
          <cell r="BK762">
            <v>2363.0767716592</v>
          </cell>
          <cell r="BL762">
            <v>2363.0767716592</v>
          </cell>
          <cell r="BM762">
            <v>2363.0767716592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</row>
        <row r="763">
          <cell r="Z763">
            <v>2310.50066017166</v>
          </cell>
          <cell r="AA763">
            <v>2106.88637393337</v>
          </cell>
          <cell r="AB763">
            <v>2148.83639857339</v>
          </cell>
          <cell r="AC763">
            <v>2160.81612966518</v>
          </cell>
          <cell r="AD763">
            <v>1955.80480998263</v>
          </cell>
          <cell r="AE763">
            <v>2091.82855500834</v>
          </cell>
          <cell r="AF763">
            <v>2018.36248495403</v>
          </cell>
          <cell r="AG763">
            <v>2250.85020200515</v>
          </cell>
          <cell r="AH763">
            <v>2219.74227928505</v>
          </cell>
          <cell r="AI763">
            <v>2196.39033093695</v>
          </cell>
          <cell r="AJ763">
            <v>2270.14656983254</v>
          </cell>
          <cell r="AK763">
            <v>2343.14741653258</v>
          </cell>
          <cell r="AL763">
            <v>2314.08884416812</v>
          </cell>
          <cell r="AM763">
            <v>2534.65899307873</v>
          </cell>
          <cell r="AN763">
            <v>2658.97603394965</v>
          </cell>
        </row>
        <row r="763">
          <cell r="AY763">
            <v>2390.315166068</v>
          </cell>
          <cell r="AZ763">
            <v>2351.93157796406</v>
          </cell>
          <cell r="BA763">
            <v>2284.71484341219</v>
          </cell>
          <cell r="BB763">
            <v>2421.33317351339</v>
          </cell>
          <cell r="BC763">
            <v>2335.14928729239</v>
          </cell>
          <cell r="BD763">
            <v>2349.03029032776</v>
          </cell>
          <cell r="BE763">
            <v>2302.61624845356</v>
          </cell>
          <cell r="BF763">
            <v>2403.21125504245</v>
          </cell>
          <cell r="BG763">
            <v>2382.61062962668</v>
          </cell>
          <cell r="BH763">
            <v>2395.93494782267</v>
          </cell>
          <cell r="BI763">
            <v>2395.93494782267</v>
          </cell>
          <cell r="BJ763">
            <v>2395.93494782267</v>
          </cell>
          <cell r="BK763">
            <v>2395.93494782267</v>
          </cell>
          <cell r="BL763">
            <v>2395.93494782267</v>
          </cell>
          <cell r="BM763">
            <v>2395.93494782267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</row>
        <row r="764">
          <cell r="Z764">
            <v>2224.73784291837</v>
          </cell>
          <cell r="AA764">
            <v>2160.10328839555</v>
          </cell>
          <cell r="AB764">
            <v>1930.31235103696</v>
          </cell>
          <cell r="AC764">
            <v>2066.46543263649</v>
          </cell>
          <cell r="AD764">
            <v>2079.80855922</v>
          </cell>
          <cell r="AE764">
            <v>2220.66101695658</v>
          </cell>
          <cell r="AF764">
            <v>2128.34480370112</v>
          </cell>
          <cell r="AG764">
            <v>2081.64287026075</v>
          </cell>
          <cell r="AH764">
            <v>2109.60879318286</v>
          </cell>
          <cell r="AI764">
            <v>2316.85375428355</v>
          </cell>
          <cell r="AJ764">
            <v>2166.76559930592</v>
          </cell>
          <cell r="AK764">
            <v>2400.53467809291</v>
          </cell>
          <cell r="AL764">
            <v>2419.50050527923</v>
          </cell>
          <cell r="AM764">
            <v>2629.43817137723</v>
          </cell>
          <cell r="AN764">
            <v>2498.37635461434</v>
          </cell>
        </row>
        <row r="764">
          <cell r="AY764">
            <v>2359.41784363969</v>
          </cell>
          <cell r="AZ764">
            <v>2386.79779470112</v>
          </cell>
          <cell r="BA764">
            <v>2374.43008277496</v>
          </cell>
          <cell r="BB764">
            <v>2418.95539799029</v>
          </cell>
          <cell r="BC764">
            <v>2353.44080284188</v>
          </cell>
          <cell r="BD764">
            <v>2388.48058789461</v>
          </cell>
          <cell r="BE764">
            <v>2370.08788976294</v>
          </cell>
          <cell r="BF764">
            <v>2392.30763732834</v>
          </cell>
          <cell r="BG764">
            <v>2304.88018539697</v>
          </cell>
          <cell r="BH764">
            <v>2377.56447869351</v>
          </cell>
          <cell r="BI764">
            <v>2377.56447869351</v>
          </cell>
          <cell r="BJ764">
            <v>2377.56447869351</v>
          </cell>
          <cell r="BK764">
            <v>2377.56447869351</v>
          </cell>
          <cell r="BL764">
            <v>2377.56447869351</v>
          </cell>
          <cell r="BM764">
            <v>2377.56447869351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</row>
        <row r="765">
          <cell r="Z765">
            <v>2191.37086751194</v>
          </cell>
          <cell r="AA765">
            <v>2134.55257131231</v>
          </cell>
          <cell r="AB765">
            <v>2104.76917151901</v>
          </cell>
          <cell r="AC765">
            <v>2030.20474114317</v>
          </cell>
          <cell r="AD765">
            <v>2167.48931326082</v>
          </cell>
          <cell r="AE765">
            <v>2126.43509337276</v>
          </cell>
          <cell r="AF765">
            <v>2166.3355099972</v>
          </cell>
          <cell r="AG765">
            <v>2159.64548347238</v>
          </cell>
          <cell r="AH765">
            <v>2167.55098176625</v>
          </cell>
          <cell r="AI765">
            <v>2288.05585601682</v>
          </cell>
          <cell r="AJ765">
            <v>2308.82672947179</v>
          </cell>
          <cell r="AK765">
            <v>2382.30009964994</v>
          </cell>
          <cell r="AL765">
            <v>2474.91151984781</v>
          </cell>
          <cell r="AM765">
            <v>2539.66194594695</v>
          </cell>
          <cell r="AN765">
            <v>2541.60736773372</v>
          </cell>
        </row>
        <row r="765">
          <cell r="AY765">
            <v>2369.26303386439</v>
          </cell>
          <cell r="AZ765">
            <v>2360.90217407557</v>
          </cell>
          <cell r="BA765">
            <v>2360.09045302491</v>
          </cell>
          <cell r="BB765">
            <v>2344.68361289639</v>
          </cell>
          <cell r="BC765">
            <v>2404.21442480036</v>
          </cell>
          <cell r="BD765">
            <v>2368.37576665353</v>
          </cell>
          <cell r="BE765">
            <v>2405.20123214767</v>
          </cell>
          <cell r="BF765">
            <v>2380.97963017301</v>
          </cell>
          <cell r="BG765">
            <v>2384.20822173662</v>
          </cell>
          <cell r="BH765">
            <v>2431.39596871528</v>
          </cell>
          <cell r="BI765">
            <v>2431.39596871528</v>
          </cell>
          <cell r="BJ765">
            <v>2431.39596871528</v>
          </cell>
          <cell r="BK765">
            <v>2431.39596871528</v>
          </cell>
          <cell r="BL765">
            <v>2431.39596871528</v>
          </cell>
          <cell r="BM765">
            <v>2431.39596871528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6">
          <cell r="Z766">
            <v>2185.9508869801</v>
          </cell>
          <cell r="AA766">
            <v>2105.20119695836</v>
          </cell>
          <cell r="AB766">
            <v>2080.15940234462</v>
          </cell>
          <cell r="AC766">
            <v>2176.54932514846</v>
          </cell>
          <cell r="AD766">
            <v>1976.90400025993</v>
          </cell>
          <cell r="AE766">
            <v>2101.41689021279</v>
          </cell>
          <cell r="AF766">
            <v>2125.29963651331</v>
          </cell>
          <cell r="AG766">
            <v>2180.25268261878</v>
          </cell>
          <cell r="AH766">
            <v>2162.80796746829</v>
          </cell>
          <cell r="AI766">
            <v>2238.44799428346</v>
          </cell>
          <cell r="AJ766">
            <v>2388.39574399998</v>
          </cell>
          <cell r="AK766">
            <v>2282.18700409164</v>
          </cell>
          <cell r="AL766">
            <v>2357.79166280791</v>
          </cell>
          <cell r="AM766">
            <v>2467.17752955033</v>
          </cell>
          <cell r="AN766">
            <v>2723.19991046779</v>
          </cell>
        </row>
        <row r="766">
          <cell r="AY766">
            <v>2306.69123208812</v>
          </cell>
          <cell r="AZ766">
            <v>2338.77629203521</v>
          </cell>
          <cell r="BA766">
            <v>2371.86097304277</v>
          </cell>
          <cell r="BB766">
            <v>2414.38432450266</v>
          </cell>
          <cell r="BC766">
            <v>2338.9052962497</v>
          </cell>
          <cell r="BD766">
            <v>2375.86340985023</v>
          </cell>
          <cell r="BE766">
            <v>2330.38526346079</v>
          </cell>
          <cell r="BF766">
            <v>2391.51405241874</v>
          </cell>
          <cell r="BG766">
            <v>2427.21077506707</v>
          </cell>
          <cell r="BH766">
            <v>2335.52802474651</v>
          </cell>
          <cell r="BI766">
            <v>2335.52802474651</v>
          </cell>
          <cell r="BJ766">
            <v>2335.52802474651</v>
          </cell>
          <cell r="BK766">
            <v>2335.52802474651</v>
          </cell>
          <cell r="BL766">
            <v>2335.52802474651</v>
          </cell>
          <cell r="BM766">
            <v>2335.52802474651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</row>
        <row r="767">
          <cell r="Z767">
            <v>2388.89316166167</v>
          </cell>
          <cell r="AA767">
            <v>2184.01102811994</v>
          </cell>
          <cell r="AB767">
            <v>2021.26440372071</v>
          </cell>
          <cell r="AC767">
            <v>2176.09176076045</v>
          </cell>
          <cell r="AD767">
            <v>2020.31223748176</v>
          </cell>
          <cell r="AE767">
            <v>2046.60307126187</v>
          </cell>
          <cell r="AF767">
            <v>2111.72103064254</v>
          </cell>
          <cell r="AG767">
            <v>2121.41726483977</v>
          </cell>
          <cell r="AH767">
            <v>2080.4182569025</v>
          </cell>
          <cell r="AI767">
            <v>2175.45918105597</v>
          </cell>
          <cell r="AJ767">
            <v>2351.85482864877</v>
          </cell>
          <cell r="AK767">
            <v>2466.30156848122</v>
          </cell>
          <cell r="AL767">
            <v>2426.88552544527</v>
          </cell>
          <cell r="AM767">
            <v>2569.52504136991</v>
          </cell>
          <cell r="AN767">
            <v>2615.87603458852</v>
          </cell>
        </row>
        <row r="767">
          <cell r="AY767">
            <v>2404.94227117712</v>
          </cell>
          <cell r="AZ767">
            <v>2399.65593101326</v>
          </cell>
          <cell r="BA767">
            <v>2390.74857666272</v>
          </cell>
          <cell r="BB767">
            <v>2379.70595527281</v>
          </cell>
          <cell r="BC767">
            <v>2364.61039315996</v>
          </cell>
          <cell r="BD767">
            <v>2320.96044908737</v>
          </cell>
          <cell r="BE767">
            <v>2393.78566585159</v>
          </cell>
          <cell r="BF767">
            <v>2314.46056649559</v>
          </cell>
          <cell r="BG767">
            <v>2262.9999558993</v>
          </cell>
          <cell r="BH767">
            <v>2337.46325420848</v>
          </cell>
          <cell r="BI767">
            <v>2337.46325420848</v>
          </cell>
          <cell r="BJ767">
            <v>2337.46325420848</v>
          </cell>
          <cell r="BK767">
            <v>2337.46325420848</v>
          </cell>
          <cell r="BL767">
            <v>2337.46325420848</v>
          </cell>
          <cell r="BM767">
            <v>2337.46325420848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</row>
        <row r="768">
          <cell r="Z768">
            <v>2236.12522058306</v>
          </cell>
          <cell r="AA768">
            <v>2177.03672206164</v>
          </cell>
          <cell r="AB768">
            <v>2106.75414754294</v>
          </cell>
          <cell r="AC768">
            <v>2025.35833159453</v>
          </cell>
          <cell r="AD768">
            <v>2067.12881115579</v>
          </cell>
          <cell r="AE768">
            <v>2122.00852788287</v>
          </cell>
          <cell r="AF768">
            <v>2130.06503757159</v>
          </cell>
          <cell r="AG768">
            <v>2163.17041946411</v>
          </cell>
          <cell r="AH768">
            <v>2125.48194707437</v>
          </cell>
          <cell r="AI768">
            <v>2104.6503864363</v>
          </cell>
          <cell r="AJ768">
            <v>2446.91309174625</v>
          </cell>
          <cell r="AK768">
            <v>2380.5818331624</v>
          </cell>
          <cell r="AL768">
            <v>2503.93820971972</v>
          </cell>
          <cell r="AM768">
            <v>2406.58479731655</v>
          </cell>
          <cell r="AN768">
            <v>2582.93403265435</v>
          </cell>
        </row>
        <row r="768">
          <cell r="AY768">
            <v>2389.69973048612</v>
          </cell>
          <cell r="AZ768">
            <v>2384.82261174783</v>
          </cell>
          <cell r="BA768">
            <v>2395.20435182921</v>
          </cell>
          <cell r="BB768">
            <v>2406.36023064203</v>
          </cell>
          <cell r="BC768">
            <v>2396.92658406366</v>
          </cell>
          <cell r="BD768">
            <v>2396.96540213677</v>
          </cell>
          <cell r="BE768">
            <v>2350.20428666409</v>
          </cell>
          <cell r="BF768">
            <v>2401.38499227953</v>
          </cell>
          <cell r="BG768">
            <v>2409.9312677948</v>
          </cell>
          <cell r="BH768">
            <v>2319.80974677541</v>
          </cell>
          <cell r="BI768">
            <v>2319.80974677541</v>
          </cell>
          <cell r="BJ768">
            <v>2319.80974677541</v>
          </cell>
          <cell r="BK768">
            <v>2319.80974677541</v>
          </cell>
          <cell r="BL768">
            <v>2319.80974677541</v>
          </cell>
          <cell r="BM768">
            <v>2319.80974677541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69">
          <cell r="Z769">
            <v>2324.61256910049</v>
          </cell>
          <cell r="AA769">
            <v>2277.78974728516</v>
          </cell>
          <cell r="AB769">
            <v>2023.26570776104</v>
          </cell>
          <cell r="AC769">
            <v>2052.11743167626</v>
          </cell>
          <cell r="AD769">
            <v>2059.33260213421</v>
          </cell>
          <cell r="AE769">
            <v>2010.90686101383</v>
          </cell>
          <cell r="AF769">
            <v>2107.06428089277</v>
          </cell>
          <cell r="AG769">
            <v>2143.97527542672</v>
          </cell>
          <cell r="AH769">
            <v>2197.40430185755</v>
          </cell>
          <cell r="AI769">
            <v>2213.42174579561</v>
          </cell>
          <cell r="AJ769">
            <v>2245.14035683802</v>
          </cell>
          <cell r="AK769">
            <v>2424.49521762377</v>
          </cell>
          <cell r="AL769">
            <v>2448.43304308749</v>
          </cell>
          <cell r="AM769">
            <v>2594.42468263924</v>
          </cell>
          <cell r="AN769">
            <v>2604.29020031285</v>
          </cell>
        </row>
        <row r="769">
          <cell r="AY769">
            <v>2396.95171549423</v>
          </cell>
          <cell r="AZ769">
            <v>2464.15684162463</v>
          </cell>
          <cell r="BA769">
            <v>2359.00569370934</v>
          </cell>
          <cell r="BB769">
            <v>2341.16881655878</v>
          </cell>
          <cell r="BC769">
            <v>2352.43375719809</v>
          </cell>
          <cell r="BD769">
            <v>2381.45356310074</v>
          </cell>
          <cell r="BE769">
            <v>2366.04572798936</v>
          </cell>
          <cell r="BF769">
            <v>2402.31108713403</v>
          </cell>
          <cell r="BG769">
            <v>2370.67452616835</v>
          </cell>
          <cell r="BH769">
            <v>2387.28582685669</v>
          </cell>
          <cell r="BI769">
            <v>2387.28582685669</v>
          </cell>
          <cell r="BJ769">
            <v>2387.28582685669</v>
          </cell>
          <cell r="BK769">
            <v>2387.28582685669</v>
          </cell>
          <cell r="BL769">
            <v>2387.28582685669</v>
          </cell>
          <cell r="BM769">
            <v>2387.28582685669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</row>
        <row r="770">
          <cell r="Z770">
            <v>2373.80794876828</v>
          </cell>
          <cell r="AA770">
            <v>2115.24830431771</v>
          </cell>
          <cell r="AB770">
            <v>2022.26966761298</v>
          </cell>
          <cell r="AC770">
            <v>2104.56760553236</v>
          </cell>
          <cell r="AD770">
            <v>2136.43309518088</v>
          </cell>
          <cell r="AE770">
            <v>2053.1925684539</v>
          </cell>
          <cell r="AF770">
            <v>2159.84845625228</v>
          </cell>
          <cell r="AG770">
            <v>2172.72840665546</v>
          </cell>
          <cell r="AH770">
            <v>2209.29005044818</v>
          </cell>
          <cell r="AI770">
            <v>2310.757799254</v>
          </cell>
          <cell r="AJ770">
            <v>2267.8245181271</v>
          </cell>
          <cell r="AK770">
            <v>2417.59930804747</v>
          </cell>
          <cell r="AL770">
            <v>2420.92629739819</v>
          </cell>
          <cell r="AM770">
            <v>2468.03763227147</v>
          </cell>
          <cell r="AN770">
            <v>2733.76132701215</v>
          </cell>
        </row>
        <row r="770">
          <cell r="AY770">
            <v>2408.20790659269</v>
          </cell>
          <cell r="AZ770">
            <v>2354.1283178787</v>
          </cell>
          <cell r="BA770">
            <v>2355.68465754597</v>
          </cell>
          <cell r="BB770">
            <v>2441.7360707692</v>
          </cell>
          <cell r="BC770">
            <v>2472.07699488082</v>
          </cell>
          <cell r="BD770">
            <v>2366.8327305341</v>
          </cell>
          <cell r="BE770">
            <v>2423.82188053537</v>
          </cell>
          <cell r="BF770">
            <v>2393.61442895191</v>
          </cell>
          <cell r="BG770">
            <v>2365.38577376659</v>
          </cell>
          <cell r="BH770">
            <v>2391.47682026208</v>
          </cell>
          <cell r="BI770">
            <v>2391.47682026208</v>
          </cell>
          <cell r="BJ770">
            <v>2391.47682026208</v>
          </cell>
          <cell r="BK770">
            <v>2391.47682026208</v>
          </cell>
          <cell r="BL770">
            <v>2391.47682026208</v>
          </cell>
          <cell r="BM770">
            <v>2391.47682026208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</row>
        <row r="771">
          <cell r="Z771">
            <v>2317.16156735084</v>
          </cell>
          <cell r="AA771">
            <v>2111.03954085408</v>
          </cell>
          <cell r="AB771">
            <v>2020.00571580544</v>
          </cell>
          <cell r="AC771">
            <v>1851.66708324352</v>
          </cell>
          <cell r="AD771">
            <v>2007.47566032595</v>
          </cell>
          <cell r="AE771">
            <v>2139.76866331494</v>
          </cell>
          <cell r="AF771">
            <v>2094.86464033493</v>
          </cell>
          <cell r="AG771">
            <v>2103.91095664844</v>
          </cell>
          <cell r="AH771">
            <v>2176.69732969742</v>
          </cell>
          <cell r="AI771">
            <v>2313.25886227971</v>
          </cell>
          <cell r="AJ771">
            <v>2345.73492247637</v>
          </cell>
          <cell r="AK771">
            <v>2382.78758187964</v>
          </cell>
          <cell r="AL771">
            <v>2359.59904476117</v>
          </cell>
          <cell r="AM771">
            <v>2479.27610378485</v>
          </cell>
          <cell r="AN771">
            <v>2532.26644817584</v>
          </cell>
        </row>
        <row r="771">
          <cell r="AY771">
            <v>2439.07774749019</v>
          </cell>
          <cell r="AZ771">
            <v>2400.88303512797</v>
          </cell>
          <cell r="BA771">
            <v>2407.48702395422</v>
          </cell>
          <cell r="BB771">
            <v>2281.00664146758</v>
          </cell>
          <cell r="BC771">
            <v>2386.48667758147</v>
          </cell>
          <cell r="BD771">
            <v>2355.49611875968</v>
          </cell>
          <cell r="BE771">
            <v>2428.22288362228</v>
          </cell>
          <cell r="BF771">
            <v>2305.39866795639</v>
          </cell>
          <cell r="BG771">
            <v>2368.5705111054</v>
          </cell>
          <cell r="BH771">
            <v>2387.91831632527</v>
          </cell>
          <cell r="BI771">
            <v>2387.91831632527</v>
          </cell>
          <cell r="BJ771">
            <v>2387.91831632527</v>
          </cell>
          <cell r="BK771">
            <v>2387.91831632527</v>
          </cell>
          <cell r="BL771">
            <v>2387.91831632527</v>
          </cell>
          <cell r="BM771">
            <v>2387.91831632527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</row>
        <row r="772">
          <cell r="Z772">
            <v>2215.89530628689</v>
          </cell>
          <cell r="AA772">
            <v>2041.9811918784</v>
          </cell>
          <cell r="AB772">
            <v>2113.40315819504</v>
          </cell>
          <cell r="AC772">
            <v>2020.88952700713</v>
          </cell>
          <cell r="AD772">
            <v>2151.93002356641</v>
          </cell>
          <cell r="AE772">
            <v>2137.85014105705</v>
          </cell>
          <cell r="AF772">
            <v>2002.15100724288</v>
          </cell>
          <cell r="AG772">
            <v>2167.29136377519</v>
          </cell>
          <cell r="AH772">
            <v>2187.70117306681</v>
          </cell>
          <cell r="AI772">
            <v>2273.16490010469</v>
          </cell>
          <cell r="AJ772">
            <v>2301.88031380738</v>
          </cell>
          <cell r="AK772">
            <v>2410.17705301699</v>
          </cell>
          <cell r="AL772">
            <v>2348.67688237199</v>
          </cell>
          <cell r="AM772">
            <v>2515.50273250963</v>
          </cell>
          <cell r="AN772">
            <v>2527.43572708849</v>
          </cell>
        </row>
        <row r="772">
          <cell r="AY772">
            <v>2341.66002676445</v>
          </cell>
          <cell r="AZ772">
            <v>2324.78525507564</v>
          </cell>
          <cell r="BA772">
            <v>2368.55151908232</v>
          </cell>
          <cell r="BB772">
            <v>2353.96261422358</v>
          </cell>
          <cell r="BC772">
            <v>2378.48830267319</v>
          </cell>
          <cell r="BD772">
            <v>2391.61585937995</v>
          </cell>
          <cell r="BE772">
            <v>2373.25588131868</v>
          </cell>
          <cell r="BF772">
            <v>2399.46917236108</v>
          </cell>
          <cell r="BG772">
            <v>2380.06985156424</v>
          </cell>
          <cell r="BH772">
            <v>2424.91520288308</v>
          </cell>
          <cell r="BI772">
            <v>2424.91520288308</v>
          </cell>
          <cell r="BJ772">
            <v>2424.91520288308</v>
          </cell>
          <cell r="BK772">
            <v>2424.91520288308</v>
          </cell>
          <cell r="BL772">
            <v>2424.91520288308</v>
          </cell>
          <cell r="BM772">
            <v>2424.91520288308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</row>
        <row r="773">
          <cell r="Z773">
            <v>2227.30078150585</v>
          </cell>
          <cell r="AA773">
            <v>2189.85818571773</v>
          </cell>
          <cell r="AB773">
            <v>2110.00332534649</v>
          </cell>
          <cell r="AC773">
            <v>1987.20192638108</v>
          </cell>
          <cell r="AD773">
            <v>1979.80115631369</v>
          </cell>
          <cell r="AE773">
            <v>2056.80313861192</v>
          </cell>
          <cell r="AF773">
            <v>1939.22279451347</v>
          </cell>
          <cell r="AG773">
            <v>2215.87071447653</v>
          </cell>
          <cell r="AH773">
            <v>2224.23918599317</v>
          </cell>
          <cell r="AI773">
            <v>2361.91077712934</v>
          </cell>
          <cell r="AJ773">
            <v>2487.74103722163</v>
          </cell>
          <cell r="AK773">
            <v>2529.87416338738</v>
          </cell>
          <cell r="AL773">
            <v>2383.47221669886</v>
          </cell>
          <cell r="AM773">
            <v>2511.26557473026</v>
          </cell>
          <cell r="AN773">
            <v>2631.6574660927</v>
          </cell>
        </row>
        <row r="773">
          <cell r="AY773">
            <v>2436.62114705157</v>
          </cell>
          <cell r="AZ773">
            <v>2381.60663758503</v>
          </cell>
          <cell r="BA773">
            <v>2396.65173741376</v>
          </cell>
          <cell r="BB773">
            <v>2383.49803844106</v>
          </cell>
          <cell r="BC773">
            <v>2358.25886739002</v>
          </cell>
          <cell r="BD773">
            <v>2347.49946456</v>
          </cell>
          <cell r="BE773">
            <v>2402.98142076213</v>
          </cell>
          <cell r="BF773">
            <v>2391.14608080473</v>
          </cell>
          <cell r="BG773">
            <v>2422.78234738856</v>
          </cell>
          <cell r="BH773">
            <v>2440.54405391426</v>
          </cell>
          <cell r="BI773">
            <v>2440.54405391426</v>
          </cell>
          <cell r="BJ773">
            <v>2440.54405391426</v>
          </cell>
          <cell r="BK773">
            <v>2440.54405391426</v>
          </cell>
          <cell r="BL773">
            <v>2440.54405391426</v>
          </cell>
          <cell r="BM773">
            <v>2440.54405391426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4">
          <cell r="Z774">
            <v>2327.83403560273</v>
          </cell>
          <cell r="AA774">
            <v>2055.27432313749</v>
          </cell>
          <cell r="AB774">
            <v>2055.29475276866</v>
          </cell>
          <cell r="AC774">
            <v>2067.73547995115</v>
          </cell>
          <cell r="AD774">
            <v>2051.72227991151</v>
          </cell>
          <cell r="AE774">
            <v>2140.58335527182</v>
          </cell>
          <cell r="AF774">
            <v>2118.04502896062</v>
          </cell>
          <cell r="AG774">
            <v>2025.41652922526</v>
          </cell>
          <cell r="AH774">
            <v>2164.45157124897</v>
          </cell>
          <cell r="AI774">
            <v>2287.47282566749</v>
          </cell>
          <cell r="AJ774">
            <v>2340.12360904553</v>
          </cell>
          <cell r="AK774">
            <v>2524.37365094533</v>
          </cell>
          <cell r="AL774">
            <v>2515.37252078905</v>
          </cell>
          <cell r="AM774">
            <v>2430.92085807147</v>
          </cell>
          <cell r="AN774">
            <v>2613.85405825841</v>
          </cell>
        </row>
        <row r="774">
          <cell r="AY774">
            <v>2387.70309444425</v>
          </cell>
          <cell r="AZ774">
            <v>2362.51485823103</v>
          </cell>
          <cell r="BA774">
            <v>2414.39558917396</v>
          </cell>
          <cell r="BB774">
            <v>2355.9540216307</v>
          </cell>
          <cell r="BC774">
            <v>2363.04425040733</v>
          </cell>
          <cell r="BD774">
            <v>2398.17467734351</v>
          </cell>
          <cell r="BE774">
            <v>2421.21460296618</v>
          </cell>
          <cell r="BF774">
            <v>2339.77768452408</v>
          </cell>
          <cell r="BG774">
            <v>2355.66646643423</v>
          </cell>
          <cell r="BH774">
            <v>2361.31542448533</v>
          </cell>
          <cell r="BI774">
            <v>2361.31542448533</v>
          </cell>
          <cell r="BJ774">
            <v>2361.31542448533</v>
          </cell>
          <cell r="BK774">
            <v>2361.31542448533</v>
          </cell>
          <cell r="BL774">
            <v>2361.31542448533</v>
          </cell>
          <cell r="BM774">
            <v>2361.31542448533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</row>
        <row r="775">
          <cell r="Z775">
            <v>2277.26622619796</v>
          </cell>
          <cell r="AA775">
            <v>2167.17430754312</v>
          </cell>
          <cell r="AB775">
            <v>2016.37794210837</v>
          </cell>
          <cell r="AC775">
            <v>2031.20214002093</v>
          </cell>
          <cell r="AD775">
            <v>2029.39538862784</v>
          </cell>
          <cell r="AE775">
            <v>2149.09935467958</v>
          </cell>
          <cell r="AF775">
            <v>2122.83864965274</v>
          </cell>
          <cell r="AG775">
            <v>2194.05992548437</v>
          </cell>
          <cell r="AH775">
            <v>2323.34793543515</v>
          </cell>
          <cell r="AI775">
            <v>2114.19493759181</v>
          </cell>
          <cell r="AJ775">
            <v>2265.88841367908</v>
          </cell>
          <cell r="AK775">
            <v>2339.63711335258</v>
          </cell>
          <cell r="AL775">
            <v>2451.96191629737</v>
          </cell>
          <cell r="AM775">
            <v>2545.17261519285</v>
          </cell>
          <cell r="AN775">
            <v>2609.67123664218</v>
          </cell>
        </row>
        <row r="775">
          <cell r="AY775">
            <v>2320.6030284602</v>
          </cell>
          <cell r="AZ775">
            <v>2404.20682909758</v>
          </cell>
          <cell r="BA775">
            <v>2361.2059745719</v>
          </cell>
          <cell r="BB775">
            <v>2376.7077138029</v>
          </cell>
          <cell r="BC775">
            <v>2327.55379489148</v>
          </cell>
          <cell r="BD775">
            <v>2388.70847754193</v>
          </cell>
          <cell r="BE775">
            <v>2370.22340680298</v>
          </cell>
          <cell r="BF775">
            <v>2417.22688119237</v>
          </cell>
          <cell r="BG775">
            <v>2443.89728729156</v>
          </cell>
          <cell r="BH775">
            <v>2288.5158405954</v>
          </cell>
          <cell r="BI775">
            <v>2288.5158405954</v>
          </cell>
          <cell r="BJ775">
            <v>2288.5158405954</v>
          </cell>
          <cell r="BK775">
            <v>2288.5158405954</v>
          </cell>
          <cell r="BL775">
            <v>2288.5158405954</v>
          </cell>
          <cell r="BM775">
            <v>2288.5158405954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</row>
        <row r="776">
          <cell r="Z776">
            <v>2331.12875295488</v>
          </cell>
          <cell r="AA776">
            <v>2042.53152069549</v>
          </cell>
          <cell r="AB776">
            <v>2040.01202235137</v>
          </cell>
          <cell r="AC776">
            <v>2113.10826569882</v>
          </cell>
          <cell r="AD776">
            <v>2068.74200680997</v>
          </cell>
          <cell r="AE776">
            <v>2109.98387394338</v>
          </cell>
          <cell r="AF776">
            <v>2128.60920426245</v>
          </cell>
          <cell r="AG776">
            <v>2166.72929855909</v>
          </cell>
          <cell r="AH776">
            <v>2097.01659378879</v>
          </cell>
          <cell r="AI776">
            <v>2207.02021109155</v>
          </cell>
          <cell r="AJ776">
            <v>2180.07793827968</v>
          </cell>
          <cell r="AK776">
            <v>2424.08216820919</v>
          </cell>
          <cell r="AL776">
            <v>2473.60739640171</v>
          </cell>
          <cell r="AM776">
            <v>2466.7329104312</v>
          </cell>
          <cell r="AN776">
            <v>2528.1479496507</v>
          </cell>
        </row>
        <row r="776">
          <cell r="AY776">
            <v>2333.23015974756</v>
          </cell>
          <cell r="AZ776">
            <v>2329.25522956234</v>
          </cell>
          <cell r="BA776">
            <v>2358.52859386035</v>
          </cell>
          <cell r="BB776">
            <v>2378.49066715542</v>
          </cell>
          <cell r="BC776">
            <v>2374.4937334638</v>
          </cell>
          <cell r="BD776">
            <v>2374.7779808828</v>
          </cell>
          <cell r="BE776">
            <v>2468.66130728096</v>
          </cell>
          <cell r="BF776">
            <v>2415.72846584219</v>
          </cell>
          <cell r="BG776">
            <v>2385.19234593024</v>
          </cell>
          <cell r="BH776">
            <v>2271.45423368864</v>
          </cell>
          <cell r="BI776">
            <v>2271.45423368864</v>
          </cell>
          <cell r="BJ776">
            <v>2271.45423368864</v>
          </cell>
          <cell r="BK776">
            <v>2271.45423368864</v>
          </cell>
          <cell r="BL776">
            <v>2271.45423368864</v>
          </cell>
          <cell r="BM776">
            <v>2271.45423368864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</row>
        <row r="777">
          <cell r="Z777">
            <v>2238.51275624567</v>
          </cell>
          <cell r="AA777">
            <v>2111.85071054733</v>
          </cell>
          <cell r="AB777">
            <v>2150.45860529345</v>
          </cell>
          <cell r="AC777">
            <v>2094.91532159712</v>
          </cell>
          <cell r="AD777">
            <v>2164.63895817071</v>
          </cell>
          <cell r="AE777">
            <v>1932.49623044413</v>
          </cell>
          <cell r="AF777">
            <v>2198.64776371925</v>
          </cell>
          <cell r="AG777">
            <v>2004.48667432885</v>
          </cell>
          <cell r="AH777">
            <v>2288.14670274427</v>
          </cell>
          <cell r="AI777">
            <v>2307.77244206013</v>
          </cell>
          <cell r="AJ777">
            <v>2222.74733007745</v>
          </cell>
          <cell r="AK777">
            <v>2308.98445722855</v>
          </cell>
          <cell r="AL777">
            <v>2477.3887288825</v>
          </cell>
          <cell r="AM777">
            <v>2436.16035477826</v>
          </cell>
          <cell r="AN777">
            <v>2600.49539677887</v>
          </cell>
        </row>
        <row r="777">
          <cell r="AY777">
            <v>2346.92158660145</v>
          </cell>
          <cell r="AZ777">
            <v>2440.63343241625</v>
          </cell>
          <cell r="BA777">
            <v>2391.34547219135</v>
          </cell>
          <cell r="BB777">
            <v>2388.57302396001</v>
          </cell>
          <cell r="BC777">
            <v>2414.70889698162</v>
          </cell>
          <cell r="BD777">
            <v>2318.56732484371</v>
          </cell>
          <cell r="BE777">
            <v>2388.39194491649</v>
          </cell>
          <cell r="BF777">
            <v>2411.04838884384</v>
          </cell>
          <cell r="BG777">
            <v>2443.89109388267</v>
          </cell>
          <cell r="BH777">
            <v>2427.75012399474</v>
          </cell>
          <cell r="BI777">
            <v>2427.75012399474</v>
          </cell>
          <cell r="BJ777">
            <v>2427.75012399474</v>
          </cell>
          <cell r="BK777">
            <v>2427.75012399474</v>
          </cell>
          <cell r="BL777">
            <v>2427.75012399474</v>
          </cell>
          <cell r="BM777">
            <v>2427.75012399474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</row>
        <row r="778">
          <cell r="Z778">
            <v>2228.62971347999</v>
          </cell>
          <cell r="AA778">
            <v>2149.08594604832</v>
          </cell>
          <cell r="AB778">
            <v>2003.35639299295</v>
          </cell>
          <cell r="AC778">
            <v>2189.07428989744</v>
          </cell>
          <cell r="AD778">
            <v>2035.00123366858</v>
          </cell>
          <cell r="AE778">
            <v>2062.04686131245</v>
          </cell>
          <cell r="AF778">
            <v>2120.37017410793</v>
          </cell>
          <cell r="AG778">
            <v>2097.62077750503</v>
          </cell>
          <cell r="AH778">
            <v>2115.5742465188</v>
          </cell>
          <cell r="AI778">
            <v>2275.55326440878</v>
          </cell>
          <cell r="AJ778">
            <v>2400.17642760449</v>
          </cell>
          <cell r="AK778">
            <v>2407.66285533533</v>
          </cell>
          <cell r="AL778">
            <v>2525.00687821951</v>
          </cell>
          <cell r="AM778">
            <v>2583.24334750829</v>
          </cell>
          <cell r="AN778">
            <v>2602.41275454744</v>
          </cell>
        </row>
        <row r="778">
          <cell r="AY778">
            <v>2314.67952107571</v>
          </cell>
          <cell r="AZ778">
            <v>2330.90073769525</v>
          </cell>
          <cell r="BA778">
            <v>2380.68903147238</v>
          </cell>
          <cell r="BB778">
            <v>2425.33304924929</v>
          </cell>
          <cell r="BC778">
            <v>2284.69825512652</v>
          </cell>
          <cell r="BD778">
            <v>2441.81306101877</v>
          </cell>
          <cell r="BE778">
            <v>2386.63567996886</v>
          </cell>
          <cell r="BF778">
            <v>2391.68617563289</v>
          </cell>
          <cell r="BG778">
            <v>2397.26907355872</v>
          </cell>
          <cell r="BH778">
            <v>2387.74027706041</v>
          </cell>
          <cell r="BI778">
            <v>2387.74027706041</v>
          </cell>
          <cell r="BJ778">
            <v>2387.74027706041</v>
          </cell>
          <cell r="BK778">
            <v>2387.74027706041</v>
          </cell>
          <cell r="BL778">
            <v>2387.74027706041</v>
          </cell>
          <cell r="BM778">
            <v>2387.74027706041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</row>
        <row r="779">
          <cell r="Z779">
            <v>2363.54156814547</v>
          </cell>
          <cell r="AA779">
            <v>2147.25158175056</v>
          </cell>
          <cell r="AB779">
            <v>2143.56352780711</v>
          </cell>
          <cell r="AC779">
            <v>1947.61739615898</v>
          </cell>
          <cell r="AD779">
            <v>2070.39255956517</v>
          </cell>
          <cell r="AE779">
            <v>2083.78532165504</v>
          </cell>
          <cell r="AF779">
            <v>2039.82720741198</v>
          </cell>
          <cell r="AG779">
            <v>2270.09601426381</v>
          </cell>
          <cell r="AH779">
            <v>2342.50118756099</v>
          </cell>
          <cell r="AI779">
            <v>2193.19274874807</v>
          </cell>
          <cell r="AJ779">
            <v>2332.75647157179</v>
          </cell>
          <cell r="AK779">
            <v>2396.48415340625</v>
          </cell>
          <cell r="AL779">
            <v>2513.55302845406</v>
          </cell>
          <cell r="AM779">
            <v>2479.80004109515</v>
          </cell>
          <cell r="AN779">
            <v>2525.27992481189</v>
          </cell>
        </row>
        <row r="779">
          <cell r="AY779">
            <v>2400.14425070497</v>
          </cell>
          <cell r="AZ779">
            <v>2350.42813297752</v>
          </cell>
          <cell r="BA779">
            <v>2382.23574904</v>
          </cell>
          <cell r="BB779">
            <v>2333.11873436867</v>
          </cell>
          <cell r="BC779">
            <v>2329.74514500397</v>
          </cell>
          <cell r="BD779">
            <v>2395.32642314172</v>
          </cell>
          <cell r="BE779">
            <v>2317.9646296696</v>
          </cell>
          <cell r="BF779">
            <v>2459.74193406936</v>
          </cell>
          <cell r="BG779">
            <v>2504.53104084571</v>
          </cell>
          <cell r="BH779">
            <v>2377.04404563494</v>
          </cell>
          <cell r="BI779">
            <v>2377.04404563494</v>
          </cell>
          <cell r="BJ779">
            <v>2377.04404563494</v>
          </cell>
          <cell r="BK779">
            <v>2377.04404563494</v>
          </cell>
          <cell r="BL779">
            <v>2377.04404563494</v>
          </cell>
          <cell r="BM779">
            <v>2377.04404563494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</row>
        <row r="780">
          <cell r="Z780">
            <v>2276.37638272934</v>
          </cell>
          <cell r="AA780">
            <v>2032.09884436383</v>
          </cell>
          <cell r="AB780">
            <v>2025.52601390101</v>
          </cell>
          <cell r="AC780">
            <v>2117.64071454928</v>
          </cell>
          <cell r="AD780">
            <v>2163.66029241628</v>
          </cell>
          <cell r="AE780">
            <v>2083.00446572788</v>
          </cell>
          <cell r="AF780">
            <v>2043.18379402159</v>
          </cell>
          <cell r="AG780">
            <v>2123.40310766983</v>
          </cell>
          <cell r="AH780">
            <v>2230.85384264012</v>
          </cell>
          <cell r="AI780">
            <v>2254.47378709407</v>
          </cell>
          <cell r="AJ780">
            <v>2294.85357251127</v>
          </cell>
          <cell r="AK780">
            <v>2265.53825457767</v>
          </cell>
          <cell r="AL780">
            <v>2353.05844722267</v>
          </cell>
          <cell r="AM780">
            <v>2561.84526380176</v>
          </cell>
          <cell r="AN780">
            <v>2456.99638054316</v>
          </cell>
        </row>
        <row r="780">
          <cell r="AY780">
            <v>2354.55327076255</v>
          </cell>
          <cell r="AZ780">
            <v>2361.73471499203</v>
          </cell>
          <cell r="BA780">
            <v>2376.45342509904</v>
          </cell>
          <cell r="BB780">
            <v>2396.90977236802</v>
          </cell>
          <cell r="BC780">
            <v>2372.21368161151</v>
          </cell>
          <cell r="BD780">
            <v>2381.87911906085</v>
          </cell>
          <cell r="BE780">
            <v>2341.30114051173</v>
          </cell>
          <cell r="BF780">
            <v>2386.88855494016</v>
          </cell>
          <cell r="BG780">
            <v>2387.71901860275</v>
          </cell>
          <cell r="BH780">
            <v>2381.09157706602</v>
          </cell>
          <cell r="BI780">
            <v>2381.09157706602</v>
          </cell>
          <cell r="BJ780">
            <v>2381.09157706602</v>
          </cell>
          <cell r="BK780">
            <v>2381.09157706602</v>
          </cell>
          <cell r="BL780">
            <v>2381.09157706602</v>
          </cell>
          <cell r="BM780">
            <v>2381.09157706602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</row>
        <row r="781">
          <cell r="Z781">
            <v>2276.06189262185</v>
          </cell>
          <cell r="AA781">
            <v>2116.1213631853</v>
          </cell>
          <cell r="AB781">
            <v>2071.87671965758</v>
          </cell>
          <cell r="AC781">
            <v>2074.91080415536</v>
          </cell>
          <cell r="AD781">
            <v>2060.64080648428</v>
          </cell>
          <cell r="AE781">
            <v>1968.31066675128</v>
          </cell>
          <cell r="AF781">
            <v>2065.30009577126</v>
          </cell>
          <cell r="AG781">
            <v>2017.26494897124</v>
          </cell>
          <cell r="AH781">
            <v>2169.24958684253</v>
          </cell>
          <cell r="AI781">
            <v>2151.58984422048</v>
          </cell>
          <cell r="AJ781">
            <v>2355.3529793017</v>
          </cell>
          <cell r="AK781">
            <v>2393.8256821315</v>
          </cell>
          <cell r="AL781">
            <v>2496.3038029981</v>
          </cell>
          <cell r="AM781">
            <v>2622.60329360762</v>
          </cell>
          <cell r="AN781">
            <v>2539.64429252151</v>
          </cell>
        </row>
        <row r="781">
          <cell r="AY781">
            <v>2370.09362858507</v>
          </cell>
          <cell r="AZ781">
            <v>2389.79641811349</v>
          </cell>
          <cell r="BA781">
            <v>2366.62371465569</v>
          </cell>
          <cell r="BB781">
            <v>2452.72996919918</v>
          </cell>
          <cell r="BC781">
            <v>2433.77055525688</v>
          </cell>
          <cell r="BD781">
            <v>2335.23921985196</v>
          </cell>
          <cell r="BE781">
            <v>2325.55833731373</v>
          </cell>
          <cell r="BF781">
            <v>2345.92304627702</v>
          </cell>
          <cell r="BG781">
            <v>2372.35134645766</v>
          </cell>
          <cell r="BH781">
            <v>2386.34134510903</v>
          </cell>
          <cell r="BI781">
            <v>2386.34134510903</v>
          </cell>
          <cell r="BJ781">
            <v>2386.34134510903</v>
          </cell>
          <cell r="BK781">
            <v>2386.34134510903</v>
          </cell>
          <cell r="BL781">
            <v>2386.34134510903</v>
          </cell>
          <cell r="BM781">
            <v>2386.34134510903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</row>
        <row r="782">
          <cell r="Z782">
            <v>2269.13600735939</v>
          </cell>
          <cell r="AA782">
            <v>2037.44356231969</v>
          </cell>
          <cell r="AB782">
            <v>2022.33140198867</v>
          </cell>
          <cell r="AC782">
            <v>2207.63701441082</v>
          </cell>
          <cell r="AD782">
            <v>2081.20731220197</v>
          </cell>
          <cell r="AE782">
            <v>2047.46255834558</v>
          </cell>
          <cell r="AF782">
            <v>2098.08495511274</v>
          </cell>
          <cell r="AG782">
            <v>2126.44723722742</v>
          </cell>
          <cell r="AH782">
            <v>2157.51755416695</v>
          </cell>
          <cell r="AI782">
            <v>2115.24261938416</v>
          </cell>
          <cell r="AJ782">
            <v>2292.13664968405</v>
          </cell>
          <cell r="AK782">
            <v>2185.95148567032</v>
          </cell>
          <cell r="AL782">
            <v>2476.07857097355</v>
          </cell>
          <cell r="AM782">
            <v>2517.89698078645</v>
          </cell>
          <cell r="AN782">
            <v>2606.6740014226</v>
          </cell>
        </row>
        <row r="782">
          <cell r="AY782">
            <v>2352.63451378502</v>
          </cell>
          <cell r="AZ782">
            <v>2312.66166527238</v>
          </cell>
          <cell r="BA782">
            <v>2315.72886321355</v>
          </cell>
          <cell r="BB782">
            <v>2383.87665985481</v>
          </cell>
          <cell r="BC782">
            <v>2344.5129791357</v>
          </cell>
          <cell r="BD782">
            <v>2381.61999288387</v>
          </cell>
          <cell r="BE782">
            <v>2402.64193120605</v>
          </cell>
          <cell r="BF782">
            <v>2415.23008402421</v>
          </cell>
          <cell r="BG782">
            <v>2341.16984575262</v>
          </cell>
          <cell r="BH782">
            <v>2364.0503517386</v>
          </cell>
          <cell r="BI782">
            <v>2364.0503517386</v>
          </cell>
          <cell r="BJ782">
            <v>2364.0503517386</v>
          </cell>
          <cell r="BK782">
            <v>2364.0503517386</v>
          </cell>
          <cell r="BL782">
            <v>2364.0503517386</v>
          </cell>
          <cell r="BM782">
            <v>2364.0503517386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</row>
        <row r="783">
          <cell r="Z783">
            <v>2294.26789850997</v>
          </cell>
          <cell r="AA783">
            <v>2213.83900267284</v>
          </cell>
          <cell r="AB783">
            <v>2153.58473929826</v>
          </cell>
          <cell r="AC783">
            <v>2054.06436568863</v>
          </cell>
          <cell r="AD783">
            <v>1970.48611649701</v>
          </cell>
          <cell r="AE783">
            <v>2078.64984751628</v>
          </cell>
          <cell r="AF783">
            <v>2155.50048949544</v>
          </cell>
          <cell r="AG783">
            <v>2081.50715066921</v>
          </cell>
          <cell r="AH783">
            <v>2085.2838669192</v>
          </cell>
          <cell r="AI783">
            <v>2171.54191501602</v>
          </cell>
          <cell r="AJ783">
            <v>2205.32961810923</v>
          </cell>
          <cell r="AK783">
            <v>2360.90206377064</v>
          </cell>
          <cell r="AL783">
            <v>2383.01870888877</v>
          </cell>
          <cell r="AM783">
            <v>2405.75148908605</v>
          </cell>
          <cell r="AN783">
            <v>2445.1492572692</v>
          </cell>
        </row>
        <row r="783">
          <cell r="AY783">
            <v>2386.129042918</v>
          </cell>
          <cell r="AZ783">
            <v>2454.59339807002</v>
          </cell>
          <cell r="BA783">
            <v>2421.10115754116</v>
          </cell>
          <cell r="BB783">
            <v>2388.96378421035</v>
          </cell>
          <cell r="BC783">
            <v>2385.69174036765</v>
          </cell>
          <cell r="BD783">
            <v>2350.58590337776</v>
          </cell>
          <cell r="BE783">
            <v>2382.34528921603</v>
          </cell>
          <cell r="BF783">
            <v>2369.75279147492</v>
          </cell>
          <cell r="BG783">
            <v>2322.51424047433</v>
          </cell>
          <cell r="BH783">
            <v>2344.57580089916</v>
          </cell>
          <cell r="BI783">
            <v>2344.57580089916</v>
          </cell>
          <cell r="BJ783">
            <v>2344.57580089916</v>
          </cell>
          <cell r="BK783">
            <v>2344.57580089916</v>
          </cell>
          <cell r="BL783">
            <v>2344.57580089916</v>
          </cell>
          <cell r="BM783">
            <v>2344.57580089916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</row>
        <row r="784">
          <cell r="Z784">
            <v>2236.24975413765</v>
          </cell>
          <cell r="AA784">
            <v>2161.27301865696</v>
          </cell>
          <cell r="AB784">
            <v>2097.95594822576</v>
          </cell>
          <cell r="AC784">
            <v>2065.85448051241</v>
          </cell>
          <cell r="AD784">
            <v>2073.23929614426</v>
          </cell>
          <cell r="AE784">
            <v>2143.48786038686</v>
          </cell>
          <cell r="AF784">
            <v>2064.95587802837</v>
          </cell>
          <cell r="AG784">
            <v>2217.50798919359</v>
          </cell>
          <cell r="AH784">
            <v>2217.20870267503</v>
          </cell>
          <cell r="AI784">
            <v>2267.91875630829</v>
          </cell>
          <cell r="AJ784">
            <v>2418.97073265434</v>
          </cell>
          <cell r="AK784">
            <v>2295.70084183502</v>
          </cell>
          <cell r="AL784">
            <v>2373.42511209935</v>
          </cell>
          <cell r="AM784">
            <v>2488.0331499506</v>
          </cell>
          <cell r="AN784">
            <v>2601.75996889644</v>
          </cell>
        </row>
        <row r="784">
          <cell r="AY784">
            <v>2384.24187144833</v>
          </cell>
          <cell r="AZ784">
            <v>2397.43425630628</v>
          </cell>
          <cell r="BA784">
            <v>2410.28407060375</v>
          </cell>
          <cell r="BB784">
            <v>2403.31594301853</v>
          </cell>
          <cell r="BC784">
            <v>2365.84337703265</v>
          </cell>
          <cell r="BD784">
            <v>2409.52112046014</v>
          </cell>
          <cell r="BE784">
            <v>2356.11376766606</v>
          </cell>
          <cell r="BF784">
            <v>2390.66414489754</v>
          </cell>
          <cell r="BG784">
            <v>2399.74667827267</v>
          </cell>
          <cell r="BH784">
            <v>2426.62300154756</v>
          </cell>
          <cell r="BI784">
            <v>2426.62300154756</v>
          </cell>
          <cell r="BJ784">
            <v>2426.62300154756</v>
          </cell>
          <cell r="BK784">
            <v>2426.62300154756</v>
          </cell>
          <cell r="BL784">
            <v>2426.62300154756</v>
          </cell>
          <cell r="BM784">
            <v>2426.62300154756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</row>
        <row r="785">
          <cell r="Z785">
            <v>2361.67219868013</v>
          </cell>
          <cell r="AA785">
            <v>2006.24817515626</v>
          </cell>
          <cell r="AB785">
            <v>2194.39782737424</v>
          </cell>
          <cell r="AC785">
            <v>2090.11938859145</v>
          </cell>
          <cell r="AD785">
            <v>2018.33451165684</v>
          </cell>
          <cell r="AE785">
            <v>2022.31616409206</v>
          </cell>
          <cell r="AF785">
            <v>2080.82571398117</v>
          </cell>
          <cell r="AG785">
            <v>2086.83794195893</v>
          </cell>
          <cell r="AH785">
            <v>2174.5508219821</v>
          </cell>
          <cell r="AI785">
            <v>2208.25071646899</v>
          </cell>
          <cell r="AJ785">
            <v>2218.19746961108</v>
          </cell>
          <cell r="AK785">
            <v>2465.16264928266</v>
          </cell>
          <cell r="AL785">
            <v>2477.98372954887</v>
          </cell>
          <cell r="AM785">
            <v>2455.60421327103</v>
          </cell>
          <cell r="AN785">
            <v>2486.01340677592</v>
          </cell>
        </row>
        <row r="785">
          <cell r="AY785">
            <v>2419.10924834152</v>
          </cell>
          <cell r="AZ785">
            <v>2463.15687796999</v>
          </cell>
          <cell r="BA785">
            <v>2366.93573230465</v>
          </cell>
          <cell r="BB785">
            <v>2421.70039737695</v>
          </cell>
          <cell r="BC785">
            <v>2347.47243868868</v>
          </cell>
          <cell r="BD785">
            <v>2369.15900523228</v>
          </cell>
          <cell r="BE785">
            <v>2438.54134746096</v>
          </cell>
          <cell r="BF785">
            <v>2374.45124344893</v>
          </cell>
          <cell r="BG785">
            <v>2422.5173184887</v>
          </cell>
          <cell r="BH785">
            <v>2341.06220604128</v>
          </cell>
          <cell r="BI785">
            <v>2341.06220604128</v>
          </cell>
          <cell r="BJ785">
            <v>2341.06220604128</v>
          </cell>
          <cell r="BK785">
            <v>2341.06220604128</v>
          </cell>
          <cell r="BL785">
            <v>2341.06220604128</v>
          </cell>
          <cell r="BM785">
            <v>2341.06220604128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6">
          <cell r="Z786">
            <v>2274.70885688401</v>
          </cell>
          <cell r="AA786">
            <v>2068.68362888752</v>
          </cell>
          <cell r="AB786">
            <v>2077.88704038507</v>
          </cell>
          <cell r="AC786">
            <v>2006.7096362937</v>
          </cell>
          <cell r="AD786">
            <v>2024.01132258665</v>
          </cell>
          <cell r="AE786">
            <v>2148.86267661324</v>
          </cell>
          <cell r="AF786">
            <v>2138.98102542525</v>
          </cell>
          <cell r="AG786">
            <v>2178.95271536019</v>
          </cell>
          <cell r="AH786">
            <v>2082.9879630703</v>
          </cell>
          <cell r="AI786">
            <v>2215.34041331233</v>
          </cell>
          <cell r="AJ786">
            <v>2300.24779974701</v>
          </cell>
          <cell r="AK786">
            <v>2480.13914492266</v>
          </cell>
          <cell r="AL786">
            <v>2340.36683791497</v>
          </cell>
          <cell r="AM786">
            <v>2578.09578830031</v>
          </cell>
          <cell r="AN786">
            <v>2453.97837524388</v>
          </cell>
        </row>
        <row r="786">
          <cell r="AY786">
            <v>2383.7559460707</v>
          </cell>
          <cell r="AZ786">
            <v>2403.56825605995</v>
          </cell>
          <cell r="BA786">
            <v>2431.33676457763</v>
          </cell>
          <cell r="BB786">
            <v>2366.11928750073</v>
          </cell>
          <cell r="BC786">
            <v>2322.18410002875</v>
          </cell>
          <cell r="BD786">
            <v>2379.67687968484</v>
          </cell>
          <cell r="BE786">
            <v>2405.85758817896</v>
          </cell>
          <cell r="BF786">
            <v>2388.04774506358</v>
          </cell>
          <cell r="BG786">
            <v>2402.48563595296</v>
          </cell>
          <cell r="BH786">
            <v>2373.31126359311</v>
          </cell>
          <cell r="BI786">
            <v>2373.31126359311</v>
          </cell>
          <cell r="BJ786">
            <v>2373.31126359311</v>
          </cell>
          <cell r="BK786">
            <v>2373.31126359311</v>
          </cell>
          <cell r="BL786">
            <v>2373.31126359311</v>
          </cell>
          <cell r="BM786">
            <v>2373.31126359311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7">
          <cell r="Z787">
            <v>2280.10720831483</v>
          </cell>
          <cell r="AA787">
            <v>2212.30684178459</v>
          </cell>
          <cell r="AB787">
            <v>2101.17239264506</v>
          </cell>
          <cell r="AC787">
            <v>1965.2800411103</v>
          </cell>
          <cell r="AD787">
            <v>2147.4630347839</v>
          </cell>
          <cell r="AE787">
            <v>2045.5622683863</v>
          </cell>
          <cell r="AF787">
            <v>2028.04992015144</v>
          </cell>
          <cell r="AG787">
            <v>2207.02321147255</v>
          </cell>
          <cell r="AH787">
            <v>2218.24267749962</v>
          </cell>
          <cell r="AI787">
            <v>2290.105425468</v>
          </cell>
          <cell r="AJ787">
            <v>2349.34577527653</v>
          </cell>
          <cell r="AK787">
            <v>2389.79258825868</v>
          </cell>
          <cell r="AL787">
            <v>2398.17065456255</v>
          </cell>
          <cell r="AM787">
            <v>2450.81637549069</v>
          </cell>
          <cell r="AN787">
            <v>2649.72925897147</v>
          </cell>
        </row>
        <row r="787">
          <cell r="AY787">
            <v>2380.87263461538</v>
          </cell>
          <cell r="AZ787">
            <v>2357.50156391711</v>
          </cell>
          <cell r="BA787">
            <v>2357.06739575312</v>
          </cell>
          <cell r="BB787">
            <v>2358.25527590748</v>
          </cell>
          <cell r="BC787">
            <v>2363.61886290443</v>
          </cell>
          <cell r="BD787">
            <v>2391.31490918753</v>
          </cell>
          <cell r="BE787">
            <v>2448.04802247075</v>
          </cell>
          <cell r="BF787">
            <v>2405.94311495133</v>
          </cell>
          <cell r="BG787">
            <v>2412.16452264505</v>
          </cell>
          <cell r="BH787">
            <v>2388.88223938868</v>
          </cell>
          <cell r="BI787">
            <v>2388.88223938868</v>
          </cell>
          <cell r="BJ787">
            <v>2388.88223938868</v>
          </cell>
          <cell r="BK787">
            <v>2388.88223938868</v>
          </cell>
          <cell r="BL787">
            <v>2388.88223938868</v>
          </cell>
          <cell r="BM787">
            <v>2388.88223938868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</row>
        <row r="788">
          <cell r="Z788">
            <v>2349.16294148236</v>
          </cell>
          <cell r="AA788">
            <v>2042.17985851798</v>
          </cell>
          <cell r="AB788">
            <v>2086.8182368138</v>
          </cell>
          <cell r="AC788">
            <v>1980.8525928009</v>
          </cell>
          <cell r="AD788">
            <v>1930.97605160313</v>
          </cell>
          <cell r="AE788">
            <v>1977.84404299317</v>
          </cell>
          <cell r="AF788">
            <v>2111.58248930065</v>
          </cell>
          <cell r="AG788">
            <v>2131.20999221199</v>
          </cell>
          <cell r="AH788">
            <v>2134.53845467596</v>
          </cell>
          <cell r="AI788">
            <v>2196.88562582068</v>
          </cell>
          <cell r="AJ788">
            <v>2258.93147823162</v>
          </cell>
          <cell r="AK788">
            <v>2423.59120791961</v>
          </cell>
          <cell r="AL788">
            <v>2372.45385733424</v>
          </cell>
          <cell r="AM788">
            <v>2503.27745497278</v>
          </cell>
          <cell r="AN788">
            <v>2694.19684269584</v>
          </cell>
        </row>
        <row r="788">
          <cell r="AY788">
            <v>2386.45248047618</v>
          </cell>
          <cell r="AZ788">
            <v>2254.81056978373</v>
          </cell>
          <cell r="BA788">
            <v>2414.56374518643</v>
          </cell>
          <cell r="BB788">
            <v>2330.04719188422</v>
          </cell>
          <cell r="BC788">
            <v>2387.05077990225</v>
          </cell>
          <cell r="BD788">
            <v>2350.64774090549</v>
          </cell>
          <cell r="BE788">
            <v>2367.63866116304</v>
          </cell>
          <cell r="BF788">
            <v>2370.10652413625</v>
          </cell>
          <cell r="BG788">
            <v>2355.52657732074</v>
          </cell>
          <cell r="BH788">
            <v>2359.36671636237</v>
          </cell>
          <cell r="BI788">
            <v>2359.36671636237</v>
          </cell>
          <cell r="BJ788">
            <v>2359.36671636237</v>
          </cell>
          <cell r="BK788">
            <v>2359.36671636237</v>
          </cell>
          <cell r="BL788">
            <v>2359.36671636237</v>
          </cell>
          <cell r="BM788">
            <v>2359.36671636237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</row>
        <row r="789">
          <cell r="Z789">
            <v>2305.35282386626</v>
          </cell>
          <cell r="AA789">
            <v>2184.54565908527</v>
          </cell>
          <cell r="AB789">
            <v>2138.17183456707</v>
          </cell>
          <cell r="AC789">
            <v>2074.88275795477</v>
          </cell>
          <cell r="AD789">
            <v>2130.40735300191</v>
          </cell>
          <cell r="AE789">
            <v>2082.2410793292</v>
          </cell>
          <cell r="AF789">
            <v>2025.92941087383</v>
          </cell>
          <cell r="AG789">
            <v>2072.19609064553</v>
          </cell>
          <cell r="AH789">
            <v>2096.32167566987</v>
          </cell>
          <cell r="AI789">
            <v>2316.34710916529</v>
          </cell>
          <cell r="AJ789">
            <v>2203.06294445143</v>
          </cell>
          <cell r="AK789">
            <v>2367.33049342706</v>
          </cell>
          <cell r="AL789">
            <v>2392.42842363422</v>
          </cell>
          <cell r="AM789">
            <v>2556.10689649152</v>
          </cell>
          <cell r="AN789">
            <v>2681.6343857867</v>
          </cell>
        </row>
        <row r="789">
          <cell r="AY789">
            <v>2383.02653992512</v>
          </cell>
          <cell r="AZ789">
            <v>2348.4009041975</v>
          </cell>
          <cell r="BA789">
            <v>2405.23188991863</v>
          </cell>
          <cell r="BB789">
            <v>2371.99250201404</v>
          </cell>
          <cell r="BC789">
            <v>2387.0251646816</v>
          </cell>
          <cell r="BD789">
            <v>2328.55030356107</v>
          </cell>
          <cell r="BE789">
            <v>2364.62263727144</v>
          </cell>
          <cell r="BF789">
            <v>2406.14532284383</v>
          </cell>
          <cell r="BG789">
            <v>2408.66207528388</v>
          </cell>
          <cell r="BH789">
            <v>2360.3228259474</v>
          </cell>
          <cell r="BI789">
            <v>2360.3228259474</v>
          </cell>
          <cell r="BJ789">
            <v>2360.3228259474</v>
          </cell>
          <cell r="BK789">
            <v>2360.3228259474</v>
          </cell>
          <cell r="BL789">
            <v>2360.3228259474</v>
          </cell>
          <cell r="BM789">
            <v>2360.3228259474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</row>
        <row r="790">
          <cell r="Z790">
            <v>2260.95809243119</v>
          </cell>
          <cell r="AA790">
            <v>2085.43187270861</v>
          </cell>
          <cell r="AB790">
            <v>2029.52117241549</v>
          </cell>
          <cell r="AC790">
            <v>2179.32499563265</v>
          </cell>
          <cell r="AD790">
            <v>2040.60150198607</v>
          </cell>
          <cell r="AE790">
            <v>2136.53476291418</v>
          </cell>
          <cell r="AF790">
            <v>2035.02757110179</v>
          </cell>
          <cell r="AG790">
            <v>2140.33189869597</v>
          </cell>
          <cell r="AH790">
            <v>2187.91651971312</v>
          </cell>
          <cell r="AI790">
            <v>2106.28782778167</v>
          </cell>
          <cell r="AJ790">
            <v>2126.67183811611</v>
          </cell>
          <cell r="AK790">
            <v>2428.51009500801</v>
          </cell>
          <cell r="AL790">
            <v>2357.6298233229</v>
          </cell>
          <cell r="AM790">
            <v>2492.09238712125</v>
          </cell>
          <cell r="AN790">
            <v>2497.60646559085</v>
          </cell>
        </row>
        <row r="790">
          <cell r="AY790">
            <v>2394.67038516817</v>
          </cell>
          <cell r="AZ790">
            <v>2336.2284804662</v>
          </cell>
          <cell r="BA790">
            <v>2342.46537115874</v>
          </cell>
          <cell r="BB790">
            <v>2391.46687729689</v>
          </cell>
          <cell r="BC790">
            <v>2383.26300399803</v>
          </cell>
          <cell r="BD790">
            <v>2372.67897357841</v>
          </cell>
          <cell r="BE790">
            <v>2303.10245849441</v>
          </cell>
          <cell r="BF790">
            <v>2374.5395167699</v>
          </cell>
          <cell r="BG790">
            <v>2352.95884802403</v>
          </cell>
          <cell r="BH790">
            <v>2246.9399587965</v>
          </cell>
          <cell r="BI790">
            <v>2246.9399587965</v>
          </cell>
          <cell r="BJ790">
            <v>2246.9399587965</v>
          </cell>
          <cell r="BK790">
            <v>2246.9399587965</v>
          </cell>
          <cell r="BL790">
            <v>2246.9399587965</v>
          </cell>
          <cell r="BM790">
            <v>2246.9399587965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</row>
        <row r="791">
          <cell r="Z791">
            <v>2335.41309573915</v>
          </cell>
          <cell r="AA791">
            <v>2128.76371685737</v>
          </cell>
          <cell r="AB791">
            <v>2045.20739200962</v>
          </cell>
          <cell r="AC791">
            <v>2144.08417814231</v>
          </cell>
          <cell r="AD791">
            <v>2129.77148432006</v>
          </cell>
          <cell r="AE791">
            <v>2023.79045160963</v>
          </cell>
          <cell r="AF791">
            <v>2070.77284126088</v>
          </cell>
          <cell r="AG791">
            <v>2154.01025367185</v>
          </cell>
          <cell r="AH791">
            <v>2162.44005304915</v>
          </cell>
          <cell r="AI791">
            <v>2338.97919454294</v>
          </cell>
          <cell r="AJ791">
            <v>2350.16822535689</v>
          </cell>
          <cell r="AK791">
            <v>2387.22786419774</v>
          </cell>
          <cell r="AL791">
            <v>2517.15367490698</v>
          </cell>
          <cell r="AM791">
            <v>2492.21450370967</v>
          </cell>
          <cell r="AN791">
            <v>2631.25923551888</v>
          </cell>
        </row>
        <row r="791">
          <cell r="AY791">
            <v>2355.66145546366</v>
          </cell>
          <cell r="AZ791">
            <v>2336.46749626821</v>
          </cell>
          <cell r="BA791">
            <v>2333.97588147924</v>
          </cell>
          <cell r="BB791">
            <v>2324.07687345428</v>
          </cell>
          <cell r="BC791">
            <v>2417.34380384426</v>
          </cell>
          <cell r="BD791">
            <v>2330.67696230023</v>
          </cell>
          <cell r="BE791">
            <v>2377.43375860698</v>
          </cell>
          <cell r="BF791">
            <v>2371.2230219482</v>
          </cell>
          <cell r="BG791">
            <v>2347.63669543981</v>
          </cell>
          <cell r="BH791">
            <v>2424.43187823738</v>
          </cell>
          <cell r="BI791">
            <v>2424.43187823738</v>
          </cell>
          <cell r="BJ791">
            <v>2424.43187823738</v>
          </cell>
          <cell r="BK791">
            <v>2424.43187823738</v>
          </cell>
          <cell r="BL791">
            <v>2424.43187823738</v>
          </cell>
          <cell r="BM791">
            <v>2424.43187823738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</row>
        <row r="792">
          <cell r="Z792">
            <v>2298.51480313051</v>
          </cell>
          <cell r="AA792">
            <v>2019.78914911012</v>
          </cell>
          <cell r="AB792">
            <v>2087.84666086234</v>
          </cell>
          <cell r="AC792">
            <v>2115.85769928447</v>
          </cell>
          <cell r="AD792">
            <v>2022.67957952866</v>
          </cell>
          <cell r="AE792">
            <v>2220.56458862075</v>
          </cell>
          <cell r="AF792">
            <v>2141.49363967837</v>
          </cell>
          <cell r="AG792">
            <v>2253.09833665429</v>
          </cell>
          <cell r="AH792">
            <v>2143.73782007177</v>
          </cell>
          <cell r="AI792">
            <v>2260.99109180964</v>
          </cell>
          <cell r="AJ792">
            <v>2163.91296007628</v>
          </cell>
          <cell r="AK792">
            <v>2357.78647822716</v>
          </cell>
          <cell r="AL792">
            <v>2394.46341894769</v>
          </cell>
          <cell r="AM792">
            <v>2523.12624971332</v>
          </cell>
          <cell r="AN792">
            <v>2592.07330454912</v>
          </cell>
        </row>
        <row r="792">
          <cell r="AY792">
            <v>2391.73332900044</v>
          </cell>
          <cell r="AZ792">
            <v>2320.75090132939</v>
          </cell>
          <cell r="BA792">
            <v>2394.76703223385</v>
          </cell>
          <cell r="BB792">
            <v>2405.47638178053</v>
          </cell>
          <cell r="BC792">
            <v>2355.26192752201</v>
          </cell>
          <cell r="BD792">
            <v>2448.39471060938</v>
          </cell>
          <cell r="BE792">
            <v>2413.70443001721</v>
          </cell>
          <cell r="BF792">
            <v>2397.8553785812</v>
          </cell>
          <cell r="BG792">
            <v>2405.45707725607</v>
          </cell>
          <cell r="BH792">
            <v>2385.01852154096</v>
          </cell>
          <cell r="BI792">
            <v>2385.01852154096</v>
          </cell>
          <cell r="BJ792">
            <v>2385.01852154096</v>
          </cell>
          <cell r="BK792">
            <v>2385.01852154096</v>
          </cell>
          <cell r="BL792">
            <v>2385.01852154096</v>
          </cell>
          <cell r="BM792">
            <v>2385.01852154096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3">
          <cell r="Z793">
            <v>2218.81450351812</v>
          </cell>
          <cell r="AA793">
            <v>2045.65687552379</v>
          </cell>
          <cell r="AB793">
            <v>2088.36291889007</v>
          </cell>
          <cell r="AC793">
            <v>2035.84600050792</v>
          </cell>
          <cell r="AD793">
            <v>2082.62433279036</v>
          </cell>
          <cell r="AE793">
            <v>1968.01826018432</v>
          </cell>
          <cell r="AF793">
            <v>2027.02922680065</v>
          </cell>
          <cell r="AG793">
            <v>2047.49988708578</v>
          </cell>
          <cell r="AH793">
            <v>2351.67502610437</v>
          </cell>
          <cell r="AI793">
            <v>2225.23111486197</v>
          </cell>
          <cell r="AJ793">
            <v>2304.72547967235</v>
          </cell>
          <cell r="AK793">
            <v>2299.86693244751</v>
          </cell>
          <cell r="AL793">
            <v>2416.13213415532</v>
          </cell>
          <cell r="AM793">
            <v>2375.99807452021</v>
          </cell>
          <cell r="AN793">
            <v>2633.80401025891</v>
          </cell>
        </row>
        <row r="793">
          <cell r="AY793">
            <v>2409.87084209995</v>
          </cell>
          <cell r="AZ793">
            <v>2414.67843281425</v>
          </cell>
          <cell r="BA793">
            <v>2424.55593323454</v>
          </cell>
          <cell r="BB793">
            <v>2394.94064170394</v>
          </cell>
          <cell r="BC793">
            <v>2423.73867087625</v>
          </cell>
          <cell r="BD793">
            <v>2320.58194974635</v>
          </cell>
          <cell r="BE793">
            <v>2353.72375089585</v>
          </cell>
          <cell r="BF793">
            <v>2357.49542180828</v>
          </cell>
          <cell r="BG793">
            <v>2401.4189572593</v>
          </cell>
          <cell r="BH793">
            <v>2321.92293726768</v>
          </cell>
          <cell r="BI793">
            <v>2321.92293726768</v>
          </cell>
          <cell r="BJ793">
            <v>2321.92293726768</v>
          </cell>
          <cell r="BK793">
            <v>2321.92293726768</v>
          </cell>
          <cell r="BL793">
            <v>2321.92293726768</v>
          </cell>
          <cell r="BM793">
            <v>2321.92293726768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4">
          <cell r="Z794">
            <v>2304.07423801858</v>
          </cell>
          <cell r="AA794">
            <v>2128.09793761239</v>
          </cell>
          <cell r="AB794">
            <v>2077.67245767601</v>
          </cell>
          <cell r="AC794">
            <v>2046.99986358898</v>
          </cell>
          <cell r="AD794">
            <v>1987.93751487316</v>
          </cell>
          <cell r="AE794">
            <v>2040.0867527337</v>
          </cell>
          <cell r="AF794">
            <v>2105.15240029881</v>
          </cell>
          <cell r="AG794">
            <v>2208.30518152335</v>
          </cell>
          <cell r="AH794">
            <v>2117.15893041483</v>
          </cell>
          <cell r="AI794">
            <v>2267.90384919049</v>
          </cell>
          <cell r="AJ794">
            <v>2332.01102640677</v>
          </cell>
          <cell r="AK794">
            <v>2359.70381576344</v>
          </cell>
          <cell r="AL794">
            <v>2448.86098101001</v>
          </cell>
          <cell r="AM794">
            <v>2460.91337572081</v>
          </cell>
          <cell r="AN794">
            <v>2527.74979491748</v>
          </cell>
        </row>
        <row r="794">
          <cell r="AY794">
            <v>2351.48522450767</v>
          </cell>
          <cell r="AZ794">
            <v>2333.49020545755</v>
          </cell>
          <cell r="BA794">
            <v>2372.88070943394</v>
          </cell>
          <cell r="BB794">
            <v>2345.22368837623</v>
          </cell>
          <cell r="BC794">
            <v>2346.01229397589</v>
          </cell>
          <cell r="BD794">
            <v>2376.60916291393</v>
          </cell>
          <cell r="BE794">
            <v>2388.96567549515</v>
          </cell>
          <cell r="BF794">
            <v>2349.91405518782</v>
          </cell>
          <cell r="BG794">
            <v>2324.50234300349</v>
          </cell>
          <cell r="BH794">
            <v>2347.70379955883</v>
          </cell>
          <cell r="BI794">
            <v>2347.70379955883</v>
          </cell>
          <cell r="BJ794">
            <v>2347.70379955883</v>
          </cell>
          <cell r="BK794">
            <v>2347.70379955883</v>
          </cell>
          <cell r="BL794">
            <v>2347.70379955883</v>
          </cell>
          <cell r="BM794">
            <v>2347.70379955883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5">
          <cell r="Z795">
            <v>2264.1618415235</v>
          </cell>
          <cell r="AA795">
            <v>2143.2273397977</v>
          </cell>
          <cell r="AB795">
            <v>2077.00073789669</v>
          </cell>
          <cell r="AC795">
            <v>2133.6429423017</v>
          </cell>
          <cell r="AD795">
            <v>2034.94603074918</v>
          </cell>
          <cell r="AE795">
            <v>2102.99824119956</v>
          </cell>
          <cell r="AF795">
            <v>2021.35984542052</v>
          </cell>
          <cell r="AG795">
            <v>2098.39487390949</v>
          </cell>
          <cell r="AH795">
            <v>2270.90913638983</v>
          </cell>
          <cell r="AI795">
            <v>2333.29770877054</v>
          </cell>
          <cell r="AJ795">
            <v>2192.05283258061</v>
          </cell>
          <cell r="AK795">
            <v>2404.27701829245</v>
          </cell>
          <cell r="AL795">
            <v>2391.74040007248</v>
          </cell>
          <cell r="AM795">
            <v>2555.31119570952</v>
          </cell>
          <cell r="AN795">
            <v>2456.3230543314</v>
          </cell>
        </row>
        <row r="795">
          <cell r="AY795">
            <v>2335.416159165</v>
          </cell>
          <cell r="AZ795">
            <v>2439.46496519861</v>
          </cell>
          <cell r="BA795">
            <v>2390.96463801235</v>
          </cell>
          <cell r="BB795">
            <v>2400.08926329855</v>
          </cell>
          <cell r="BC795">
            <v>2411.43746688063</v>
          </cell>
          <cell r="BD795">
            <v>2353.27897654709</v>
          </cell>
          <cell r="BE795">
            <v>2384.16283018227</v>
          </cell>
          <cell r="BF795">
            <v>2321.11316359714</v>
          </cell>
          <cell r="BG795">
            <v>2419.27826225228</v>
          </cell>
          <cell r="BH795">
            <v>2406.7691020973</v>
          </cell>
          <cell r="BI795">
            <v>2406.7691020973</v>
          </cell>
          <cell r="BJ795">
            <v>2406.7691020973</v>
          </cell>
          <cell r="BK795">
            <v>2406.7691020973</v>
          </cell>
          <cell r="BL795">
            <v>2406.7691020973</v>
          </cell>
          <cell r="BM795">
            <v>2406.7691020973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6">
          <cell r="Z796">
            <v>2303.02148693135</v>
          </cell>
          <cell r="AA796">
            <v>1979.9062700592</v>
          </cell>
          <cell r="AB796">
            <v>2023.31185347648</v>
          </cell>
          <cell r="AC796">
            <v>2130.06132528735</v>
          </cell>
          <cell r="AD796">
            <v>2062.6780364867</v>
          </cell>
          <cell r="AE796">
            <v>2103.62852042027</v>
          </cell>
          <cell r="AF796">
            <v>2074.24074047915</v>
          </cell>
          <cell r="AG796">
            <v>2107.32524001074</v>
          </cell>
          <cell r="AH796">
            <v>2211.36282233267</v>
          </cell>
          <cell r="AI796">
            <v>2164.5203414455</v>
          </cell>
          <cell r="AJ796">
            <v>2311.34699438419</v>
          </cell>
          <cell r="AK796">
            <v>2355.19795430975</v>
          </cell>
          <cell r="AL796">
            <v>2378.88244613173</v>
          </cell>
          <cell r="AM796">
            <v>2500.13158140494</v>
          </cell>
          <cell r="AN796">
            <v>2640.02930437776</v>
          </cell>
        </row>
        <row r="796">
          <cell r="AY796">
            <v>2350.46566788513</v>
          </cell>
          <cell r="AZ796">
            <v>2412.48667325571</v>
          </cell>
          <cell r="BA796">
            <v>2354.43350271822</v>
          </cell>
          <cell r="BB796">
            <v>2390.40164488798</v>
          </cell>
          <cell r="BC796">
            <v>2446.63851639518</v>
          </cell>
          <cell r="BD796">
            <v>2373.5038070766</v>
          </cell>
          <cell r="BE796">
            <v>2334.33700236158</v>
          </cell>
          <cell r="BF796">
            <v>2353.96931865428</v>
          </cell>
          <cell r="BG796">
            <v>2394.81664621894</v>
          </cell>
          <cell r="BH796">
            <v>2362.32845875848</v>
          </cell>
          <cell r="BI796">
            <v>2362.32845875848</v>
          </cell>
          <cell r="BJ796">
            <v>2362.32845875848</v>
          </cell>
          <cell r="BK796">
            <v>2362.32845875848</v>
          </cell>
          <cell r="BL796">
            <v>2362.32845875848</v>
          </cell>
          <cell r="BM796">
            <v>2362.32845875848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</row>
        <row r="797">
          <cell r="Z797">
            <v>2297.34316709493</v>
          </cell>
          <cell r="AA797">
            <v>2113.21144810316</v>
          </cell>
          <cell r="AB797">
            <v>2186.50763490227</v>
          </cell>
          <cell r="AC797">
            <v>2008.43382361002</v>
          </cell>
          <cell r="AD797">
            <v>1976.25727014827</v>
          </cell>
          <cell r="AE797">
            <v>2103.30587934041</v>
          </cell>
          <cell r="AF797">
            <v>2065.77079618684</v>
          </cell>
          <cell r="AG797">
            <v>2164.94664563799</v>
          </cell>
          <cell r="AH797">
            <v>2285.52571920872</v>
          </cell>
          <cell r="AI797">
            <v>2273.68210179493</v>
          </cell>
          <cell r="AJ797">
            <v>2405.95238814853</v>
          </cell>
          <cell r="AK797">
            <v>2375.04176436331</v>
          </cell>
          <cell r="AL797">
            <v>2401.93448142551</v>
          </cell>
          <cell r="AM797">
            <v>2561.09054203238</v>
          </cell>
          <cell r="AN797">
            <v>2497.24804537396</v>
          </cell>
        </row>
        <row r="797">
          <cell r="AY797">
            <v>2399.68439612256</v>
          </cell>
          <cell r="AZ797">
            <v>2447.7747251435</v>
          </cell>
          <cell r="BA797">
            <v>2419.80255499307</v>
          </cell>
          <cell r="BB797">
            <v>2390.88250395633</v>
          </cell>
          <cell r="BC797">
            <v>2352.55516243702</v>
          </cell>
          <cell r="BD797">
            <v>2444.81321171134</v>
          </cell>
          <cell r="BE797">
            <v>2365.32509400527</v>
          </cell>
          <cell r="BF797">
            <v>2427.6317204257</v>
          </cell>
          <cell r="BG797">
            <v>2390.61179687938</v>
          </cell>
          <cell r="BH797">
            <v>2429.83303216831</v>
          </cell>
          <cell r="BI797">
            <v>2429.83303216831</v>
          </cell>
          <cell r="BJ797">
            <v>2429.83303216831</v>
          </cell>
          <cell r="BK797">
            <v>2429.83303216831</v>
          </cell>
          <cell r="BL797">
            <v>2429.83303216831</v>
          </cell>
          <cell r="BM797">
            <v>2429.83303216831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</row>
        <row r="798">
          <cell r="Z798">
            <v>2160.39608146126</v>
          </cell>
          <cell r="AA798">
            <v>2017.69793092134</v>
          </cell>
          <cell r="AB798">
            <v>2003.58355068169</v>
          </cell>
          <cell r="AC798">
            <v>2133.60520884917</v>
          </cell>
          <cell r="AD798">
            <v>2080.24738470575</v>
          </cell>
          <cell r="AE798">
            <v>2146.87816639227</v>
          </cell>
          <cell r="AF798">
            <v>2004.67512871457</v>
          </cell>
          <cell r="AG798">
            <v>2148.6369838682</v>
          </cell>
          <cell r="AH798">
            <v>2245.14595134114</v>
          </cell>
          <cell r="AI798">
            <v>2230.42147895561</v>
          </cell>
          <cell r="AJ798">
            <v>2305.51040268737</v>
          </cell>
          <cell r="AK798">
            <v>2294.89835589819</v>
          </cell>
          <cell r="AL798">
            <v>2436.67596230976</v>
          </cell>
          <cell r="AM798">
            <v>2533.82251098734</v>
          </cell>
          <cell r="AN798">
            <v>2432.69118945129</v>
          </cell>
        </row>
        <row r="798">
          <cell r="AY798">
            <v>2304.69792611215</v>
          </cell>
          <cell r="AZ798">
            <v>2329.90223048533</v>
          </cell>
          <cell r="BA798">
            <v>2370.87877881242</v>
          </cell>
          <cell r="BB798">
            <v>2397.52032235432</v>
          </cell>
          <cell r="BC798">
            <v>2340.19096235973</v>
          </cell>
          <cell r="BD798">
            <v>2432.04180570959</v>
          </cell>
          <cell r="BE798">
            <v>2341.04881434272</v>
          </cell>
          <cell r="BF798">
            <v>2343.83417764955</v>
          </cell>
          <cell r="BG798">
            <v>2426.39160077893</v>
          </cell>
          <cell r="BH798">
            <v>2344.32690156481</v>
          </cell>
          <cell r="BI798">
            <v>2344.32690156481</v>
          </cell>
          <cell r="BJ798">
            <v>2344.32690156481</v>
          </cell>
          <cell r="BK798">
            <v>2344.32690156481</v>
          </cell>
          <cell r="BL798">
            <v>2344.32690156481</v>
          </cell>
          <cell r="BM798">
            <v>2344.32690156481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</row>
        <row r="799">
          <cell r="Z799">
            <v>2201.84072823342</v>
          </cell>
          <cell r="AA799">
            <v>2097.69575028296</v>
          </cell>
          <cell r="AB799">
            <v>2008.97220134991</v>
          </cell>
          <cell r="AC799">
            <v>2067.65336985489</v>
          </cell>
          <cell r="AD799">
            <v>2093.24193748832</v>
          </cell>
          <cell r="AE799">
            <v>2017.04872122795</v>
          </cell>
          <cell r="AF799">
            <v>2215.72444415028</v>
          </cell>
          <cell r="AG799">
            <v>2218.09968734282</v>
          </cell>
          <cell r="AH799">
            <v>2149.11850544813</v>
          </cell>
          <cell r="AI799">
            <v>2231.58740993567</v>
          </cell>
          <cell r="AJ799">
            <v>2293.16553870923</v>
          </cell>
          <cell r="AK799">
            <v>2344.89239329608</v>
          </cell>
          <cell r="AL799">
            <v>2354.07050942863</v>
          </cell>
          <cell r="AM799">
            <v>2597.10331599632</v>
          </cell>
          <cell r="AN799">
            <v>2614.67675392889</v>
          </cell>
        </row>
        <row r="799">
          <cell r="AY799">
            <v>2405.5118690867</v>
          </cell>
          <cell r="AZ799">
            <v>2381.42120684541</v>
          </cell>
          <cell r="BA799">
            <v>2416.75983729023</v>
          </cell>
          <cell r="BB799">
            <v>2374.85301111619</v>
          </cell>
          <cell r="BC799">
            <v>2391.46498604492</v>
          </cell>
          <cell r="BD799">
            <v>2390.5305524985</v>
          </cell>
          <cell r="BE799">
            <v>2412.91732433581</v>
          </cell>
          <cell r="BF799">
            <v>2407.7651625691</v>
          </cell>
          <cell r="BG799">
            <v>2326.7818418763</v>
          </cell>
          <cell r="BH799">
            <v>2394.82580573481</v>
          </cell>
          <cell r="BI799">
            <v>2394.82580573481</v>
          </cell>
          <cell r="BJ799">
            <v>2394.82580573481</v>
          </cell>
          <cell r="BK799">
            <v>2394.82580573481</v>
          </cell>
          <cell r="BL799">
            <v>2394.82580573481</v>
          </cell>
          <cell r="BM799">
            <v>2394.82580573481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</row>
        <row r="800">
          <cell r="Z800">
            <v>2275.2124872345</v>
          </cell>
          <cell r="AA800">
            <v>2040.76396338482</v>
          </cell>
          <cell r="AB800">
            <v>2126.85745660887</v>
          </cell>
          <cell r="AC800">
            <v>2124.50286689399</v>
          </cell>
          <cell r="AD800">
            <v>2011.94475523421</v>
          </cell>
          <cell r="AE800">
            <v>2086.83295673528</v>
          </cell>
          <cell r="AF800">
            <v>2057.02304018111</v>
          </cell>
          <cell r="AG800">
            <v>2159.02162511223</v>
          </cell>
          <cell r="AH800">
            <v>2179.72374890554</v>
          </cell>
          <cell r="AI800">
            <v>2074.69896715263</v>
          </cell>
          <cell r="AJ800">
            <v>2308.05272142753</v>
          </cell>
          <cell r="AK800">
            <v>2373.12464456487</v>
          </cell>
          <cell r="AL800">
            <v>2353.64393547868</v>
          </cell>
          <cell r="AM800">
            <v>2536.73750735972</v>
          </cell>
          <cell r="AN800">
            <v>2487.37255787262</v>
          </cell>
        </row>
        <row r="800">
          <cell r="AY800">
            <v>2349.89108745398</v>
          </cell>
          <cell r="AZ800">
            <v>2301.68358326347</v>
          </cell>
          <cell r="BA800">
            <v>2385.96228559452</v>
          </cell>
          <cell r="BB800">
            <v>2459.74972176619</v>
          </cell>
          <cell r="BC800">
            <v>2292.63341892028</v>
          </cell>
          <cell r="BD800">
            <v>2383.99346688402</v>
          </cell>
          <cell r="BE800">
            <v>2353.58322936328</v>
          </cell>
          <cell r="BF800">
            <v>2395.52060488968</v>
          </cell>
          <cell r="BG800">
            <v>2393.45615062829</v>
          </cell>
          <cell r="BH800">
            <v>2315.19415634769</v>
          </cell>
          <cell r="BI800">
            <v>2315.19415634769</v>
          </cell>
          <cell r="BJ800">
            <v>2315.19415634769</v>
          </cell>
          <cell r="BK800">
            <v>2315.19415634769</v>
          </cell>
          <cell r="BL800">
            <v>2315.19415634769</v>
          </cell>
          <cell r="BM800">
            <v>2315.19415634769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</row>
        <row r="801">
          <cell r="Z801">
            <v>2318.84877426923</v>
          </cell>
          <cell r="AA801">
            <v>2120.0171060701</v>
          </cell>
          <cell r="AB801">
            <v>2053.32595139667</v>
          </cell>
          <cell r="AC801">
            <v>2059.86914579515</v>
          </cell>
          <cell r="AD801">
            <v>2035.27226306669</v>
          </cell>
          <cell r="AE801">
            <v>2113.43390502258</v>
          </cell>
          <cell r="AF801">
            <v>2041.27339584323</v>
          </cell>
          <cell r="AG801">
            <v>2124.05353173758</v>
          </cell>
          <cell r="AH801">
            <v>2071.36131815838</v>
          </cell>
          <cell r="AI801">
            <v>2295.92159558288</v>
          </cell>
          <cell r="AJ801">
            <v>2376.37569371007</v>
          </cell>
          <cell r="AK801">
            <v>2363.39559386459</v>
          </cell>
          <cell r="AL801">
            <v>2365.56683074002</v>
          </cell>
          <cell r="AM801">
            <v>2565.12489190189</v>
          </cell>
          <cell r="AN801">
            <v>2584.77917556277</v>
          </cell>
        </row>
        <row r="801">
          <cell r="AY801">
            <v>2394.25115504013</v>
          </cell>
          <cell r="AZ801">
            <v>2350.81531034611</v>
          </cell>
          <cell r="BA801">
            <v>2367.22016096797</v>
          </cell>
          <cell r="BB801">
            <v>2393.69663132389</v>
          </cell>
          <cell r="BC801">
            <v>2406.44503694513</v>
          </cell>
          <cell r="BD801">
            <v>2333.57802938527</v>
          </cell>
          <cell r="BE801">
            <v>2336.8824071877</v>
          </cell>
          <cell r="BF801">
            <v>2348.24956926292</v>
          </cell>
          <cell r="BG801">
            <v>2318.91264927406</v>
          </cell>
          <cell r="BH801">
            <v>2419.45255529156</v>
          </cell>
          <cell r="BI801">
            <v>2419.45255529156</v>
          </cell>
          <cell r="BJ801">
            <v>2419.45255529156</v>
          </cell>
          <cell r="BK801">
            <v>2419.45255529156</v>
          </cell>
          <cell r="BL801">
            <v>2419.45255529156</v>
          </cell>
          <cell r="BM801">
            <v>2419.45255529156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</row>
        <row r="802">
          <cell r="Z802">
            <v>2335.72315826202</v>
          </cell>
          <cell r="AA802">
            <v>2147.10305675949</v>
          </cell>
          <cell r="AB802">
            <v>2044.89171975942</v>
          </cell>
          <cell r="AC802">
            <v>2099.27402180475</v>
          </cell>
          <cell r="AD802">
            <v>2017.5623474165</v>
          </cell>
          <cell r="AE802">
            <v>2002.7514351398</v>
          </cell>
          <cell r="AF802">
            <v>2161.94925161017</v>
          </cell>
          <cell r="AG802">
            <v>2014.69304275016</v>
          </cell>
          <cell r="AH802">
            <v>2202.3902661051</v>
          </cell>
          <cell r="AI802">
            <v>2211.79071942938</v>
          </cell>
          <cell r="AJ802">
            <v>2418.04400043161</v>
          </cell>
          <cell r="AK802">
            <v>2304.26337788479</v>
          </cell>
          <cell r="AL802">
            <v>2458.49045822558</v>
          </cell>
          <cell r="AM802">
            <v>2621.3744782529</v>
          </cell>
          <cell r="AN802">
            <v>2609.98545019669</v>
          </cell>
        </row>
        <row r="802">
          <cell r="AY802">
            <v>2471.7029866522</v>
          </cell>
          <cell r="AZ802">
            <v>2389.46252171002</v>
          </cell>
          <cell r="BA802">
            <v>2371.52060281777</v>
          </cell>
          <cell r="BB802">
            <v>2352.33027873527</v>
          </cell>
          <cell r="BC802">
            <v>2310.57507168637</v>
          </cell>
          <cell r="BD802">
            <v>2344.04561300601</v>
          </cell>
          <cell r="BE802">
            <v>2422.92806061504</v>
          </cell>
          <cell r="BF802">
            <v>2292.30712007789</v>
          </cell>
          <cell r="BG802">
            <v>2349.08785838562</v>
          </cell>
          <cell r="BH802">
            <v>2338.82503342426</v>
          </cell>
          <cell r="BI802">
            <v>2338.82503342426</v>
          </cell>
          <cell r="BJ802">
            <v>2338.82503342426</v>
          </cell>
          <cell r="BK802">
            <v>2338.82503342426</v>
          </cell>
          <cell r="BL802">
            <v>2338.82503342426</v>
          </cell>
          <cell r="BM802">
            <v>2338.82503342426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</row>
        <row r="803">
          <cell r="Z803">
            <v>2265.85677285865</v>
          </cell>
          <cell r="AA803">
            <v>2025.3700362274</v>
          </cell>
          <cell r="AB803">
            <v>2034.44089480674</v>
          </cell>
          <cell r="AC803">
            <v>2026.75439430947</v>
          </cell>
          <cell r="AD803">
            <v>1902.72644683178</v>
          </cell>
          <cell r="AE803">
            <v>2087.33911984239</v>
          </cell>
          <cell r="AF803">
            <v>2089.4707370261</v>
          </cell>
          <cell r="AG803">
            <v>2084.47009739179</v>
          </cell>
          <cell r="AH803">
            <v>2186.15542225632</v>
          </cell>
          <cell r="AI803">
            <v>2151.37260413321</v>
          </cell>
          <cell r="AJ803">
            <v>2390.68724173866</v>
          </cell>
          <cell r="AK803">
            <v>2275.24290147274</v>
          </cell>
          <cell r="AL803">
            <v>2497.43019061565</v>
          </cell>
          <cell r="AM803">
            <v>2532.78818136447</v>
          </cell>
          <cell r="AN803">
            <v>2740.24370307185</v>
          </cell>
        </row>
        <row r="803">
          <cell r="AY803">
            <v>2326.81522203009</v>
          </cell>
          <cell r="AZ803">
            <v>2289.85007097689</v>
          </cell>
          <cell r="BA803">
            <v>2374.73833596797</v>
          </cell>
          <cell r="BB803">
            <v>2357.21053329342</v>
          </cell>
          <cell r="BC803">
            <v>2329.35347610461</v>
          </cell>
          <cell r="BD803">
            <v>2340.39408736942</v>
          </cell>
          <cell r="BE803">
            <v>2393.94779822224</v>
          </cell>
          <cell r="BF803">
            <v>2404.96435241241</v>
          </cell>
          <cell r="BG803">
            <v>2368.98498170756</v>
          </cell>
          <cell r="BH803">
            <v>2342.85148262391</v>
          </cell>
          <cell r="BI803">
            <v>2342.85148262391</v>
          </cell>
          <cell r="BJ803">
            <v>2342.85148262391</v>
          </cell>
          <cell r="BK803">
            <v>2342.85148262391</v>
          </cell>
          <cell r="BL803">
            <v>2342.85148262391</v>
          </cell>
          <cell r="BM803">
            <v>2342.85148262391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</row>
        <row r="804">
          <cell r="Z804">
            <v>2329.22720191079</v>
          </cell>
          <cell r="AA804">
            <v>2193.43226569987</v>
          </cell>
          <cell r="AB804">
            <v>2017.43201826514</v>
          </cell>
          <cell r="AC804">
            <v>1943.44169208797</v>
          </cell>
          <cell r="AD804">
            <v>1985.40077966387</v>
          </cell>
          <cell r="AE804">
            <v>2069.26806048669</v>
          </cell>
          <cell r="AF804">
            <v>2079.43188929905</v>
          </cell>
          <cell r="AG804">
            <v>2150.83037774239</v>
          </cell>
          <cell r="AH804">
            <v>2119.98652302156</v>
          </cell>
          <cell r="AI804">
            <v>2259.74109605836</v>
          </cell>
          <cell r="AJ804">
            <v>2330.17201498858</v>
          </cell>
          <cell r="AK804">
            <v>2440.14768264662</v>
          </cell>
          <cell r="AL804">
            <v>2438.61100733539</v>
          </cell>
          <cell r="AM804">
            <v>2545.49431944831</v>
          </cell>
          <cell r="AN804">
            <v>2527.9781542467</v>
          </cell>
        </row>
        <row r="804">
          <cell r="AY804">
            <v>2398.54010907463</v>
          </cell>
          <cell r="AZ804">
            <v>2380.48052583107</v>
          </cell>
          <cell r="BA804">
            <v>2427.31112570749</v>
          </cell>
          <cell r="BB804">
            <v>2335.24292367218</v>
          </cell>
          <cell r="BC804">
            <v>2385.78287527486</v>
          </cell>
          <cell r="BD804">
            <v>2303.06640440589</v>
          </cell>
          <cell r="BE804">
            <v>2361.66591095337</v>
          </cell>
          <cell r="BF804">
            <v>2369.40066324214</v>
          </cell>
          <cell r="BG804">
            <v>2379.53360442717</v>
          </cell>
          <cell r="BH804">
            <v>2379.96375924645</v>
          </cell>
          <cell r="BI804">
            <v>2379.96375924645</v>
          </cell>
          <cell r="BJ804">
            <v>2379.96375924645</v>
          </cell>
          <cell r="BK804">
            <v>2379.96375924645</v>
          </cell>
          <cell r="BL804">
            <v>2379.96375924645</v>
          </cell>
          <cell r="BM804">
            <v>2379.96375924645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</row>
        <row r="805">
          <cell r="Z805">
            <v>2212.06589654446</v>
          </cell>
          <cell r="AA805">
            <v>1934.47018752735</v>
          </cell>
          <cell r="AB805">
            <v>2007.20038464006</v>
          </cell>
          <cell r="AC805">
            <v>2011.64041352544</v>
          </cell>
          <cell r="AD805">
            <v>2120.36882528072</v>
          </cell>
          <cell r="AE805">
            <v>2143.40807708151</v>
          </cell>
          <cell r="AF805">
            <v>2077.26396045942</v>
          </cell>
          <cell r="AG805">
            <v>2098.42081121925</v>
          </cell>
          <cell r="AH805">
            <v>2224.64767155821</v>
          </cell>
          <cell r="AI805">
            <v>2358.28388376794</v>
          </cell>
          <cell r="AJ805">
            <v>2263.77243225234</v>
          </cell>
          <cell r="AK805">
            <v>2308.54699127579</v>
          </cell>
          <cell r="AL805">
            <v>2442.23764327611</v>
          </cell>
          <cell r="AM805">
            <v>2419.97850346213</v>
          </cell>
          <cell r="AN805">
            <v>2562.0516044762</v>
          </cell>
        </row>
        <row r="805">
          <cell r="AY805">
            <v>2311.54487668136</v>
          </cell>
          <cell r="AZ805">
            <v>2398.20024203282</v>
          </cell>
          <cell r="BA805">
            <v>2348.73427227915</v>
          </cell>
          <cell r="BB805">
            <v>2358.30867206141</v>
          </cell>
          <cell r="BC805">
            <v>2404.16058681421</v>
          </cell>
          <cell r="BD805">
            <v>2418.40780149714</v>
          </cell>
          <cell r="BE805">
            <v>2451.77593969812</v>
          </cell>
          <cell r="BF805">
            <v>2431.03740235169</v>
          </cell>
          <cell r="BG805">
            <v>2404.46949604693</v>
          </cell>
          <cell r="BH805">
            <v>2385.44404359854</v>
          </cell>
          <cell r="BI805">
            <v>2385.44404359854</v>
          </cell>
          <cell r="BJ805">
            <v>2385.44404359854</v>
          </cell>
          <cell r="BK805">
            <v>2385.44404359854</v>
          </cell>
          <cell r="BL805">
            <v>2385.44404359854</v>
          </cell>
          <cell r="BM805">
            <v>2385.44404359854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6">
          <cell r="Z806">
            <v>2224.50952793743</v>
          </cell>
          <cell r="AA806">
            <v>2103.29798627688</v>
          </cell>
          <cell r="AB806">
            <v>2069.50207664816</v>
          </cell>
          <cell r="AC806">
            <v>2089.23332177993</v>
          </cell>
          <cell r="AD806">
            <v>2046.97364730868</v>
          </cell>
          <cell r="AE806">
            <v>2172.41930877214</v>
          </cell>
          <cell r="AF806">
            <v>2236.48285416899</v>
          </cell>
          <cell r="AG806">
            <v>2229.9629333201</v>
          </cell>
          <cell r="AH806">
            <v>2155.07244243218</v>
          </cell>
          <cell r="AI806">
            <v>2235.20434828699</v>
          </cell>
          <cell r="AJ806">
            <v>2436.6401630415</v>
          </cell>
          <cell r="AK806">
            <v>2211.69794573232</v>
          </cell>
          <cell r="AL806">
            <v>2415.72763448088</v>
          </cell>
          <cell r="AM806">
            <v>2508.91712908624</v>
          </cell>
          <cell r="AN806">
            <v>2597.24440183968</v>
          </cell>
        </row>
        <row r="806">
          <cell r="AY806">
            <v>2295.41045195116</v>
          </cell>
          <cell r="AZ806">
            <v>2388.26252657497</v>
          </cell>
          <cell r="BA806">
            <v>2325.58836819144</v>
          </cell>
          <cell r="BB806">
            <v>2369.81478584281</v>
          </cell>
          <cell r="BC806">
            <v>2345.22659571108</v>
          </cell>
          <cell r="BD806">
            <v>2439.41078831441</v>
          </cell>
          <cell r="BE806">
            <v>2395.1491063508</v>
          </cell>
          <cell r="BF806">
            <v>2473.60860428127</v>
          </cell>
          <cell r="BG806">
            <v>2401.08734716084</v>
          </cell>
          <cell r="BH806">
            <v>2318.44316439157</v>
          </cell>
          <cell r="BI806">
            <v>2318.44316439157</v>
          </cell>
          <cell r="BJ806">
            <v>2318.44316439157</v>
          </cell>
          <cell r="BK806">
            <v>2318.44316439157</v>
          </cell>
          <cell r="BL806">
            <v>2318.44316439157</v>
          </cell>
          <cell r="BM806">
            <v>2318.44316439157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</row>
        <row r="807">
          <cell r="Z807">
            <v>2252.17214272421</v>
          </cell>
          <cell r="AA807">
            <v>2042.65323988211</v>
          </cell>
          <cell r="AB807">
            <v>2129.67909580285</v>
          </cell>
          <cell r="AC807">
            <v>2027.28373213959</v>
          </cell>
          <cell r="AD807">
            <v>2159.69960572471</v>
          </cell>
          <cell r="AE807">
            <v>2093.3552809379</v>
          </cell>
          <cell r="AF807">
            <v>2151.34232805</v>
          </cell>
          <cell r="AG807">
            <v>2063.75703508169</v>
          </cell>
          <cell r="AH807">
            <v>2172.88431496077</v>
          </cell>
          <cell r="AI807">
            <v>2223.47992071805</v>
          </cell>
          <cell r="AJ807">
            <v>2203.98787142457</v>
          </cell>
          <cell r="AK807">
            <v>2525.66719403726</v>
          </cell>
          <cell r="AL807">
            <v>2510.20909038336</v>
          </cell>
          <cell r="AM807">
            <v>2497.72300358564</v>
          </cell>
          <cell r="AN807">
            <v>2458.29439385423</v>
          </cell>
        </row>
        <row r="807">
          <cell r="AY807">
            <v>2370.78482791881</v>
          </cell>
          <cell r="AZ807">
            <v>2351.09313469773</v>
          </cell>
          <cell r="BA807">
            <v>2373.57797246707</v>
          </cell>
          <cell r="BB807">
            <v>2413.27169959903</v>
          </cell>
          <cell r="BC807">
            <v>2418.05734093589</v>
          </cell>
          <cell r="BD807">
            <v>2347.40469938798</v>
          </cell>
          <cell r="BE807">
            <v>2379.55971861036</v>
          </cell>
          <cell r="BF807">
            <v>2340.8323760067</v>
          </cell>
          <cell r="BG807">
            <v>2423.19680116338</v>
          </cell>
          <cell r="BH807">
            <v>2362.99353678565</v>
          </cell>
          <cell r="BI807">
            <v>2362.99353678565</v>
          </cell>
          <cell r="BJ807">
            <v>2362.99353678565</v>
          </cell>
          <cell r="BK807">
            <v>2362.99353678565</v>
          </cell>
          <cell r="BL807">
            <v>2362.99353678565</v>
          </cell>
          <cell r="BM807">
            <v>2362.99353678565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8">
          <cell r="Z808">
            <v>2413.64088682462</v>
          </cell>
          <cell r="AA808">
            <v>2259.25037241929</v>
          </cell>
          <cell r="AB808">
            <v>1971.89552362419</v>
          </cell>
          <cell r="AC808">
            <v>2067.87407572037</v>
          </cell>
          <cell r="AD808">
            <v>2053.97786644247</v>
          </cell>
          <cell r="AE808">
            <v>2112.50163581432</v>
          </cell>
          <cell r="AF808">
            <v>2072.16396917461</v>
          </cell>
          <cell r="AG808">
            <v>2097.11981941994</v>
          </cell>
          <cell r="AH808">
            <v>2187.89848035261</v>
          </cell>
          <cell r="AI808">
            <v>2139.36982802463</v>
          </cell>
          <cell r="AJ808">
            <v>2321.31729982288</v>
          </cell>
          <cell r="AK808">
            <v>2320.42868195639</v>
          </cell>
          <cell r="AL808">
            <v>2374.0564925818</v>
          </cell>
          <cell r="AM808">
            <v>2560.54222525535</v>
          </cell>
          <cell r="AN808">
            <v>2644.95163997159</v>
          </cell>
        </row>
        <row r="808">
          <cell r="AY808">
            <v>2453.56321826648</v>
          </cell>
          <cell r="AZ808">
            <v>2446.10293696129</v>
          </cell>
          <cell r="BA808">
            <v>2410.42920284377</v>
          </cell>
          <cell r="BB808">
            <v>2345.80347883345</v>
          </cell>
          <cell r="BC808">
            <v>2354.60632404138</v>
          </cell>
          <cell r="BD808">
            <v>2392.96950604627</v>
          </cell>
          <cell r="BE808">
            <v>2310.4605136496</v>
          </cell>
          <cell r="BF808">
            <v>2337.78481693481</v>
          </cell>
          <cell r="BG808">
            <v>2378.70943166106</v>
          </cell>
          <cell r="BH808">
            <v>2400.52483351213</v>
          </cell>
          <cell r="BI808">
            <v>2400.52483351213</v>
          </cell>
          <cell r="BJ808">
            <v>2400.52483351213</v>
          </cell>
          <cell r="BK808">
            <v>2400.52483351213</v>
          </cell>
          <cell r="BL808">
            <v>2400.52483351213</v>
          </cell>
          <cell r="BM808">
            <v>2400.52483351213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09">
          <cell r="Z809">
            <v>2341.89853341758</v>
          </cell>
          <cell r="AA809">
            <v>2222.20835267919</v>
          </cell>
          <cell r="AB809">
            <v>1998.09918570017</v>
          </cell>
          <cell r="AC809">
            <v>2072.46944196064</v>
          </cell>
          <cell r="AD809">
            <v>2012.25085973038</v>
          </cell>
          <cell r="AE809">
            <v>2118.04800151976</v>
          </cell>
          <cell r="AF809">
            <v>2041.21477074733</v>
          </cell>
          <cell r="AG809">
            <v>2187.94589806347</v>
          </cell>
          <cell r="AH809">
            <v>2275.09044444335</v>
          </cell>
          <cell r="AI809">
            <v>2238.50011907456</v>
          </cell>
          <cell r="AJ809">
            <v>2368.64559905986</v>
          </cell>
          <cell r="AK809">
            <v>2558.20991667545</v>
          </cell>
          <cell r="AL809">
            <v>2500.31008659013</v>
          </cell>
          <cell r="AM809">
            <v>2483.47252865941</v>
          </cell>
          <cell r="AN809">
            <v>2486.50637503268</v>
          </cell>
        </row>
        <row r="809">
          <cell r="AY809">
            <v>2367.51530046299</v>
          </cell>
          <cell r="AZ809">
            <v>2406.41095237721</v>
          </cell>
          <cell r="BA809">
            <v>2400.35233058177</v>
          </cell>
          <cell r="BB809">
            <v>2387.10982524952</v>
          </cell>
          <cell r="BC809">
            <v>2359.31217811385</v>
          </cell>
          <cell r="BD809">
            <v>2397.81829511177</v>
          </cell>
          <cell r="BE809">
            <v>2388.17048738961</v>
          </cell>
          <cell r="BF809">
            <v>2407.77689033753</v>
          </cell>
          <cell r="BG809">
            <v>2410.64257637171</v>
          </cell>
          <cell r="BH809">
            <v>2352.47664564698</v>
          </cell>
          <cell r="BI809">
            <v>2352.47664564698</v>
          </cell>
          <cell r="BJ809">
            <v>2352.47664564698</v>
          </cell>
          <cell r="BK809">
            <v>2352.47664564698</v>
          </cell>
          <cell r="BL809">
            <v>2352.47664564698</v>
          </cell>
          <cell r="BM809">
            <v>2352.47664564698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0">
          <cell r="Z810">
            <v>2238.58376973808</v>
          </cell>
          <cell r="AA810">
            <v>2252.79352139568</v>
          </cell>
          <cell r="AB810">
            <v>2020.7163514561</v>
          </cell>
          <cell r="AC810">
            <v>2007.21873093029</v>
          </cell>
          <cell r="AD810">
            <v>2122.54789414728</v>
          </cell>
          <cell r="AE810">
            <v>2196.1967486161</v>
          </cell>
          <cell r="AF810">
            <v>2073.93873103211</v>
          </cell>
          <cell r="AG810">
            <v>2130.85830015506</v>
          </cell>
          <cell r="AH810">
            <v>2122.88842509107</v>
          </cell>
          <cell r="AI810">
            <v>2205.73391855767</v>
          </cell>
          <cell r="AJ810">
            <v>2380.62736368795</v>
          </cell>
          <cell r="AK810">
            <v>2450.71615373119</v>
          </cell>
          <cell r="AL810">
            <v>2428.47311400339</v>
          </cell>
          <cell r="AM810">
            <v>2490.69387496597</v>
          </cell>
          <cell r="AN810">
            <v>2551.04912499106</v>
          </cell>
        </row>
        <row r="810">
          <cell r="AY810">
            <v>2372.18747383292</v>
          </cell>
          <cell r="AZ810">
            <v>2457.71369754475</v>
          </cell>
          <cell r="BA810">
            <v>2371.16050718798</v>
          </cell>
          <cell r="BB810">
            <v>2328.86204419165</v>
          </cell>
          <cell r="BC810">
            <v>2366.86917086135</v>
          </cell>
          <cell r="BD810">
            <v>2377.48608814213</v>
          </cell>
          <cell r="BE810">
            <v>2378.17532228708</v>
          </cell>
          <cell r="BF810">
            <v>2354.00362858755</v>
          </cell>
          <cell r="BG810">
            <v>2371.07576406444</v>
          </cell>
          <cell r="BH810">
            <v>2360.50738908813</v>
          </cell>
          <cell r="BI810">
            <v>2360.50738908813</v>
          </cell>
          <cell r="BJ810">
            <v>2360.50738908813</v>
          </cell>
          <cell r="BK810">
            <v>2360.50738908813</v>
          </cell>
          <cell r="BL810">
            <v>2360.50738908813</v>
          </cell>
          <cell r="BM810">
            <v>2360.50738908813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</row>
        <row r="811">
          <cell r="Z811">
            <v>2274.73743676529</v>
          </cell>
          <cell r="AA811">
            <v>2108.11444126818</v>
          </cell>
          <cell r="AB811">
            <v>2134.54798323344</v>
          </cell>
          <cell r="AC811">
            <v>2023.51122666248</v>
          </cell>
          <cell r="AD811">
            <v>2072.20356631087</v>
          </cell>
          <cell r="AE811">
            <v>2186.59058625576</v>
          </cell>
          <cell r="AF811">
            <v>1999.8120556431</v>
          </cell>
          <cell r="AG811">
            <v>2074.73595733703</v>
          </cell>
          <cell r="AH811">
            <v>2247.91098586063</v>
          </cell>
          <cell r="AI811">
            <v>2228.98862156017</v>
          </cell>
          <cell r="AJ811">
            <v>2276.27108500481</v>
          </cell>
          <cell r="AK811">
            <v>2514.22274866104</v>
          </cell>
          <cell r="AL811">
            <v>2538.00414326619</v>
          </cell>
          <cell r="AM811">
            <v>2543.79619086612</v>
          </cell>
          <cell r="AN811">
            <v>2551.24405875331</v>
          </cell>
        </row>
        <row r="811">
          <cell r="AY811">
            <v>2319.87055824461</v>
          </cell>
          <cell r="AZ811">
            <v>2314.0679745642</v>
          </cell>
          <cell r="BA811">
            <v>2356.52785843857</v>
          </cell>
          <cell r="BB811">
            <v>2395.27304066414</v>
          </cell>
          <cell r="BC811">
            <v>2449.41178050297</v>
          </cell>
          <cell r="BD811">
            <v>2419.70637153399</v>
          </cell>
          <cell r="BE811">
            <v>2363.82192952137</v>
          </cell>
          <cell r="BF811">
            <v>2318.66772566706</v>
          </cell>
          <cell r="BG811">
            <v>2440.18631209675</v>
          </cell>
          <cell r="BH811">
            <v>2405.34300280024</v>
          </cell>
          <cell r="BI811">
            <v>2405.34300280024</v>
          </cell>
          <cell r="BJ811">
            <v>2405.34300280024</v>
          </cell>
          <cell r="BK811">
            <v>2405.34300280024</v>
          </cell>
          <cell r="BL811">
            <v>2405.34300280024</v>
          </cell>
          <cell r="BM811">
            <v>2405.34300280024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</row>
        <row r="812">
          <cell r="Z812">
            <v>2369.87781395162</v>
          </cell>
          <cell r="AA812">
            <v>2020.9642339934</v>
          </cell>
          <cell r="AB812">
            <v>2133.42058025145</v>
          </cell>
          <cell r="AC812">
            <v>2035.24619807303</v>
          </cell>
          <cell r="AD812">
            <v>2043.53114100192</v>
          </cell>
          <cell r="AE812">
            <v>2094.34674794453</v>
          </cell>
          <cell r="AF812">
            <v>2039.7824080994</v>
          </cell>
          <cell r="AG812">
            <v>2208.42623411429</v>
          </cell>
          <cell r="AH812">
            <v>2266.47937931617</v>
          </cell>
          <cell r="AI812">
            <v>2192.91736444458</v>
          </cell>
          <cell r="AJ812">
            <v>2406.20667635841</v>
          </cell>
          <cell r="AK812">
            <v>2380.33341617693</v>
          </cell>
          <cell r="AL812">
            <v>2376.73719770145</v>
          </cell>
          <cell r="AM812">
            <v>2551.804200221</v>
          </cell>
          <cell r="AN812">
            <v>2617.10454205778</v>
          </cell>
        </row>
        <row r="812">
          <cell r="AY812">
            <v>2369.34928006312</v>
          </cell>
          <cell r="AZ812">
            <v>2389.15796033541</v>
          </cell>
          <cell r="BA812">
            <v>2425.25040059862</v>
          </cell>
          <cell r="BB812">
            <v>2395.31381649883</v>
          </cell>
          <cell r="BC812">
            <v>2408.01707494326</v>
          </cell>
          <cell r="BD812">
            <v>2350.84389675171</v>
          </cell>
          <cell r="BE812">
            <v>2346.35081980024</v>
          </cell>
          <cell r="BF812">
            <v>2433.36620056531</v>
          </cell>
          <cell r="BG812">
            <v>2412.61484772826</v>
          </cell>
          <cell r="BH812">
            <v>2352.73812547799</v>
          </cell>
          <cell r="BI812">
            <v>2352.73812547799</v>
          </cell>
          <cell r="BJ812">
            <v>2352.73812547799</v>
          </cell>
          <cell r="BK812">
            <v>2352.73812547799</v>
          </cell>
          <cell r="BL812">
            <v>2352.73812547799</v>
          </cell>
          <cell r="BM812">
            <v>2352.73812547799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</row>
        <row r="813">
          <cell r="Z813">
            <v>2324.22579030419</v>
          </cell>
          <cell r="AA813">
            <v>2111.21467431707</v>
          </cell>
          <cell r="AB813">
            <v>2153.1022537435</v>
          </cell>
          <cell r="AC813">
            <v>2142.15564863684</v>
          </cell>
          <cell r="AD813">
            <v>2021.05998541819</v>
          </cell>
          <cell r="AE813">
            <v>2020.05130024455</v>
          </cell>
          <cell r="AF813">
            <v>2113.29192977053</v>
          </cell>
          <cell r="AG813">
            <v>2128.77682354305</v>
          </cell>
          <cell r="AH813">
            <v>2192.40184682102</v>
          </cell>
          <cell r="AI813">
            <v>2136.12690217005</v>
          </cell>
          <cell r="AJ813">
            <v>2309.89695683822</v>
          </cell>
          <cell r="AK813">
            <v>2421.62106407208</v>
          </cell>
          <cell r="AL813">
            <v>2409.83917856152</v>
          </cell>
          <cell r="AM813">
            <v>2555.50860154276</v>
          </cell>
          <cell r="AN813">
            <v>2594.1494181132</v>
          </cell>
        </row>
        <row r="813">
          <cell r="AY813">
            <v>2413.87325810522</v>
          </cell>
          <cell r="AZ813">
            <v>2419.43878961034</v>
          </cell>
          <cell r="BA813">
            <v>2450.8582513331</v>
          </cell>
          <cell r="BB813">
            <v>2399.45578951263</v>
          </cell>
          <cell r="BC813">
            <v>2340.43282268756</v>
          </cell>
          <cell r="BD813">
            <v>2364.53576752238</v>
          </cell>
          <cell r="BE813">
            <v>2421.47876843755</v>
          </cell>
          <cell r="BF813">
            <v>2317.45755903035</v>
          </cell>
          <cell r="BG813">
            <v>2402.49404873033</v>
          </cell>
          <cell r="BH813">
            <v>2327.53500272303</v>
          </cell>
          <cell r="BI813">
            <v>2327.53500272303</v>
          </cell>
          <cell r="BJ813">
            <v>2327.53500272303</v>
          </cell>
          <cell r="BK813">
            <v>2327.53500272303</v>
          </cell>
          <cell r="BL813">
            <v>2327.53500272303</v>
          </cell>
          <cell r="BM813">
            <v>2327.53500272303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</row>
        <row r="814">
          <cell r="Z814">
            <v>2171.64020969032</v>
          </cell>
          <cell r="AA814">
            <v>2104.86850458888</v>
          </cell>
          <cell r="AB814">
            <v>2083.5978513191</v>
          </cell>
          <cell r="AC814">
            <v>2110.54813194561</v>
          </cell>
          <cell r="AD814">
            <v>2077.15783430284</v>
          </cell>
          <cell r="AE814">
            <v>2114.74880519225</v>
          </cell>
          <cell r="AF814">
            <v>2096.51932995084</v>
          </cell>
          <cell r="AG814">
            <v>2004.18175982474</v>
          </cell>
          <cell r="AH814">
            <v>2238.74855127509</v>
          </cell>
          <cell r="AI814">
            <v>2275.22623383915</v>
          </cell>
          <cell r="AJ814">
            <v>2217.50254474652</v>
          </cell>
          <cell r="AK814">
            <v>2327.52285426587</v>
          </cell>
          <cell r="AL814">
            <v>2532.8803092448</v>
          </cell>
          <cell r="AM814">
            <v>2527.68231933554</v>
          </cell>
          <cell r="AN814">
            <v>2621.65272765773</v>
          </cell>
        </row>
        <row r="814">
          <cell r="AY814">
            <v>2314.58372886962</v>
          </cell>
          <cell r="AZ814">
            <v>2359.3364403113</v>
          </cell>
          <cell r="BA814">
            <v>2341.78967521957</v>
          </cell>
          <cell r="BB814">
            <v>2426.14209812801</v>
          </cell>
          <cell r="BC814">
            <v>2374.11488240469</v>
          </cell>
          <cell r="BD814">
            <v>2371.15491419034</v>
          </cell>
          <cell r="BE814">
            <v>2358.04726359674</v>
          </cell>
          <cell r="BF814">
            <v>2377.93606744539</v>
          </cell>
          <cell r="BG814">
            <v>2339.58418563855</v>
          </cell>
          <cell r="BH814">
            <v>2387.89994027227</v>
          </cell>
          <cell r="BI814">
            <v>2387.89994027227</v>
          </cell>
          <cell r="BJ814">
            <v>2387.89994027227</v>
          </cell>
          <cell r="BK814">
            <v>2387.89994027227</v>
          </cell>
          <cell r="BL814">
            <v>2387.89994027227</v>
          </cell>
          <cell r="BM814">
            <v>2387.89994027227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</row>
        <row r="815">
          <cell r="Z815">
            <v>2204.73040266626</v>
          </cell>
          <cell r="AA815">
            <v>2175.78152161908</v>
          </cell>
          <cell r="AB815">
            <v>2089.76740779131</v>
          </cell>
          <cell r="AC815">
            <v>2098.80613663279</v>
          </cell>
          <cell r="AD815">
            <v>2026.61505838135</v>
          </cell>
          <cell r="AE815">
            <v>1990.03116606751</v>
          </cell>
          <cell r="AF815">
            <v>2125.85855700495</v>
          </cell>
          <cell r="AG815">
            <v>2186.39563866454</v>
          </cell>
          <cell r="AH815">
            <v>2131.83055920811</v>
          </cell>
          <cell r="AI815">
            <v>2288.4777959136</v>
          </cell>
          <cell r="AJ815">
            <v>2226.96578091284</v>
          </cell>
          <cell r="AK815">
            <v>2321.7535059949</v>
          </cell>
          <cell r="AL815">
            <v>2485.50729017787</v>
          </cell>
          <cell r="AM815">
            <v>2554.67032825081</v>
          </cell>
          <cell r="AN815">
            <v>2578.53857113316</v>
          </cell>
        </row>
        <row r="815">
          <cell r="AY815">
            <v>2348.96853790552</v>
          </cell>
          <cell r="AZ815">
            <v>2356.10229174473</v>
          </cell>
          <cell r="BA815">
            <v>2336.4829883004</v>
          </cell>
          <cell r="BB815">
            <v>2401.01709832866</v>
          </cell>
          <cell r="BC815">
            <v>2389.08128246585</v>
          </cell>
          <cell r="BD815">
            <v>2352.19085152705</v>
          </cell>
          <cell r="BE815">
            <v>2383.57330240133</v>
          </cell>
          <cell r="BF815">
            <v>2456.61347119924</v>
          </cell>
          <cell r="BG815">
            <v>2298.2601665863</v>
          </cell>
          <cell r="BH815">
            <v>2437.40277182385</v>
          </cell>
          <cell r="BI815">
            <v>2437.40277182385</v>
          </cell>
          <cell r="BJ815">
            <v>2437.40277182385</v>
          </cell>
          <cell r="BK815">
            <v>2437.40277182385</v>
          </cell>
          <cell r="BL815">
            <v>2437.40277182385</v>
          </cell>
          <cell r="BM815">
            <v>2437.40277182385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</row>
        <row r="816">
          <cell r="Z816">
            <v>2263.10398189192</v>
          </cell>
          <cell r="AA816">
            <v>2206.39724724575</v>
          </cell>
          <cell r="AB816">
            <v>2130.25221723182</v>
          </cell>
          <cell r="AC816">
            <v>2140.187600887</v>
          </cell>
          <cell r="AD816">
            <v>2050.9442269564</v>
          </cell>
          <cell r="AE816">
            <v>2053.84497165761</v>
          </cell>
          <cell r="AF816">
            <v>2056.09629001563</v>
          </cell>
          <cell r="AG816">
            <v>2199.32264904064</v>
          </cell>
          <cell r="AH816">
            <v>2206.91338814878</v>
          </cell>
          <cell r="AI816">
            <v>2272.56858723269</v>
          </cell>
          <cell r="AJ816">
            <v>2329.12332942741</v>
          </cell>
          <cell r="AK816">
            <v>2312.57766333333</v>
          </cell>
          <cell r="AL816">
            <v>2405.99389793921</v>
          </cell>
          <cell r="AM816">
            <v>2545.64281448366</v>
          </cell>
          <cell r="AN816">
            <v>2509.2311132773</v>
          </cell>
        </row>
        <row r="816">
          <cell r="AY816">
            <v>2376.7006500319</v>
          </cell>
          <cell r="AZ816">
            <v>2388.05374181014</v>
          </cell>
          <cell r="BA816">
            <v>2399.4393120708</v>
          </cell>
          <cell r="BB816">
            <v>2444.94068522428</v>
          </cell>
          <cell r="BC816">
            <v>2387.55544599334</v>
          </cell>
          <cell r="BD816">
            <v>2407.60662388611</v>
          </cell>
          <cell r="BE816">
            <v>2405.07609356914</v>
          </cell>
          <cell r="BF816">
            <v>2402.6458839713</v>
          </cell>
          <cell r="BG816">
            <v>2382.75278571077</v>
          </cell>
          <cell r="BH816">
            <v>2418.30505712498</v>
          </cell>
          <cell r="BI816">
            <v>2418.30505712498</v>
          </cell>
          <cell r="BJ816">
            <v>2418.30505712498</v>
          </cell>
          <cell r="BK816">
            <v>2418.30505712498</v>
          </cell>
          <cell r="BL816">
            <v>2418.30505712498</v>
          </cell>
          <cell r="BM816">
            <v>2418.30505712498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</row>
        <row r="817">
          <cell r="Z817">
            <v>2282.3325509256</v>
          </cell>
          <cell r="AA817">
            <v>2101.04234344538</v>
          </cell>
          <cell r="AB817">
            <v>2012.01755747906</v>
          </cell>
          <cell r="AC817">
            <v>2078.68167716353</v>
          </cell>
          <cell r="AD817">
            <v>2102.49958487106</v>
          </cell>
          <cell r="AE817">
            <v>2108.56906002297</v>
          </cell>
          <cell r="AF817">
            <v>2062.91925481265</v>
          </cell>
          <cell r="AG817">
            <v>2211.23545769962</v>
          </cell>
          <cell r="AH817">
            <v>2208.28606793564</v>
          </cell>
          <cell r="AI817">
            <v>2083.95559166544</v>
          </cell>
          <cell r="AJ817">
            <v>2290.9556640257</v>
          </cell>
          <cell r="AK817">
            <v>2344.0436746635</v>
          </cell>
          <cell r="AL817">
            <v>2460.45745427507</v>
          </cell>
          <cell r="AM817">
            <v>2565.2903181397</v>
          </cell>
          <cell r="AN817">
            <v>2592.4785038858</v>
          </cell>
        </row>
        <row r="817">
          <cell r="AY817">
            <v>2322.89212719001</v>
          </cell>
          <cell r="AZ817">
            <v>2350.3476518081</v>
          </cell>
          <cell r="BA817">
            <v>2334.46141094376</v>
          </cell>
          <cell r="BB817">
            <v>2370.8665114288</v>
          </cell>
          <cell r="BC817">
            <v>2435.78875913499</v>
          </cell>
          <cell r="BD817">
            <v>2398.86392802937</v>
          </cell>
          <cell r="BE817">
            <v>2331.6809419171</v>
          </cell>
          <cell r="BF817">
            <v>2386.61206156035</v>
          </cell>
          <cell r="BG817">
            <v>2365.18788454662</v>
          </cell>
          <cell r="BH817">
            <v>2298.70380396333</v>
          </cell>
          <cell r="BI817">
            <v>2298.70380396333</v>
          </cell>
          <cell r="BJ817">
            <v>2298.70380396333</v>
          </cell>
          <cell r="BK817">
            <v>2298.70380396333</v>
          </cell>
          <cell r="BL817">
            <v>2298.70380396333</v>
          </cell>
          <cell r="BM817">
            <v>2298.70380396333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</row>
        <row r="818">
          <cell r="Z818">
            <v>2415.349475652</v>
          </cell>
          <cell r="AA818">
            <v>2124.64942021068</v>
          </cell>
          <cell r="AB818">
            <v>2118.98168710001</v>
          </cell>
          <cell r="AC818">
            <v>2035.03761387655</v>
          </cell>
          <cell r="AD818">
            <v>1925.8163852437</v>
          </cell>
          <cell r="AE818">
            <v>2153.04379224033</v>
          </cell>
          <cell r="AF818">
            <v>2035.03671244408</v>
          </cell>
          <cell r="AG818">
            <v>2164.0739483322</v>
          </cell>
          <cell r="AH818">
            <v>2160.20937219413</v>
          </cell>
          <cell r="AI818">
            <v>2204.45306067118</v>
          </cell>
          <cell r="AJ818">
            <v>2298.34766738277</v>
          </cell>
          <cell r="AK818">
            <v>2322.71533144734</v>
          </cell>
          <cell r="AL818">
            <v>2492.46794048534</v>
          </cell>
          <cell r="AM818">
            <v>2428.94466909416</v>
          </cell>
          <cell r="AN818">
            <v>2559.41003471529</v>
          </cell>
        </row>
        <row r="818">
          <cell r="AY818">
            <v>2434.16147901412</v>
          </cell>
          <cell r="AZ818">
            <v>2370.93408040474</v>
          </cell>
          <cell r="BA818">
            <v>2420.51107724141</v>
          </cell>
          <cell r="BB818">
            <v>2371.41302354673</v>
          </cell>
          <cell r="BC818">
            <v>2375.23223955512</v>
          </cell>
          <cell r="BD818">
            <v>2403.83962337453</v>
          </cell>
          <cell r="BE818">
            <v>2379.76872789971</v>
          </cell>
          <cell r="BF818">
            <v>2372.65760165519</v>
          </cell>
          <cell r="BG818">
            <v>2328.33009725721</v>
          </cell>
          <cell r="BH818">
            <v>2319.29197484634</v>
          </cell>
          <cell r="BI818">
            <v>2319.29197484634</v>
          </cell>
          <cell r="BJ818">
            <v>2319.29197484634</v>
          </cell>
          <cell r="BK818">
            <v>2319.29197484634</v>
          </cell>
          <cell r="BL818">
            <v>2319.29197484634</v>
          </cell>
          <cell r="BM818">
            <v>2319.29197484634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19">
          <cell r="Z819">
            <v>2150.24114273892</v>
          </cell>
          <cell r="AA819">
            <v>2097.85416913486</v>
          </cell>
          <cell r="AB819">
            <v>1924.36144258875</v>
          </cell>
          <cell r="AC819">
            <v>2111.72115667822</v>
          </cell>
          <cell r="AD819">
            <v>2030.44317217018</v>
          </cell>
          <cell r="AE819">
            <v>2134.5778855158</v>
          </cell>
          <cell r="AF819">
            <v>2029.85132884291</v>
          </cell>
          <cell r="AG819">
            <v>2099.76119542741</v>
          </cell>
          <cell r="AH819">
            <v>2189.05914910445</v>
          </cell>
          <cell r="AI819">
            <v>2367.38566912962</v>
          </cell>
          <cell r="AJ819">
            <v>2272.6435809727</v>
          </cell>
          <cell r="AK819">
            <v>2288.73914190785</v>
          </cell>
          <cell r="AL819">
            <v>2367.37345810223</v>
          </cell>
          <cell r="AM819">
            <v>2527.06240186946</v>
          </cell>
          <cell r="AN819">
            <v>2594.3698494857</v>
          </cell>
        </row>
        <row r="819">
          <cell r="AY819">
            <v>2294.34896073873</v>
          </cell>
          <cell r="AZ819">
            <v>2312.46346448841</v>
          </cell>
          <cell r="BA819">
            <v>2320.39171621849</v>
          </cell>
          <cell r="BB819">
            <v>2394.93386667763</v>
          </cell>
          <cell r="BC819">
            <v>2341.55651928801</v>
          </cell>
          <cell r="BD819">
            <v>2379.73902551028</v>
          </cell>
          <cell r="BE819">
            <v>2399.51250997844</v>
          </cell>
          <cell r="BF819">
            <v>2347.83230084843</v>
          </cell>
          <cell r="BG819">
            <v>2350.43829163283</v>
          </cell>
          <cell r="BH819">
            <v>2458.2328616932</v>
          </cell>
          <cell r="BI819">
            <v>2458.2328616932</v>
          </cell>
          <cell r="BJ819">
            <v>2458.2328616932</v>
          </cell>
          <cell r="BK819">
            <v>2458.2328616932</v>
          </cell>
          <cell r="BL819">
            <v>2458.2328616932</v>
          </cell>
          <cell r="BM819">
            <v>2458.2328616932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</row>
        <row r="820">
          <cell r="Z820">
            <v>2457.66744166232</v>
          </cell>
          <cell r="AA820">
            <v>2092.88295697604</v>
          </cell>
          <cell r="AB820">
            <v>2081.94125503455</v>
          </cell>
          <cell r="AC820">
            <v>2062.67081794934</v>
          </cell>
          <cell r="AD820">
            <v>2043.60861435666</v>
          </cell>
          <cell r="AE820">
            <v>2020.22069093256</v>
          </cell>
          <cell r="AF820">
            <v>2119.69207528451</v>
          </cell>
          <cell r="AG820">
            <v>2097.51185012548</v>
          </cell>
          <cell r="AH820">
            <v>2095.2247291166</v>
          </cell>
          <cell r="AI820">
            <v>2214.79578266961</v>
          </cell>
          <cell r="AJ820">
            <v>2238.59367257064</v>
          </cell>
          <cell r="AK820">
            <v>2414.88979607708</v>
          </cell>
          <cell r="AL820">
            <v>2437.61806384956</v>
          </cell>
          <cell r="AM820">
            <v>2508.48680493311</v>
          </cell>
          <cell r="AN820">
            <v>2598.64256251649</v>
          </cell>
        </row>
        <row r="820">
          <cell r="AY820">
            <v>2462.33420595518</v>
          </cell>
          <cell r="AZ820">
            <v>2393.38779196109</v>
          </cell>
          <cell r="BA820">
            <v>2376.45543194876</v>
          </cell>
          <cell r="BB820">
            <v>2354.98040077599</v>
          </cell>
          <cell r="BC820">
            <v>2332.73679176999</v>
          </cell>
          <cell r="BD820">
            <v>2301.33748756533</v>
          </cell>
          <cell r="BE820">
            <v>2385.25870062738</v>
          </cell>
          <cell r="BF820">
            <v>2358.34063852654</v>
          </cell>
          <cell r="BG820">
            <v>2376.65274881983</v>
          </cell>
          <cell r="BH820">
            <v>2339.52283480626</v>
          </cell>
          <cell r="BI820">
            <v>2339.52283480626</v>
          </cell>
          <cell r="BJ820">
            <v>2339.52283480626</v>
          </cell>
          <cell r="BK820">
            <v>2339.52283480626</v>
          </cell>
          <cell r="BL820">
            <v>2339.52283480626</v>
          </cell>
          <cell r="BM820">
            <v>2339.52283480626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1">
          <cell r="Z821">
            <v>2180.93794625984</v>
          </cell>
          <cell r="AA821">
            <v>2050.48781422519</v>
          </cell>
          <cell r="AB821">
            <v>2117.49555640467</v>
          </cell>
          <cell r="AC821">
            <v>2032.80597064875</v>
          </cell>
          <cell r="AD821">
            <v>1966.94974438694</v>
          </cell>
          <cell r="AE821">
            <v>2047.45861607512</v>
          </cell>
          <cell r="AF821">
            <v>2108.62490605741</v>
          </cell>
          <cell r="AG821">
            <v>2186.66140230713</v>
          </cell>
          <cell r="AH821">
            <v>2101.2161532855</v>
          </cell>
          <cell r="AI821">
            <v>2199.99813876618</v>
          </cell>
          <cell r="AJ821">
            <v>2395.65554773871</v>
          </cell>
          <cell r="AK821">
            <v>2364.28358477143</v>
          </cell>
          <cell r="AL821">
            <v>2426.2273684099</v>
          </cell>
          <cell r="AM821">
            <v>2537.18911862501</v>
          </cell>
          <cell r="AN821">
            <v>2437.14268028104</v>
          </cell>
        </row>
        <row r="821">
          <cell r="AY821">
            <v>2335.78379181243</v>
          </cell>
          <cell r="AZ821">
            <v>2346.1118815794</v>
          </cell>
          <cell r="BA821">
            <v>2388.54483228188</v>
          </cell>
          <cell r="BB821">
            <v>2317.78327019022</v>
          </cell>
          <cell r="BC821">
            <v>2327.51433753251</v>
          </cell>
          <cell r="BD821">
            <v>2305.59613457016</v>
          </cell>
          <cell r="BE821">
            <v>2416.78242052695</v>
          </cell>
          <cell r="BF821">
            <v>2372.26517037646</v>
          </cell>
          <cell r="BG821">
            <v>2298.55906578335</v>
          </cell>
          <cell r="BH821">
            <v>2364.93930020132</v>
          </cell>
          <cell r="BI821">
            <v>2364.93930020132</v>
          </cell>
          <cell r="BJ821">
            <v>2364.93930020132</v>
          </cell>
          <cell r="BK821">
            <v>2364.93930020132</v>
          </cell>
          <cell r="BL821">
            <v>2364.93930020132</v>
          </cell>
          <cell r="BM821">
            <v>2364.93930020132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2">
          <cell r="Z822">
            <v>2209.87356166119</v>
          </cell>
          <cell r="AA822">
            <v>2040.65763313986</v>
          </cell>
          <cell r="AB822">
            <v>1980.67033086957</v>
          </cell>
          <cell r="AC822">
            <v>1943.60759377621</v>
          </cell>
          <cell r="AD822">
            <v>1990.18401363118</v>
          </cell>
          <cell r="AE822">
            <v>2129.45346033707</v>
          </cell>
          <cell r="AF822">
            <v>2104.8846448744</v>
          </cell>
          <cell r="AG822">
            <v>2260.32655021293</v>
          </cell>
          <cell r="AH822">
            <v>2195.34762365115</v>
          </cell>
          <cell r="AI822">
            <v>2270.90670992562</v>
          </cell>
          <cell r="AJ822">
            <v>2236.51550979329</v>
          </cell>
          <cell r="AK822">
            <v>2460.38910774259</v>
          </cell>
          <cell r="AL822">
            <v>2508.95404143419</v>
          </cell>
          <cell r="AM822">
            <v>2393.35685029135</v>
          </cell>
          <cell r="AN822">
            <v>2550.11884449535</v>
          </cell>
        </row>
        <row r="822">
          <cell r="AY822">
            <v>2312.847022787</v>
          </cell>
          <cell r="AZ822">
            <v>2278.1655236699</v>
          </cell>
          <cell r="BA822">
            <v>2411.01517313379</v>
          </cell>
          <cell r="BB822">
            <v>2389.99346375909</v>
          </cell>
          <cell r="BC822">
            <v>2360.25873061503</v>
          </cell>
          <cell r="BD822">
            <v>2400.65787680359</v>
          </cell>
          <cell r="BE822">
            <v>2335.26427850284</v>
          </cell>
          <cell r="BF822">
            <v>2389.91438509012</v>
          </cell>
          <cell r="BG822">
            <v>2337.24098591093</v>
          </cell>
          <cell r="BH822">
            <v>2416.72101518212</v>
          </cell>
          <cell r="BI822">
            <v>2416.72101518212</v>
          </cell>
          <cell r="BJ822">
            <v>2416.72101518212</v>
          </cell>
          <cell r="BK822">
            <v>2416.72101518212</v>
          </cell>
          <cell r="BL822">
            <v>2416.72101518212</v>
          </cell>
          <cell r="BM822">
            <v>2416.72101518212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3">
          <cell r="Z823">
            <v>2338.51466108352</v>
          </cell>
          <cell r="AA823">
            <v>2145.80521844203</v>
          </cell>
          <cell r="AB823">
            <v>2027.86007025483</v>
          </cell>
          <cell r="AC823">
            <v>2094.74167395256</v>
          </cell>
          <cell r="AD823">
            <v>2017.88657725966</v>
          </cell>
          <cell r="AE823">
            <v>2098.5254003821</v>
          </cell>
          <cell r="AF823">
            <v>2099.3531462327</v>
          </cell>
          <cell r="AG823">
            <v>2127.48863616199</v>
          </cell>
          <cell r="AH823">
            <v>2177.88737510382</v>
          </cell>
          <cell r="AI823">
            <v>2313.94528231812</v>
          </cell>
          <cell r="AJ823">
            <v>2388.67780280837</v>
          </cell>
          <cell r="AK823">
            <v>2435.02343408863</v>
          </cell>
          <cell r="AL823">
            <v>2336.72474221478</v>
          </cell>
          <cell r="AM823">
            <v>2586.78068659423</v>
          </cell>
          <cell r="AN823">
            <v>2538.02888220088</v>
          </cell>
        </row>
        <row r="823">
          <cell r="AY823">
            <v>2400.58488946156</v>
          </cell>
          <cell r="AZ823">
            <v>2382.0524276948</v>
          </cell>
          <cell r="BA823">
            <v>2420.03287206308</v>
          </cell>
          <cell r="BB823">
            <v>2324.67161562984</v>
          </cell>
          <cell r="BC823">
            <v>2401.35268838539</v>
          </cell>
          <cell r="BD823">
            <v>2386.13622119337</v>
          </cell>
          <cell r="BE823">
            <v>2433.1738750787</v>
          </cell>
          <cell r="BF823">
            <v>2364.28352858018</v>
          </cell>
          <cell r="BG823">
            <v>2279.26275111896</v>
          </cell>
          <cell r="BH823">
            <v>2470.17763594612</v>
          </cell>
          <cell r="BI823">
            <v>2470.17763594612</v>
          </cell>
          <cell r="BJ823">
            <v>2470.17763594612</v>
          </cell>
          <cell r="BK823">
            <v>2470.17763594612</v>
          </cell>
          <cell r="BL823">
            <v>2470.17763594612</v>
          </cell>
          <cell r="BM823">
            <v>2470.17763594612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4">
          <cell r="Z824">
            <v>2312.24697905538</v>
          </cell>
          <cell r="AA824">
            <v>2140.09974405651</v>
          </cell>
          <cell r="AB824">
            <v>2067.59101360025</v>
          </cell>
          <cell r="AC824">
            <v>1978.80536355676</v>
          </cell>
          <cell r="AD824">
            <v>1954.04934665481</v>
          </cell>
          <cell r="AE824">
            <v>2076.20249777219</v>
          </cell>
          <cell r="AF824">
            <v>2041.26400818103</v>
          </cell>
          <cell r="AG824">
            <v>2198.31981899982</v>
          </cell>
          <cell r="AH824">
            <v>2208.18987114597</v>
          </cell>
          <cell r="AI824">
            <v>2307.77299931627</v>
          </cell>
          <cell r="AJ824">
            <v>2340.96203268865</v>
          </cell>
          <cell r="AK824">
            <v>2309.43021828658</v>
          </cell>
          <cell r="AL824">
            <v>2420.22675505164</v>
          </cell>
          <cell r="AM824">
            <v>2533.73907233644</v>
          </cell>
          <cell r="AN824">
            <v>2560.6155991943</v>
          </cell>
        </row>
        <row r="824">
          <cell r="AY824">
            <v>2390.08056460435</v>
          </cell>
          <cell r="AZ824">
            <v>2394.69200801119</v>
          </cell>
          <cell r="BA824">
            <v>2390.48537217441</v>
          </cell>
          <cell r="BB824">
            <v>2365.27679094401</v>
          </cell>
          <cell r="BC824">
            <v>2358.25017832583</v>
          </cell>
          <cell r="BD824">
            <v>2338.95561501602</v>
          </cell>
          <cell r="BE824">
            <v>2329.873073243</v>
          </cell>
          <cell r="BF824">
            <v>2401.90293893363</v>
          </cell>
          <cell r="BG824">
            <v>2376.35991338805</v>
          </cell>
          <cell r="BH824">
            <v>2430.66315887681</v>
          </cell>
          <cell r="BI824">
            <v>2430.66315887681</v>
          </cell>
          <cell r="BJ824">
            <v>2430.66315887681</v>
          </cell>
          <cell r="BK824">
            <v>2430.66315887681</v>
          </cell>
          <cell r="BL824">
            <v>2430.66315887681</v>
          </cell>
          <cell r="BM824">
            <v>2430.66315887681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5">
          <cell r="Z825">
            <v>2335.05510230826</v>
          </cell>
          <cell r="AA825">
            <v>2054.74323871308</v>
          </cell>
          <cell r="AB825">
            <v>2065.73010038682</v>
          </cell>
          <cell r="AC825">
            <v>2093.33270024355</v>
          </cell>
          <cell r="AD825">
            <v>2028.01051383275</v>
          </cell>
          <cell r="AE825">
            <v>2123.69951092969</v>
          </cell>
          <cell r="AF825">
            <v>2138.28835386374</v>
          </cell>
          <cell r="AG825">
            <v>2179.6860192225</v>
          </cell>
          <cell r="AH825">
            <v>2315.05958496927</v>
          </cell>
          <cell r="AI825">
            <v>2132.7987608583</v>
          </cell>
          <cell r="AJ825">
            <v>2304.69025329941</v>
          </cell>
          <cell r="AK825">
            <v>2303.96077026799</v>
          </cell>
          <cell r="AL825">
            <v>2450.02740832473</v>
          </cell>
          <cell r="AM825">
            <v>2506.93111619953</v>
          </cell>
          <cell r="AN825">
            <v>2595.6296249009</v>
          </cell>
        </row>
        <row r="825">
          <cell r="AY825">
            <v>2417.74899877573</v>
          </cell>
          <cell r="AZ825">
            <v>2377.74198063017</v>
          </cell>
          <cell r="BA825">
            <v>2410.44740817374</v>
          </cell>
          <cell r="BB825">
            <v>2376.13464558547</v>
          </cell>
          <cell r="BC825">
            <v>2359.08631906982</v>
          </cell>
          <cell r="BD825">
            <v>2432.70057654679</v>
          </cell>
          <cell r="BE825">
            <v>2410.66096988934</v>
          </cell>
          <cell r="BF825">
            <v>2341.2183255986</v>
          </cell>
          <cell r="BG825">
            <v>2399.83391232408</v>
          </cell>
          <cell r="BH825">
            <v>2260.23234329537</v>
          </cell>
          <cell r="BI825">
            <v>2260.23234329537</v>
          </cell>
          <cell r="BJ825">
            <v>2260.23234329537</v>
          </cell>
          <cell r="BK825">
            <v>2260.23234329537</v>
          </cell>
          <cell r="BL825">
            <v>2260.23234329537</v>
          </cell>
          <cell r="BM825">
            <v>2260.23234329537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</row>
        <row r="826">
          <cell r="Z826">
            <v>2263.22258065447</v>
          </cell>
          <cell r="AA826">
            <v>2110.47672883952</v>
          </cell>
          <cell r="AB826">
            <v>2073.04161774618</v>
          </cell>
          <cell r="AC826">
            <v>2098.89595673238</v>
          </cell>
          <cell r="AD826">
            <v>2074.75333971713</v>
          </cell>
          <cell r="AE826">
            <v>2041.23961326972</v>
          </cell>
          <cell r="AF826">
            <v>2050.48058141416</v>
          </cell>
          <cell r="AG826">
            <v>2260.76426878858</v>
          </cell>
          <cell r="AH826">
            <v>2147.38512782509</v>
          </cell>
          <cell r="AI826">
            <v>2264.63319934189</v>
          </cell>
          <cell r="AJ826">
            <v>2290.00301821962</v>
          </cell>
          <cell r="AK826">
            <v>2286.33561639888</v>
          </cell>
          <cell r="AL826">
            <v>2451.49774701595</v>
          </cell>
          <cell r="AM826">
            <v>2467.99200755229</v>
          </cell>
          <cell r="AN826">
            <v>2549.83971123416</v>
          </cell>
        </row>
        <row r="826">
          <cell r="AY826">
            <v>2330.90451803646</v>
          </cell>
          <cell r="AZ826">
            <v>2326.68814347665</v>
          </cell>
          <cell r="BA826">
            <v>2404.6906293296</v>
          </cell>
          <cell r="BB826">
            <v>2380.18638447258</v>
          </cell>
          <cell r="BC826">
            <v>2384.69442751109</v>
          </cell>
          <cell r="BD826">
            <v>2386.12433299274</v>
          </cell>
          <cell r="BE826">
            <v>2367.50452896312</v>
          </cell>
          <cell r="BF826">
            <v>2447.95773147316</v>
          </cell>
          <cell r="BG826">
            <v>2349.27892951039</v>
          </cell>
          <cell r="BH826">
            <v>2365.51822846157</v>
          </cell>
          <cell r="BI826">
            <v>2365.51822846157</v>
          </cell>
          <cell r="BJ826">
            <v>2365.51822846157</v>
          </cell>
          <cell r="BK826">
            <v>2365.51822846157</v>
          </cell>
          <cell r="BL826">
            <v>2365.51822846157</v>
          </cell>
          <cell r="BM826">
            <v>2365.51822846157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</row>
        <row r="827">
          <cell r="Z827">
            <v>2326.14933395043</v>
          </cell>
          <cell r="AA827">
            <v>2138.9783866709</v>
          </cell>
          <cell r="AB827">
            <v>2077.45542146117</v>
          </cell>
          <cell r="AC827">
            <v>1985.38281599673</v>
          </cell>
          <cell r="AD827">
            <v>2080.52466182588</v>
          </cell>
          <cell r="AE827">
            <v>2081.89893034799</v>
          </cell>
          <cell r="AF827">
            <v>2067.47684965539</v>
          </cell>
          <cell r="AG827">
            <v>2145.74075749212</v>
          </cell>
          <cell r="AH827">
            <v>2095.25658507305</v>
          </cell>
          <cell r="AI827">
            <v>2224.07055379276</v>
          </cell>
          <cell r="AJ827">
            <v>2392.30063565782</v>
          </cell>
          <cell r="AK827">
            <v>2498.76671784389</v>
          </cell>
          <cell r="AL827">
            <v>2542.78011145832</v>
          </cell>
          <cell r="AM827">
            <v>2506.93795159801</v>
          </cell>
          <cell r="AN827">
            <v>2540.78606523505</v>
          </cell>
        </row>
        <row r="827">
          <cell r="AY827">
            <v>2386.29292162217</v>
          </cell>
          <cell r="AZ827">
            <v>2342.98719039543</v>
          </cell>
          <cell r="BA827">
            <v>2312.09801464203</v>
          </cell>
          <cell r="BB827">
            <v>2306.75359690937</v>
          </cell>
          <cell r="BC827">
            <v>2335.97265709066</v>
          </cell>
          <cell r="BD827">
            <v>2391.33090475574</v>
          </cell>
          <cell r="BE827">
            <v>2342.23230090464</v>
          </cell>
          <cell r="BF827">
            <v>2349.11682714738</v>
          </cell>
          <cell r="BG827">
            <v>2306.45207847128</v>
          </cell>
          <cell r="BH827">
            <v>2313.51950720801</v>
          </cell>
          <cell r="BI827">
            <v>2313.51950720801</v>
          </cell>
          <cell r="BJ827">
            <v>2313.51950720801</v>
          </cell>
          <cell r="BK827">
            <v>2313.51950720801</v>
          </cell>
          <cell r="BL827">
            <v>2313.51950720801</v>
          </cell>
          <cell r="BM827">
            <v>2313.51950720801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</row>
        <row r="828">
          <cell r="Z828">
            <v>2291.24800449881</v>
          </cell>
          <cell r="AA828">
            <v>2158.65591777291</v>
          </cell>
          <cell r="AB828">
            <v>1977.32911476848</v>
          </cell>
          <cell r="AC828">
            <v>2056.04420349005</v>
          </cell>
          <cell r="AD828">
            <v>2124.0969492199</v>
          </cell>
          <cell r="AE828">
            <v>2102.07961205553</v>
          </cell>
          <cell r="AF828">
            <v>2038.8666373721</v>
          </cell>
          <cell r="AG828">
            <v>2237.44629288601</v>
          </cell>
          <cell r="AH828">
            <v>2140.65627241086</v>
          </cell>
          <cell r="AI828">
            <v>2146.48729251864</v>
          </cell>
          <cell r="AJ828">
            <v>2356.54526810597</v>
          </cell>
          <cell r="AK828">
            <v>2362.68828096047</v>
          </cell>
          <cell r="AL828">
            <v>2337.67485124874</v>
          </cell>
          <cell r="AM828">
            <v>2446.95073936492</v>
          </cell>
          <cell r="AN828">
            <v>2605.64523877544</v>
          </cell>
        </row>
        <row r="828">
          <cell r="AY828">
            <v>2340.64360019063</v>
          </cell>
          <cell r="AZ828">
            <v>2340.58078796512</v>
          </cell>
          <cell r="BA828">
            <v>2337.91289589907</v>
          </cell>
          <cell r="BB828">
            <v>2359.0539988893</v>
          </cell>
          <cell r="BC828">
            <v>2424.32701727206</v>
          </cell>
          <cell r="BD828">
            <v>2322.43454162851</v>
          </cell>
          <cell r="BE828">
            <v>2392.29380146351</v>
          </cell>
          <cell r="BF828">
            <v>2449.17231019242</v>
          </cell>
          <cell r="BG828">
            <v>2331.46652712553</v>
          </cell>
          <cell r="BH828">
            <v>2355.48915776527</v>
          </cell>
          <cell r="BI828">
            <v>2355.48915776527</v>
          </cell>
          <cell r="BJ828">
            <v>2355.48915776527</v>
          </cell>
          <cell r="BK828">
            <v>2355.48915776527</v>
          </cell>
          <cell r="BL828">
            <v>2355.48915776527</v>
          </cell>
          <cell r="BM828">
            <v>2355.48915776527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29">
          <cell r="Z829">
            <v>2399.03047081249</v>
          </cell>
          <cell r="AA829">
            <v>2147.34375335419</v>
          </cell>
          <cell r="AB829">
            <v>2199.50457433879</v>
          </cell>
          <cell r="AC829">
            <v>2184.24246350857</v>
          </cell>
          <cell r="AD829">
            <v>2070.544174827</v>
          </cell>
          <cell r="AE829">
            <v>2082.13097949543</v>
          </cell>
          <cell r="AF829">
            <v>2104.44738383317</v>
          </cell>
          <cell r="AG829">
            <v>2118.5286632445</v>
          </cell>
          <cell r="AH829">
            <v>1976.55323440599</v>
          </cell>
          <cell r="AI829">
            <v>2317.7004361575</v>
          </cell>
          <cell r="AJ829">
            <v>2340.49899234413</v>
          </cell>
          <cell r="AK829">
            <v>2382.40950912905</v>
          </cell>
          <cell r="AL829">
            <v>2524.64522277187</v>
          </cell>
          <cell r="AM829">
            <v>2572.27932572502</v>
          </cell>
          <cell r="AN829">
            <v>2636.19696352777</v>
          </cell>
        </row>
        <row r="829">
          <cell r="AY829">
            <v>2468.58367201089</v>
          </cell>
          <cell r="AZ829">
            <v>2391.23495580698</v>
          </cell>
          <cell r="BA829">
            <v>2458.0688364251</v>
          </cell>
          <cell r="BB829">
            <v>2382.69925493325</v>
          </cell>
          <cell r="BC829">
            <v>2360.64700508086</v>
          </cell>
          <cell r="BD829">
            <v>2336.92415028208</v>
          </cell>
          <cell r="BE829">
            <v>2353.50410293753</v>
          </cell>
          <cell r="BF829">
            <v>2373.65760893123</v>
          </cell>
          <cell r="BG829">
            <v>2292.24319977948</v>
          </cell>
          <cell r="BH829">
            <v>2363.25224423499</v>
          </cell>
          <cell r="BI829">
            <v>2363.25224423499</v>
          </cell>
          <cell r="BJ829">
            <v>2363.25224423499</v>
          </cell>
          <cell r="BK829">
            <v>2363.25224423499</v>
          </cell>
          <cell r="BL829">
            <v>2363.25224423499</v>
          </cell>
          <cell r="BM829">
            <v>2363.25224423499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</row>
        <row r="830">
          <cell r="Z830">
            <v>2285.75567707717</v>
          </cell>
          <cell r="AA830">
            <v>2164.79437141939</v>
          </cell>
          <cell r="AB830">
            <v>2056.95631084171</v>
          </cell>
          <cell r="AC830">
            <v>2120.38309730885</v>
          </cell>
          <cell r="AD830">
            <v>2061.36876106613</v>
          </cell>
          <cell r="AE830">
            <v>2053.32350941097</v>
          </cell>
          <cell r="AF830">
            <v>2195.60244169651</v>
          </cell>
          <cell r="AG830">
            <v>2086.07908370637</v>
          </cell>
          <cell r="AH830">
            <v>2124.16347515204</v>
          </cell>
          <cell r="AI830">
            <v>2275.51626243396</v>
          </cell>
          <cell r="AJ830">
            <v>2215.93583960132</v>
          </cell>
          <cell r="AK830">
            <v>2296.67534759421</v>
          </cell>
          <cell r="AL830">
            <v>2311.94728435407</v>
          </cell>
          <cell r="AM830">
            <v>2572.72026188593</v>
          </cell>
          <cell r="AN830">
            <v>2589.01618603226</v>
          </cell>
        </row>
        <row r="830">
          <cell r="AY830">
            <v>2484.00946362388</v>
          </cell>
          <cell r="AZ830">
            <v>2424.08140268636</v>
          </cell>
          <cell r="BA830">
            <v>2354.82674084042</v>
          </cell>
          <cell r="BB830">
            <v>2408.42641716059</v>
          </cell>
          <cell r="BC830">
            <v>2413.17809414889</v>
          </cell>
          <cell r="BD830">
            <v>2432.12235199013</v>
          </cell>
          <cell r="BE830">
            <v>2363.6951824105</v>
          </cell>
          <cell r="BF830">
            <v>2329.04727194575</v>
          </cell>
          <cell r="BG830">
            <v>2370.2181709445</v>
          </cell>
          <cell r="BH830">
            <v>2455.56126789115</v>
          </cell>
          <cell r="BI830">
            <v>2455.56126789115</v>
          </cell>
          <cell r="BJ830">
            <v>2455.56126789115</v>
          </cell>
          <cell r="BK830">
            <v>2455.56126789115</v>
          </cell>
          <cell r="BL830">
            <v>2455.56126789115</v>
          </cell>
          <cell r="BM830">
            <v>2455.56126789115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1">
          <cell r="Z831">
            <v>2269.67356837005</v>
          </cell>
          <cell r="AA831">
            <v>2082.88509741938</v>
          </cell>
          <cell r="AB831">
            <v>2144.01760583553</v>
          </cell>
          <cell r="AC831">
            <v>2049.89337257407</v>
          </cell>
          <cell r="AD831">
            <v>1936.46803771843</v>
          </cell>
          <cell r="AE831">
            <v>2040.16099259104</v>
          </cell>
          <cell r="AF831">
            <v>2094.85315050914</v>
          </cell>
          <cell r="AG831">
            <v>2093.12728638873</v>
          </cell>
          <cell r="AH831">
            <v>2078.82177299661</v>
          </cell>
          <cell r="AI831">
            <v>2270.2242808374</v>
          </cell>
          <cell r="AJ831">
            <v>2343.49608300532</v>
          </cell>
          <cell r="AK831">
            <v>2269.22138471077</v>
          </cell>
          <cell r="AL831">
            <v>2418.55103493612</v>
          </cell>
          <cell r="AM831">
            <v>2505.06769441479</v>
          </cell>
          <cell r="AN831">
            <v>2629.43391287199</v>
          </cell>
        </row>
        <row r="831">
          <cell r="AY831">
            <v>2318.44379199205</v>
          </cell>
          <cell r="AZ831">
            <v>2449.54734297814</v>
          </cell>
          <cell r="BA831">
            <v>2397.61883128947</v>
          </cell>
          <cell r="BB831">
            <v>2355.22743590678</v>
          </cell>
          <cell r="BC831">
            <v>2367.55562196254</v>
          </cell>
          <cell r="BD831">
            <v>2382.74312868913</v>
          </cell>
          <cell r="BE831">
            <v>2346.04095306377</v>
          </cell>
          <cell r="BF831">
            <v>2281.687092081</v>
          </cell>
          <cell r="BG831">
            <v>2379.13000114633</v>
          </cell>
          <cell r="BH831">
            <v>2419.36119530915</v>
          </cell>
          <cell r="BI831">
            <v>2419.36119530915</v>
          </cell>
          <cell r="BJ831">
            <v>2419.36119530915</v>
          </cell>
          <cell r="BK831">
            <v>2419.36119530915</v>
          </cell>
          <cell r="BL831">
            <v>2419.36119530915</v>
          </cell>
          <cell r="BM831">
            <v>2419.36119530915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</row>
        <row r="832">
          <cell r="Z832">
            <v>2300.24523579137</v>
          </cell>
          <cell r="AA832">
            <v>2197.39789222426</v>
          </cell>
          <cell r="AB832">
            <v>2158.68787450601</v>
          </cell>
          <cell r="AC832">
            <v>2014.26286985779</v>
          </cell>
          <cell r="AD832">
            <v>2034.06947095776</v>
          </cell>
          <cell r="AE832">
            <v>2046.02000590604</v>
          </cell>
          <cell r="AF832">
            <v>2063.2741154331</v>
          </cell>
          <cell r="AG832">
            <v>2218.47648776592</v>
          </cell>
          <cell r="AH832">
            <v>2243.00293480081</v>
          </cell>
          <cell r="AI832">
            <v>2366.31705697296</v>
          </cell>
          <cell r="AJ832">
            <v>2391.87723023695</v>
          </cell>
          <cell r="AK832">
            <v>2363.79067393904</v>
          </cell>
          <cell r="AL832">
            <v>2480.43080432483</v>
          </cell>
          <cell r="AM832">
            <v>2493.24440899886</v>
          </cell>
          <cell r="AN832">
            <v>2532.4454402594</v>
          </cell>
        </row>
        <row r="832">
          <cell r="AY832">
            <v>2354.64558046126</v>
          </cell>
          <cell r="AZ832">
            <v>2358.93914082299</v>
          </cell>
          <cell r="BA832">
            <v>2456.47864101146</v>
          </cell>
          <cell r="BB832">
            <v>2443.56716689081</v>
          </cell>
          <cell r="BC832">
            <v>2356.15974029818</v>
          </cell>
          <cell r="BD832">
            <v>2394.13267816329</v>
          </cell>
          <cell r="BE832">
            <v>2328.7844450156</v>
          </cell>
          <cell r="BF832">
            <v>2357.58291848491</v>
          </cell>
          <cell r="BG832">
            <v>2359.18143832645</v>
          </cell>
          <cell r="BH832">
            <v>2446.78448920982</v>
          </cell>
          <cell r="BI832">
            <v>2446.78448920982</v>
          </cell>
          <cell r="BJ832">
            <v>2446.78448920982</v>
          </cell>
          <cell r="BK832">
            <v>2446.78448920982</v>
          </cell>
          <cell r="BL832">
            <v>2446.78448920982</v>
          </cell>
          <cell r="BM832">
            <v>2446.78448920982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3">
          <cell r="Z833">
            <v>2176.61117142854</v>
          </cell>
          <cell r="AA833">
            <v>2142.59989629952</v>
          </cell>
          <cell r="AB833">
            <v>2129.90703880661</v>
          </cell>
          <cell r="AC833">
            <v>2189.02969967532</v>
          </cell>
          <cell r="AD833">
            <v>2013.7759121909</v>
          </cell>
          <cell r="AE833">
            <v>2128.03237258954</v>
          </cell>
          <cell r="AF833">
            <v>2143.25768894635</v>
          </cell>
          <cell r="AG833">
            <v>2085.85652612522</v>
          </cell>
          <cell r="AH833">
            <v>2220.80377523327</v>
          </cell>
          <cell r="AI833">
            <v>2192.55426961218</v>
          </cell>
          <cell r="AJ833">
            <v>2295.7208187476</v>
          </cell>
          <cell r="AK833">
            <v>2412.62110496833</v>
          </cell>
          <cell r="AL833">
            <v>2479.37683596865</v>
          </cell>
          <cell r="AM833">
            <v>2522.46705723546</v>
          </cell>
          <cell r="AN833">
            <v>2502.08085421286</v>
          </cell>
        </row>
        <row r="833">
          <cell r="AY833">
            <v>2330.90265709555</v>
          </cell>
          <cell r="AZ833">
            <v>2380.03216849255</v>
          </cell>
          <cell r="BA833">
            <v>2363.18191176425</v>
          </cell>
          <cell r="BB833">
            <v>2466.03125014555</v>
          </cell>
          <cell r="BC833">
            <v>2369.43250274958</v>
          </cell>
          <cell r="BD833">
            <v>2404.07973273609</v>
          </cell>
          <cell r="BE833">
            <v>2358.74069834337</v>
          </cell>
          <cell r="BF833">
            <v>2376.34487933027</v>
          </cell>
          <cell r="BG833">
            <v>2373.07304556472</v>
          </cell>
          <cell r="BH833">
            <v>2406.09259704127</v>
          </cell>
          <cell r="BI833">
            <v>2406.09259704127</v>
          </cell>
          <cell r="BJ833">
            <v>2406.09259704127</v>
          </cell>
          <cell r="BK833">
            <v>2406.09259704127</v>
          </cell>
          <cell r="BL833">
            <v>2406.09259704127</v>
          </cell>
          <cell r="BM833">
            <v>2406.09259704127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</row>
        <row r="834">
          <cell r="Z834">
            <v>2431.99914189835</v>
          </cell>
          <cell r="AA834">
            <v>2086.64069876614</v>
          </cell>
          <cell r="AB834">
            <v>2114.31499493399</v>
          </cell>
          <cell r="AC834">
            <v>2014.17568266049</v>
          </cell>
          <cell r="AD834">
            <v>2102.52199025435</v>
          </cell>
          <cell r="AE834">
            <v>2107.29119688166</v>
          </cell>
          <cell r="AF834">
            <v>2072.08551792558</v>
          </cell>
          <cell r="AG834">
            <v>2118.94075873868</v>
          </cell>
          <cell r="AH834">
            <v>2325.59115439955</v>
          </cell>
          <cell r="AI834">
            <v>2220.64922274717</v>
          </cell>
          <cell r="AJ834">
            <v>2264.07906956624</v>
          </cell>
          <cell r="AK834">
            <v>2419.21314112927</v>
          </cell>
          <cell r="AL834">
            <v>2362.57697360472</v>
          </cell>
          <cell r="AM834">
            <v>2509.75554363301</v>
          </cell>
          <cell r="AN834">
            <v>2699.49380500816</v>
          </cell>
        </row>
        <row r="834">
          <cell r="AY834">
            <v>2458.0340863166</v>
          </cell>
          <cell r="AZ834">
            <v>2393.70797646851</v>
          </cell>
          <cell r="BA834">
            <v>2387.70722682715</v>
          </cell>
          <cell r="BB834">
            <v>2356.75578074004</v>
          </cell>
          <cell r="BC834">
            <v>2345.10824088284</v>
          </cell>
          <cell r="BD834">
            <v>2394.14313424814</v>
          </cell>
          <cell r="BE834">
            <v>2283.27873074369</v>
          </cell>
          <cell r="BF834">
            <v>2383.24552580722</v>
          </cell>
          <cell r="BG834">
            <v>2447.64563580308</v>
          </cell>
          <cell r="BH834">
            <v>2342.0937948032</v>
          </cell>
          <cell r="BI834">
            <v>2342.0937948032</v>
          </cell>
          <cell r="BJ834">
            <v>2342.0937948032</v>
          </cell>
          <cell r="BK834">
            <v>2342.0937948032</v>
          </cell>
          <cell r="BL834">
            <v>2342.0937948032</v>
          </cell>
          <cell r="BM834">
            <v>2342.0937948032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</row>
        <row r="835">
          <cell r="Z835">
            <v>2354.69031004938</v>
          </cell>
          <cell r="AA835">
            <v>2162.85433944707</v>
          </cell>
          <cell r="AB835">
            <v>2147.54989217109</v>
          </cell>
          <cell r="AC835">
            <v>2015.41075587956</v>
          </cell>
          <cell r="AD835">
            <v>2019.79802504272</v>
          </cell>
          <cell r="AE835">
            <v>2054.76765852713</v>
          </cell>
          <cell r="AF835">
            <v>2118.94404818649</v>
          </cell>
          <cell r="AG835">
            <v>2353.28254820187</v>
          </cell>
          <cell r="AH835">
            <v>2240.49213339985</v>
          </cell>
          <cell r="AI835">
            <v>2132.70165324998</v>
          </cell>
          <cell r="AJ835">
            <v>2332.1979908748</v>
          </cell>
          <cell r="AK835">
            <v>2436.03126164177</v>
          </cell>
          <cell r="AL835">
            <v>2358.23097897331</v>
          </cell>
          <cell r="AM835">
            <v>2545.43722560455</v>
          </cell>
          <cell r="AN835">
            <v>2617.09288622769</v>
          </cell>
        </row>
        <row r="835">
          <cell r="AY835">
            <v>2401.12730505965</v>
          </cell>
          <cell r="AZ835">
            <v>2439.44819796389</v>
          </cell>
          <cell r="BA835">
            <v>2416.95455321818</v>
          </cell>
          <cell r="BB835">
            <v>2372.422492259</v>
          </cell>
          <cell r="BC835">
            <v>2365.59345046639</v>
          </cell>
          <cell r="BD835">
            <v>2385.16684289564</v>
          </cell>
          <cell r="BE835">
            <v>2398.14790283318</v>
          </cell>
          <cell r="BF835">
            <v>2473.12178053777</v>
          </cell>
          <cell r="BG835">
            <v>2386.96637779848</v>
          </cell>
          <cell r="BH835">
            <v>2313.10782209018</v>
          </cell>
          <cell r="BI835">
            <v>2313.10782209018</v>
          </cell>
          <cell r="BJ835">
            <v>2313.10782209018</v>
          </cell>
          <cell r="BK835">
            <v>2313.10782209018</v>
          </cell>
          <cell r="BL835">
            <v>2313.10782209018</v>
          </cell>
          <cell r="BM835">
            <v>2313.10782209018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</row>
        <row r="836">
          <cell r="Z836">
            <v>2181.64427499031</v>
          </cell>
          <cell r="AA836">
            <v>2130.94592311514</v>
          </cell>
          <cell r="AB836">
            <v>1957.96293003719</v>
          </cell>
          <cell r="AC836">
            <v>2020.53961877474</v>
          </cell>
          <cell r="AD836">
            <v>2118.16544852188</v>
          </cell>
          <cell r="AE836">
            <v>2115.99841253049</v>
          </cell>
          <cell r="AF836">
            <v>2192.09637344556</v>
          </cell>
          <cell r="AG836">
            <v>2066.16661211053</v>
          </cell>
          <cell r="AH836">
            <v>2151.46209089241</v>
          </cell>
          <cell r="AI836">
            <v>2154.75132036592</v>
          </cell>
          <cell r="AJ836">
            <v>2245.60149460523</v>
          </cell>
          <cell r="AK836">
            <v>2349.61008496797</v>
          </cell>
          <cell r="AL836">
            <v>2429.39481786368</v>
          </cell>
          <cell r="AM836">
            <v>2634.51116615179</v>
          </cell>
          <cell r="AN836">
            <v>2565.24650260821</v>
          </cell>
        </row>
        <row r="836">
          <cell r="AY836">
            <v>2340.80818215919</v>
          </cell>
          <cell r="AZ836">
            <v>2406.67066728802</v>
          </cell>
          <cell r="BA836">
            <v>2341.42565965811</v>
          </cell>
          <cell r="BB836">
            <v>2396.06068213424</v>
          </cell>
          <cell r="BC836">
            <v>2396.89753317785</v>
          </cell>
          <cell r="BD836">
            <v>2437.97910981402</v>
          </cell>
          <cell r="BE836">
            <v>2430.74401633992</v>
          </cell>
          <cell r="BF836">
            <v>2365.68522805322</v>
          </cell>
          <cell r="BG836">
            <v>2396.78195794657</v>
          </cell>
          <cell r="BH836">
            <v>2337.32485303169</v>
          </cell>
          <cell r="BI836">
            <v>2337.32485303169</v>
          </cell>
          <cell r="BJ836">
            <v>2337.32485303169</v>
          </cell>
          <cell r="BK836">
            <v>2337.32485303169</v>
          </cell>
          <cell r="BL836">
            <v>2337.32485303169</v>
          </cell>
          <cell r="BM836">
            <v>2337.32485303169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</row>
        <row r="837">
          <cell r="Z837">
            <v>2250.33139269495</v>
          </cell>
          <cell r="AA837">
            <v>2128.94599774202</v>
          </cell>
          <cell r="AB837">
            <v>2114.73614669568</v>
          </cell>
          <cell r="AC837">
            <v>2193.36668803069</v>
          </cell>
          <cell r="AD837">
            <v>2139.5872364655</v>
          </cell>
          <cell r="AE837">
            <v>2023.3215883599</v>
          </cell>
          <cell r="AF837">
            <v>2168.61098190147</v>
          </cell>
          <cell r="AG837">
            <v>2051.06100466784</v>
          </cell>
          <cell r="AH837">
            <v>2177.68631301544</v>
          </cell>
          <cell r="AI837">
            <v>2216.09975660877</v>
          </cell>
          <cell r="AJ837">
            <v>2328.09552970194</v>
          </cell>
          <cell r="AK837">
            <v>2468.58303361781</v>
          </cell>
          <cell r="AL837">
            <v>2550.74470232492</v>
          </cell>
          <cell r="AM837">
            <v>2552.5895610706</v>
          </cell>
          <cell r="AN837">
            <v>2532.8034479833</v>
          </cell>
        </row>
        <row r="837">
          <cell r="AY837">
            <v>2335.44577137767</v>
          </cell>
          <cell r="AZ837">
            <v>2382.03749570331</v>
          </cell>
          <cell r="BA837">
            <v>2317.90392318054</v>
          </cell>
          <cell r="BB837">
            <v>2430.13206658949</v>
          </cell>
          <cell r="BC837">
            <v>2405.57480608388</v>
          </cell>
          <cell r="BD837">
            <v>2400.77506142347</v>
          </cell>
          <cell r="BE837">
            <v>2455.59213604783</v>
          </cell>
          <cell r="BF837">
            <v>2344.44010552641</v>
          </cell>
          <cell r="BG837">
            <v>2368.8816555541</v>
          </cell>
          <cell r="BH837">
            <v>2386.52648643316</v>
          </cell>
          <cell r="BI837">
            <v>2386.52648643316</v>
          </cell>
          <cell r="BJ837">
            <v>2386.52648643316</v>
          </cell>
          <cell r="BK837">
            <v>2386.52648643316</v>
          </cell>
          <cell r="BL837">
            <v>2386.52648643316</v>
          </cell>
          <cell r="BM837">
            <v>2386.52648643316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</row>
        <row r="838">
          <cell r="Z838">
            <v>2233.8134487382</v>
          </cell>
          <cell r="AA838">
            <v>2096.13525612916</v>
          </cell>
          <cell r="AB838">
            <v>2058.38197837392</v>
          </cell>
          <cell r="AC838">
            <v>2074.89697031659</v>
          </cell>
          <cell r="AD838">
            <v>2031.9779764731</v>
          </cell>
          <cell r="AE838">
            <v>2102.19846431681</v>
          </cell>
          <cell r="AF838">
            <v>2182.79182977016</v>
          </cell>
          <cell r="AG838">
            <v>2155.7891124911</v>
          </cell>
          <cell r="AH838">
            <v>2254.71151009494</v>
          </cell>
          <cell r="AI838">
            <v>2316.20064653996</v>
          </cell>
          <cell r="AJ838">
            <v>2330.42237879787</v>
          </cell>
          <cell r="AK838">
            <v>2308.07580486236</v>
          </cell>
          <cell r="AL838">
            <v>2386.73153716528</v>
          </cell>
          <cell r="AM838">
            <v>2544.78246605438</v>
          </cell>
          <cell r="AN838">
            <v>2496.58290105747</v>
          </cell>
        </row>
        <row r="838">
          <cell r="AY838">
            <v>2352.30326160695</v>
          </cell>
          <cell r="AZ838">
            <v>2378.83238901012</v>
          </cell>
          <cell r="BA838">
            <v>2401.80092821311</v>
          </cell>
          <cell r="BB838">
            <v>2418.65903155108</v>
          </cell>
          <cell r="BC838">
            <v>2396.46537466233</v>
          </cell>
          <cell r="BD838">
            <v>2375.90790351161</v>
          </cell>
          <cell r="BE838">
            <v>2362.25532764314</v>
          </cell>
          <cell r="BF838">
            <v>2390.23505489546</v>
          </cell>
          <cell r="BG838">
            <v>2425.89561904849</v>
          </cell>
          <cell r="BH838">
            <v>2425.2117735866</v>
          </cell>
          <cell r="BI838">
            <v>2425.2117735866</v>
          </cell>
          <cell r="BJ838">
            <v>2425.2117735866</v>
          </cell>
          <cell r="BK838">
            <v>2425.2117735866</v>
          </cell>
          <cell r="BL838">
            <v>2425.2117735866</v>
          </cell>
          <cell r="BM838">
            <v>2425.2117735866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</row>
        <row r="839">
          <cell r="Z839">
            <v>2248.18536292775</v>
          </cell>
          <cell r="AA839">
            <v>2050.92906760341</v>
          </cell>
          <cell r="AB839">
            <v>1972.04974415671</v>
          </cell>
          <cell r="AC839">
            <v>2117.64965107883</v>
          </cell>
          <cell r="AD839">
            <v>2005.81933008479</v>
          </cell>
          <cell r="AE839">
            <v>2017.10068772827</v>
          </cell>
          <cell r="AF839">
            <v>2131.46940143851</v>
          </cell>
          <cell r="AG839">
            <v>2180.46777594421</v>
          </cell>
          <cell r="AH839">
            <v>2161.80901127593</v>
          </cell>
          <cell r="AI839">
            <v>2308.79209349929</v>
          </cell>
          <cell r="AJ839">
            <v>2307.68162582696</v>
          </cell>
          <cell r="AK839">
            <v>2439.38575548451</v>
          </cell>
          <cell r="AL839">
            <v>2422.40898125904</v>
          </cell>
          <cell r="AM839">
            <v>2541.59727273055</v>
          </cell>
          <cell r="AN839">
            <v>2518.95818217475</v>
          </cell>
        </row>
        <row r="839">
          <cell r="AY839">
            <v>2332.21359756764</v>
          </cell>
          <cell r="AZ839">
            <v>2351.51075369577</v>
          </cell>
          <cell r="BA839">
            <v>2404.91098075164</v>
          </cell>
          <cell r="BB839">
            <v>2405.79889489417</v>
          </cell>
          <cell r="BC839">
            <v>2358.29915464195</v>
          </cell>
          <cell r="BD839">
            <v>2321.5188184633</v>
          </cell>
          <cell r="BE839">
            <v>2394.8387333235</v>
          </cell>
          <cell r="BF839">
            <v>2389.469893648</v>
          </cell>
          <cell r="BG839">
            <v>2300.84011066678</v>
          </cell>
          <cell r="BH839">
            <v>2412.31552204561</v>
          </cell>
          <cell r="BI839">
            <v>2412.31552204561</v>
          </cell>
          <cell r="BJ839">
            <v>2412.31552204561</v>
          </cell>
          <cell r="BK839">
            <v>2412.31552204561</v>
          </cell>
          <cell r="BL839">
            <v>2412.31552204561</v>
          </cell>
          <cell r="BM839">
            <v>2412.31552204561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</row>
        <row r="840">
          <cell r="Z840">
            <v>2211.66392606803</v>
          </cell>
          <cell r="AA840">
            <v>2024.48223714434</v>
          </cell>
          <cell r="AB840">
            <v>2145.26520740789</v>
          </cell>
          <cell r="AC840">
            <v>1966.18656770035</v>
          </cell>
          <cell r="AD840">
            <v>2026.17698069526</v>
          </cell>
          <cell r="AE840">
            <v>2058.05251341487</v>
          </cell>
          <cell r="AF840">
            <v>2076.20185037238</v>
          </cell>
          <cell r="AG840">
            <v>2207.5482160665</v>
          </cell>
          <cell r="AH840">
            <v>2207.93261016221</v>
          </cell>
          <cell r="AI840">
            <v>2333.42298155584</v>
          </cell>
          <cell r="AJ840">
            <v>2271.42768643036</v>
          </cell>
          <cell r="AK840">
            <v>2375.7697535142</v>
          </cell>
          <cell r="AL840">
            <v>2471.45167269005</v>
          </cell>
          <cell r="AM840">
            <v>2512.66536004118</v>
          </cell>
          <cell r="AN840">
            <v>2490.71780497312</v>
          </cell>
        </row>
        <row r="840">
          <cell r="AY840">
            <v>2305.33767603938</v>
          </cell>
          <cell r="AZ840">
            <v>2380.08541870449</v>
          </cell>
          <cell r="BA840">
            <v>2343.4089255561</v>
          </cell>
          <cell r="BB840">
            <v>2386.86179783092</v>
          </cell>
          <cell r="BC840">
            <v>2369.78642049931</v>
          </cell>
          <cell r="BD840">
            <v>2364.51222623307</v>
          </cell>
          <cell r="BE840">
            <v>2432.73029500614</v>
          </cell>
          <cell r="BF840">
            <v>2401.05408078186</v>
          </cell>
          <cell r="BG840">
            <v>2397.23266957535</v>
          </cell>
          <cell r="BH840">
            <v>2438.21434315676</v>
          </cell>
          <cell r="BI840">
            <v>2438.21434315676</v>
          </cell>
          <cell r="BJ840">
            <v>2438.21434315676</v>
          </cell>
          <cell r="BK840">
            <v>2438.21434315676</v>
          </cell>
          <cell r="BL840">
            <v>2438.21434315676</v>
          </cell>
          <cell r="BM840">
            <v>2438.21434315676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</row>
        <row r="841">
          <cell r="Z841">
            <v>2360.82808725324</v>
          </cell>
          <cell r="AA841">
            <v>1935.14254223032</v>
          </cell>
          <cell r="AB841">
            <v>2116.76337723506</v>
          </cell>
          <cell r="AC841">
            <v>2090.26272636028</v>
          </cell>
          <cell r="AD841">
            <v>1964.81091777634</v>
          </cell>
          <cell r="AE841">
            <v>1938.56403980798</v>
          </cell>
          <cell r="AF841">
            <v>2216.58913356263</v>
          </cell>
          <cell r="AG841">
            <v>2104.09438620877</v>
          </cell>
          <cell r="AH841">
            <v>2189.12708821529</v>
          </cell>
          <cell r="AI841">
            <v>2196.5850827303</v>
          </cell>
          <cell r="AJ841">
            <v>2252.45684312462</v>
          </cell>
          <cell r="AK841">
            <v>2433.36895662316</v>
          </cell>
          <cell r="AL841">
            <v>2363.99818336132</v>
          </cell>
          <cell r="AM841">
            <v>2606.83356346387</v>
          </cell>
          <cell r="AN841">
            <v>2586.08106127193</v>
          </cell>
        </row>
        <row r="841">
          <cell r="AY841">
            <v>2349.55562020215</v>
          </cell>
          <cell r="AZ841">
            <v>2377.54986434918</v>
          </cell>
          <cell r="BA841">
            <v>2375.11941801042</v>
          </cell>
          <cell r="BB841">
            <v>2399.88300907807</v>
          </cell>
          <cell r="BC841">
            <v>2377.83103027971</v>
          </cell>
          <cell r="BD841">
            <v>2356.76386632863</v>
          </cell>
          <cell r="BE841">
            <v>2407.46314525778</v>
          </cell>
          <cell r="BF841">
            <v>2325.22319453316</v>
          </cell>
          <cell r="BG841">
            <v>2363.78658049561</v>
          </cell>
          <cell r="BH841">
            <v>2380.14333361209</v>
          </cell>
          <cell r="BI841">
            <v>2380.14333361209</v>
          </cell>
          <cell r="BJ841">
            <v>2380.14333361209</v>
          </cell>
          <cell r="BK841">
            <v>2380.14333361209</v>
          </cell>
          <cell r="BL841">
            <v>2380.14333361209</v>
          </cell>
          <cell r="BM841">
            <v>2380.14333361209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</row>
        <row r="842">
          <cell r="Z842">
            <v>2276.25836989348</v>
          </cell>
          <cell r="AA842">
            <v>2002.46793714404</v>
          </cell>
          <cell r="AB842">
            <v>2047.74274454777</v>
          </cell>
          <cell r="AC842">
            <v>2026.08990857817</v>
          </cell>
          <cell r="AD842">
            <v>2048.06817949299</v>
          </cell>
          <cell r="AE842">
            <v>1996.70997282599</v>
          </cell>
          <cell r="AF842">
            <v>2125.6814668261</v>
          </cell>
          <cell r="AG842">
            <v>2148.75105835887</v>
          </cell>
          <cell r="AH842">
            <v>2225.43596071128</v>
          </cell>
          <cell r="AI842">
            <v>2336.8774094097</v>
          </cell>
          <cell r="AJ842">
            <v>2160.23334118653</v>
          </cell>
          <cell r="AK842">
            <v>2373.55453602299</v>
          </cell>
          <cell r="AL842">
            <v>2372.92033678607</v>
          </cell>
          <cell r="AM842">
            <v>2502.1706309153</v>
          </cell>
          <cell r="AN842">
            <v>2615.7407413377</v>
          </cell>
        </row>
        <row r="842">
          <cell r="AY842">
            <v>2325.7564860832</v>
          </cell>
          <cell r="AZ842">
            <v>2392.83084577917</v>
          </cell>
          <cell r="BA842">
            <v>2391.18550841103</v>
          </cell>
          <cell r="BB842">
            <v>2320.16989603937</v>
          </cell>
          <cell r="BC842">
            <v>2370.15901625163</v>
          </cell>
          <cell r="BD842">
            <v>2314.17336136353</v>
          </cell>
          <cell r="BE842">
            <v>2337.25282408315</v>
          </cell>
          <cell r="BF842">
            <v>2402.1432371048</v>
          </cell>
          <cell r="BG842">
            <v>2429.1758302459</v>
          </cell>
          <cell r="BH842">
            <v>2406.62167777868</v>
          </cell>
          <cell r="BI842">
            <v>2406.62167777868</v>
          </cell>
          <cell r="BJ842">
            <v>2406.62167777868</v>
          </cell>
          <cell r="BK842">
            <v>2406.62167777868</v>
          </cell>
          <cell r="BL842">
            <v>2406.62167777868</v>
          </cell>
          <cell r="BM842">
            <v>2406.62167777868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</row>
        <row r="843">
          <cell r="Z843">
            <v>2233.30452596977</v>
          </cell>
          <cell r="AA843">
            <v>2164.61676426144</v>
          </cell>
          <cell r="AB843">
            <v>2056.73287192765</v>
          </cell>
          <cell r="AC843">
            <v>2068.7930386904</v>
          </cell>
          <cell r="AD843">
            <v>2094.48460414398</v>
          </cell>
          <cell r="AE843">
            <v>2077.55420110057</v>
          </cell>
          <cell r="AF843">
            <v>2013.04508050335</v>
          </cell>
          <cell r="AG843">
            <v>2139.0324196505</v>
          </cell>
          <cell r="AH843">
            <v>2104.40924932585</v>
          </cell>
          <cell r="AI843">
            <v>2181.05074227031</v>
          </cell>
          <cell r="AJ843">
            <v>2285.4166185333</v>
          </cell>
          <cell r="AK843">
            <v>2355.30525513201</v>
          </cell>
          <cell r="AL843">
            <v>2469.14813274278</v>
          </cell>
          <cell r="AM843">
            <v>2480.42705424738</v>
          </cell>
          <cell r="AN843">
            <v>2538.05915008149</v>
          </cell>
        </row>
        <row r="843">
          <cell r="AY843">
            <v>2383.24475250861</v>
          </cell>
          <cell r="AZ843">
            <v>2408.16593081677</v>
          </cell>
          <cell r="BA843">
            <v>2344.47272544534</v>
          </cell>
          <cell r="BB843">
            <v>2329.74678777555</v>
          </cell>
          <cell r="BC843">
            <v>2368.19784562592</v>
          </cell>
          <cell r="BD843">
            <v>2352.7684274992</v>
          </cell>
          <cell r="BE843">
            <v>2399.45145959224</v>
          </cell>
          <cell r="BF843">
            <v>2405.86925477028</v>
          </cell>
          <cell r="BG843">
            <v>2353.3761873592</v>
          </cell>
          <cell r="BH843">
            <v>2352.17398709972</v>
          </cell>
          <cell r="BI843">
            <v>2352.17398709972</v>
          </cell>
          <cell r="BJ843">
            <v>2352.17398709972</v>
          </cell>
          <cell r="BK843">
            <v>2352.17398709972</v>
          </cell>
          <cell r="BL843">
            <v>2352.17398709972</v>
          </cell>
          <cell r="BM843">
            <v>2352.17398709972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</row>
        <row r="844">
          <cell r="Z844">
            <v>2338.90396473623</v>
          </cell>
          <cell r="AA844">
            <v>2065.2073932123</v>
          </cell>
          <cell r="AB844">
            <v>2062.65003801971</v>
          </cell>
          <cell r="AC844">
            <v>1943.85430162993</v>
          </cell>
          <cell r="AD844">
            <v>2074.09490013309</v>
          </cell>
          <cell r="AE844">
            <v>2062.62317184269</v>
          </cell>
          <cell r="AF844">
            <v>2207.91413611754</v>
          </cell>
          <cell r="AG844">
            <v>2196.18407136046</v>
          </cell>
          <cell r="AH844">
            <v>2136.9769026303</v>
          </cell>
          <cell r="AI844">
            <v>2264.15625685783</v>
          </cell>
          <cell r="AJ844">
            <v>2393.7663657007</v>
          </cell>
          <cell r="AK844">
            <v>2304.97739443877</v>
          </cell>
          <cell r="AL844">
            <v>2370.44425770518</v>
          </cell>
          <cell r="AM844">
            <v>2554.08917551475</v>
          </cell>
          <cell r="AN844">
            <v>2518.1234127912</v>
          </cell>
        </row>
        <row r="844">
          <cell r="AY844">
            <v>2417.92958351679</v>
          </cell>
          <cell r="AZ844">
            <v>2395.46298905386</v>
          </cell>
          <cell r="BA844">
            <v>2478.65613547123</v>
          </cell>
          <cell r="BB844">
            <v>2360.23379129598</v>
          </cell>
          <cell r="BC844">
            <v>2331.59460098394</v>
          </cell>
          <cell r="BD844">
            <v>2379.07476472045</v>
          </cell>
          <cell r="BE844">
            <v>2493.95041158789</v>
          </cell>
          <cell r="BF844">
            <v>2436.84110798535</v>
          </cell>
          <cell r="BG844">
            <v>2384.63964814798</v>
          </cell>
          <cell r="BH844">
            <v>2392.75618921543</v>
          </cell>
          <cell r="BI844">
            <v>2392.75618921543</v>
          </cell>
          <cell r="BJ844">
            <v>2392.75618921543</v>
          </cell>
          <cell r="BK844">
            <v>2392.75618921543</v>
          </cell>
          <cell r="BL844">
            <v>2392.75618921543</v>
          </cell>
          <cell r="BM844">
            <v>2392.75618921543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</row>
        <row r="845">
          <cell r="Z845">
            <v>2163.13378922012</v>
          </cell>
          <cell r="AA845">
            <v>2165.06172394862</v>
          </cell>
          <cell r="AB845">
            <v>1964.75292975601</v>
          </cell>
          <cell r="AC845">
            <v>2066.02435825902</v>
          </cell>
          <cell r="AD845">
            <v>2069.08445375862</v>
          </cell>
          <cell r="AE845">
            <v>2078.04355144915</v>
          </cell>
          <cell r="AF845">
            <v>2056.98807205623</v>
          </cell>
          <cell r="AG845">
            <v>2202.80377077008</v>
          </cell>
          <cell r="AH845">
            <v>2054.33321606944</v>
          </cell>
          <cell r="AI845">
            <v>2151.47645277401</v>
          </cell>
          <cell r="AJ845">
            <v>2241.00303209743</v>
          </cell>
          <cell r="AK845">
            <v>2361.52111103197</v>
          </cell>
          <cell r="AL845">
            <v>2385.27935421418</v>
          </cell>
          <cell r="AM845">
            <v>2501.55555832482</v>
          </cell>
          <cell r="AN845">
            <v>2543.78401011202</v>
          </cell>
        </row>
        <row r="845">
          <cell r="AY845">
            <v>2351.46532656173</v>
          </cell>
          <cell r="AZ845">
            <v>2403.124176795</v>
          </cell>
          <cell r="BA845">
            <v>2369.495737389</v>
          </cell>
          <cell r="BB845">
            <v>2339.81650421255</v>
          </cell>
          <cell r="BC845">
            <v>2361.56501585427</v>
          </cell>
          <cell r="BD845">
            <v>2331.80327455941</v>
          </cell>
          <cell r="BE845">
            <v>2310.88395195228</v>
          </cell>
          <cell r="BF845">
            <v>2356.34816811715</v>
          </cell>
          <cell r="BG845">
            <v>2298.50162093706</v>
          </cell>
          <cell r="BH845">
            <v>2351.03859174956</v>
          </cell>
          <cell r="BI845">
            <v>2351.03859174956</v>
          </cell>
          <cell r="BJ845">
            <v>2351.03859174956</v>
          </cell>
          <cell r="BK845">
            <v>2351.03859174956</v>
          </cell>
          <cell r="BL845">
            <v>2351.03859174956</v>
          </cell>
          <cell r="BM845">
            <v>2351.03859174956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</row>
        <row r="846">
          <cell r="Z846">
            <v>2206.99540626159</v>
          </cell>
          <cell r="AA846">
            <v>2154.94887636172</v>
          </cell>
          <cell r="AB846">
            <v>2114.13929011396</v>
          </cell>
          <cell r="AC846">
            <v>2144.34924372724</v>
          </cell>
          <cell r="AD846">
            <v>2035.87428530763</v>
          </cell>
          <cell r="AE846">
            <v>2127.82398584696</v>
          </cell>
          <cell r="AF846">
            <v>1959.72104786228</v>
          </cell>
          <cell r="AG846">
            <v>2173.01074416345</v>
          </cell>
          <cell r="AH846">
            <v>2177.93130551637</v>
          </cell>
          <cell r="AI846">
            <v>2231.94247380652</v>
          </cell>
          <cell r="AJ846">
            <v>2375.00455642552</v>
          </cell>
          <cell r="AK846">
            <v>2340.86883829495</v>
          </cell>
          <cell r="AL846">
            <v>2405.17117508782</v>
          </cell>
          <cell r="AM846">
            <v>2494.74183671869</v>
          </cell>
          <cell r="AN846">
            <v>2612.94740719877</v>
          </cell>
        </row>
        <row r="846">
          <cell r="AY846">
            <v>2343.03799097296</v>
          </cell>
          <cell r="AZ846">
            <v>2416.50772850702</v>
          </cell>
          <cell r="BA846">
            <v>2378.82153330976</v>
          </cell>
          <cell r="BB846">
            <v>2375.09143420256</v>
          </cell>
          <cell r="BC846">
            <v>2364.04875114274</v>
          </cell>
          <cell r="BD846">
            <v>2417.24621219445</v>
          </cell>
          <cell r="BE846">
            <v>2414.49387205805</v>
          </cell>
          <cell r="BF846">
            <v>2389.68086949062</v>
          </cell>
          <cell r="BG846">
            <v>2376.92654653218</v>
          </cell>
          <cell r="BH846">
            <v>2363.87942768769</v>
          </cell>
          <cell r="BI846">
            <v>2363.87942768769</v>
          </cell>
          <cell r="BJ846">
            <v>2363.87942768769</v>
          </cell>
          <cell r="BK846">
            <v>2363.87942768769</v>
          </cell>
          <cell r="BL846">
            <v>2363.87942768769</v>
          </cell>
          <cell r="BM846">
            <v>2363.87942768769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</row>
        <row r="847">
          <cell r="Z847">
            <v>2336.22050326916</v>
          </cell>
          <cell r="AA847">
            <v>2128.43019209577</v>
          </cell>
          <cell r="AB847">
            <v>2009.96213002148</v>
          </cell>
          <cell r="AC847">
            <v>2072.51820171679</v>
          </cell>
          <cell r="AD847">
            <v>2101.84682330864</v>
          </cell>
          <cell r="AE847">
            <v>2094.24854987382</v>
          </cell>
          <cell r="AF847">
            <v>2032.38063190092</v>
          </cell>
          <cell r="AG847">
            <v>2159.07298799261</v>
          </cell>
          <cell r="AH847">
            <v>2156.4588765713</v>
          </cell>
          <cell r="AI847">
            <v>2197.38602297265</v>
          </cell>
          <cell r="AJ847">
            <v>2271.61229810327</v>
          </cell>
          <cell r="AK847">
            <v>2371.83416648793</v>
          </cell>
          <cell r="AL847">
            <v>2383.12371248427</v>
          </cell>
          <cell r="AM847">
            <v>2447.8158494264</v>
          </cell>
          <cell r="AN847">
            <v>2466.37605106492</v>
          </cell>
        </row>
        <row r="847">
          <cell r="AY847">
            <v>2384.31347159794</v>
          </cell>
          <cell r="AZ847">
            <v>2366.82409842094</v>
          </cell>
          <cell r="BA847">
            <v>2321.76301833626</v>
          </cell>
          <cell r="BB847">
            <v>2356.43652113428</v>
          </cell>
          <cell r="BC847">
            <v>2347.04913362582</v>
          </cell>
          <cell r="BD847">
            <v>2399.49091626652</v>
          </cell>
          <cell r="BE847">
            <v>2391.29090428277</v>
          </cell>
          <cell r="BF847">
            <v>2370.0793428221</v>
          </cell>
          <cell r="BG847">
            <v>2351.39852594467</v>
          </cell>
          <cell r="BH847">
            <v>2402.16819832545</v>
          </cell>
          <cell r="BI847">
            <v>2402.16819832545</v>
          </cell>
          <cell r="BJ847">
            <v>2402.16819832545</v>
          </cell>
          <cell r="BK847">
            <v>2402.16819832545</v>
          </cell>
          <cell r="BL847">
            <v>2402.16819832545</v>
          </cell>
          <cell r="BM847">
            <v>2402.16819832545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</row>
        <row r="848">
          <cell r="Z848">
            <v>2292.00513920983</v>
          </cell>
          <cell r="AA848">
            <v>1999.68047671013</v>
          </cell>
          <cell r="AB848">
            <v>2091.70330986899</v>
          </cell>
          <cell r="AC848">
            <v>2062.07165149863</v>
          </cell>
          <cell r="AD848">
            <v>2033.7548029025</v>
          </cell>
          <cell r="AE848">
            <v>1967.05848892449</v>
          </cell>
          <cell r="AF848">
            <v>2089.23203232312</v>
          </cell>
          <cell r="AG848">
            <v>2146.82065243146</v>
          </cell>
          <cell r="AH848">
            <v>2168.22966661872</v>
          </cell>
          <cell r="AI848">
            <v>2250.50592240131</v>
          </cell>
          <cell r="AJ848">
            <v>2257.9583178961</v>
          </cell>
          <cell r="AK848">
            <v>2335.33358777538</v>
          </cell>
          <cell r="AL848">
            <v>2395.76069982979</v>
          </cell>
          <cell r="AM848">
            <v>2465.44763394915</v>
          </cell>
          <cell r="AN848">
            <v>2603.75253520571</v>
          </cell>
        </row>
        <row r="848">
          <cell r="AY848">
            <v>2324.98486097402</v>
          </cell>
          <cell r="AZ848">
            <v>2340.35767385739</v>
          </cell>
          <cell r="BA848">
            <v>2369.78100743622</v>
          </cell>
          <cell r="BB848">
            <v>2370.28821273898</v>
          </cell>
          <cell r="BC848">
            <v>2353.26076400562</v>
          </cell>
          <cell r="BD848">
            <v>2355.18710023484</v>
          </cell>
          <cell r="BE848">
            <v>2354.36984626717</v>
          </cell>
          <cell r="BF848">
            <v>2397.13737494345</v>
          </cell>
          <cell r="BG848">
            <v>2357.87429394414</v>
          </cell>
          <cell r="BH848">
            <v>2456.35238479071</v>
          </cell>
          <cell r="BI848">
            <v>2456.35238479071</v>
          </cell>
          <cell r="BJ848">
            <v>2456.35238479071</v>
          </cell>
          <cell r="BK848">
            <v>2456.35238479071</v>
          </cell>
          <cell r="BL848">
            <v>2456.35238479071</v>
          </cell>
          <cell r="BM848">
            <v>2456.35238479071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</row>
        <row r="849">
          <cell r="Z849">
            <v>2336.61109771103</v>
          </cell>
          <cell r="AA849">
            <v>2175.14179858338</v>
          </cell>
          <cell r="AB849">
            <v>2076.88589809452</v>
          </cell>
          <cell r="AC849">
            <v>2114.31798944986</v>
          </cell>
          <cell r="AD849">
            <v>2112.09725984071</v>
          </cell>
          <cell r="AE849">
            <v>2007.40258468041</v>
          </cell>
          <cell r="AF849">
            <v>1920.75361214633</v>
          </cell>
          <cell r="AG849">
            <v>2082.60884085007</v>
          </cell>
          <cell r="AH849">
            <v>2224.46302073287</v>
          </cell>
          <cell r="AI849">
            <v>2123.14260865302</v>
          </cell>
          <cell r="AJ849">
            <v>2289.05329042779</v>
          </cell>
          <cell r="AK849">
            <v>2220.42651394638</v>
          </cell>
          <cell r="AL849">
            <v>2456.87975152541</v>
          </cell>
          <cell r="AM849">
            <v>2584.02885013024</v>
          </cell>
          <cell r="AN849">
            <v>2483.27931124599</v>
          </cell>
        </row>
        <row r="849">
          <cell r="AY849">
            <v>2353.0829087466</v>
          </cell>
          <cell r="AZ849">
            <v>2400.27197621573</v>
          </cell>
          <cell r="BA849">
            <v>2412.93667891877</v>
          </cell>
          <cell r="BB849">
            <v>2411.6061327935</v>
          </cell>
          <cell r="BC849">
            <v>2470.51919969708</v>
          </cell>
          <cell r="BD849">
            <v>2390.74496429209</v>
          </cell>
          <cell r="BE849">
            <v>2299.81519943403</v>
          </cell>
          <cell r="BF849">
            <v>2322.9575352059</v>
          </cell>
          <cell r="BG849">
            <v>2388.90256397359</v>
          </cell>
          <cell r="BH849">
            <v>2305.08616903649</v>
          </cell>
          <cell r="BI849">
            <v>2305.08616903649</v>
          </cell>
          <cell r="BJ849">
            <v>2305.08616903649</v>
          </cell>
          <cell r="BK849">
            <v>2305.08616903649</v>
          </cell>
          <cell r="BL849">
            <v>2305.08616903649</v>
          </cell>
          <cell r="BM849">
            <v>2305.08616903649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</row>
        <row r="850">
          <cell r="Z850">
            <v>2285.06317956769</v>
          </cell>
          <cell r="AA850">
            <v>1973.71000941101</v>
          </cell>
          <cell r="AB850">
            <v>1999.5164937198</v>
          </cell>
          <cell r="AC850">
            <v>2114.82896721557</v>
          </cell>
          <cell r="AD850">
            <v>2123.6106000016</v>
          </cell>
          <cell r="AE850">
            <v>2094.25292423582</v>
          </cell>
          <cell r="AF850">
            <v>2128.88957955147</v>
          </cell>
          <cell r="AG850">
            <v>2093.14756412087</v>
          </cell>
          <cell r="AH850">
            <v>2189.42084540355</v>
          </cell>
          <cell r="AI850">
            <v>2306.8049027553</v>
          </cell>
          <cell r="AJ850">
            <v>2345.69019125557</v>
          </cell>
          <cell r="AK850">
            <v>2368.07800657924</v>
          </cell>
          <cell r="AL850">
            <v>2464.93497567134</v>
          </cell>
          <cell r="AM850">
            <v>2435.93761864211</v>
          </cell>
          <cell r="AN850">
            <v>2578.04367408565</v>
          </cell>
        </row>
        <row r="850">
          <cell r="AY850">
            <v>2448.77143691728</v>
          </cell>
          <cell r="AZ850">
            <v>2266.92169205975</v>
          </cell>
          <cell r="BA850">
            <v>2349.32360175004</v>
          </cell>
          <cell r="BB850">
            <v>2461.71562158527</v>
          </cell>
          <cell r="BC850">
            <v>2395.97714038941</v>
          </cell>
          <cell r="BD850">
            <v>2384.92925871735</v>
          </cell>
          <cell r="BE850">
            <v>2342.50686841443</v>
          </cell>
          <cell r="BF850">
            <v>2349.23537228149</v>
          </cell>
          <cell r="BG850">
            <v>2353.5988098812</v>
          </cell>
          <cell r="BH850">
            <v>2418.93761966739</v>
          </cell>
          <cell r="BI850">
            <v>2418.93761966739</v>
          </cell>
          <cell r="BJ850">
            <v>2418.93761966739</v>
          </cell>
          <cell r="BK850">
            <v>2418.93761966739</v>
          </cell>
          <cell r="BL850">
            <v>2418.93761966739</v>
          </cell>
          <cell r="BM850">
            <v>2418.93761966739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</row>
        <row r="851">
          <cell r="Z851">
            <v>2305.21473423224</v>
          </cell>
          <cell r="AA851">
            <v>2118.7475882362</v>
          </cell>
          <cell r="AB851">
            <v>2066.05585167692</v>
          </cell>
          <cell r="AC851">
            <v>2032.20883535045</v>
          </cell>
          <cell r="AD851">
            <v>2116.7331467148</v>
          </cell>
          <cell r="AE851">
            <v>2043.89820224694</v>
          </cell>
          <cell r="AF851">
            <v>2214.23313924866</v>
          </cell>
          <cell r="AG851">
            <v>2302.4352191788</v>
          </cell>
          <cell r="AH851">
            <v>2147.82021079417</v>
          </cell>
          <cell r="AI851">
            <v>2193.58935788274</v>
          </cell>
          <cell r="AJ851">
            <v>2219.85922396686</v>
          </cell>
          <cell r="AK851">
            <v>2416.30186441504</v>
          </cell>
          <cell r="AL851">
            <v>2373.48635526691</v>
          </cell>
          <cell r="AM851">
            <v>2499.08768521066</v>
          </cell>
          <cell r="AN851">
            <v>2547.19803711594</v>
          </cell>
        </row>
        <row r="851">
          <cell r="AY851">
            <v>2407.90333264692</v>
          </cell>
          <cell r="AZ851">
            <v>2409.41165001404</v>
          </cell>
          <cell r="BA851">
            <v>2347.39182307643</v>
          </cell>
          <cell r="BB851">
            <v>2388.42538289251</v>
          </cell>
          <cell r="BC851">
            <v>2379.38954211991</v>
          </cell>
          <cell r="BD851">
            <v>2364.24073258971</v>
          </cell>
          <cell r="BE851">
            <v>2452.01754337249</v>
          </cell>
          <cell r="BF851">
            <v>2447.56259067222</v>
          </cell>
          <cell r="BG851">
            <v>2324.73781964803</v>
          </cell>
          <cell r="BH851">
            <v>2370.48086434307</v>
          </cell>
          <cell r="BI851">
            <v>2370.48086434307</v>
          </cell>
          <cell r="BJ851">
            <v>2370.48086434307</v>
          </cell>
          <cell r="BK851">
            <v>2370.48086434307</v>
          </cell>
          <cell r="BL851">
            <v>2370.48086434307</v>
          </cell>
          <cell r="BM851">
            <v>2370.48086434307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</row>
        <row r="852">
          <cell r="Z852">
            <v>2302.73901813177</v>
          </cell>
          <cell r="AA852">
            <v>2062.60423960787</v>
          </cell>
          <cell r="AB852">
            <v>2096.72307260923</v>
          </cell>
          <cell r="AC852">
            <v>2023.68864533089</v>
          </cell>
          <cell r="AD852">
            <v>2105.9656146708</v>
          </cell>
          <cell r="AE852">
            <v>2178.99868535967</v>
          </cell>
          <cell r="AF852">
            <v>2121.00118264961</v>
          </cell>
          <cell r="AG852">
            <v>2240.36347589291</v>
          </cell>
          <cell r="AH852">
            <v>2281.86649092428</v>
          </cell>
          <cell r="AI852">
            <v>2332.92080557807</v>
          </cell>
          <cell r="AJ852">
            <v>2309.18088675647</v>
          </cell>
          <cell r="AK852">
            <v>2336.60342114358</v>
          </cell>
          <cell r="AL852">
            <v>2274.61251934247</v>
          </cell>
          <cell r="AM852">
            <v>2581.89191228917</v>
          </cell>
          <cell r="AN852">
            <v>2688.39943731431</v>
          </cell>
        </row>
        <row r="852">
          <cell r="AY852">
            <v>2376.61094774885</v>
          </cell>
          <cell r="AZ852">
            <v>2381.95454213553</v>
          </cell>
          <cell r="BA852">
            <v>2421.56616022257</v>
          </cell>
          <cell r="BB852">
            <v>2368.77567743804</v>
          </cell>
          <cell r="BC852">
            <v>2400.4765655839</v>
          </cell>
          <cell r="BD852">
            <v>2385.76723602969</v>
          </cell>
          <cell r="BE852">
            <v>2379.70187126791</v>
          </cell>
          <cell r="BF852">
            <v>2404.30596937712</v>
          </cell>
          <cell r="BG852">
            <v>2405.58667952903</v>
          </cell>
          <cell r="BH852">
            <v>2405.19932170278</v>
          </cell>
          <cell r="BI852">
            <v>2405.19932170278</v>
          </cell>
          <cell r="BJ852">
            <v>2405.19932170278</v>
          </cell>
          <cell r="BK852">
            <v>2405.19932170278</v>
          </cell>
          <cell r="BL852">
            <v>2405.19932170278</v>
          </cell>
          <cell r="BM852">
            <v>2405.19932170278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</row>
        <row r="853">
          <cell r="Z853">
            <v>2317.83791669745</v>
          </cell>
          <cell r="AA853">
            <v>2159.39703354537</v>
          </cell>
          <cell r="AB853">
            <v>2011.41770477222</v>
          </cell>
          <cell r="AC853">
            <v>1964.18990501575</v>
          </cell>
          <cell r="AD853">
            <v>2144.30296243613</v>
          </cell>
          <cell r="AE853">
            <v>1923.94248023696</v>
          </cell>
          <cell r="AF853">
            <v>2173.47527333775</v>
          </cell>
          <cell r="AG853">
            <v>2152.85179911056</v>
          </cell>
          <cell r="AH853">
            <v>2225.66724433344</v>
          </cell>
          <cell r="AI853">
            <v>2205.68646911184</v>
          </cell>
          <cell r="AJ853">
            <v>2319.17632948126</v>
          </cell>
          <cell r="AK853">
            <v>2296.9831882579</v>
          </cell>
          <cell r="AL853">
            <v>2462.9507930468</v>
          </cell>
          <cell r="AM853">
            <v>2542.78558789479</v>
          </cell>
          <cell r="AN853">
            <v>2589.13578241696</v>
          </cell>
        </row>
        <row r="853">
          <cell r="AY853">
            <v>2328.61090773884</v>
          </cell>
          <cell r="AZ853">
            <v>2407.16005820477</v>
          </cell>
          <cell r="BA853">
            <v>2376.64089081496</v>
          </cell>
          <cell r="BB853">
            <v>2331.52567715878</v>
          </cell>
          <cell r="BC853">
            <v>2392.43341900276</v>
          </cell>
          <cell r="BD853">
            <v>2285.47182029275</v>
          </cell>
          <cell r="BE853">
            <v>2403.12456801197</v>
          </cell>
          <cell r="BF853">
            <v>2331.78535387169</v>
          </cell>
          <cell r="BG853">
            <v>2392.52160566251</v>
          </cell>
          <cell r="BH853">
            <v>2414.89573509473</v>
          </cell>
          <cell r="BI853">
            <v>2414.89573509473</v>
          </cell>
          <cell r="BJ853">
            <v>2414.89573509473</v>
          </cell>
          <cell r="BK853">
            <v>2414.89573509473</v>
          </cell>
          <cell r="BL853">
            <v>2414.89573509473</v>
          </cell>
          <cell r="BM853">
            <v>2414.89573509473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</row>
        <row r="854">
          <cell r="Z854">
            <v>2210.89723463356</v>
          </cell>
          <cell r="AA854">
            <v>2155.22991369662</v>
          </cell>
          <cell r="AB854">
            <v>2091.92427707829</v>
          </cell>
          <cell r="AC854">
            <v>2086.82426688377</v>
          </cell>
          <cell r="AD854">
            <v>1991.57718937518</v>
          </cell>
          <cell r="AE854">
            <v>1978.03987162315</v>
          </cell>
          <cell r="AF854">
            <v>2140.109914697</v>
          </cell>
          <cell r="AG854">
            <v>2058.80163344505</v>
          </cell>
          <cell r="AH854">
            <v>2098.73278803175</v>
          </cell>
          <cell r="AI854">
            <v>2246.89842608042</v>
          </cell>
          <cell r="AJ854">
            <v>2186.8915158774</v>
          </cell>
          <cell r="AK854">
            <v>2281.53289175931</v>
          </cell>
          <cell r="AL854">
            <v>2356.0440623945</v>
          </cell>
          <cell r="AM854">
            <v>2540.82080862426</v>
          </cell>
          <cell r="AN854">
            <v>2417.44556262057</v>
          </cell>
        </row>
        <row r="854">
          <cell r="AY854">
            <v>2293.07586104035</v>
          </cell>
          <cell r="AZ854">
            <v>2389.10492790606</v>
          </cell>
          <cell r="BA854">
            <v>2353.20340439002</v>
          </cell>
          <cell r="BB854">
            <v>2450.32169137829</v>
          </cell>
          <cell r="BC854">
            <v>2355.1228657614</v>
          </cell>
          <cell r="BD854">
            <v>2385.75345360112</v>
          </cell>
          <cell r="BE854">
            <v>2399.95566069655</v>
          </cell>
          <cell r="BF854">
            <v>2402.40089084249</v>
          </cell>
          <cell r="BG854">
            <v>2368.41356807515</v>
          </cell>
          <cell r="BH854">
            <v>2373.04375236864</v>
          </cell>
          <cell r="BI854">
            <v>2373.04375236864</v>
          </cell>
          <cell r="BJ854">
            <v>2373.04375236864</v>
          </cell>
          <cell r="BK854">
            <v>2373.04375236864</v>
          </cell>
          <cell r="BL854">
            <v>2373.04375236864</v>
          </cell>
          <cell r="BM854">
            <v>2373.04375236864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</row>
        <row r="855">
          <cell r="Z855">
            <v>2336.40894260514</v>
          </cell>
          <cell r="AA855">
            <v>2058.04258467504</v>
          </cell>
          <cell r="AB855">
            <v>1962.67234148962</v>
          </cell>
          <cell r="AC855">
            <v>2067.46770432018</v>
          </cell>
          <cell r="AD855">
            <v>1952.75129682935</v>
          </cell>
          <cell r="AE855">
            <v>2180.70621831478</v>
          </cell>
          <cell r="AF855">
            <v>2085.67001858874</v>
          </cell>
          <cell r="AG855">
            <v>2045.80964789446</v>
          </cell>
          <cell r="AH855">
            <v>2061.76557525248</v>
          </cell>
          <cell r="AI855">
            <v>2240.40776856149</v>
          </cell>
          <cell r="AJ855">
            <v>2280.35961322441</v>
          </cell>
          <cell r="AK855">
            <v>2341.6040133771</v>
          </cell>
          <cell r="AL855">
            <v>2515.87636382208</v>
          </cell>
          <cell r="AM855">
            <v>2479.44499172871</v>
          </cell>
          <cell r="AN855">
            <v>2572.61683848605</v>
          </cell>
        </row>
        <row r="855">
          <cell r="AY855">
            <v>2406.36645018762</v>
          </cell>
          <cell r="AZ855">
            <v>2348.93066451364</v>
          </cell>
          <cell r="BA855">
            <v>2353.7154719919</v>
          </cell>
          <cell r="BB855">
            <v>2398.82386735074</v>
          </cell>
          <cell r="BC855">
            <v>2299.70726480599</v>
          </cell>
          <cell r="BD855">
            <v>2363.52937509151</v>
          </cell>
          <cell r="BE855">
            <v>2322.31990452989</v>
          </cell>
          <cell r="BF855">
            <v>2381.15054374438</v>
          </cell>
          <cell r="BG855">
            <v>2313.69019294242</v>
          </cell>
          <cell r="BH855">
            <v>2385.77234561723</v>
          </cell>
          <cell r="BI855">
            <v>2385.77234561723</v>
          </cell>
          <cell r="BJ855">
            <v>2385.77234561723</v>
          </cell>
          <cell r="BK855">
            <v>2385.77234561723</v>
          </cell>
          <cell r="BL855">
            <v>2385.77234561723</v>
          </cell>
          <cell r="BM855">
            <v>2385.77234561723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</row>
        <row r="856">
          <cell r="Z856">
            <v>2370.73121255273</v>
          </cell>
          <cell r="AA856">
            <v>1993.83632753281</v>
          </cell>
          <cell r="AB856">
            <v>2047.75299941545</v>
          </cell>
          <cell r="AC856">
            <v>2143.53799391399</v>
          </cell>
          <cell r="AD856">
            <v>2056.93390208363</v>
          </cell>
          <cell r="AE856">
            <v>2031.23764893149</v>
          </cell>
          <cell r="AF856">
            <v>2049.49764895937</v>
          </cell>
          <cell r="AG856">
            <v>2220.93403412025</v>
          </cell>
          <cell r="AH856">
            <v>2118.63201755639</v>
          </cell>
          <cell r="AI856">
            <v>2296.65851044884</v>
          </cell>
          <cell r="AJ856">
            <v>2348.57365349557</v>
          </cell>
          <cell r="AK856">
            <v>2225.84007847255</v>
          </cell>
          <cell r="AL856">
            <v>2480.57304706871</v>
          </cell>
          <cell r="AM856">
            <v>2418.29417293767</v>
          </cell>
          <cell r="AN856">
            <v>2566.61238438475</v>
          </cell>
        </row>
        <row r="856">
          <cell r="AY856">
            <v>2335.22784567029</v>
          </cell>
          <cell r="AZ856">
            <v>2378.17629844079</v>
          </cell>
          <cell r="BA856">
            <v>2387.00803003279</v>
          </cell>
          <cell r="BB856">
            <v>2382.98189714771</v>
          </cell>
          <cell r="BC856">
            <v>2428.85218215762</v>
          </cell>
          <cell r="BD856">
            <v>2341.3481501457</v>
          </cell>
          <cell r="BE856">
            <v>2343.59765727399</v>
          </cell>
          <cell r="BF856">
            <v>2363.89433284893</v>
          </cell>
          <cell r="BG856">
            <v>2353.58088047851</v>
          </cell>
          <cell r="BH856">
            <v>2352.02983890374</v>
          </cell>
          <cell r="BI856">
            <v>2352.02983890374</v>
          </cell>
          <cell r="BJ856">
            <v>2352.02983890374</v>
          </cell>
          <cell r="BK856">
            <v>2352.02983890374</v>
          </cell>
          <cell r="BL856">
            <v>2352.02983890374</v>
          </cell>
          <cell r="BM856">
            <v>2352.02983890374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</row>
        <row r="857">
          <cell r="Z857">
            <v>2270.17578227823</v>
          </cell>
          <cell r="AA857">
            <v>2017.74548275311</v>
          </cell>
          <cell r="AB857">
            <v>2019.72762104673</v>
          </cell>
          <cell r="AC857">
            <v>1845.25400399578</v>
          </cell>
          <cell r="AD857">
            <v>2041.7701902248</v>
          </cell>
          <cell r="AE857">
            <v>2164.97996598717</v>
          </cell>
          <cell r="AF857">
            <v>2202.42450263964</v>
          </cell>
          <cell r="AG857">
            <v>2103.66538509151</v>
          </cell>
          <cell r="AH857">
            <v>2102.43857768559</v>
          </cell>
          <cell r="AI857">
            <v>2350.62957643096</v>
          </cell>
          <cell r="AJ857">
            <v>2339.46529829186</v>
          </cell>
          <cell r="AK857">
            <v>2368.1422908138</v>
          </cell>
          <cell r="AL857">
            <v>2487.48607922136</v>
          </cell>
          <cell r="AM857">
            <v>2558.77650077967</v>
          </cell>
          <cell r="AN857">
            <v>2482.76939035236</v>
          </cell>
        </row>
        <row r="857">
          <cell r="AY857">
            <v>2357.322486704</v>
          </cell>
          <cell r="AZ857">
            <v>2358.65100878684</v>
          </cell>
          <cell r="BA857">
            <v>2374.0082284375</v>
          </cell>
          <cell r="BB857">
            <v>2361.87926956983</v>
          </cell>
          <cell r="BC857">
            <v>2389.3932355732</v>
          </cell>
          <cell r="BD857">
            <v>2444.0615707485</v>
          </cell>
          <cell r="BE857">
            <v>2400.54651588428</v>
          </cell>
          <cell r="BF857">
            <v>2347.84462806566</v>
          </cell>
          <cell r="BG857">
            <v>2319.20233844374</v>
          </cell>
          <cell r="BH857">
            <v>2421.48823874813</v>
          </cell>
          <cell r="BI857">
            <v>2421.48823874813</v>
          </cell>
          <cell r="BJ857">
            <v>2421.48823874813</v>
          </cell>
          <cell r="BK857">
            <v>2421.48823874813</v>
          </cell>
          <cell r="BL857">
            <v>2421.48823874813</v>
          </cell>
          <cell r="BM857">
            <v>2421.48823874813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</row>
        <row r="858">
          <cell r="Z858">
            <v>2202.73855803544</v>
          </cell>
          <cell r="AA858">
            <v>2111.86438888674</v>
          </cell>
          <cell r="AB858">
            <v>2105.73038032529</v>
          </cell>
          <cell r="AC858">
            <v>2032.88287917295</v>
          </cell>
          <cell r="AD858">
            <v>2042.07635792103</v>
          </cell>
          <cell r="AE858">
            <v>2049.13822927771</v>
          </cell>
          <cell r="AF858">
            <v>2046.47867007388</v>
          </cell>
          <cell r="AG858">
            <v>2151.48742026625</v>
          </cell>
          <cell r="AH858">
            <v>2154.10918643304</v>
          </cell>
          <cell r="AI858">
            <v>2084.70779260328</v>
          </cell>
          <cell r="AJ858">
            <v>2228.29801096652</v>
          </cell>
          <cell r="AK858">
            <v>2366.16289412574</v>
          </cell>
          <cell r="AL858">
            <v>2362.16255937898</v>
          </cell>
          <cell r="AM858">
            <v>2480.88872698381</v>
          </cell>
          <cell r="AN858">
            <v>2695.04720999084</v>
          </cell>
        </row>
        <row r="858">
          <cell r="AY858">
            <v>2312.32141583996</v>
          </cell>
          <cell r="AZ858">
            <v>2385.71189805531</v>
          </cell>
          <cell r="BA858">
            <v>2378.3224864904</v>
          </cell>
          <cell r="BB858">
            <v>2359.07454918661</v>
          </cell>
          <cell r="BC858">
            <v>2325.43254347883</v>
          </cell>
          <cell r="BD858">
            <v>2333.02668450473</v>
          </cell>
          <cell r="BE858">
            <v>2356.19162309341</v>
          </cell>
          <cell r="BF858">
            <v>2391.7440064324</v>
          </cell>
          <cell r="BG858">
            <v>2366.41343574099</v>
          </cell>
          <cell r="BH858">
            <v>2366.88969155858</v>
          </cell>
          <cell r="BI858">
            <v>2366.88969155858</v>
          </cell>
          <cell r="BJ858">
            <v>2366.88969155858</v>
          </cell>
          <cell r="BK858">
            <v>2366.88969155858</v>
          </cell>
          <cell r="BL858">
            <v>2366.88969155858</v>
          </cell>
          <cell r="BM858">
            <v>2366.88969155858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</row>
        <row r="859">
          <cell r="Z859">
            <v>2376.39719488471</v>
          </cell>
          <cell r="AA859">
            <v>2106.12618745798</v>
          </cell>
          <cell r="AB859">
            <v>1905.31562395267</v>
          </cell>
          <cell r="AC859">
            <v>2119.39402256028</v>
          </cell>
          <cell r="AD859">
            <v>2088.80262342935</v>
          </cell>
          <cell r="AE859">
            <v>2153.26420747335</v>
          </cell>
          <cell r="AF859">
            <v>1925.15809004404</v>
          </cell>
          <cell r="AG859">
            <v>2088.77159829762</v>
          </cell>
          <cell r="AH859">
            <v>2245.63706776199</v>
          </cell>
          <cell r="AI859">
            <v>2205.13139422069</v>
          </cell>
          <cell r="AJ859">
            <v>2325.22095815846</v>
          </cell>
          <cell r="AK859">
            <v>2340.51752700887</v>
          </cell>
          <cell r="AL859">
            <v>2484.68279501703</v>
          </cell>
          <cell r="AM859">
            <v>2535.19492498317</v>
          </cell>
          <cell r="AN859">
            <v>2555.01973013023</v>
          </cell>
        </row>
        <row r="859">
          <cell r="AY859">
            <v>2454.48149783409</v>
          </cell>
          <cell r="AZ859">
            <v>2348.45825017255</v>
          </cell>
          <cell r="BA859">
            <v>2295.94134173764</v>
          </cell>
          <cell r="BB859">
            <v>2389.26778371983</v>
          </cell>
          <cell r="BC859">
            <v>2319.88136101438</v>
          </cell>
          <cell r="BD859">
            <v>2401.61799361136</v>
          </cell>
          <cell r="BE859">
            <v>2292.34839088028</v>
          </cell>
          <cell r="BF859">
            <v>2333.32534881759</v>
          </cell>
          <cell r="BG859">
            <v>2408.21866557897</v>
          </cell>
          <cell r="BH859">
            <v>2340.30409937218</v>
          </cell>
          <cell r="BI859">
            <v>2340.30409937218</v>
          </cell>
          <cell r="BJ859">
            <v>2340.30409937218</v>
          </cell>
          <cell r="BK859">
            <v>2340.30409937218</v>
          </cell>
          <cell r="BL859">
            <v>2340.30409937218</v>
          </cell>
          <cell r="BM859">
            <v>2340.30409937218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</row>
        <row r="860">
          <cell r="Z860">
            <v>2296.33479186032</v>
          </cell>
          <cell r="AA860">
            <v>2152.72104464285</v>
          </cell>
          <cell r="AB860">
            <v>2022.16761522805</v>
          </cell>
          <cell r="AC860">
            <v>1933.71022078662</v>
          </cell>
          <cell r="AD860">
            <v>2037.97366632058</v>
          </cell>
          <cell r="AE860">
            <v>2157.50556877809</v>
          </cell>
          <cell r="AF860">
            <v>2020.10621594565</v>
          </cell>
          <cell r="AG860">
            <v>2148.55107287991</v>
          </cell>
          <cell r="AH860">
            <v>2136.37418259952</v>
          </cell>
          <cell r="AI860">
            <v>2268.32159978852</v>
          </cell>
          <cell r="AJ860">
            <v>2318.85850279658</v>
          </cell>
          <cell r="AK860">
            <v>2517.89839925692</v>
          </cell>
          <cell r="AL860">
            <v>2466.62424012283</v>
          </cell>
          <cell r="AM860">
            <v>2487.61473166527</v>
          </cell>
          <cell r="AN860">
            <v>2498.49496976276</v>
          </cell>
        </row>
        <row r="860">
          <cell r="AY860">
            <v>2344.79025636361</v>
          </cell>
          <cell r="AZ860">
            <v>2416.24251992742</v>
          </cell>
          <cell r="BA860">
            <v>2337.99721855036</v>
          </cell>
          <cell r="BB860">
            <v>2357.5598839299</v>
          </cell>
          <cell r="BC860">
            <v>2349.40581420139</v>
          </cell>
          <cell r="BD860">
            <v>2411.31474088523</v>
          </cell>
          <cell r="BE860">
            <v>2353.71254024877</v>
          </cell>
          <cell r="BF860">
            <v>2383.34717602081</v>
          </cell>
          <cell r="BG860">
            <v>2382.7050305834</v>
          </cell>
          <cell r="BH860">
            <v>2370.09369863521</v>
          </cell>
          <cell r="BI860">
            <v>2370.09369863521</v>
          </cell>
          <cell r="BJ860">
            <v>2370.09369863521</v>
          </cell>
          <cell r="BK860">
            <v>2370.09369863521</v>
          </cell>
          <cell r="BL860">
            <v>2370.09369863521</v>
          </cell>
          <cell r="BM860">
            <v>2370.09369863521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</row>
        <row r="861">
          <cell r="Z861">
            <v>2395.99039422001</v>
          </cell>
          <cell r="AA861">
            <v>2079.52620721492</v>
          </cell>
          <cell r="AB861">
            <v>2119.99940448045</v>
          </cell>
          <cell r="AC861">
            <v>2057.26087482611</v>
          </cell>
          <cell r="AD861">
            <v>2107.28783004505</v>
          </cell>
          <cell r="AE861">
            <v>2025.76495228724</v>
          </cell>
          <cell r="AF861">
            <v>2081.13467193111</v>
          </cell>
          <cell r="AG861">
            <v>2150.69929653967</v>
          </cell>
          <cell r="AH861">
            <v>2287.16637096452</v>
          </cell>
          <cell r="AI861">
            <v>2236.18878616631</v>
          </cell>
          <cell r="AJ861">
            <v>2184.66045868584</v>
          </cell>
          <cell r="AK861">
            <v>2400.46582809334</v>
          </cell>
          <cell r="AL861">
            <v>2496.26467514178</v>
          </cell>
          <cell r="AM861">
            <v>2496.18383428356</v>
          </cell>
          <cell r="AN861">
            <v>2470.32809427844</v>
          </cell>
        </row>
        <row r="861">
          <cell r="AY861">
            <v>2510.63778967549</v>
          </cell>
          <cell r="AZ861">
            <v>2381.33088641881</v>
          </cell>
          <cell r="BA861">
            <v>2377.76641560439</v>
          </cell>
          <cell r="BB861">
            <v>2373.2536737141</v>
          </cell>
          <cell r="BC861">
            <v>2381.76854207234</v>
          </cell>
          <cell r="BD861">
            <v>2386.74064598362</v>
          </cell>
          <cell r="BE861">
            <v>2378.86191754791</v>
          </cell>
          <cell r="BF861">
            <v>2370.72606685906</v>
          </cell>
          <cell r="BG861">
            <v>2394.70680150916</v>
          </cell>
          <cell r="BH861">
            <v>2346.89467305975</v>
          </cell>
          <cell r="BI861">
            <v>2346.89467305975</v>
          </cell>
          <cell r="BJ861">
            <v>2346.89467305975</v>
          </cell>
          <cell r="BK861">
            <v>2346.89467305975</v>
          </cell>
          <cell r="BL861">
            <v>2346.89467305975</v>
          </cell>
          <cell r="BM861">
            <v>2346.89467305975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</row>
        <row r="862">
          <cell r="Z862">
            <v>2132.49918793598</v>
          </cell>
          <cell r="AA862">
            <v>2101.74807310817</v>
          </cell>
          <cell r="AB862">
            <v>2051.60493495047</v>
          </cell>
          <cell r="AC862">
            <v>2036.37385332093</v>
          </cell>
          <cell r="AD862">
            <v>2163.2628674468</v>
          </cell>
          <cell r="AE862">
            <v>2126.14850595185</v>
          </cell>
          <cell r="AF862">
            <v>2058.84131230665</v>
          </cell>
          <cell r="AG862">
            <v>2124.20566722104</v>
          </cell>
          <cell r="AH862">
            <v>2109.22366989269</v>
          </cell>
          <cell r="AI862">
            <v>2291.79379482107</v>
          </cell>
          <cell r="AJ862">
            <v>2323.96301279613</v>
          </cell>
          <cell r="AK862">
            <v>2265.68748787157</v>
          </cell>
          <cell r="AL862">
            <v>2386.90393545024</v>
          </cell>
          <cell r="AM862">
            <v>2672.13642076042</v>
          </cell>
          <cell r="AN862">
            <v>2542.05073124228</v>
          </cell>
        </row>
        <row r="862">
          <cell r="AY862">
            <v>2291.29988652003</v>
          </cell>
          <cell r="AZ862">
            <v>2412.16142986006</v>
          </cell>
          <cell r="BA862">
            <v>2335.68906415096</v>
          </cell>
          <cell r="BB862">
            <v>2366.36087728888</v>
          </cell>
          <cell r="BC862">
            <v>2420.29164648613</v>
          </cell>
          <cell r="BD862">
            <v>2388.81672119141</v>
          </cell>
          <cell r="BE862">
            <v>2413.05874241489</v>
          </cell>
          <cell r="BF862">
            <v>2323.88108089998</v>
          </cell>
          <cell r="BG862">
            <v>2340.19648075021</v>
          </cell>
          <cell r="BH862">
            <v>2385.80073699245</v>
          </cell>
          <cell r="BI862">
            <v>2385.80073699245</v>
          </cell>
          <cell r="BJ862">
            <v>2385.80073699245</v>
          </cell>
          <cell r="BK862">
            <v>2385.80073699245</v>
          </cell>
          <cell r="BL862">
            <v>2385.80073699245</v>
          </cell>
          <cell r="BM862">
            <v>2385.80073699245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</row>
        <row r="863">
          <cell r="Z863">
            <v>2218.95011550997</v>
          </cell>
          <cell r="AA863">
            <v>2168.00280533262</v>
          </cell>
          <cell r="AB863">
            <v>2054.02990779192</v>
          </cell>
          <cell r="AC863">
            <v>2043.16208133046</v>
          </cell>
          <cell r="AD863">
            <v>2073.95228295954</v>
          </cell>
          <cell r="AE863">
            <v>2125.29935681933</v>
          </cell>
          <cell r="AF863">
            <v>2035.01888213516</v>
          </cell>
          <cell r="AG863">
            <v>2154.78974202719</v>
          </cell>
          <cell r="AH863">
            <v>2135.76528083259</v>
          </cell>
          <cell r="AI863">
            <v>2275.67883198164</v>
          </cell>
          <cell r="AJ863">
            <v>2348.74781867965</v>
          </cell>
          <cell r="AK863">
            <v>2354.69076107765</v>
          </cell>
          <cell r="AL863">
            <v>2344.81306761214</v>
          </cell>
          <cell r="AM863">
            <v>2472.4093962621</v>
          </cell>
          <cell r="AN863">
            <v>2512.74598737903</v>
          </cell>
        </row>
        <row r="863">
          <cell r="AY863">
            <v>2356.39872148402</v>
          </cell>
          <cell r="AZ863">
            <v>2333.69971462071</v>
          </cell>
          <cell r="BA863">
            <v>2322.6550962227</v>
          </cell>
          <cell r="BB863">
            <v>2374.46737732176</v>
          </cell>
          <cell r="BC863">
            <v>2396.84263073636</v>
          </cell>
          <cell r="BD863">
            <v>2360.47183117838</v>
          </cell>
          <cell r="BE863">
            <v>2363.46012836994</v>
          </cell>
          <cell r="BF863">
            <v>2357.02908314209</v>
          </cell>
          <cell r="BG863">
            <v>2372.99099209748</v>
          </cell>
          <cell r="BH863">
            <v>2411.45926068874</v>
          </cell>
          <cell r="BI863">
            <v>2411.45926068874</v>
          </cell>
          <cell r="BJ863">
            <v>2411.45926068874</v>
          </cell>
          <cell r="BK863">
            <v>2411.45926068874</v>
          </cell>
          <cell r="BL863">
            <v>2411.45926068874</v>
          </cell>
          <cell r="BM863">
            <v>2411.45926068874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</row>
        <row r="864">
          <cell r="Z864">
            <v>2233.08622770348</v>
          </cell>
          <cell r="AA864">
            <v>2090.17852513942</v>
          </cell>
          <cell r="AB864">
            <v>2021.01809765587</v>
          </cell>
          <cell r="AC864">
            <v>2044.09776262463</v>
          </cell>
          <cell r="AD864">
            <v>2089.97384433112</v>
          </cell>
          <cell r="AE864">
            <v>2084.46034226152</v>
          </cell>
          <cell r="AF864">
            <v>2123.03392605478</v>
          </cell>
          <cell r="AG864">
            <v>2111.26973598315</v>
          </cell>
          <cell r="AH864">
            <v>2175.90864124373</v>
          </cell>
          <cell r="AI864">
            <v>2261.277933583</v>
          </cell>
          <cell r="AJ864">
            <v>2198.83294802075</v>
          </cell>
          <cell r="AK864">
            <v>2452.55370235779</v>
          </cell>
          <cell r="AL864">
            <v>2469.85085711632</v>
          </cell>
          <cell r="AM864">
            <v>2474.05519856458</v>
          </cell>
          <cell r="AN864">
            <v>2619.15287217843</v>
          </cell>
        </row>
        <row r="864">
          <cell r="AY864">
            <v>2366.83894738845</v>
          </cell>
          <cell r="AZ864">
            <v>2471.76802049176</v>
          </cell>
          <cell r="BA864">
            <v>2411.89950343983</v>
          </cell>
          <cell r="BB864">
            <v>2384.58966786544</v>
          </cell>
          <cell r="BC864">
            <v>2380.79076569763</v>
          </cell>
          <cell r="BD864">
            <v>2395.00102465148</v>
          </cell>
          <cell r="BE864">
            <v>2347.78020585709</v>
          </cell>
          <cell r="BF864">
            <v>2382.39140666795</v>
          </cell>
          <cell r="BG864">
            <v>2358.06067502506</v>
          </cell>
          <cell r="BH864">
            <v>2304.81464892192</v>
          </cell>
          <cell r="BI864">
            <v>2304.81464892192</v>
          </cell>
          <cell r="BJ864">
            <v>2304.81464892192</v>
          </cell>
          <cell r="BK864">
            <v>2304.81464892192</v>
          </cell>
          <cell r="BL864">
            <v>2304.81464892192</v>
          </cell>
          <cell r="BM864">
            <v>2304.81464892192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</row>
        <row r="865">
          <cell r="Z865">
            <v>2221.71858956229</v>
          </cell>
          <cell r="AA865">
            <v>2055.78226950364</v>
          </cell>
          <cell r="AB865">
            <v>2112.93382447111</v>
          </cell>
          <cell r="AC865">
            <v>1966.37901887808</v>
          </cell>
          <cell r="AD865">
            <v>2025.96513927315</v>
          </cell>
          <cell r="AE865">
            <v>2151.63138254473</v>
          </cell>
          <cell r="AF865">
            <v>2097.48041103871</v>
          </cell>
          <cell r="AG865">
            <v>2155.51916892626</v>
          </cell>
          <cell r="AH865">
            <v>2142.38861739914</v>
          </cell>
          <cell r="AI865">
            <v>2246.35952655857</v>
          </cell>
          <cell r="AJ865">
            <v>2238.57997936207</v>
          </cell>
          <cell r="AK865">
            <v>2199.65995249153</v>
          </cell>
          <cell r="AL865">
            <v>2434.45028217044</v>
          </cell>
          <cell r="AM865">
            <v>2667.25462893308</v>
          </cell>
          <cell r="AN865">
            <v>2566.58617165938</v>
          </cell>
        </row>
        <row r="865">
          <cell r="AY865">
            <v>2417.60341603405</v>
          </cell>
          <cell r="AZ865">
            <v>2350.82311722647</v>
          </cell>
          <cell r="BA865">
            <v>2389.48083170656</v>
          </cell>
          <cell r="BB865">
            <v>2363.63530502765</v>
          </cell>
          <cell r="BC865">
            <v>2300.57357963795</v>
          </cell>
          <cell r="BD865">
            <v>2404.45221316566</v>
          </cell>
          <cell r="BE865">
            <v>2414.0644832493</v>
          </cell>
          <cell r="BF865">
            <v>2386.79870054922</v>
          </cell>
          <cell r="BG865">
            <v>2348.43625965674</v>
          </cell>
          <cell r="BH865">
            <v>2409.85550377101</v>
          </cell>
          <cell r="BI865">
            <v>2409.85550377101</v>
          </cell>
          <cell r="BJ865">
            <v>2409.85550377101</v>
          </cell>
          <cell r="BK865">
            <v>2409.85550377101</v>
          </cell>
          <cell r="BL865">
            <v>2409.85550377101</v>
          </cell>
          <cell r="BM865">
            <v>2409.85550377101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</row>
        <row r="866">
          <cell r="Z866">
            <v>2308.26484354281</v>
          </cell>
          <cell r="AA866">
            <v>2040.93121297914</v>
          </cell>
          <cell r="AB866">
            <v>2109.1457505875</v>
          </cell>
          <cell r="AC866">
            <v>1980.39702654296</v>
          </cell>
          <cell r="AD866">
            <v>2088.47906647504</v>
          </cell>
          <cell r="AE866">
            <v>2050.5658921928</v>
          </cell>
          <cell r="AF866">
            <v>2076.5494879708</v>
          </cell>
          <cell r="AG866">
            <v>2127.91297703571</v>
          </cell>
          <cell r="AH866">
            <v>2188.97656452506</v>
          </cell>
          <cell r="AI866">
            <v>2265.77424147224</v>
          </cell>
          <cell r="AJ866">
            <v>2205.15724630846</v>
          </cell>
          <cell r="AK866">
            <v>2399.37960411816</v>
          </cell>
          <cell r="AL866">
            <v>2388.45965490011</v>
          </cell>
          <cell r="AM866">
            <v>2400.92638620602</v>
          </cell>
          <cell r="AN866">
            <v>2614.02108980683</v>
          </cell>
        </row>
        <row r="866">
          <cell r="AY866">
            <v>2386.87990932393</v>
          </cell>
          <cell r="AZ866">
            <v>2360.32248329649</v>
          </cell>
          <cell r="BA866">
            <v>2404.57173507108</v>
          </cell>
          <cell r="BB866">
            <v>2374.85861586236</v>
          </cell>
          <cell r="BC866">
            <v>2419.41084335123</v>
          </cell>
          <cell r="BD866">
            <v>2393.61395177046</v>
          </cell>
          <cell r="BE866">
            <v>2301.39728464551</v>
          </cell>
          <cell r="BF866">
            <v>2358.60653768461</v>
          </cell>
          <cell r="BG866">
            <v>2409.30960449212</v>
          </cell>
          <cell r="BH866">
            <v>2352.07383452961</v>
          </cell>
          <cell r="BI866">
            <v>2352.07383452961</v>
          </cell>
          <cell r="BJ866">
            <v>2352.07383452961</v>
          </cell>
          <cell r="BK866">
            <v>2352.07383452961</v>
          </cell>
          <cell r="BL866">
            <v>2352.07383452961</v>
          </cell>
          <cell r="BM866">
            <v>2352.07383452961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</row>
        <row r="867">
          <cell r="Z867">
            <v>2301.43771485143</v>
          </cell>
          <cell r="AA867">
            <v>2096.38014146582</v>
          </cell>
          <cell r="AB867">
            <v>2073.89201566214</v>
          </cell>
          <cell r="AC867">
            <v>2129.60803424005</v>
          </cell>
          <cell r="AD867">
            <v>2148.61425956427</v>
          </cell>
          <cell r="AE867">
            <v>2052.13868951066</v>
          </cell>
          <cell r="AF867">
            <v>2148.69899322934</v>
          </cell>
          <cell r="AG867">
            <v>2138.68578412802</v>
          </cell>
          <cell r="AH867">
            <v>2171.35617090435</v>
          </cell>
          <cell r="AI867">
            <v>2331.93064068452</v>
          </cell>
          <cell r="AJ867">
            <v>2433.43110581963</v>
          </cell>
          <cell r="AK867">
            <v>2422.38622505786</v>
          </cell>
          <cell r="AL867">
            <v>2377.32294303116</v>
          </cell>
          <cell r="AM867">
            <v>2547.99932967488</v>
          </cell>
          <cell r="AN867">
            <v>2579.8268133713</v>
          </cell>
        </row>
        <row r="867">
          <cell r="AY867">
            <v>2394.93510552529</v>
          </cell>
          <cell r="AZ867">
            <v>2295.46879813859</v>
          </cell>
          <cell r="BA867">
            <v>2327.25058979476</v>
          </cell>
          <cell r="BB867">
            <v>2377.54567940906</v>
          </cell>
          <cell r="BC867">
            <v>2443.20140010942</v>
          </cell>
          <cell r="BD867">
            <v>2347.9520356572</v>
          </cell>
          <cell r="BE867">
            <v>2438.39492298933</v>
          </cell>
          <cell r="BF867">
            <v>2324.72573255488</v>
          </cell>
          <cell r="BG867">
            <v>2396.57525695192</v>
          </cell>
          <cell r="BH867">
            <v>2438.30411737858</v>
          </cell>
          <cell r="BI867">
            <v>2438.30411737858</v>
          </cell>
          <cell r="BJ867">
            <v>2438.30411737858</v>
          </cell>
          <cell r="BK867">
            <v>2438.30411737858</v>
          </cell>
          <cell r="BL867">
            <v>2438.30411737858</v>
          </cell>
          <cell r="BM867">
            <v>2438.30411737858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</row>
        <row r="868">
          <cell r="Z868">
            <v>2315.68299544251</v>
          </cell>
          <cell r="AA868">
            <v>2060.46432558298</v>
          </cell>
          <cell r="AB868">
            <v>2117.02222715368</v>
          </cell>
          <cell r="AC868">
            <v>2047.93795468922</v>
          </cell>
          <cell r="AD868">
            <v>2063.03122409735</v>
          </cell>
          <cell r="AE868">
            <v>2168.1612829209</v>
          </cell>
          <cell r="AF868">
            <v>2085.51764033662</v>
          </cell>
          <cell r="AG868">
            <v>2062.92394340025</v>
          </cell>
          <cell r="AH868">
            <v>2147.69799332475</v>
          </cell>
          <cell r="AI868">
            <v>2199.06806555878</v>
          </cell>
          <cell r="AJ868">
            <v>2341.57530606712</v>
          </cell>
          <cell r="AK868">
            <v>2347.53408200883</v>
          </cell>
          <cell r="AL868">
            <v>2377.55187817307</v>
          </cell>
          <cell r="AM868">
            <v>2492.17098714906</v>
          </cell>
          <cell r="AN868">
            <v>2564.34376319785</v>
          </cell>
        </row>
        <row r="868">
          <cell r="AY868">
            <v>2370.60773035387</v>
          </cell>
          <cell r="AZ868">
            <v>2349.59094539933</v>
          </cell>
          <cell r="BA868">
            <v>2351.2113035851</v>
          </cell>
          <cell r="BB868">
            <v>2311.81245793955</v>
          </cell>
          <cell r="BC868">
            <v>2300.55331839665</v>
          </cell>
          <cell r="BD868">
            <v>2371.7940024526</v>
          </cell>
          <cell r="BE868">
            <v>2339.54952707845</v>
          </cell>
          <cell r="BF868">
            <v>2323.3951180808</v>
          </cell>
          <cell r="BG868">
            <v>2353.47680514165</v>
          </cell>
          <cell r="BH868">
            <v>2386.01076155186</v>
          </cell>
          <cell r="BI868">
            <v>2386.01076155186</v>
          </cell>
          <cell r="BJ868">
            <v>2386.01076155186</v>
          </cell>
          <cell r="BK868">
            <v>2386.01076155186</v>
          </cell>
          <cell r="BL868">
            <v>2386.01076155186</v>
          </cell>
          <cell r="BM868">
            <v>2386.01076155186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</row>
        <row r="869">
          <cell r="Z869">
            <v>2248.76019483675</v>
          </cell>
          <cell r="AA869">
            <v>2032.62726128842</v>
          </cell>
          <cell r="AB869">
            <v>2056.23726980579</v>
          </cell>
          <cell r="AC869">
            <v>2089.29623419397</v>
          </cell>
          <cell r="AD869">
            <v>2131.38821671187</v>
          </cell>
          <cell r="AE869">
            <v>2095.31038739638</v>
          </cell>
          <cell r="AF869">
            <v>2082.71145217944</v>
          </cell>
          <cell r="AG869">
            <v>2095.29051454852</v>
          </cell>
          <cell r="AH869">
            <v>2229.22512139328</v>
          </cell>
          <cell r="AI869">
            <v>2266.53210140359</v>
          </cell>
          <cell r="AJ869">
            <v>2227.62425349876</v>
          </cell>
          <cell r="AK869">
            <v>2378.67420591586</v>
          </cell>
          <cell r="AL869">
            <v>2434.9681758218</v>
          </cell>
          <cell r="AM869">
            <v>2481.96812916808</v>
          </cell>
          <cell r="AN869">
            <v>2557.95648647223</v>
          </cell>
        </row>
        <row r="869">
          <cell r="AY869">
            <v>2386.14179136681</v>
          </cell>
          <cell r="AZ869">
            <v>2328.18054578555</v>
          </cell>
          <cell r="BA869">
            <v>2384.57009937672</v>
          </cell>
          <cell r="BB869">
            <v>2320.97005832735</v>
          </cell>
          <cell r="BC869">
            <v>2347.71156214726</v>
          </cell>
          <cell r="BD869">
            <v>2352.74711234806</v>
          </cell>
          <cell r="BE869">
            <v>2349.45587869513</v>
          </cell>
          <cell r="BF869">
            <v>2376.08649446543</v>
          </cell>
          <cell r="BG869">
            <v>2402.02255847226</v>
          </cell>
          <cell r="BH869">
            <v>2396.58814797568</v>
          </cell>
          <cell r="BI869">
            <v>2396.58814797568</v>
          </cell>
          <cell r="BJ869">
            <v>2396.58814797568</v>
          </cell>
          <cell r="BK869">
            <v>2396.58814797568</v>
          </cell>
          <cell r="BL869">
            <v>2396.58814797568</v>
          </cell>
          <cell r="BM869">
            <v>2396.58814797568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</row>
        <row r="870">
          <cell r="Z870">
            <v>2351.28731919536</v>
          </cell>
          <cell r="AA870">
            <v>2028.99456997472</v>
          </cell>
          <cell r="AB870">
            <v>2050.07481518466</v>
          </cell>
          <cell r="AC870">
            <v>2114.99763754928</v>
          </cell>
          <cell r="AD870">
            <v>2100.29058937219</v>
          </cell>
          <cell r="AE870">
            <v>2047.89339580166</v>
          </cell>
          <cell r="AF870">
            <v>2095.08675830802</v>
          </cell>
          <cell r="AG870">
            <v>2171.12186867293</v>
          </cell>
          <cell r="AH870">
            <v>2155.24865559464</v>
          </cell>
          <cell r="AI870">
            <v>2242.60344265917</v>
          </cell>
          <cell r="AJ870">
            <v>2340.84158480457</v>
          </cell>
          <cell r="AK870">
            <v>2396.29126288592</v>
          </cell>
          <cell r="AL870">
            <v>2475.73449928429</v>
          </cell>
          <cell r="AM870">
            <v>2506.50905576611</v>
          </cell>
          <cell r="AN870">
            <v>2457.65110396324</v>
          </cell>
        </row>
        <row r="870">
          <cell r="AY870">
            <v>2336.10673211318</v>
          </cell>
          <cell r="AZ870">
            <v>2375.75949987876</v>
          </cell>
          <cell r="BA870">
            <v>2424.60922525597</v>
          </cell>
          <cell r="BB870">
            <v>2373.86377685656</v>
          </cell>
          <cell r="BC870">
            <v>2401.86669906469</v>
          </cell>
          <cell r="BD870">
            <v>2340.18458905842</v>
          </cell>
          <cell r="BE870">
            <v>2392.58814318433</v>
          </cell>
          <cell r="BF870">
            <v>2352.59509113815</v>
          </cell>
          <cell r="BG870">
            <v>2404.82146317834</v>
          </cell>
          <cell r="BH870">
            <v>2418.8212932255</v>
          </cell>
          <cell r="BI870">
            <v>2418.8212932255</v>
          </cell>
          <cell r="BJ870">
            <v>2418.8212932255</v>
          </cell>
          <cell r="BK870">
            <v>2418.8212932255</v>
          </cell>
          <cell r="BL870">
            <v>2418.8212932255</v>
          </cell>
          <cell r="BM870">
            <v>2418.8212932255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</row>
        <row r="871">
          <cell r="Z871">
            <v>2304.37108736226</v>
          </cell>
          <cell r="AA871">
            <v>2157.87853539326</v>
          </cell>
          <cell r="AB871">
            <v>2126.28379265839</v>
          </cell>
          <cell r="AC871">
            <v>2101.98010666387</v>
          </cell>
          <cell r="AD871">
            <v>2046.5120389796</v>
          </cell>
          <cell r="AE871">
            <v>1983.7213077203</v>
          </cell>
          <cell r="AF871">
            <v>2143.66487101733</v>
          </cell>
          <cell r="AG871">
            <v>2152.3198321557</v>
          </cell>
          <cell r="AH871">
            <v>2106.09219331546</v>
          </cell>
          <cell r="AI871">
            <v>2207.11872300224</v>
          </cell>
          <cell r="AJ871">
            <v>2349.25377423634</v>
          </cell>
          <cell r="AK871">
            <v>2320.3666465264</v>
          </cell>
          <cell r="AL871">
            <v>2383.35096835544</v>
          </cell>
          <cell r="AM871">
            <v>2452.13184159745</v>
          </cell>
          <cell r="AN871">
            <v>2683.154621611</v>
          </cell>
        </row>
        <row r="871">
          <cell r="AY871">
            <v>2434.15300034168</v>
          </cell>
          <cell r="AZ871">
            <v>2398.37188774505</v>
          </cell>
          <cell r="BA871">
            <v>2379.27811504476</v>
          </cell>
          <cell r="BB871">
            <v>2339.21007976437</v>
          </cell>
          <cell r="BC871">
            <v>2375.1382804576</v>
          </cell>
          <cell r="BD871">
            <v>2314.08015186007</v>
          </cell>
          <cell r="BE871">
            <v>2379.66970554855</v>
          </cell>
          <cell r="BF871">
            <v>2345.24528778015</v>
          </cell>
          <cell r="BG871">
            <v>2266.98008513183</v>
          </cell>
          <cell r="BH871">
            <v>2349.66549591577</v>
          </cell>
          <cell r="BI871">
            <v>2349.66549591577</v>
          </cell>
          <cell r="BJ871">
            <v>2349.66549591577</v>
          </cell>
          <cell r="BK871">
            <v>2349.66549591577</v>
          </cell>
          <cell r="BL871">
            <v>2349.66549591577</v>
          </cell>
          <cell r="BM871">
            <v>2349.66549591577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</row>
        <row r="872">
          <cell r="Z872">
            <v>2261.02530481798</v>
          </cell>
          <cell r="AA872">
            <v>2157.81940827602</v>
          </cell>
          <cell r="AB872">
            <v>2047.51266774167</v>
          </cell>
          <cell r="AC872">
            <v>2060.07464638512</v>
          </cell>
          <cell r="AD872">
            <v>2126.90730809528</v>
          </cell>
          <cell r="AE872">
            <v>2092.2837189922</v>
          </cell>
          <cell r="AF872">
            <v>2113.34251679956</v>
          </cell>
          <cell r="AG872">
            <v>2086.81045948015</v>
          </cell>
          <cell r="AH872">
            <v>2091.9409339887</v>
          </cell>
          <cell r="AI872">
            <v>2179.35027230952</v>
          </cell>
          <cell r="AJ872">
            <v>2220.05611618382</v>
          </cell>
          <cell r="AK872">
            <v>2352.13316169319</v>
          </cell>
          <cell r="AL872">
            <v>2434.24682317289</v>
          </cell>
          <cell r="AM872">
            <v>2536.33702142524</v>
          </cell>
          <cell r="AN872">
            <v>2568.43031363037</v>
          </cell>
        </row>
        <row r="872">
          <cell r="AY872">
            <v>2328.21937979899</v>
          </cell>
          <cell r="AZ872">
            <v>2354.71145282066</v>
          </cell>
          <cell r="BA872">
            <v>2429.55328108251</v>
          </cell>
          <cell r="BB872">
            <v>2429.42377375628</v>
          </cell>
          <cell r="BC872">
            <v>2351.19063075917</v>
          </cell>
          <cell r="BD872">
            <v>2367.84612734962</v>
          </cell>
          <cell r="BE872">
            <v>2426.51761315699</v>
          </cell>
          <cell r="BF872">
            <v>2342.01943918601</v>
          </cell>
          <cell r="BG872">
            <v>2280.84382088679</v>
          </cell>
          <cell r="BH872">
            <v>2322.88148696687</v>
          </cell>
          <cell r="BI872">
            <v>2322.88148696687</v>
          </cell>
          <cell r="BJ872">
            <v>2322.88148696687</v>
          </cell>
          <cell r="BK872">
            <v>2322.88148696687</v>
          </cell>
          <cell r="BL872">
            <v>2322.88148696687</v>
          </cell>
          <cell r="BM872">
            <v>2322.88148696687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</row>
        <row r="873">
          <cell r="Z873">
            <v>2323.44676247955</v>
          </cell>
          <cell r="AA873">
            <v>2030.69381424956</v>
          </cell>
          <cell r="AB873">
            <v>2028.36303484103</v>
          </cell>
          <cell r="AC873">
            <v>2042.89636147786</v>
          </cell>
          <cell r="AD873">
            <v>2152.7224793882</v>
          </cell>
          <cell r="AE873">
            <v>2074.97888251264</v>
          </cell>
          <cell r="AF873">
            <v>2133.22584256711</v>
          </cell>
          <cell r="AG873">
            <v>2172.25114111552</v>
          </cell>
          <cell r="AH873">
            <v>2265.02513864433</v>
          </cell>
          <cell r="AI873">
            <v>2327.66189089269</v>
          </cell>
          <cell r="AJ873">
            <v>2156.51303236115</v>
          </cell>
          <cell r="AK873">
            <v>2416.67314765305</v>
          </cell>
          <cell r="AL873">
            <v>2489.1634288959</v>
          </cell>
          <cell r="AM873">
            <v>2466.83134404486</v>
          </cell>
          <cell r="AN873">
            <v>2647.21299338806</v>
          </cell>
        </row>
        <row r="873">
          <cell r="AY873">
            <v>2385.90656176043</v>
          </cell>
          <cell r="AZ873">
            <v>2304.98234152318</v>
          </cell>
          <cell r="BA873">
            <v>2350.20226452697</v>
          </cell>
          <cell r="BB873">
            <v>2398.44125693313</v>
          </cell>
          <cell r="BC873">
            <v>2381.29523760597</v>
          </cell>
          <cell r="BD873">
            <v>2382.87470898124</v>
          </cell>
          <cell r="BE873">
            <v>2412.57125684003</v>
          </cell>
          <cell r="BF873">
            <v>2402.26326267113</v>
          </cell>
          <cell r="BG873">
            <v>2404.78994670206</v>
          </cell>
          <cell r="BH873">
            <v>2355.92921524479</v>
          </cell>
          <cell r="BI873">
            <v>2355.92921524479</v>
          </cell>
          <cell r="BJ873">
            <v>2355.92921524479</v>
          </cell>
          <cell r="BK873">
            <v>2355.92921524479</v>
          </cell>
          <cell r="BL873">
            <v>2355.92921524479</v>
          </cell>
          <cell r="BM873">
            <v>2355.92921524479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</row>
        <row r="874">
          <cell r="Z874">
            <v>2302.22276228593</v>
          </cell>
          <cell r="AA874">
            <v>2052.93277029927</v>
          </cell>
          <cell r="AB874">
            <v>2073.6301501262</v>
          </cell>
          <cell r="AC874">
            <v>1937.5041365334</v>
          </cell>
          <cell r="AD874">
            <v>2047.31448199698</v>
          </cell>
          <cell r="AE874">
            <v>1936.64136090557</v>
          </cell>
          <cell r="AF874">
            <v>2189.67138332214</v>
          </cell>
          <cell r="AG874">
            <v>2173.20924351266</v>
          </cell>
          <cell r="AH874">
            <v>2095.98820689708</v>
          </cell>
          <cell r="AI874">
            <v>2225.7253126929</v>
          </cell>
          <cell r="AJ874">
            <v>2361.63369932818</v>
          </cell>
          <cell r="AK874">
            <v>2320.7076065623</v>
          </cell>
          <cell r="AL874">
            <v>2401.51190376096</v>
          </cell>
          <cell r="AM874">
            <v>2453.37629032852</v>
          </cell>
          <cell r="AN874">
            <v>2520.49130747605</v>
          </cell>
        </row>
        <row r="874">
          <cell r="AY874">
            <v>2388.06793988782</v>
          </cell>
          <cell r="AZ874">
            <v>2316.54589321904</v>
          </cell>
          <cell r="BA874">
            <v>2389.8749690047</v>
          </cell>
          <cell r="BB874">
            <v>2378.81657134509</v>
          </cell>
          <cell r="BC874">
            <v>2353.29100619888</v>
          </cell>
          <cell r="BD874">
            <v>2391.4841297873</v>
          </cell>
          <cell r="BE874">
            <v>2418.88238586885</v>
          </cell>
          <cell r="BF874">
            <v>2428.48872780287</v>
          </cell>
          <cell r="BG874">
            <v>2353.17231998681</v>
          </cell>
          <cell r="BH874">
            <v>2368.25114130826</v>
          </cell>
          <cell r="BI874">
            <v>2368.25114130826</v>
          </cell>
          <cell r="BJ874">
            <v>2368.25114130826</v>
          </cell>
          <cell r="BK874">
            <v>2368.25114130826</v>
          </cell>
          <cell r="BL874">
            <v>2368.25114130826</v>
          </cell>
          <cell r="BM874">
            <v>2368.25114130826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</row>
        <row r="875">
          <cell r="Z875">
            <v>2100.48990059632</v>
          </cell>
          <cell r="AA875">
            <v>2068.67764806776</v>
          </cell>
          <cell r="AB875">
            <v>2092.61770881018</v>
          </cell>
          <cell r="AC875">
            <v>1940.99437845782</v>
          </cell>
          <cell r="AD875">
            <v>1909.64674862389</v>
          </cell>
          <cell r="AE875">
            <v>2012.28205097163</v>
          </cell>
          <cell r="AF875">
            <v>2054.1354592882</v>
          </cell>
          <cell r="AG875">
            <v>2102.54029994516</v>
          </cell>
          <cell r="AH875">
            <v>2248.09481375932</v>
          </cell>
          <cell r="AI875">
            <v>2270.91052983427</v>
          </cell>
          <cell r="AJ875">
            <v>2195.87027705244</v>
          </cell>
          <cell r="AK875">
            <v>2316.08427056349</v>
          </cell>
          <cell r="AL875">
            <v>2523.23604776955</v>
          </cell>
          <cell r="AM875">
            <v>2491.20601326443</v>
          </cell>
          <cell r="AN875">
            <v>2490.80512239783</v>
          </cell>
        </row>
        <row r="875">
          <cell r="AY875">
            <v>2401.07477254391</v>
          </cell>
          <cell r="AZ875">
            <v>2454.17362543078</v>
          </cell>
          <cell r="BA875">
            <v>2333.08188290254</v>
          </cell>
          <cell r="BB875">
            <v>2376.665807887</v>
          </cell>
          <cell r="BC875">
            <v>2354.7124406226</v>
          </cell>
          <cell r="BD875">
            <v>2305.46984583618</v>
          </cell>
          <cell r="BE875">
            <v>2363.98963925448</v>
          </cell>
          <cell r="BF875">
            <v>2364.3246309091</v>
          </cell>
          <cell r="BG875">
            <v>2425.2706084472</v>
          </cell>
          <cell r="BH875">
            <v>2380.04631868781</v>
          </cell>
          <cell r="BI875">
            <v>2380.04631868781</v>
          </cell>
          <cell r="BJ875">
            <v>2380.04631868781</v>
          </cell>
          <cell r="BK875">
            <v>2380.04631868781</v>
          </cell>
          <cell r="BL875">
            <v>2380.04631868781</v>
          </cell>
          <cell r="BM875">
            <v>2380.04631868781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</row>
        <row r="876">
          <cell r="Z876">
            <v>2270.42470460412</v>
          </cell>
          <cell r="AA876">
            <v>2108.99401347012</v>
          </cell>
          <cell r="AB876">
            <v>1948.30116924266</v>
          </cell>
          <cell r="AC876">
            <v>2188.52745408966</v>
          </cell>
          <cell r="AD876">
            <v>2037.31632100126</v>
          </cell>
          <cell r="AE876">
            <v>2061.55466539695</v>
          </cell>
          <cell r="AF876">
            <v>2079.3836202898</v>
          </cell>
          <cell r="AG876">
            <v>2063.62928336846</v>
          </cell>
          <cell r="AH876">
            <v>2261.58328513323</v>
          </cell>
          <cell r="AI876">
            <v>2186.85691561109</v>
          </cell>
          <cell r="AJ876">
            <v>2367.14111102559</v>
          </cell>
          <cell r="AK876">
            <v>2509.16564547711</v>
          </cell>
          <cell r="AL876">
            <v>2518.39828511373</v>
          </cell>
          <cell r="AM876">
            <v>2396.7241945469</v>
          </cell>
          <cell r="AN876">
            <v>2638.75902686055</v>
          </cell>
        </row>
        <row r="876">
          <cell r="AY876">
            <v>2326.638576453</v>
          </cell>
          <cell r="AZ876">
            <v>2380.95807474007</v>
          </cell>
          <cell r="BA876">
            <v>2341.61414332378</v>
          </cell>
          <cell r="BB876">
            <v>2404.76431418061</v>
          </cell>
          <cell r="BC876">
            <v>2372.80869455848</v>
          </cell>
          <cell r="BD876">
            <v>2385.10948341628</v>
          </cell>
          <cell r="BE876">
            <v>2356.54351160995</v>
          </cell>
          <cell r="BF876">
            <v>2373.18643103792</v>
          </cell>
          <cell r="BG876">
            <v>2396.06788685358</v>
          </cell>
          <cell r="BH876">
            <v>2406.24151198447</v>
          </cell>
          <cell r="BI876">
            <v>2406.24151198447</v>
          </cell>
          <cell r="BJ876">
            <v>2406.24151198447</v>
          </cell>
          <cell r="BK876">
            <v>2406.24151198447</v>
          </cell>
          <cell r="BL876">
            <v>2406.24151198447</v>
          </cell>
          <cell r="BM876">
            <v>2406.24151198447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</row>
        <row r="877">
          <cell r="Z877">
            <v>2360.65543528032</v>
          </cell>
          <cell r="AA877">
            <v>2170.70855926357</v>
          </cell>
          <cell r="AB877">
            <v>1972.33613373019</v>
          </cell>
          <cell r="AC877">
            <v>1968.08513265523</v>
          </cell>
          <cell r="AD877">
            <v>2273.0033858436</v>
          </cell>
          <cell r="AE877">
            <v>2197.93742689953</v>
          </cell>
          <cell r="AF877">
            <v>2118.00037016356</v>
          </cell>
          <cell r="AG877">
            <v>2150.35474495048</v>
          </cell>
          <cell r="AH877">
            <v>2117.39083369406</v>
          </cell>
          <cell r="AI877">
            <v>2051.89765340061</v>
          </cell>
          <cell r="AJ877">
            <v>2291.15104538357</v>
          </cell>
          <cell r="AK877">
            <v>2343.2551828656</v>
          </cell>
          <cell r="AL877">
            <v>2423.49520848424</v>
          </cell>
          <cell r="AM877">
            <v>2509.67546810431</v>
          </cell>
          <cell r="AN877">
            <v>2415.27700544685</v>
          </cell>
        </row>
        <row r="877">
          <cell r="AY877">
            <v>2397.48374893676</v>
          </cell>
          <cell r="AZ877">
            <v>2424.77357786576</v>
          </cell>
          <cell r="BA877">
            <v>2250.48621930305</v>
          </cell>
          <cell r="BB877">
            <v>2384.92081625132</v>
          </cell>
          <cell r="BC877">
            <v>2514.4396519533</v>
          </cell>
          <cell r="BD877">
            <v>2489.75184578554</v>
          </cell>
          <cell r="BE877">
            <v>2370.6414053853</v>
          </cell>
          <cell r="BF877">
            <v>2341.06551712227</v>
          </cell>
          <cell r="BG877">
            <v>2315.57186086682</v>
          </cell>
          <cell r="BH877">
            <v>2376.76742573079</v>
          </cell>
          <cell r="BI877">
            <v>2376.76742573079</v>
          </cell>
          <cell r="BJ877">
            <v>2376.76742573079</v>
          </cell>
          <cell r="BK877">
            <v>2376.76742573079</v>
          </cell>
          <cell r="BL877">
            <v>2376.76742573079</v>
          </cell>
          <cell r="BM877">
            <v>2376.76742573079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</row>
        <row r="878">
          <cell r="Z878">
            <v>2240.22600108547</v>
          </cell>
          <cell r="AA878">
            <v>2150.52223465943</v>
          </cell>
          <cell r="AB878">
            <v>2041.49057713455</v>
          </cell>
          <cell r="AC878">
            <v>1966.52654474388</v>
          </cell>
          <cell r="AD878">
            <v>2066.40660138493</v>
          </cell>
          <cell r="AE878">
            <v>2060.07540445021</v>
          </cell>
          <cell r="AF878">
            <v>2082.43031090964</v>
          </cell>
          <cell r="AG878">
            <v>2172.57355993091</v>
          </cell>
          <cell r="AH878">
            <v>2160.06841181384</v>
          </cell>
          <cell r="AI878">
            <v>2206.62596857856</v>
          </cell>
          <cell r="AJ878">
            <v>2456.43662027148</v>
          </cell>
          <cell r="AK878">
            <v>2417.32592502066</v>
          </cell>
          <cell r="AL878">
            <v>2419.30406096064</v>
          </cell>
          <cell r="AM878">
            <v>2477.99518429722</v>
          </cell>
          <cell r="AN878">
            <v>2615.64739479565</v>
          </cell>
        </row>
        <row r="878">
          <cell r="AY878">
            <v>2361.73667236855</v>
          </cell>
          <cell r="AZ878">
            <v>2437.01866092062</v>
          </cell>
          <cell r="BA878">
            <v>2340.40684140377</v>
          </cell>
          <cell r="BB878">
            <v>2353.88105806265</v>
          </cell>
          <cell r="BC878">
            <v>2430.07264729728</v>
          </cell>
          <cell r="BD878">
            <v>2389.6327392785</v>
          </cell>
          <cell r="BE878">
            <v>2364.3390916822</v>
          </cell>
          <cell r="BF878">
            <v>2380.12461007262</v>
          </cell>
          <cell r="BG878">
            <v>2291.89672174504</v>
          </cell>
          <cell r="BH878">
            <v>2350.17944456182</v>
          </cell>
          <cell r="BI878">
            <v>2350.17944456182</v>
          </cell>
          <cell r="BJ878">
            <v>2350.17944456182</v>
          </cell>
          <cell r="BK878">
            <v>2350.17944456182</v>
          </cell>
          <cell r="BL878">
            <v>2350.17944456182</v>
          </cell>
          <cell r="BM878">
            <v>2350.17944456182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</row>
        <row r="879">
          <cell r="Z879">
            <v>2281.18740633764</v>
          </cell>
          <cell r="AA879">
            <v>2044.31238235319</v>
          </cell>
          <cell r="AB879">
            <v>2105.96823087337</v>
          </cell>
          <cell r="AC879">
            <v>2163.82216624322</v>
          </cell>
          <cell r="AD879">
            <v>1877.37121204565</v>
          </cell>
          <cell r="AE879">
            <v>2068.24382864816</v>
          </cell>
          <cell r="AF879">
            <v>2203.29802998714</v>
          </cell>
          <cell r="AG879">
            <v>2134.77340986293</v>
          </cell>
          <cell r="AH879">
            <v>2136.05289787566</v>
          </cell>
          <cell r="AI879">
            <v>2238.11445275416</v>
          </cell>
          <cell r="AJ879">
            <v>2172.0355179651</v>
          </cell>
          <cell r="AK879">
            <v>2309.01982678273</v>
          </cell>
          <cell r="AL879">
            <v>2272.0947841832</v>
          </cell>
          <cell r="AM879">
            <v>2480.89274268255</v>
          </cell>
          <cell r="AN879">
            <v>2499.28068246288</v>
          </cell>
        </row>
        <row r="879">
          <cell r="AY879">
            <v>2403.19610588261</v>
          </cell>
          <cell r="AZ879">
            <v>2349.57537044318</v>
          </cell>
          <cell r="BA879">
            <v>2444.51364293143</v>
          </cell>
          <cell r="BB879">
            <v>2367.66398630252</v>
          </cell>
          <cell r="BC879">
            <v>2307.35194451259</v>
          </cell>
          <cell r="BD879">
            <v>2381.83955361537</v>
          </cell>
          <cell r="BE879">
            <v>2336.9756215795</v>
          </cell>
          <cell r="BF879">
            <v>2385.54512900653</v>
          </cell>
          <cell r="BG879">
            <v>2382.1364117532</v>
          </cell>
          <cell r="BH879">
            <v>2436.18225901782</v>
          </cell>
          <cell r="BI879">
            <v>2436.18225901782</v>
          </cell>
          <cell r="BJ879">
            <v>2436.18225901782</v>
          </cell>
          <cell r="BK879">
            <v>2436.18225901782</v>
          </cell>
          <cell r="BL879">
            <v>2436.18225901782</v>
          </cell>
          <cell r="BM879">
            <v>2436.18225901782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</row>
        <row r="880">
          <cell r="Z880">
            <v>2308.4882956893</v>
          </cell>
          <cell r="AA880">
            <v>2225.285474937</v>
          </cell>
          <cell r="AB880">
            <v>2124.85000503331</v>
          </cell>
          <cell r="AC880">
            <v>2126.92269872862</v>
          </cell>
          <cell r="AD880">
            <v>1988.34060358349</v>
          </cell>
          <cell r="AE880">
            <v>2069.93572093757</v>
          </cell>
          <cell r="AF880">
            <v>2117.59218775225</v>
          </cell>
          <cell r="AG880">
            <v>2244.00937410375</v>
          </cell>
          <cell r="AH880">
            <v>2238.32210950011</v>
          </cell>
          <cell r="AI880">
            <v>2281.08946047608</v>
          </cell>
          <cell r="AJ880">
            <v>2380.13653773927</v>
          </cell>
          <cell r="AK880">
            <v>2386.57184455178</v>
          </cell>
          <cell r="AL880">
            <v>2463.07693608412</v>
          </cell>
          <cell r="AM880">
            <v>2524.55964867213</v>
          </cell>
          <cell r="AN880">
            <v>2510.28353554718</v>
          </cell>
        </row>
        <row r="880">
          <cell r="AY880">
            <v>2367.90784486831</v>
          </cell>
          <cell r="AZ880">
            <v>2435.96816660982</v>
          </cell>
          <cell r="BA880">
            <v>2389.561829662</v>
          </cell>
          <cell r="BB880">
            <v>2411.76522001701</v>
          </cell>
          <cell r="BC880">
            <v>2390.98701763823</v>
          </cell>
          <cell r="BD880">
            <v>2367.7434516667</v>
          </cell>
          <cell r="BE880">
            <v>2403.76411174421</v>
          </cell>
          <cell r="BF880">
            <v>2436.13274594474</v>
          </cell>
          <cell r="BG880">
            <v>2422.52419686673</v>
          </cell>
          <cell r="BH880">
            <v>2375.95818002714</v>
          </cell>
          <cell r="BI880">
            <v>2375.95818002714</v>
          </cell>
          <cell r="BJ880">
            <v>2375.95818002714</v>
          </cell>
          <cell r="BK880">
            <v>2375.95818002714</v>
          </cell>
          <cell r="BL880">
            <v>2375.95818002714</v>
          </cell>
          <cell r="BM880">
            <v>2375.95818002714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</row>
        <row r="881">
          <cell r="Z881">
            <v>2328.16282335194</v>
          </cell>
          <cell r="AA881">
            <v>2082.7854461618</v>
          </cell>
          <cell r="AB881">
            <v>2085.54397498643</v>
          </cell>
          <cell r="AC881">
            <v>2183.9571381899</v>
          </cell>
          <cell r="AD881">
            <v>2084.50582861772</v>
          </cell>
          <cell r="AE881">
            <v>2163.63416829989</v>
          </cell>
          <cell r="AF881">
            <v>2052.32885772437</v>
          </cell>
          <cell r="AG881">
            <v>2080.58736013131</v>
          </cell>
          <cell r="AH881">
            <v>2197.71813165394</v>
          </cell>
          <cell r="AI881">
            <v>2352.050165915</v>
          </cell>
          <cell r="AJ881">
            <v>2289.96425503493</v>
          </cell>
          <cell r="AK881">
            <v>2279.3757808582</v>
          </cell>
          <cell r="AL881">
            <v>2550.04555300484</v>
          </cell>
          <cell r="AM881">
            <v>2531.61043117256</v>
          </cell>
          <cell r="AN881">
            <v>2709.79146107492</v>
          </cell>
        </row>
        <row r="881">
          <cell r="AY881">
            <v>2416.8015710756</v>
          </cell>
          <cell r="AZ881">
            <v>2436.25929503439</v>
          </cell>
          <cell r="BA881">
            <v>2412.03066484947</v>
          </cell>
          <cell r="BB881">
            <v>2435.19721218142</v>
          </cell>
          <cell r="BC881">
            <v>2352.25244834929</v>
          </cell>
          <cell r="BD881">
            <v>2438.27417017889</v>
          </cell>
          <cell r="BE881">
            <v>2305.55791154258</v>
          </cell>
          <cell r="BF881">
            <v>2382.85179777371</v>
          </cell>
          <cell r="BG881">
            <v>2417.09702087414</v>
          </cell>
          <cell r="BH881">
            <v>2433.58871172108</v>
          </cell>
          <cell r="BI881">
            <v>2433.58871172108</v>
          </cell>
          <cell r="BJ881">
            <v>2433.58871172108</v>
          </cell>
          <cell r="BK881">
            <v>2433.58871172108</v>
          </cell>
          <cell r="BL881">
            <v>2433.58871172108</v>
          </cell>
          <cell r="BM881">
            <v>2433.58871172108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</row>
        <row r="882">
          <cell r="Z882">
            <v>2355.49850424234</v>
          </cell>
          <cell r="AA882">
            <v>2019.53839772894</v>
          </cell>
          <cell r="AB882">
            <v>2053.51003784528</v>
          </cell>
          <cell r="AC882">
            <v>1977.2681639113</v>
          </cell>
          <cell r="AD882">
            <v>1892.42588191109</v>
          </cell>
          <cell r="AE882">
            <v>2221.68719485815</v>
          </cell>
          <cell r="AF882">
            <v>2049.73631952553</v>
          </cell>
          <cell r="AG882">
            <v>2104.21023698394</v>
          </cell>
          <cell r="AH882">
            <v>2136.92449177072</v>
          </cell>
          <cell r="AI882">
            <v>2198.10634859238</v>
          </cell>
          <cell r="AJ882">
            <v>2367.03846205757</v>
          </cell>
          <cell r="AK882">
            <v>2269.84188242507</v>
          </cell>
          <cell r="AL882">
            <v>2271.76661159277</v>
          </cell>
          <cell r="AM882">
            <v>2436.97732418964</v>
          </cell>
          <cell r="AN882">
            <v>2650.04291897606</v>
          </cell>
        </row>
        <row r="882">
          <cell r="AY882">
            <v>2416.61524938653</v>
          </cell>
          <cell r="AZ882">
            <v>2328.40999739264</v>
          </cell>
          <cell r="BA882">
            <v>2299.94764950618</v>
          </cell>
          <cell r="BB882">
            <v>2309.21196203303</v>
          </cell>
          <cell r="BC882">
            <v>2310.14701604102</v>
          </cell>
          <cell r="BD882">
            <v>2444.37014728312</v>
          </cell>
          <cell r="BE882">
            <v>2396.65663118757</v>
          </cell>
          <cell r="BF882">
            <v>2382.68378494579</v>
          </cell>
          <cell r="BG882">
            <v>2311.60556747226</v>
          </cell>
          <cell r="BH882">
            <v>2373.36636411067</v>
          </cell>
          <cell r="BI882">
            <v>2373.36636411067</v>
          </cell>
          <cell r="BJ882">
            <v>2373.36636411067</v>
          </cell>
          <cell r="BK882">
            <v>2373.36636411067</v>
          </cell>
          <cell r="BL882">
            <v>2373.36636411067</v>
          </cell>
          <cell r="BM882">
            <v>2373.36636411067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</row>
        <row r="883">
          <cell r="Z883">
            <v>2318.27923691431</v>
          </cell>
          <cell r="AA883">
            <v>2021.92805837897</v>
          </cell>
          <cell r="AB883">
            <v>2031.86813000392</v>
          </cell>
          <cell r="AC883">
            <v>2076.24024728122</v>
          </cell>
          <cell r="AD883">
            <v>2106.83529055471</v>
          </cell>
          <cell r="AE883">
            <v>2135.43925425857</v>
          </cell>
          <cell r="AF883">
            <v>2173.16741621282</v>
          </cell>
          <cell r="AG883">
            <v>2132.75896271261</v>
          </cell>
          <cell r="AH883">
            <v>2233.42893352075</v>
          </cell>
          <cell r="AI883">
            <v>2045.3204998773</v>
          </cell>
          <cell r="AJ883">
            <v>2405.51650513456</v>
          </cell>
          <cell r="AK883">
            <v>2417.97487807686</v>
          </cell>
          <cell r="AL883">
            <v>2390.91760022278</v>
          </cell>
          <cell r="AM883">
            <v>2464.47024033231</v>
          </cell>
          <cell r="AN883">
            <v>2520.68877155111</v>
          </cell>
        </row>
        <row r="883">
          <cell r="AY883">
            <v>2404.95970684791</v>
          </cell>
          <cell r="AZ883">
            <v>2344.38523861916</v>
          </cell>
          <cell r="BA883">
            <v>2336.87763531427</v>
          </cell>
          <cell r="BB883">
            <v>2362.82666403459</v>
          </cell>
          <cell r="BC883">
            <v>2362.12224668728</v>
          </cell>
          <cell r="BD883">
            <v>2431.21268717351</v>
          </cell>
          <cell r="BE883">
            <v>2383.03791051364</v>
          </cell>
          <cell r="BF883">
            <v>2410.82300649037</v>
          </cell>
          <cell r="BG883">
            <v>2355.54149183646</v>
          </cell>
          <cell r="BH883">
            <v>2348.17082595766</v>
          </cell>
          <cell r="BI883">
            <v>2348.17082595766</v>
          </cell>
          <cell r="BJ883">
            <v>2348.17082595766</v>
          </cell>
          <cell r="BK883">
            <v>2348.17082595766</v>
          </cell>
          <cell r="BL883">
            <v>2348.17082595766</v>
          </cell>
          <cell r="BM883">
            <v>2348.17082595766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</row>
        <row r="884">
          <cell r="Z884">
            <v>2409.85760815281</v>
          </cell>
          <cell r="AA884">
            <v>2047.78975624775</v>
          </cell>
          <cell r="AB884">
            <v>2008.01823413606</v>
          </cell>
          <cell r="AC884">
            <v>2135.73471205408</v>
          </cell>
          <cell r="AD884">
            <v>2063.00032706366</v>
          </cell>
          <cell r="AE884">
            <v>2130.47125638437</v>
          </cell>
          <cell r="AF884">
            <v>2086.67091586241</v>
          </cell>
          <cell r="AG884">
            <v>2123.49866954123</v>
          </cell>
          <cell r="AH884">
            <v>2244.23725456128</v>
          </cell>
          <cell r="AI884">
            <v>2229.49840398396</v>
          </cell>
          <cell r="AJ884">
            <v>2246.83032991949</v>
          </cell>
          <cell r="AK884">
            <v>2367.61397430809</v>
          </cell>
          <cell r="AL884">
            <v>2378.60710011631</v>
          </cell>
          <cell r="AM884">
            <v>2464.38001506347</v>
          </cell>
          <cell r="AN884">
            <v>2468.56737852906</v>
          </cell>
        </row>
        <row r="884">
          <cell r="AY884">
            <v>2394.11406076553</v>
          </cell>
          <cell r="AZ884">
            <v>2335.94255414627</v>
          </cell>
          <cell r="BA884">
            <v>2344.56889922406</v>
          </cell>
          <cell r="BB884">
            <v>2435.61174549181</v>
          </cell>
          <cell r="BC884">
            <v>2395.43653728941</v>
          </cell>
          <cell r="BD884">
            <v>2390.08724802327</v>
          </cell>
          <cell r="BE884">
            <v>2335.51760681708</v>
          </cell>
          <cell r="BF884">
            <v>2329.74252992736</v>
          </cell>
          <cell r="BG884">
            <v>2471.70994888693</v>
          </cell>
          <cell r="BH884">
            <v>2373.62316538182</v>
          </cell>
          <cell r="BI884">
            <v>2373.62316538182</v>
          </cell>
          <cell r="BJ884">
            <v>2373.62316538182</v>
          </cell>
          <cell r="BK884">
            <v>2373.62316538182</v>
          </cell>
          <cell r="BL884">
            <v>2373.62316538182</v>
          </cell>
          <cell r="BM884">
            <v>2373.62316538182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</row>
        <row r="885">
          <cell r="Z885">
            <v>2314.75579100761</v>
          </cell>
          <cell r="AA885">
            <v>2094.08962771659</v>
          </cell>
          <cell r="AB885">
            <v>2059.19689929083</v>
          </cell>
          <cell r="AC885">
            <v>1994.98292392763</v>
          </cell>
          <cell r="AD885">
            <v>2105.32379624515</v>
          </cell>
          <cell r="AE885">
            <v>2088.28872977778</v>
          </cell>
          <cell r="AF885">
            <v>2181.01565682053</v>
          </cell>
          <cell r="AG885">
            <v>2108.55985830038</v>
          </cell>
          <cell r="AH885">
            <v>2175.34651892023</v>
          </cell>
          <cell r="AI885">
            <v>2219.76763020277</v>
          </cell>
          <cell r="AJ885">
            <v>2181.38546830762</v>
          </cell>
          <cell r="AK885">
            <v>2307.62495537892</v>
          </cell>
          <cell r="AL885">
            <v>2496.57707640738</v>
          </cell>
          <cell r="AM885">
            <v>2375.26981127678</v>
          </cell>
          <cell r="AN885">
            <v>2591.42080285492</v>
          </cell>
        </row>
        <row r="885">
          <cell r="AY885">
            <v>2397.0868192102</v>
          </cell>
          <cell r="AZ885">
            <v>2394.73360228431</v>
          </cell>
          <cell r="BA885">
            <v>2392.53485511273</v>
          </cell>
          <cell r="BB885">
            <v>2405.49480829717</v>
          </cell>
          <cell r="BC885">
            <v>2328.58363609191</v>
          </cell>
          <cell r="BD885">
            <v>2395.62084241137</v>
          </cell>
          <cell r="BE885">
            <v>2411.5758563369</v>
          </cell>
          <cell r="BF885">
            <v>2347.04452506007</v>
          </cell>
          <cell r="BG885">
            <v>2374.26573603088</v>
          </cell>
          <cell r="BH885">
            <v>2355.66256263506</v>
          </cell>
          <cell r="BI885">
            <v>2355.66256263506</v>
          </cell>
          <cell r="BJ885">
            <v>2355.66256263506</v>
          </cell>
          <cell r="BK885">
            <v>2355.66256263506</v>
          </cell>
          <cell r="BL885">
            <v>2355.66256263506</v>
          </cell>
          <cell r="BM885">
            <v>2355.66256263506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</row>
        <row r="886">
          <cell r="Z886">
            <v>2278.42717926383</v>
          </cell>
          <cell r="AA886">
            <v>2156.26283181066</v>
          </cell>
          <cell r="AB886">
            <v>2033.57802268267</v>
          </cell>
          <cell r="AC886">
            <v>2083.3571636054</v>
          </cell>
          <cell r="AD886">
            <v>2143.07708399567</v>
          </cell>
          <cell r="AE886">
            <v>2156.73136658291</v>
          </cell>
          <cell r="AF886">
            <v>2149.47823291287</v>
          </cell>
          <cell r="AG886">
            <v>2126.01161080389</v>
          </cell>
          <cell r="AH886">
            <v>2293.5944450095</v>
          </cell>
          <cell r="AI886">
            <v>2198.53713516292</v>
          </cell>
          <cell r="AJ886">
            <v>2343.90045197557</v>
          </cell>
          <cell r="AK886">
            <v>2419.98741452032</v>
          </cell>
          <cell r="AL886">
            <v>2433.13054779659</v>
          </cell>
          <cell r="AM886">
            <v>2483.75973560242</v>
          </cell>
          <cell r="AN886">
            <v>2595.47654589017</v>
          </cell>
        </row>
        <row r="886">
          <cell r="AY886">
            <v>2380.05010048218</v>
          </cell>
          <cell r="AZ886">
            <v>2441.72131543116</v>
          </cell>
          <cell r="BA886">
            <v>2337.74590841423</v>
          </cell>
          <cell r="BB886">
            <v>2435.00295073796</v>
          </cell>
          <cell r="BC886">
            <v>2438.21400328139</v>
          </cell>
          <cell r="BD886">
            <v>2437.19051432298</v>
          </cell>
          <cell r="BE886">
            <v>2384.36927698188</v>
          </cell>
          <cell r="BF886">
            <v>2376.05628490507</v>
          </cell>
          <cell r="BG886">
            <v>2362.52665923681</v>
          </cell>
          <cell r="BH886">
            <v>2347.98385868728</v>
          </cell>
          <cell r="BI886">
            <v>2347.98385868728</v>
          </cell>
          <cell r="BJ886">
            <v>2347.98385868728</v>
          </cell>
          <cell r="BK886">
            <v>2347.98385868728</v>
          </cell>
          <cell r="BL886">
            <v>2347.98385868728</v>
          </cell>
          <cell r="BM886">
            <v>2347.98385868728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</row>
        <row r="887">
          <cell r="Z887">
            <v>2338.28534358706</v>
          </cell>
          <cell r="AA887">
            <v>2188.69874716198</v>
          </cell>
          <cell r="AB887">
            <v>2083.10039160054</v>
          </cell>
          <cell r="AC887">
            <v>1977.30345421142</v>
          </cell>
          <cell r="AD887">
            <v>2112.42737004331</v>
          </cell>
          <cell r="AE887">
            <v>2130.99812722536</v>
          </cell>
          <cell r="AF887">
            <v>2116.62641743313</v>
          </cell>
          <cell r="AG887">
            <v>2218.67433391055</v>
          </cell>
          <cell r="AH887">
            <v>2188.05265526929</v>
          </cell>
          <cell r="AI887">
            <v>2215.28054594496</v>
          </cell>
          <cell r="AJ887">
            <v>2279.09642088662</v>
          </cell>
          <cell r="AK887">
            <v>2297.30694168438</v>
          </cell>
          <cell r="AL887">
            <v>2466.00004837663</v>
          </cell>
          <cell r="AM887">
            <v>2495.93846199938</v>
          </cell>
          <cell r="AN887">
            <v>2483.70779887088</v>
          </cell>
        </row>
        <row r="887">
          <cell r="AY887">
            <v>2421.54703024171</v>
          </cell>
          <cell r="AZ887">
            <v>2389.76376682263</v>
          </cell>
          <cell r="BA887">
            <v>2412.1802154816</v>
          </cell>
          <cell r="BB887">
            <v>2377.9966203793</v>
          </cell>
          <cell r="BC887">
            <v>2359.06850762478</v>
          </cell>
          <cell r="BD887">
            <v>2332.49939112854</v>
          </cell>
          <cell r="BE887">
            <v>2414.9187945032</v>
          </cell>
          <cell r="BF887">
            <v>2423.10082910226</v>
          </cell>
          <cell r="BG887">
            <v>2394.3618346508</v>
          </cell>
          <cell r="BH887">
            <v>2392.79614405873</v>
          </cell>
          <cell r="BI887">
            <v>2392.79614405873</v>
          </cell>
          <cell r="BJ887">
            <v>2392.79614405873</v>
          </cell>
          <cell r="BK887">
            <v>2392.79614405873</v>
          </cell>
          <cell r="BL887">
            <v>2392.79614405873</v>
          </cell>
          <cell r="BM887">
            <v>2392.79614405873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</row>
        <row r="888">
          <cell r="Z888">
            <v>2329.46911956872</v>
          </cell>
          <cell r="AA888">
            <v>2103.87656874311</v>
          </cell>
          <cell r="AB888">
            <v>2142.61831813613</v>
          </cell>
          <cell r="AC888">
            <v>2151.99761039583</v>
          </cell>
          <cell r="AD888">
            <v>2045.67723034161</v>
          </cell>
          <cell r="AE888">
            <v>2156.66797330025</v>
          </cell>
          <cell r="AF888">
            <v>2104.888805646</v>
          </cell>
          <cell r="AG888">
            <v>2083.53078148111</v>
          </cell>
          <cell r="AH888">
            <v>2211.62612219909</v>
          </cell>
          <cell r="AI888">
            <v>2267.48627733208</v>
          </cell>
          <cell r="AJ888">
            <v>2273.21402962274</v>
          </cell>
          <cell r="AK888">
            <v>2384.46104700801</v>
          </cell>
          <cell r="AL888">
            <v>2426.90109659742</v>
          </cell>
          <cell r="AM888">
            <v>2561.85826209149</v>
          </cell>
          <cell r="AN888">
            <v>2529.88619545257</v>
          </cell>
        </row>
        <row r="888">
          <cell r="AY888">
            <v>2390.75525064427</v>
          </cell>
          <cell r="AZ888">
            <v>2356.23178160638</v>
          </cell>
          <cell r="BA888">
            <v>2439.74945862419</v>
          </cell>
          <cell r="BB888">
            <v>2417.47449072238</v>
          </cell>
          <cell r="BC888">
            <v>2451.32524705556</v>
          </cell>
          <cell r="BD888">
            <v>2422.71166718097</v>
          </cell>
          <cell r="BE888">
            <v>2341.90899736602</v>
          </cell>
          <cell r="BF888">
            <v>2329.72631320667</v>
          </cell>
          <cell r="BG888">
            <v>2394.68920283174</v>
          </cell>
          <cell r="BH888">
            <v>2352.11764702234</v>
          </cell>
          <cell r="BI888">
            <v>2352.11764702234</v>
          </cell>
          <cell r="BJ888">
            <v>2352.11764702234</v>
          </cell>
          <cell r="BK888">
            <v>2352.11764702234</v>
          </cell>
          <cell r="BL888">
            <v>2352.11764702234</v>
          </cell>
          <cell r="BM888">
            <v>2352.11764702234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</row>
        <row r="889">
          <cell r="Z889">
            <v>2249.80162227347</v>
          </cell>
          <cell r="AA889">
            <v>2165.63160980236</v>
          </cell>
          <cell r="AB889">
            <v>2038.81467645496</v>
          </cell>
          <cell r="AC889">
            <v>2102.98627102473</v>
          </cell>
          <cell r="AD889">
            <v>2047.85873749827</v>
          </cell>
          <cell r="AE889">
            <v>2150.45898097124</v>
          </cell>
          <cell r="AF889">
            <v>2136.42430114216</v>
          </cell>
          <cell r="AG889">
            <v>2150.94217603989</v>
          </cell>
          <cell r="AH889">
            <v>2318.37807620585</v>
          </cell>
          <cell r="AI889">
            <v>2277.29758681506</v>
          </cell>
          <cell r="AJ889">
            <v>2363.17107296048</v>
          </cell>
          <cell r="AK889">
            <v>2257.2965108769</v>
          </cell>
          <cell r="AL889">
            <v>2448.91045259413</v>
          </cell>
          <cell r="AM889">
            <v>2628.70519343769</v>
          </cell>
          <cell r="AN889">
            <v>2627.97740377417</v>
          </cell>
        </row>
        <row r="889">
          <cell r="AY889">
            <v>2375.88712439122</v>
          </cell>
          <cell r="AZ889">
            <v>2389.40570691761</v>
          </cell>
          <cell r="BA889">
            <v>2369.23106985907</v>
          </cell>
          <cell r="BB889">
            <v>2392.26622612937</v>
          </cell>
          <cell r="BC889">
            <v>2316.57284037074</v>
          </cell>
          <cell r="BD889">
            <v>2367.12461271055</v>
          </cell>
          <cell r="BE889">
            <v>2408.50437984571</v>
          </cell>
          <cell r="BF889">
            <v>2349.38406998387</v>
          </cell>
          <cell r="BG889">
            <v>2397.54360036613</v>
          </cell>
          <cell r="BH889">
            <v>2414.75821260208</v>
          </cell>
          <cell r="BI889">
            <v>2414.75821260208</v>
          </cell>
          <cell r="BJ889">
            <v>2414.75821260208</v>
          </cell>
          <cell r="BK889">
            <v>2414.75821260208</v>
          </cell>
          <cell r="BL889">
            <v>2414.75821260208</v>
          </cell>
          <cell r="BM889">
            <v>2414.75821260208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</row>
        <row r="890">
          <cell r="Z890">
            <v>2384.14029089642</v>
          </cell>
          <cell r="AA890">
            <v>2112.55504199382</v>
          </cell>
          <cell r="AB890">
            <v>1955.55882853184</v>
          </cell>
          <cell r="AC890">
            <v>2237.13866695882</v>
          </cell>
          <cell r="AD890">
            <v>2056.67556026588</v>
          </cell>
          <cell r="AE890">
            <v>2076.14076408086</v>
          </cell>
          <cell r="AF890">
            <v>2033.4906529849</v>
          </cell>
          <cell r="AG890">
            <v>2116.96107041369</v>
          </cell>
          <cell r="AH890">
            <v>2191.73689415218</v>
          </cell>
          <cell r="AI890">
            <v>2182.06143283977</v>
          </cell>
          <cell r="AJ890">
            <v>2226.97981233177</v>
          </cell>
          <cell r="AK890">
            <v>2376.14327892604</v>
          </cell>
          <cell r="AL890">
            <v>2398.93602876451</v>
          </cell>
          <cell r="AM890">
            <v>2572.25102549213</v>
          </cell>
          <cell r="AN890">
            <v>2537.47612833596</v>
          </cell>
        </row>
        <row r="890">
          <cell r="AY890">
            <v>2395.00590148616</v>
          </cell>
          <cell r="AZ890">
            <v>2416.09235588932</v>
          </cell>
          <cell r="BA890">
            <v>2370.09286685298</v>
          </cell>
          <cell r="BB890">
            <v>2465.04308694766</v>
          </cell>
          <cell r="BC890">
            <v>2422.11494843073</v>
          </cell>
          <cell r="BD890">
            <v>2370.47267930804</v>
          </cell>
          <cell r="BE890">
            <v>2360.53904601725</v>
          </cell>
          <cell r="BF890">
            <v>2357.34037324097</v>
          </cell>
          <cell r="BG890">
            <v>2366.70126579516</v>
          </cell>
          <cell r="BH890">
            <v>2348.70082588694</v>
          </cell>
          <cell r="BI890">
            <v>2348.70082588694</v>
          </cell>
          <cell r="BJ890">
            <v>2348.70082588694</v>
          </cell>
          <cell r="BK890">
            <v>2348.70082588694</v>
          </cell>
          <cell r="BL890">
            <v>2348.70082588694</v>
          </cell>
          <cell r="BM890">
            <v>2348.70082588694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</row>
        <row r="891">
          <cell r="Z891">
            <v>2197.09634574977</v>
          </cell>
          <cell r="AA891">
            <v>2192.44428516936</v>
          </cell>
          <cell r="AB891">
            <v>2004.04463871942</v>
          </cell>
          <cell r="AC891">
            <v>2148.45060191319</v>
          </cell>
          <cell r="AD891">
            <v>2024.91516240466</v>
          </cell>
          <cell r="AE891">
            <v>2064.24482288462</v>
          </cell>
          <cell r="AF891">
            <v>2118.6703673091</v>
          </cell>
          <cell r="AG891">
            <v>2053.8246271427</v>
          </cell>
          <cell r="AH891">
            <v>2126.65150581703</v>
          </cell>
          <cell r="AI891">
            <v>2179.95216918914</v>
          </cell>
          <cell r="AJ891">
            <v>2295.28708660077</v>
          </cell>
          <cell r="AK891">
            <v>2235.20202986323</v>
          </cell>
          <cell r="AL891">
            <v>2488.67136554934</v>
          </cell>
          <cell r="AM891">
            <v>2534.42142769993</v>
          </cell>
          <cell r="AN891">
            <v>2555.11883724369</v>
          </cell>
        </row>
        <row r="891">
          <cell r="AY891">
            <v>2352.82062957873</v>
          </cell>
          <cell r="AZ891">
            <v>2426.53546258447</v>
          </cell>
          <cell r="BA891">
            <v>2399.93819901829</v>
          </cell>
          <cell r="BB891">
            <v>2453.82845927491</v>
          </cell>
          <cell r="BC891">
            <v>2373.31762949323</v>
          </cell>
          <cell r="BD891">
            <v>2335.59003591217</v>
          </cell>
          <cell r="BE891">
            <v>2366.86656162794</v>
          </cell>
          <cell r="BF891">
            <v>2432.69112862743</v>
          </cell>
          <cell r="BG891">
            <v>2361.35020338581</v>
          </cell>
          <cell r="BH891">
            <v>2380.71298956247</v>
          </cell>
          <cell r="BI891">
            <v>2380.71298956247</v>
          </cell>
          <cell r="BJ891">
            <v>2380.71298956247</v>
          </cell>
          <cell r="BK891">
            <v>2380.71298956247</v>
          </cell>
          <cell r="BL891">
            <v>2380.71298956247</v>
          </cell>
          <cell r="BM891">
            <v>2380.71298956247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</row>
        <row r="892">
          <cell r="Z892">
            <v>2262.11291456329</v>
          </cell>
          <cell r="AA892">
            <v>2158.87840521834</v>
          </cell>
          <cell r="AB892">
            <v>1890.58686051186</v>
          </cell>
          <cell r="AC892">
            <v>1937.15711126039</v>
          </cell>
          <cell r="AD892">
            <v>2075.52103305352</v>
          </cell>
          <cell r="AE892">
            <v>2077.75666979646</v>
          </cell>
          <cell r="AF892">
            <v>2097.34010876969</v>
          </cell>
          <cell r="AG892">
            <v>2143.18690236091</v>
          </cell>
          <cell r="AH892">
            <v>2197.82827426055</v>
          </cell>
          <cell r="AI892">
            <v>2235.24661296853</v>
          </cell>
          <cell r="AJ892">
            <v>2278.51293659872</v>
          </cell>
          <cell r="AK892">
            <v>2284.47670545745</v>
          </cell>
          <cell r="AL892">
            <v>2370.31034635022</v>
          </cell>
          <cell r="AM892">
            <v>2421.18023357672</v>
          </cell>
          <cell r="AN892">
            <v>2685.29828966916</v>
          </cell>
        </row>
        <row r="892">
          <cell r="AY892">
            <v>2411.61294781992</v>
          </cell>
          <cell r="AZ892">
            <v>2404.28373655923</v>
          </cell>
          <cell r="BA892">
            <v>2337.32315117023</v>
          </cell>
          <cell r="BB892">
            <v>2342.00087065269</v>
          </cell>
          <cell r="BC892">
            <v>2369.1349178896</v>
          </cell>
          <cell r="BD892">
            <v>2336.58465519355</v>
          </cell>
          <cell r="BE892">
            <v>2348.20900732927</v>
          </cell>
          <cell r="BF892">
            <v>2418.21272539259</v>
          </cell>
          <cell r="BG892">
            <v>2362.6542025895</v>
          </cell>
          <cell r="BH892">
            <v>2446.85693911774</v>
          </cell>
          <cell r="BI892">
            <v>2446.85693911774</v>
          </cell>
          <cell r="BJ892">
            <v>2446.85693911774</v>
          </cell>
          <cell r="BK892">
            <v>2446.85693911774</v>
          </cell>
          <cell r="BL892">
            <v>2446.85693911774</v>
          </cell>
          <cell r="BM892">
            <v>2446.85693911774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</row>
        <row r="893">
          <cell r="Z893">
            <v>2281.73784034929</v>
          </cell>
          <cell r="AA893">
            <v>2149.9479153028</v>
          </cell>
          <cell r="AB893">
            <v>2058.18611495922</v>
          </cell>
          <cell r="AC893">
            <v>2103.8849970707</v>
          </cell>
          <cell r="AD893">
            <v>1978.18908002389</v>
          </cell>
          <cell r="AE893">
            <v>2012.39938434296</v>
          </cell>
          <cell r="AF893">
            <v>2170.91548358531</v>
          </cell>
          <cell r="AG893">
            <v>2171.72168656263</v>
          </cell>
          <cell r="AH893">
            <v>2249.80199652635</v>
          </cell>
          <cell r="AI893">
            <v>2326.14294875311</v>
          </cell>
          <cell r="AJ893">
            <v>2202.5628693158</v>
          </cell>
          <cell r="AK893">
            <v>2443.75619484956</v>
          </cell>
          <cell r="AL893">
            <v>2395.06252606367</v>
          </cell>
          <cell r="AM893">
            <v>2512.21810040692</v>
          </cell>
          <cell r="AN893">
            <v>2577.7395213009</v>
          </cell>
        </row>
        <row r="893">
          <cell r="AY893">
            <v>2366.25829581279</v>
          </cell>
          <cell r="AZ893">
            <v>2376.63434716415</v>
          </cell>
          <cell r="BA893">
            <v>2423.82392755631</v>
          </cell>
          <cell r="BB893">
            <v>2376.40276759675</v>
          </cell>
          <cell r="BC893">
            <v>2362.04362018782</v>
          </cell>
          <cell r="BD893">
            <v>2324.97765975406</v>
          </cell>
          <cell r="BE893">
            <v>2424.82816211706</v>
          </cell>
          <cell r="BF893">
            <v>2387.20058829019</v>
          </cell>
          <cell r="BG893">
            <v>2392.65823846831</v>
          </cell>
          <cell r="BH893">
            <v>2405.02457207802</v>
          </cell>
          <cell r="BI893">
            <v>2405.02457207802</v>
          </cell>
          <cell r="BJ893">
            <v>2405.02457207802</v>
          </cell>
          <cell r="BK893">
            <v>2405.02457207802</v>
          </cell>
          <cell r="BL893">
            <v>2405.02457207802</v>
          </cell>
          <cell r="BM893">
            <v>2405.02457207802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</row>
        <row r="894">
          <cell r="Z894">
            <v>2268.54986097008</v>
          </cell>
          <cell r="AA894">
            <v>2092.50031900138</v>
          </cell>
          <cell r="AB894">
            <v>2055.00723157285</v>
          </cell>
          <cell r="AC894">
            <v>2103.26547382556</v>
          </cell>
          <cell r="AD894">
            <v>2116.19657475985</v>
          </cell>
          <cell r="AE894">
            <v>2110.25380670564</v>
          </cell>
          <cell r="AF894">
            <v>2130.61388829443</v>
          </cell>
          <cell r="AG894">
            <v>2129.28282383456</v>
          </cell>
          <cell r="AH894">
            <v>2128.70996092744</v>
          </cell>
          <cell r="AI894">
            <v>2231.00182444335</v>
          </cell>
          <cell r="AJ894">
            <v>2293.68372070031</v>
          </cell>
          <cell r="AK894">
            <v>2435.57672712059</v>
          </cell>
          <cell r="AL894">
            <v>2486.16040400343</v>
          </cell>
          <cell r="AM894">
            <v>2451.52326733964</v>
          </cell>
          <cell r="AN894">
            <v>2510.34910580468</v>
          </cell>
        </row>
        <row r="894">
          <cell r="AY894">
            <v>2420.17224998518</v>
          </cell>
          <cell r="AZ894">
            <v>2369.12568033246</v>
          </cell>
          <cell r="BA894">
            <v>2377.4452958605</v>
          </cell>
          <cell r="BB894">
            <v>2395.28902388313</v>
          </cell>
          <cell r="BC894">
            <v>2429.22924195257</v>
          </cell>
          <cell r="BD894">
            <v>2309.92930582476</v>
          </cell>
          <cell r="BE894">
            <v>2409.63077712024</v>
          </cell>
          <cell r="BF894">
            <v>2389.51524175797</v>
          </cell>
          <cell r="BG894">
            <v>2311.27176870864</v>
          </cell>
          <cell r="BH894">
            <v>2384.99514400757</v>
          </cell>
          <cell r="BI894">
            <v>2384.99514400757</v>
          </cell>
          <cell r="BJ894">
            <v>2384.99514400757</v>
          </cell>
          <cell r="BK894">
            <v>2384.99514400757</v>
          </cell>
          <cell r="BL894">
            <v>2384.99514400757</v>
          </cell>
          <cell r="BM894">
            <v>2384.99514400757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</row>
        <row r="895">
          <cell r="Z895">
            <v>2218.24069215735</v>
          </cell>
          <cell r="AA895">
            <v>2093.52308893253</v>
          </cell>
          <cell r="AB895">
            <v>1949.26249037374</v>
          </cell>
          <cell r="AC895">
            <v>2135.72247242531</v>
          </cell>
          <cell r="AD895">
            <v>2111.83438192024</v>
          </cell>
          <cell r="AE895">
            <v>2025.74172633466</v>
          </cell>
          <cell r="AF895">
            <v>2085.06808824838</v>
          </cell>
          <cell r="AG895">
            <v>2176.2305401376</v>
          </cell>
          <cell r="AH895">
            <v>2148.47716455911</v>
          </cell>
          <cell r="AI895">
            <v>2181.79140309843</v>
          </cell>
          <cell r="AJ895">
            <v>2317.75711830765</v>
          </cell>
          <cell r="AK895">
            <v>2377.90120060152</v>
          </cell>
          <cell r="AL895">
            <v>2502.06637747248</v>
          </cell>
          <cell r="AM895">
            <v>2408.08291594628</v>
          </cell>
          <cell r="AN895">
            <v>2500.07064593867</v>
          </cell>
        </row>
        <row r="895">
          <cell r="AY895">
            <v>2316.05715303592</v>
          </cell>
          <cell r="AZ895">
            <v>2429.87534880614</v>
          </cell>
          <cell r="BA895">
            <v>2357.04151504018</v>
          </cell>
          <cell r="BB895">
            <v>2404.83873062087</v>
          </cell>
          <cell r="BC895">
            <v>2439.25731492711</v>
          </cell>
          <cell r="BD895">
            <v>2357.90258441872</v>
          </cell>
          <cell r="BE895">
            <v>2436.64075636043</v>
          </cell>
          <cell r="BF895">
            <v>2398.42327283591</v>
          </cell>
          <cell r="BG895">
            <v>2336.01752606108</v>
          </cell>
          <cell r="BH895">
            <v>2332.49543156973</v>
          </cell>
          <cell r="BI895">
            <v>2332.49543156973</v>
          </cell>
          <cell r="BJ895">
            <v>2332.49543156973</v>
          </cell>
          <cell r="BK895">
            <v>2332.49543156973</v>
          </cell>
          <cell r="BL895">
            <v>2332.49543156973</v>
          </cell>
          <cell r="BM895">
            <v>2332.49543156973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</row>
        <row r="896">
          <cell r="Z896">
            <v>2384.38239322777</v>
          </cell>
          <cell r="AA896">
            <v>2134.19123607437</v>
          </cell>
          <cell r="AB896">
            <v>2109.99173064159</v>
          </cell>
          <cell r="AC896">
            <v>2117.47239836439</v>
          </cell>
          <cell r="AD896">
            <v>2028.96379186815</v>
          </cell>
          <cell r="AE896">
            <v>2137.79881384412</v>
          </cell>
          <cell r="AF896">
            <v>2009.03485515392</v>
          </cell>
          <cell r="AG896">
            <v>2030.7747726438</v>
          </cell>
          <cell r="AH896">
            <v>2239.36736446467</v>
          </cell>
          <cell r="AI896">
            <v>2307.24691951554</v>
          </cell>
          <cell r="AJ896">
            <v>2299.6500341028</v>
          </cell>
          <cell r="AK896">
            <v>2227.69240114149</v>
          </cell>
          <cell r="AL896">
            <v>2522.93789016432</v>
          </cell>
          <cell r="AM896">
            <v>2472.87667697416</v>
          </cell>
          <cell r="AN896">
            <v>2637.89827018369</v>
          </cell>
        </row>
        <row r="896">
          <cell r="AY896">
            <v>2382.71531908061</v>
          </cell>
          <cell r="AZ896">
            <v>2422.5380442397</v>
          </cell>
          <cell r="BA896">
            <v>2321.81573326665</v>
          </cell>
          <cell r="BB896">
            <v>2362.338041215</v>
          </cell>
          <cell r="BC896">
            <v>2347.18258991872</v>
          </cell>
          <cell r="BD896">
            <v>2378.93803547594</v>
          </cell>
          <cell r="BE896">
            <v>2366.61611280441</v>
          </cell>
          <cell r="BF896">
            <v>2419.22060900601</v>
          </cell>
          <cell r="BG896">
            <v>2369.5498458484</v>
          </cell>
          <cell r="BH896">
            <v>2416.22648195612</v>
          </cell>
          <cell r="BI896">
            <v>2416.22648195612</v>
          </cell>
          <cell r="BJ896">
            <v>2416.22648195612</v>
          </cell>
          <cell r="BK896">
            <v>2416.22648195612</v>
          </cell>
          <cell r="BL896">
            <v>2416.22648195612</v>
          </cell>
          <cell r="BM896">
            <v>2416.22648195612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</row>
        <row r="897">
          <cell r="Z897">
            <v>2121.56353733501</v>
          </cell>
          <cell r="AA897">
            <v>2057.43904140563</v>
          </cell>
          <cell r="AB897">
            <v>1997.5385753761</v>
          </cell>
          <cell r="AC897">
            <v>2075.93812030165</v>
          </cell>
          <cell r="AD897">
            <v>2054.68356144112</v>
          </cell>
          <cell r="AE897">
            <v>2030.6927811061</v>
          </cell>
          <cell r="AF897">
            <v>2016.73211683192</v>
          </cell>
          <cell r="AG897">
            <v>2223.01428503545</v>
          </cell>
          <cell r="AH897">
            <v>2237.7771958773</v>
          </cell>
          <cell r="AI897">
            <v>2196.51910990013</v>
          </cell>
          <cell r="AJ897">
            <v>2225.09507399162</v>
          </cell>
          <cell r="AK897">
            <v>2426.06010813894</v>
          </cell>
          <cell r="AL897">
            <v>2484.97661617384</v>
          </cell>
          <cell r="AM897">
            <v>2527.24762218112</v>
          </cell>
          <cell r="AN897">
            <v>2714.28402397338</v>
          </cell>
        </row>
        <row r="897">
          <cell r="AY897">
            <v>2352.44048390162</v>
          </cell>
          <cell r="AZ897">
            <v>2298.1530057504</v>
          </cell>
          <cell r="BA897">
            <v>2346.77394867114</v>
          </cell>
          <cell r="BB897">
            <v>2377.95520139264</v>
          </cell>
          <cell r="BC897">
            <v>2328.30023086628</v>
          </cell>
          <cell r="BD897">
            <v>2353.63224801736</v>
          </cell>
          <cell r="BE897">
            <v>2335.13669426909</v>
          </cell>
          <cell r="BF897">
            <v>2416.55330270439</v>
          </cell>
          <cell r="BG897">
            <v>2410.34546644788</v>
          </cell>
          <cell r="BH897">
            <v>2344.80882350679</v>
          </cell>
          <cell r="BI897">
            <v>2344.80882350679</v>
          </cell>
          <cell r="BJ897">
            <v>2344.80882350679</v>
          </cell>
          <cell r="BK897">
            <v>2344.80882350679</v>
          </cell>
          <cell r="BL897">
            <v>2344.80882350679</v>
          </cell>
          <cell r="BM897">
            <v>2344.80882350679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</row>
        <row r="898">
          <cell r="Z898">
            <v>2298.44708286868</v>
          </cell>
          <cell r="AA898">
            <v>2007.5928478827</v>
          </cell>
          <cell r="AB898">
            <v>2070.23468086668</v>
          </cell>
          <cell r="AC898">
            <v>1833.53376512819</v>
          </cell>
          <cell r="AD898">
            <v>2059.79652139099</v>
          </cell>
          <cell r="AE898">
            <v>2178.49358958412</v>
          </cell>
          <cell r="AF898">
            <v>2140.66775697032</v>
          </cell>
          <cell r="AG898">
            <v>2091.66753925517</v>
          </cell>
          <cell r="AH898">
            <v>2194.35928265659</v>
          </cell>
          <cell r="AI898">
            <v>2330.11089707879</v>
          </cell>
          <cell r="AJ898">
            <v>2391.76232414237</v>
          </cell>
          <cell r="AK898">
            <v>2301.86903562389</v>
          </cell>
          <cell r="AL898">
            <v>2365.24176968167</v>
          </cell>
          <cell r="AM898">
            <v>2425.45914727911</v>
          </cell>
          <cell r="AN898">
            <v>2440.07887186112</v>
          </cell>
        </row>
        <row r="898">
          <cell r="AY898">
            <v>2357.92559570545</v>
          </cell>
          <cell r="AZ898">
            <v>2363.70185687788</v>
          </cell>
          <cell r="BA898">
            <v>2389.70842752827</v>
          </cell>
          <cell r="BB898">
            <v>2341.61378624442</v>
          </cell>
          <cell r="BC898">
            <v>2377.12403084679</v>
          </cell>
          <cell r="BD898">
            <v>2338.23785937847</v>
          </cell>
          <cell r="BE898">
            <v>2370.55104159751</v>
          </cell>
          <cell r="BF898">
            <v>2390.17892008455</v>
          </cell>
          <cell r="BG898">
            <v>2402.38063324356</v>
          </cell>
          <cell r="BH898">
            <v>2377.02690508434</v>
          </cell>
          <cell r="BI898">
            <v>2377.02690508434</v>
          </cell>
          <cell r="BJ898">
            <v>2377.02690508434</v>
          </cell>
          <cell r="BK898">
            <v>2377.02690508434</v>
          </cell>
          <cell r="BL898">
            <v>2377.02690508434</v>
          </cell>
          <cell r="BM898">
            <v>2377.02690508434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</row>
        <row r="899">
          <cell r="Z899">
            <v>2257.68315987796</v>
          </cell>
          <cell r="AA899">
            <v>1982.62036083294</v>
          </cell>
          <cell r="AB899">
            <v>2175.68092704405</v>
          </cell>
          <cell r="AC899">
            <v>2119.22615186513</v>
          </cell>
          <cell r="AD899">
            <v>2158.37524953707</v>
          </cell>
          <cell r="AE899">
            <v>2103.16624190734</v>
          </cell>
          <cell r="AF899">
            <v>2105.39941857466</v>
          </cell>
          <cell r="AG899">
            <v>2137.33734580631</v>
          </cell>
          <cell r="AH899">
            <v>2204.08429605801</v>
          </cell>
          <cell r="AI899">
            <v>2265.46046973975</v>
          </cell>
          <cell r="AJ899">
            <v>2159.68963256219</v>
          </cell>
          <cell r="AK899">
            <v>2410.73180358906</v>
          </cell>
          <cell r="AL899">
            <v>2337.55837162327</v>
          </cell>
          <cell r="AM899">
            <v>2530.55136483601</v>
          </cell>
          <cell r="AN899">
            <v>2567.45544967777</v>
          </cell>
        </row>
        <row r="899">
          <cell r="AY899">
            <v>2369.57485664666</v>
          </cell>
          <cell r="AZ899">
            <v>2299.78537775171</v>
          </cell>
          <cell r="BA899">
            <v>2396.48534256726</v>
          </cell>
          <cell r="BB899">
            <v>2447.30438321356</v>
          </cell>
          <cell r="BC899">
            <v>2408.11697868009</v>
          </cell>
          <cell r="BD899">
            <v>2473.99234376844</v>
          </cell>
          <cell r="BE899">
            <v>2388.57592772308</v>
          </cell>
          <cell r="BF899">
            <v>2347.02277123507</v>
          </cell>
          <cell r="BG899">
            <v>2376.92277103537</v>
          </cell>
          <cell r="BH899">
            <v>2377.08391863468</v>
          </cell>
          <cell r="BI899">
            <v>2377.08391863468</v>
          </cell>
          <cell r="BJ899">
            <v>2377.08391863468</v>
          </cell>
          <cell r="BK899">
            <v>2377.08391863468</v>
          </cell>
          <cell r="BL899">
            <v>2377.08391863468</v>
          </cell>
          <cell r="BM899">
            <v>2377.08391863468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</row>
        <row r="900">
          <cell r="Z900">
            <v>2362.5110113692</v>
          </cell>
          <cell r="AA900">
            <v>2109.03709834398</v>
          </cell>
          <cell r="AB900">
            <v>2012.01689838059</v>
          </cell>
          <cell r="AC900">
            <v>2030.71119429476</v>
          </cell>
          <cell r="AD900">
            <v>2026.23111560383</v>
          </cell>
          <cell r="AE900">
            <v>1994.53446389693</v>
          </cell>
          <cell r="AF900">
            <v>2048.65919368213</v>
          </cell>
          <cell r="AG900">
            <v>2161.91101335639</v>
          </cell>
          <cell r="AH900">
            <v>2167.58825250565</v>
          </cell>
          <cell r="AI900">
            <v>2311.24103020315</v>
          </cell>
          <cell r="AJ900">
            <v>2285.22966227728</v>
          </cell>
          <cell r="AK900">
            <v>2217.84650964216</v>
          </cell>
          <cell r="AL900">
            <v>2363.89039995339</v>
          </cell>
          <cell r="AM900">
            <v>2506.49124054182</v>
          </cell>
          <cell r="AN900">
            <v>2581.79659259328</v>
          </cell>
        </row>
        <row r="900">
          <cell r="AY900">
            <v>2447.11968740796</v>
          </cell>
          <cell r="AZ900">
            <v>2396.76774490676</v>
          </cell>
          <cell r="BA900">
            <v>2391.0201279969</v>
          </cell>
          <cell r="BB900">
            <v>2383.28381548852</v>
          </cell>
          <cell r="BC900">
            <v>2380.57265794392</v>
          </cell>
          <cell r="BD900">
            <v>2365.25891206701</v>
          </cell>
          <cell r="BE900">
            <v>2400.97171899185</v>
          </cell>
          <cell r="BF900">
            <v>2351.43590666273</v>
          </cell>
          <cell r="BG900">
            <v>2412.50366376879</v>
          </cell>
          <cell r="BH900">
            <v>2420.36804211841</v>
          </cell>
          <cell r="BI900">
            <v>2420.36804211841</v>
          </cell>
          <cell r="BJ900">
            <v>2420.36804211841</v>
          </cell>
          <cell r="BK900">
            <v>2420.36804211841</v>
          </cell>
          <cell r="BL900">
            <v>2420.36804211841</v>
          </cell>
          <cell r="BM900">
            <v>2420.36804211841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</row>
        <row r="901">
          <cell r="Z901">
            <v>2285.20760662392</v>
          </cell>
          <cell r="AA901">
            <v>2088.46309255224</v>
          </cell>
          <cell r="AB901">
            <v>1913.06280006675</v>
          </cell>
          <cell r="AC901">
            <v>2051.94622511741</v>
          </cell>
          <cell r="AD901">
            <v>2019.91863400898</v>
          </cell>
          <cell r="AE901">
            <v>1928.99445800252</v>
          </cell>
          <cell r="AF901">
            <v>2127.13586138176</v>
          </cell>
          <cell r="AG901">
            <v>2176.8028658557</v>
          </cell>
          <cell r="AH901">
            <v>2117.29010723879</v>
          </cell>
          <cell r="AI901">
            <v>2271.74543390892</v>
          </cell>
          <cell r="AJ901">
            <v>2250.81501775774</v>
          </cell>
          <cell r="AK901">
            <v>2449.0232645695</v>
          </cell>
          <cell r="AL901">
            <v>2523.11622681487</v>
          </cell>
          <cell r="AM901">
            <v>2589.33180098476</v>
          </cell>
          <cell r="AN901">
            <v>2570.1510352222</v>
          </cell>
        </row>
        <row r="901">
          <cell r="AY901">
            <v>2367.60335175457</v>
          </cell>
          <cell r="AZ901">
            <v>2383.81875961626</v>
          </cell>
          <cell r="BA901">
            <v>2263.86211105197</v>
          </cell>
          <cell r="BB901">
            <v>2339.03622089509</v>
          </cell>
          <cell r="BC901">
            <v>2345.59131508144</v>
          </cell>
          <cell r="BD901">
            <v>2354.97128038825</v>
          </cell>
          <cell r="BE901">
            <v>2367.51691713794</v>
          </cell>
          <cell r="BF901">
            <v>2408.78436802782</v>
          </cell>
          <cell r="BG901">
            <v>2314.46978556064</v>
          </cell>
          <cell r="BH901">
            <v>2370.32817646347</v>
          </cell>
          <cell r="BI901">
            <v>2370.32817646347</v>
          </cell>
          <cell r="BJ901">
            <v>2370.32817646347</v>
          </cell>
          <cell r="BK901">
            <v>2370.32817646347</v>
          </cell>
          <cell r="BL901">
            <v>2370.32817646347</v>
          </cell>
          <cell r="BM901">
            <v>2370.32817646347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</row>
        <row r="902">
          <cell r="Z902">
            <v>2299.41370677742</v>
          </cell>
          <cell r="AA902">
            <v>2097.80319494794</v>
          </cell>
          <cell r="AB902">
            <v>2108.38388899039</v>
          </cell>
          <cell r="AC902">
            <v>2091.81575764</v>
          </cell>
          <cell r="AD902">
            <v>1944.96904262835</v>
          </cell>
          <cell r="AE902">
            <v>2074.3681312674</v>
          </cell>
          <cell r="AF902">
            <v>2127.78390476579</v>
          </cell>
          <cell r="AG902">
            <v>2141.43810772685</v>
          </cell>
          <cell r="AH902">
            <v>2205.20288253642</v>
          </cell>
          <cell r="AI902">
            <v>2269.90097625107</v>
          </cell>
          <cell r="AJ902">
            <v>2150.06558829642</v>
          </cell>
          <cell r="AK902">
            <v>2313.16645477145</v>
          </cell>
          <cell r="AL902">
            <v>2426.22393730706</v>
          </cell>
          <cell r="AM902">
            <v>2465.62002974559</v>
          </cell>
          <cell r="AN902">
            <v>2571.15771823972</v>
          </cell>
        </row>
        <row r="902">
          <cell r="AY902">
            <v>2352.51260514522</v>
          </cell>
          <cell r="AZ902">
            <v>2420.54262319668</v>
          </cell>
          <cell r="BA902">
            <v>2369.26926813723</v>
          </cell>
          <cell r="BB902">
            <v>2407.93285045183</v>
          </cell>
          <cell r="BC902">
            <v>2387.99979687883</v>
          </cell>
          <cell r="BD902">
            <v>2307.32069976726</v>
          </cell>
          <cell r="BE902">
            <v>2347.6770793257</v>
          </cell>
          <cell r="BF902">
            <v>2401.23455011281</v>
          </cell>
          <cell r="BG902">
            <v>2426.99699071862</v>
          </cell>
          <cell r="BH902">
            <v>2405.11428514016</v>
          </cell>
          <cell r="BI902">
            <v>2405.11428514016</v>
          </cell>
          <cell r="BJ902">
            <v>2405.11428514016</v>
          </cell>
          <cell r="BK902">
            <v>2405.11428514016</v>
          </cell>
          <cell r="BL902">
            <v>2405.11428514016</v>
          </cell>
          <cell r="BM902">
            <v>2405.11428514016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</row>
        <row r="903">
          <cell r="Z903">
            <v>2222.30268731806</v>
          </cell>
          <cell r="AA903">
            <v>2046.33943078099</v>
          </cell>
          <cell r="AB903">
            <v>2026.66286317905</v>
          </cell>
          <cell r="AC903">
            <v>1901.80296790395</v>
          </cell>
          <cell r="AD903">
            <v>2013.50420993483</v>
          </cell>
          <cell r="AE903">
            <v>2044.70104761065</v>
          </cell>
          <cell r="AF903">
            <v>2223.8220633465</v>
          </cell>
          <cell r="AG903">
            <v>2155.02202893219</v>
          </cell>
          <cell r="AH903">
            <v>2174.74596502428</v>
          </cell>
          <cell r="AI903">
            <v>2162.6195250002</v>
          </cell>
          <cell r="AJ903">
            <v>2256.11104591166</v>
          </cell>
          <cell r="AK903">
            <v>2476.10584806535</v>
          </cell>
          <cell r="AL903">
            <v>2266.42459764559</v>
          </cell>
          <cell r="AM903">
            <v>2562.4945214644</v>
          </cell>
          <cell r="AN903">
            <v>2590.98088619491</v>
          </cell>
        </row>
        <row r="903">
          <cell r="AY903">
            <v>2341.54862416955</v>
          </cell>
          <cell r="AZ903">
            <v>2360.81910640103</v>
          </cell>
          <cell r="BA903">
            <v>2422.39513615887</v>
          </cell>
          <cell r="BB903">
            <v>2363.73594130905</v>
          </cell>
          <cell r="BC903">
            <v>2314.64330376497</v>
          </cell>
          <cell r="BD903">
            <v>2396.85218333527</v>
          </cell>
          <cell r="BE903">
            <v>2457.99698043028</v>
          </cell>
          <cell r="BF903">
            <v>2425.12832058623</v>
          </cell>
          <cell r="BG903">
            <v>2391.39980225873</v>
          </cell>
          <cell r="BH903">
            <v>2338.72088365067</v>
          </cell>
          <cell r="BI903">
            <v>2338.72088365067</v>
          </cell>
          <cell r="BJ903">
            <v>2338.72088365067</v>
          </cell>
          <cell r="BK903">
            <v>2338.72088365067</v>
          </cell>
          <cell r="BL903">
            <v>2338.72088365067</v>
          </cell>
          <cell r="BM903">
            <v>2338.72088365067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</row>
        <row r="904">
          <cell r="Z904">
            <v>2203.88539345751</v>
          </cell>
          <cell r="AA904">
            <v>1980.86720555584</v>
          </cell>
          <cell r="AB904">
            <v>1952.14717200298</v>
          </cell>
          <cell r="AC904">
            <v>1990.32843273753</v>
          </cell>
          <cell r="AD904">
            <v>2034.98629071242</v>
          </cell>
          <cell r="AE904">
            <v>2134.36670871758</v>
          </cell>
          <cell r="AF904">
            <v>2166.37219917271</v>
          </cell>
          <cell r="AG904">
            <v>2214.88970881887</v>
          </cell>
          <cell r="AH904">
            <v>2177.19750190168</v>
          </cell>
          <cell r="AI904">
            <v>2233.86329211297</v>
          </cell>
          <cell r="AJ904">
            <v>2294.29837553574</v>
          </cell>
          <cell r="AK904">
            <v>2392.44614714761</v>
          </cell>
          <cell r="AL904">
            <v>2440.46719352005</v>
          </cell>
          <cell r="AM904">
            <v>2526.74236976976</v>
          </cell>
          <cell r="AN904">
            <v>2597.47790444811</v>
          </cell>
        </row>
        <row r="904">
          <cell r="AY904">
            <v>2328.90852939699</v>
          </cell>
          <cell r="AZ904">
            <v>2287.2825141841</v>
          </cell>
          <cell r="BA904">
            <v>2334.02529267031</v>
          </cell>
          <cell r="BB904">
            <v>2311.82955406251</v>
          </cell>
          <cell r="BC904">
            <v>2416.98069720182</v>
          </cell>
          <cell r="BD904">
            <v>2347.37271480451</v>
          </cell>
          <cell r="BE904">
            <v>2417.47233009573</v>
          </cell>
          <cell r="BF904">
            <v>2392.40127691998</v>
          </cell>
          <cell r="BG904">
            <v>2390.11744012738</v>
          </cell>
          <cell r="BH904">
            <v>2321.64422121134</v>
          </cell>
          <cell r="BI904">
            <v>2321.64422121134</v>
          </cell>
          <cell r="BJ904">
            <v>2321.64422121134</v>
          </cell>
          <cell r="BK904">
            <v>2321.64422121134</v>
          </cell>
          <cell r="BL904">
            <v>2321.64422121134</v>
          </cell>
          <cell r="BM904">
            <v>2321.64422121134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</row>
        <row r="905">
          <cell r="Z905">
            <v>2249.06576560209</v>
          </cell>
          <cell r="AA905">
            <v>2093.71686607871</v>
          </cell>
          <cell r="AB905">
            <v>2121.21313062046</v>
          </cell>
          <cell r="AC905">
            <v>2042.8300738403</v>
          </cell>
          <cell r="AD905">
            <v>1978.93110927173</v>
          </cell>
          <cell r="AE905">
            <v>2036.69315166205</v>
          </cell>
          <cell r="AF905">
            <v>2205.39840555137</v>
          </cell>
          <cell r="AG905">
            <v>2155.5849709498</v>
          </cell>
          <cell r="AH905">
            <v>2223.21982815046</v>
          </cell>
          <cell r="AI905">
            <v>2269.05848084939</v>
          </cell>
          <cell r="AJ905">
            <v>2323.552305927</v>
          </cell>
          <cell r="AK905">
            <v>2384.58846977361</v>
          </cell>
          <cell r="AL905">
            <v>2404.60969288226</v>
          </cell>
          <cell r="AM905">
            <v>2446.39459970626</v>
          </cell>
          <cell r="AN905">
            <v>2621.12568934996</v>
          </cell>
        </row>
        <row r="905">
          <cell r="AY905">
            <v>2394.78142369585</v>
          </cell>
          <cell r="AZ905">
            <v>2374.20584172878</v>
          </cell>
          <cell r="BA905">
            <v>2392.35116113543</v>
          </cell>
          <cell r="BB905">
            <v>2319.49540482758</v>
          </cell>
          <cell r="BC905">
            <v>2387.32142492632</v>
          </cell>
          <cell r="BD905">
            <v>2354.07686378239</v>
          </cell>
          <cell r="BE905">
            <v>2399.83138613834</v>
          </cell>
          <cell r="BF905">
            <v>2413.55284019701</v>
          </cell>
          <cell r="BG905">
            <v>2395.06334726853</v>
          </cell>
          <cell r="BH905">
            <v>2335.59548364087</v>
          </cell>
          <cell r="BI905">
            <v>2335.59548364087</v>
          </cell>
          <cell r="BJ905">
            <v>2335.59548364087</v>
          </cell>
          <cell r="BK905">
            <v>2335.59548364087</v>
          </cell>
          <cell r="BL905">
            <v>2335.59548364087</v>
          </cell>
          <cell r="BM905">
            <v>2335.59548364087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</row>
        <row r="906">
          <cell r="Z906">
            <v>2376.44632743427</v>
          </cell>
          <cell r="AA906">
            <v>2105.84906094519</v>
          </cell>
          <cell r="AB906">
            <v>2017.58518442527</v>
          </cell>
          <cell r="AC906">
            <v>2019.75851765041</v>
          </cell>
          <cell r="AD906">
            <v>2213.15040821072</v>
          </cell>
          <cell r="AE906">
            <v>2125.18747458537</v>
          </cell>
          <cell r="AF906">
            <v>2136.88800470603</v>
          </cell>
          <cell r="AG906">
            <v>2172.31891103454</v>
          </cell>
          <cell r="AH906">
            <v>2173.89470460177</v>
          </cell>
          <cell r="AI906">
            <v>2252.7559313956</v>
          </cell>
          <cell r="AJ906">
            <v>2300.20903149268</v>
          </cell>
          <cell r="AK906">
            <v>2419.33212740301</v>
          </cell>
          <cell r="AL906">
            <v>2456.49408827706</v>
          </cell>
          <cell r="AM906">
            <v>2408.9358638166</v>
          </cell>
          <cell r="AN906">
            <v>2527.83741200218</v>
          </cell>
        </row>
        <row r="906">
          <cell r="AY906">
            <v>2396.91766059871</v>
          </cell>
          <cell r="AZ906">
            <v>2305.19432608551</v>
          </cell>
          <cell r="BA906">
            <v>2354.53429928042</v>
          </cell>
          <cell r="BB906">
            <v>2365.28630349985</v>
          </cell>
          <cell r="BC906">
            <v>2458.79574898259</v>
          </cell>
          <cell r="BD906">
            <v>2400.13833370496</v>
          </cell>
          <cell r="BE906">
            <v>2367.63064846423</v>
          </cell>
          <cell r="BF906">
            <v>2400.42784771462</v>
          </cell>
          <cell r="BG906">
            <v>2353.02952198288</v>
          </cell>
          <cell r="BH906">
            <v>2338.43697053579</v>
          </cell>
          <cell r="BI906">
            <v>2338.43697053579</v>
          </cell>
          <cell r="BJ906">
            <v>2338.43697053579</v>
          </cell>
          <cell r="BK906">
            <v>2338.43697053579</v>
          </cell>
          <cell r="BL906">
            <v>2338.43697053579</v>
          </cell>
          <cell r="BM906">
            <v>2338.43697053579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</row>
        <row r="907">
          <cell r="Z907">
            <v>2250.14765953642</v>
          </cell>
          <cell r="AA907">
            <v>2002.9844690657</v>
          </cell>
          <cell r="AB907">
            <v>2110.5931822108</v>
          </cell>
          <cell r="AC907">
            <v>2175.55226967676</v>
          </cell>
          <cell r="AD907">
            <v>1917.35331601512</v>
          </cell>
          <cell r="AE907">
            <v>2024.15261517294</v>
          </cell>
          <cell r="AF907">
            <v>2048.0243218527</v>
          </cell>
          <cell r="AG907">
            <v>2158.58169184067</v>
          </cell>
          <cell r="AH907">
            <v>2211.41850578762</v>
          </cell>
          <cell r="AI907">
            <v>2236.11273775322</v>
          </cell>
          <cell r="AJ907">
            <v>2223.99598944527</v>
          </cell>
          <cell r="AK907">
            <v>2344.22208640431</v>
          </cell>
          <cell r="AL907">
            <v>2425.38482517444</v>
          </cell>
          <cell r="AM907">
            <v>2642.81653210496</v>
          </cell>
          <cell r="AN907">
            <v>2588.28828728896</v>
          </cell>
        </row>
        <row r="907">
          <cell r="AY907">
            <v>2381.58922609939</v>
          </cell>
          <cell r="AZ907">
            <v>2342.73268320308</v>
          </cell>
          <cell r="BA907">
            <v>2456.15478724191</v>
          </cell>
          <cell r="BB907">
            <v>2440.99885279775</v>
          </cell>
          <cell r="BC907">
            <v>2296.16290300791</v>
          </cell>
          <cell r="BD907">
            <v>2324.70802474239</v>
          </cell>
          <cell r="BE907">
            <v>2386.4554870893</v>
          </cell>
          <cell r="BF907">
            <v>2391.38915435865</v>
          </cell>
          <cell r="BG907">
            <v>2379.86374842901</v>
          </cell>
          <cell r="BH907">
            <v>2381.4562834093</v>
          </cell>
          <cell r="BI907">
            <v>2381.4562834093</v>
          </cell>
          <cell r="BJ907">
            <v>2381.4562834093</v>
          </cell>
          <cell r="BK907">
            <v>2381.4562834093</v>
          </cell>
          <cell r="BL907">
            <v>2381.4562834093</v>
          </cell>
          <cell r="BM907">
            <v>2381.4562834093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</row>
        <row r="908">
          <cell r="Z908">
            <v>2278.33353943769</v>
          </cell>
          <cell r="AA908">
            <v>2037.75154595855</v>
          </cell>
          <cell r="AB908">
            <v>2092.88160516379</v>
          </cell>
          <cell r="AC908">
            <v>2078.91584428633</v>
          </cell>
          <cell r="AD908">
            <v>1976.70897918892</v>
          </cell>
          <cell r="AE908">
            <v>2107.18361866933</v>
          </cell>
          <cell r="AF908">
            <v>2085.3124841952</v>
          </cell>
          <cell r="AG908">
            <v>2251.97399098579</v>
          </cell>
          <cell r="AH908">
            <v>2201.73035615123</v>
          </cell>
          <cell r="AI908">
            <v>2239.77206684048</v>
          </cell>
          <cell r="AJ908">
            <v>2114.45590239424</v>
          </cell>
          <cell r="AK908">
            <v>2445.93580932511</v>
          </cell>
          <cell r="AL908">
            <v>2456.35850681111</v>
          </cell>
          <cell r="AM908">
            <v>2406.86276007887</v>
          </cell>
          <cell r="AN908">
            <v>2615.003257771</v>
          </cell>
        </row>
        <row r="908">
          <cell r="AY908">
            <v>2354.06965474451</v>
          </cell>
          <cell r="AZ908">
            <v>2355.5990429727</v>
          </cell>
          <cell r="BA908">
            <v>2299.643913689</v>
          </cell>
          <cell r="BB908">
            <v>2389.64953218858</v>
          </cell>
          <cell r="BC908">
            <v>2354.44858687614</v>
          </cell>
          <cell r="BD908">
            <v>2343.02679129837</v>
          </cell>
          <cell r="BE908">
            <v>2332.43227764021</v>
          </cell>
          <cell r="BF908">
            <v>2473.70155709158</v>
          </cell>
          <cell r="BG908">
            <v>2429.81365541676</v>
          </cell>
          <cell r="BH908">
            <v>2359.29560207907</v>
          </cell>
          <cell r="BI908">
            <v>2359.29560207907</v>
          </cell>
          <cell r="BJ908">
            <v>2359.29560207907</v>
          </cell>
          <cell r="BK908">
            <v>2359.29560207907</v>
          </cell>
          <cell r="BL908">
            <v>2359.29560207907</v>
          </cell>
          <cell r="BM908">
            <v>2359.29560207907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</row>
        <row r="909">
          <cell r="Z909">
            <v>2348.43739183067</v>
          </cell>
          <cell r="AA909">
            <v>2038.1961405022</v>
          </cell>
          <cell r="AB909">
            <v>2079.78861357635</v>
          </cell>
          <cell r="AC909">
            <v>2117.84786521631</v>
          </cell>
          <cell r="AD909">
            <v>2046.35623356228</v>
          </cell>
          <cell r="AE909">
            <v>2092.45792408753</v>
          </cell>
          <cell r="AF909">
            <v>2147.17135354807</v>
          </cell>
          <cell r="AG909">
            <v>2018.89367120683</v>
          </cell>
          <cell r="AH909">
            <v>2251.2419530069</v>
          </cell>
          <cell r="AI909">
            <v>2243.7331525971</v>
          </cell>
          <cell r="AJ909">
            <v>2290.35182057489</v>
          </cell>
          <cell r="AK909">
            <v>2407.27633829692</v>
          </cell>
          <cell r="AL909">
            <v>2459.58083001666</v>
          </cell>
          <cell r="AM909">
            <v>2488.60018156267</v>
          </cell>
          <cell r="AN909">
            <v>2588.37406728531</v>
          </cell>
        </row>
        <row r="909">
          <cell r="AY909">
            <v>2360.6377246835</v>
          </cell>
          <cell r="AZ909">
            <v>2332.80454871174</v>
          </cell>
          <cell r="BA909">
            <v>2367.61293442882</v>
          </cell>
          <cell r="BB909">
            <v>2379.85923094797</v>
          </cell>
          <cell r="BC909">
            <v>2401.50460305109</v>
          </cell>
          <cell r="BD909">
            <v>2353.52566323035</v>
          </cell>
          <cell r="BE909">
            <v>2317.03070134762</v>
          </cell>
          <cell r="BF909">
            <v>2324.76248248075</v>
          </cell>
          <cell r="BG909">
            <v>2404.44361609246</v>
          </cell>
          <cell r="BH909">
            <v>2359.25498659304</v>
          </cell>
          <cell r="BI909">
            <v>2359.25498659304</v>
          </cell>
          <cell r="BJ909">
            <v>2359.25498659304</v>
          </cell>
          <cell r="BK909">
            <v>2359.25498659304</v>
          </cell>
          <cell r="BL909">
            <v>2359.25498659304</v>
          </cell>
          <cell r="BM909">
            <v>2359.25498659304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</row>
        <row r="910">
          <cell r="Z910">
            <v>2407.74312307747</v>
          </cell>
          <cell r="AA910">
            <v>2020.62087749616</v>
          </cell>
          <cell r="AB910">
            <v>2032.49362196933</v>
          </cell>
          <cell r="AC910">
            <v>1954.75480984722</v>
          </cell>
          <cell r="AD910">
            <v>2061.26622945509</v>
          </cell>
          <cell r="AE910">
            <v>2119.92520559762</v>
          </cell>
          <cell r="AF910">
            <v>2151.88506463522</v>
          </cell>
          <cell r="AG910">
            <v>2149.49251071717</v>
          </cell>
          <cell r="AH910">
            <v>2117.71372249455</v>
          </cell>
          <cell r="AI910">
            <v>2243.23960884601</v>
          </cell>
          <cell r="AJ910">
            <v>2307.63111683425</v>
          </cell>
          <cell r="AK910">
            <v>2472.26991351113</v>
          </cell>
          <cell r="AL910">
            <v>2514.49505997029</v>
          </cell>
          <cell r="AM910">
            <v>2528.27230295838</v>
          </cell>
          <cell r="AN910">
            <v>2689.66746616806</v>
          </cell>
        </row>
        <row r="910">
          <cell r="AY910">
            <v>2419.65708582855</v>
          </cell>
          <cell r="AZ910">
            <v>2352.18067897745</v>
          </cell>
          <cell r="BA910">
            <v>2426.50946562298</v>
          </cell>
          <cell r="BB910">
            <v>2315.87309431635</v>
          </cell>
          <cell r="BC910">
            <v>2379.32819543662</v>
          </cell>
          <cell r="BD910">
            <v>2358.03569327723</v>
          </cell>
          <cell r="BE910">
            <v>2394.37897669656</v>
          </cell>
          <cell r="BF910">
            <v>2382.21374455505</v>
          </cell>
          <cell r="BG910">
            <v>2355.99747061888</v>
          </cell>
          <cell r="BH910">
            <v>2353.32202396453</v>
          </cell>
          <cell r="BI910">
            <v>2353.32202396453</v>
          </cell>
          <cell r="BJ910">
            <v>2353.32202396453</v>
          </cell>
          <cell r="BK910">
            <v>2353.32202396453</v>
          </cell>
          <cell r="BL910">
            <v>2353.32202396453</v>
          </cell>
          <cell r="BM910">
            <v>2353.32202396453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</row>
        <row r="911">
          <cell r="Z911">
            <v>2271.07346212785</v>
          </cell>
          <cell r="AA911">
            <v>1890.15957360959</v>
          </cell>
          <cell r="AB911">
            <v>2074.83256856199</v>
          </cell>
          <cell r="AC911">
            <v>2061.01659672518</v>
          </cell>
          <cell r="AD911">
            <v>2102.64825541513</v>
          </cell>
          <cell r="AE911">
            <v>2088.40490458865</v>
          </cell>
          <cell r="AF911">
            <v>2003.68217527993</v>
          </cell>
          <cell r="AG911">
            <v>2036.57426083719</v>
          </cell>
          <cell r="AH911">
            <v>2148.56070562641</v>
          </cell>
          <cell r="AI911">
            <v>2365.97344995091</v>
          </cell>
          <cell r="AJ911">
            <v>2312.32585657743</v>
          </cell>
          <cell r="AK911">
            <v>2247.37269995935</v>
          </cell>
          <cell r="AL911">
            <v>2468.27709957508</v>
          </cell>
          <cell r="AM911">
            <v>2542.32002021859</v>
          </cell>
          <cell r="AN911">
            <v>2566.26927025727</v>
          </cell>
        </row>
        <row r="911">
          <cell r="AY911">
            <v>2408.54042955612</v>
          </cell>
          <cell r="AZ911">
            <v>2362.01185318082</v>
          </cell>
          <cell r="BA911">
            <v>2382.60821641696</v>
          </cell>
          <cell r="BB911">
            <v>2331.78711978103</v>
          </cell>
          <cell r="BC911">
            <v>2367.56923491983</v>
          </cell>
          <cell r="BD911">
            <v>2450.83717929224</v>
          </cell>
          <cell r="BE911">
            <v>2317.54321227136</v>
          </cell>
          <cell r="BF911">
            <v>2394.43708292702</v>
          </cell>
          <cell r="BG911">
            <v>2315.90429342219</v>
          </cell>
          <cell r="BH911">
            <v>2420.94818518881</v>
          </cell>
          <cell r="BI911">
            <v>2420.94818518881</v>
          </cell>
          <cell r="BJ911">
            <v>2420.94818518881</v>
          </cell>
          <cell r="BK911">
            <v>2420.94818518881</v>
          </cell>
          <cell r="BL911">
            <v>2420.94818518881</v>
          </cell>
          <cell r="BM911">
            <v>2420.94818518881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</row>
        <row r="912">
          <cell r="Z912">
            <v>2341.8151556785</v>
          </cell>
          <cell r="AA912">
            <v>2007.04769569374</v>
          </cell>
          <cell r="AB912">
            <v>1984.22010770746</v>
          </cell>
          <cell r="AC912">
            <v>1999.48451270222</v>
          </cell>
          <cell r="AD912">
            <v>1996.12144251438</v>
          </cell>
          <cell r="AE912">
            <v>2110.51797348244</v>
          </cell>
          <cell r="AF912">
            <v>2103.9033256899</v>
          </cell>
          <cell r="AG912">
            <v>2113.36650157444</v>
          </cell>
          <cell r="AH912">
            <v>2188.03572430493</v>
          </cell>
          <cell r="AI912">
            <v>2334.57883746715</v>
          </cell>
          <cell r="AJ912">
            <v>2360.5810800444</v>
          </cell>
          <cell r="AK912">
            <v>2497.82544138456</v>
          </cell>
          <cell r="AL912">
            <v>2410.52556173926</v>
          </cell>
          <cell r="AM912">
            <v>2418.30991942668</v>
          </cell>
          <cell r="AN912">
            <v>2646.43035401775</v>
          </cell>
        </row>
        <row r="912">
          <cell r="AY912">
            <v>2387.2401410492</v>
          </cell>
          <cell r="AZ912">
            <v>2376.06683238787</v>
          </cell>
          <cell r="BA912">
            <v>2244.89573189479</v>
          </cell>
          <cell r="BB912">
            <v>2398.15684403111</v>
          </cell>
          <cell r="BC912">
            <v>2417.84056600043</v>
          </cell>
          <cell r="BD912">
            <v>2312.46028656258</v>
          </cell>
          <cell r="BE912">
            <v>2371.72755500836</v>
          </cell>
          <cell r="BF912">
            <v>2382.09456984732</v>
          </cell>
          <cell r="BG912">
            <v>2410.79551222346</v>
          </cell>
          <cell r="BH912">
            <v>2429.75005300236</v>
          </cell>
          <cell r="BI912">
            <v>2429.75005300236</v>
          </cell>
          <cell r="BJ912">
            <v>2429.75005300236</v>
          </cell>
          <cell r="BK912">
            <v>2429.75005300236</v>
          </cell>
          <cell r="BL912">
            <v>2429.75005300236</v>
          </cell>
          <cell r="BM912">
            <v>2429.75005300236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</row>
        <row r="913">
          <cell r="Z913">
            <v>2236.1971969423</v>
          </cell>
          <cell r="AA913">
            <v>2182.90374224656</v>
          </cell>
          <cell r="AB913">
            <v>2164.59730118025</v>
          </cell>
          <cell r="AC913">
            <v>2138.6474830648</v>
          </cell>
          <cell r="AD913">
            <v>2148.52695725573</v>
          </cell>
          <cell r="AE913">
            <v>2073.88009137772</v>
          </cell>
          <cell r="AF913">
            <v>2054.63200104406</v>
          </cell>
          <cell r="AG913">
            <v>2076.79433273331</v>
          </cell>
          <cell r="AH913">
            <v>2076.65377809112</v>
          </cell>
          <cell r="AI913">
            <v>2217.9727620991</v>
          </cell>
          <cell r="AJ913">
            <v>2428.10281707816</v>
          </cell>
          <cell r="AK913">
            <v>2502.55451047566</v>
          </cell>
          <cell r="AL913">
            <v>2346.71089401136</v>
          </cell>
          <cell r="AM913">
            <v>2379.30440610628</v>
          </cell>
          <cell r="AN913">
            <v>2497.88482651997</v>
          </cell>
        </row>
        <row r="913">
          <cell r="AY913">
            <v>2330.5131745007</v>
          </cell>
          <cell r="AZ913">
            <v>2372.42737246651</v>
          </cell>
          <cell r="BA913">
            <v>2415.86186718709</v>
          </cell>
          <cell r="BB913">
            <v>2481.53097182459</v>
          </cell>
          <cell r="BC913">
            <v>2399.86629399735</v>
          </cell>
          <cell r="BD913">
            <v>2416.18866227854</v>
          </cell>
          <cell r="BE913">
            <v>2334.67977807287</v>
          </cell>
          <cell r="BF913">
            <v>2330.77472380646</v>
          </cell>
          <cell r="BG913">
            <v>2388.38977532096</v>
          </cell>
          <cell r="BH913">
            <v>2381.50655927385</v>
          </cell>
          <cell r="BI913">
            <v>2381.50655927385</v>
          </cell>
          <cell r="BJ913">
            <v>2381.50655927385</v>
          </cell>
          <cell r="BK913">
            <v>2381.50655927385</v>
          </cell>
          <cell r="BL913">
            <v>2381.50655927385</v>
          </cell>
          <cell r="BM913">
            <v>2381.50655927385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</row>
        <row r="914">
          <cell r="Z914">
            <v>2254.52349778778</v>
          </cell>
          <cell r="AA914">
            <v>1988.98255796994</v>
          </cell>
          <cell r="AB914">
            <v>2130.87812061685</v>
          </cell>
          <cell r="AC914">
            <v>2098.82255615299</v>
          </cell>
          <cell r="AD914">
            <v>2051.55712798908</v>
          </cell>
          <cell r="AE914">
            <v>2140.1737909817</v>
          </cell>
          <cell r="AF914">
            <v>2041.27499130981</v>
          </cell>
          <cell r="AG914">
            <v>2228.56178452183</v>
          </cell>
          <cell r="AH914">
            <v>2314.27292819361</v>
          </cell>
          <cell r="AI914">
            <v>2078.46684227608</v>
          </cell>
          <cell r="AJ914">
            <v>2308.14189897019</v>
          </cell>
          <cell r="AK914">
            <v>2311.85333323696</v>
          </cell>
          <cell r="AL914">
            <v>2433.1803246321</v>
          </cell>
          <cell r="AM914">
            <v>2423.38322089223</v>
          </cell>
          <cell r="AN914">
            <v>2552.2131969264</v>
          </cell>
        </row>
        <row r="914">
          <cell r="AY914">
            <v>2367.77294670394</v>
          </cell>
          <cell r="AZ914">
            <v>2357.0815343796</v>
          </cell>
          <cell r="BA914">
            <v>2376.69093842045</v>
          </cell>
          <cell r="BB914">
            <v>2430.95093659605</v>
          </cell>
          <cell r="BC914">
            <v>2415.54363367705</v>
          </cell>
          <cell r="BD914">
            <v>2403.54408450498</v>
          </cell>
          <cell r="BE914">
            <v>2383.74759672596</v>
          </cell>
          <cell r="BF914">
            <v>2443.67192804838</v>
          </cell>
          <cell r="BG914">
            <v>2399.14508834394</v>
          </cell>
          <cell r="BH914">
            <v>2313.4930877587</v>
          </cell>
          <cell r="BI914">
            <v>2313.4930877587</v>
          </cell>
          <cell r="BJ914">
            <v>2313.4930877587</v>
          </cell>
          <cell r="BK914">
            <v>2313.4930877587</v>
          </cell>
          <cell r="BL914">
            <v>2313.4930877587</v>
          </cell>
          <cell r="BM914">
            <v>2313.4930877587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</row>
        <row r="915">
          <cell r="Z915">
            <v>2456.61774347549</v>
          </cell>
          <cell r="AA915">
            <v>2151.10428047033</v>
          </cell>
          <cell r="AB915">
            <v>2046.43012945927</v>
          </cell>
          <cell r="AC915">
            <v>2064.84017943581</v>
          </cell>
          <cell r="AD915">
            <v>2059.98536519073</v>
          </cell>
          <cell r="AE915">
            <v>2104.60605193397</v>
          </cell>
          <cell r="AF915">
            <v>2031.75050009741</v>
          </cell>
          <cell r="AG915">
            <v>2061.26912091223</v>
          </cell>
          <cell r="AH915">
            <v>2164.11569731484</v>
          </cell>
          <cell r="AI915">
            <v>2105.04918022106</v>
          </cell>
          <cell r="AJ915">
            <v>2175.41965463888</v>
          </cell>
          <cell r="AK915">
            <v>2303.71183012223</v>
          </cell>
          <cell r="AL915">
            <v>2400.15061255637</v>
          </cell>
          <cell r="AM915">
            <v>2581.22110786247</v>
          </cell>
          <cell r="AN915">
            <v>2555.72151849114</v>
          </cell>
        </row>
        <row r="915">
          <cell r="AY915">
            <v>2472.50315263921</v>
          </cell>
          <cell r="AZ915">
            <v>2428.09587175197</v>
          </cell>
          <cell r="BA915">
            <v>2418.80488655179</v>
          </cell>
          <cell r="BB915">
            <v>2298.28198625615</v>
          </cell>
          <cell r="BC915">
            <v>2290.53590069409</v>
          </cell>
          <cell r="BD915">
            <v>2431.50213588666</v>
          </cell>
          <cell r="BE915">
            <v>2336.55185979182</v>
          </cell>
          <cell r="BF915">
            <v>2389.35341662315</v>
          </cell>
          <cell r="BG915">
            <v>2390.93110559825</v>
          </cell>
          <cell r="BH915">
            <v>2356.75445382854</v>
          </cell>
          <cell r="BI915">
            <v>2356.75445382854</v>
          </cell>
          <cell r="BJ915">
            <v>2356.75445382854</v>
          </cell>
          <cell r="BK915">
            <v>2356.75445382854</v>
          </cell>
          <cell r="BL915">
            <v>2356.75445382854</v>
          </cell>
          <cell r="BM915">
            <v>2356.75445382854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</row>
        <row r="916">
          <cell r="Z916">
            <v>2210.90437342787</v>
          </cell>
          <cell r="AA916">
            <v>2152.97295754446</v>
          </cell>
          <cell r="AB916">
            <v>1936.06585734622</v>
          </cell>
          <cell r="AC916">
            <v>2109.33090517503</v>
          </cell>
          <cell r="AD916">
            <v>2118.11941278404</v>
          </cell>
          <cell r="AE916">
            <v>2111.94233780487</v>
          </cell>
          <cell r="AF916">
            <v>2116.27776206868</v>
          </cell>
          <cell r="AG916">
            <v>2048.61321090511</v>
          </cell>
          <cell r="AH916">
            <v>2116.11111301883</v>
          </cell>
          <cell r="AI916">
            <v>2162.65716920597</v>
          </cell>
          <cell r="AJ916">
            <v>2253.57579963998</v>
          </cell>
          <cell r="AK916">
            <v>2305.26647828501</v>
          </cell>
          <cell r="AL916">
            <v>2532.83334323707</v>
          </cell>
          <cell r="AM916">
            <v>2506.28567580533</v>
          </cell>
          <cell r="AN916">
            <v>2484.42636073969</v>
          </cell>
        </row>
        <row r="916">
          <cell r="AY916">
            <v>2312.60293367229</v>
          </cell>
          <cell r="AZ916">
            <v>2356.62428722103</v>
          </cell>
          <cell r="BA916">
            <v>2363.96645029383</v>
          </cell>
          <cell r="BB916">
            <v>2308.87301140508</v>
          </cell>
          <cell r="BC916">
            <v>2387.76352649907</v>
          </cell>
          <cell r="BD916">
            <v>2326.99376135472</v>
          </cell>
          <cell r="BE916">
            <v>2426.45026134593</v>
          </cell>
          <cell r="BF916">
            <v>2331.18427306796</v>
          </cell>
          <cell r="BG916">
            <v>2360.03726999442</v>
          </cell>
          <cell r="BH916">
            <v>2361.5866959987</v>
          </cell>
          <cell r="BI916">
            <v>2361.5866959987</v>
          </cell>
          <cell r="BJ916">
            <v>2361.5866959987</v>
          </cell>
          <cell r="BK916">
            <v>2361.5866959987</v>
          </cell>
          <cell r="BL916">
            <v>2361.5866959987</v>
          </cell>
          <cell r="BM916">
            <v>2361.5866959987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</row>
        <row r="917">
          <cell r="Z917">
            <v>2410.24180609538</v>
          </cell>
          <cell r="AA917">
            <v>1836.21737939699</v>
          </cell>
          <cell r="AB917">
            <v>2142.32512752477</v>
          </cell>
          <cell r="AC917">
            <v>2051.7673819837</v>
          </cell>
          <cell r="AD917">
            <v>2166.51680465795</v>
          </cell>
          <cell r="AE917">
            <v>1997.28529501232</v>
          </cell>
          <cell r="AF917">
            <v>2153.07364145837</v>
          </cell>
          <cell r="AG917">
            <v>2146.41509916709</v>
          </cell>
          <cell r="AH917">
            <v>2237.00172433056</v>
          </cell>
          <cell r="AI917">
            <v>2213.85306165103</v>
          </cell>
          <cell r="AJ917">
            <v>2325.55376165744</v>
          </cell>
          <cell r="AK917">
            <v>2412.71780046012</v>
          </cell>
          <cell r="AL917">
            <v>2357.16461034342</v>
          </cell>
          <cell r="AM917">
            <v>2472.43528848683</v>
          </cell>
          <cell r="AN917">
            <v>2542.91046043506</v>
          </cell>
        </row>
        <row r="917">
          <cell r="AY917">
            <v>2446.80710769169</v>
          </cell>
          <cell r="AZ917">
            <v>2333.6907206408</v>
          </cell>
          <cell r="BA917">
            <v>2398.11280378674</v>
          </cell>
          <cell r="BB917">
            <v>2452.21900111703</v>
          </cell>
          <cell r="BC917">
            <v>2467.22936194283</v>
          </cell>
          <cell r="BD917">
            <v>2319.22743602795</v>
          </cell>
          <cell r="BE917">
            <v>2347.71295911796</v>
          </cell>
          <cell r="BF917">
            <v>2405.29892324384</v>
          </cell>
          <cell r="BG917">
            <v>2358.46565302867</v>
          </cell>
          <cell r="BH917">
            <v>2393.45615659814</v>
          </cell>
          <cell r="BI917">
            <v>2393.45615659814</v>
          </cell>
          <cell r="BJ917">
            <v>2393.45615659814</v>
          </cell>
          <cell r="BK917">
            <v>2393.45615659814</v>
          </cell>
          <cell r="BL917">
            <v>2393.45615659814</v>
          </cell>
          <cell r="BM917">
            <v>2393.45615659814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</row>
        <row r="918">
          <cell r="Z918">
            <v>2252.92611909271</v>
          </cell>
          <cell r="AA918">
            <v>1996.52043786644</v>
          </cell>
          <cell r="AB918">
            <v>2036.0243022804</v>
          </cell>
          <cell r="AC918">
            <v>2103.26065560969</v>
          </cell>
          <cell r="AD918">
            <v>2076.66417685064</v>
          </cell>
          <cell r="AE918">
            <v>2069.83900461423</v>
          </cell>
          <cell r="AF918">
            <v>2077.80759439935</v>
          </cell>
          <cell r="AG918">
            <v>2206.83362171763</v>
          </cell>
          <cell r="AH918">
            <v>2269.71512462017</v>
          </cell>
          <cell r="AI918">
            <v>2292.92013948977</v>
          </cell>
          <cell r="AJ918">
            <v>2217.57987971147</v>
          </cell>
          <cell r="AK918">
            <v>2345.37399895033</v>
          </cell>
          <cell r="AL918">
            <v>2391.18865165694</v>
          </cell>
          <cell r="AM918">
            <v>2524.35355273597</v>
          </cell>
          <cell r="AN918">
            <v>2564.70482326814</v>
          </cell>
        </row>
        <row r="918">
          <cell r="AY918">
            <v>2313.77400159438</v>
          </cell>
          <cell r="AZ918">
            <v>2448.81178624308</v>
          </cell>
          <cell r="BA918">
            <v>2312.51038457025</v>
          </cell>
          <cell r="BB918">
            <v>2430.83979071719</v>
          </cell>
          <cell r="BC918">
            <v>2364.9489658368</v>
          </cell>
          <cell r="BD918">
            <v>2414.55225115567</v>
          </cell>
          <cell r="BE918">
            <v>2368.52782645742</v>
          </cell>
          <cell r="BF918">
            <v>2424.29866881472</v>
          </cell>
          <cell r="BG918">
            <v>2377.15657719884</v>
          </cell>
          <cell r="BH918">
            <v>2355.11347595768</v>
          </cell>
          <cell r="BI918">
            <v>2355.11347595768</v>
          </cell>
          <cell r="BJ918">
            <v>2355.11347595768</v>
          </cell>
          <cell r="BK918">
            <v>2355.11347595768</v>
          </cell>
          <cell r="BL918">
            <v>2355.11347595768</v>
          </cell>
          <cell r="BM918">
            <v>2355.11347595768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</row>
        <row r="919">
          <cell r="Z919">
            <v>2350.25869090109</v>
          </cell>
          <cell r="AA919">
            <v>2096.53800892598</v>
          </cell>
          <cell r="AB919">
            <v>2124.95465203557</v>
          </cell>
          <cell r="AC919">
            <v>2086.8441859563</v>
          </cell>
          <cell r="AD919">
            <v>2035.31725580959</v>
          </cell>
          <cell r="AE919">
            <v>2067.33952319661</v>
          </cell>
          <cell r="AF919">
            <v>2082.66430974448</v>
          </cell>
          <cell r="AG919">
            <v>2112.90716291088</v>
          </cell>
          <cell r="AH919">
            <v>2227.35574348442</v>
          </cell>
          <cell r="AI919">
            <v>2304.4164565957</v>
          </cell>
          <cell r="AJ919">
            <v>2280.39831069789</v>
          </cell>
          <cell r="AK919">
            <v>2461.48528314608</v>
          </cell>
          <cell r="AL919">
            <v>2418.70426296808</v>
          </cell>
          <cell r="AM919">
            <v>2581.10752555051</v>
          </cell>
          <cell r="AN919">
            <v>2620.46901785133</v>
          </cell>
        </row>
        <row r="919">
          <cell r="AY919">
            <v>2355.31535378202</v>
          </cell>
          <cell r="AZ919">
            <v>2324.90690871534</v>
          </cell>
          <cell r="BA919">
            <v>2420.66039248707</v>
          </cell>
          <cell r="BB919">
            <v>2358.87180762908</v>
          </cell>
          <cell r="BC919">
            <v>2316.95974914483</v>
          </cell>
          <cell r="BD919">
            <v>2388.10758936173</v>
          </cell>
          <cell r="BE919">
            <v>2380.62329819189</v>
          </cell>
          <cell r="BF919">
            <v>2340.38862514135</v>
          </cell>
          <cell r="BG919">
            <v>2455.56879274009</v>
          </cell>
          <cell r="BH919">
            <v>2400.58098785678</v>
          </cell>
          <cell r="BI919">
            <v>2400.58098785678</v>
          </cell>
          <cell r="BJ919">
            <v>2400.58098785678</v>
          </cell>
          <cell r="BK919">
            <v>2400.58098785678</v>
          </cell>
          <cell r="BL919">
            <v>2400.58098785678</v>
          </cell>
          <cell r="BM919">
            <v>2400.58098785678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</row>
        <row r="920">
          <cell r="Z920">
            <v>2323.47333573779</v>
          </cell>
          <cell r="AA920">
            <v>2094.22185054359</v>
          </cell>
          <cell r="AB920">
            <v>2150.78518291399</v>
          </cell>
          <cell r="AC920">
            <v>2046.88947504564</v>
          </cell>
          <cell r="AD920">
            <v>1992.81222128217</v>
          </cell>
          <cell r="AE920">
            <v>2063.13125304975</v>
          </cell>
          <cell r="AF920">
            <v>2021.28167204632</v>
          </cell>
          <cell r="AG920">
            <v>2034.25191987984</v>
          </cell>
          <cell r="AH920">
            <v>2213.76300105137</v>
          </cell>
          <cell r="AI920">
            <v>2300.31015371772</v>
          </cell>
          <cell r="AJ920">
            <v>2193.89338301223</v>
          </cell>
          <cell r="AK920">
            <v>2397.86417632177</v>
          </cell>
          <cell r="AL920">
            <v>2497.76849560167</v>
          </cell>
          <cell r="AM920">
            <v>2540.35840207714</v>
          </cell>
          <cell r="AN920">
            <v>2615.02823823105</v>
          </cell>
        </row>
        <row r="920">
          <cell r="AY920">
            <v>2358.60080119191</v>
          </cell>
          <cell r="AZ920">
            <v>2355.99811163967</v>
          </cell>
          <cell r="BA920">
            <v>2387.22515310772</v>
          </cell>
          <cell r="BB920">
            <v>2341.91059621495</v>
          </cell>
          <cell r="BC920">
            <v>2364.95564571992</v>
          </cell>
          <cell r="BD920">
            <v>2418.5218282767</v>
          </cell>
          <cell r="BE920">
            <v>2397.83973329099</v>
          </cell>
          <cell r="BF920">
            <v>2244.23637736304</v>
          </cell>
          <cell r="BG920">
            <v>2339.52012359492</v>
          </cell>
          <cell r="BH920">
            <v>2401.28699438184</v>
          </cell>
          <cell r="BI920">
            <v>2401.28699438184</v>
          </cell>
          <cell r="BJ920">
            <v>2401.28699438184</v>
          </cell>
          <cell r="BK920">
            <v>2401.28699438184</v>
          </cell>
          <cell r="BL920">
            <v>2401.28699438184</v>
          </cell>
          <cell r="BM920">
            <v>2401.28699438184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</row>
        <row r="921">
          <cell r="Z921">
            <v>2299.64153030766</v>
          </cell>
          <cell r="AA921">
            <v>2157.16695487222</v>
          </cell>
          <cell r="AB921">
            <v>2047.72036810965</v>
          </cell>
          <cell r="AC921">
            <v>2134.15279709078</v>
          </cell>
          <cell r="AD921">
            <v>1941.79041550176</v>
          </cell>
          <cell r="AE921">
            <v>2058.94268395984</v>
          </cell>
          <cell r="AF921">
            <v>2094.42146244283</v>
          </cell>
          <cell r="AG921">
            <v>2096.76127057448</v>
          </cell>
          <cell r="AH921">
            <v>2253.01987842254</v>
          </cell>
          <cell r="AI921">
            <v>2169.33150297844</v>
          </cell>
          <cell r="AJ921">
            <v>2340.4274161755</v>
          </cell>
          <cell r="AK921">
            <v>2401.74373812489</v>
          </cell>
          <cell r="AL921">
            <v>2519.92785593502</v>
          </cell>
          <cell r="AM921">
            <v>2559.25409777089</v>
          </cell>
          <cell r="AN921">
            <v>2623.0473726739</v>
          </cell>
        </row>
        <row r="921">
          <cell r="AY921">
            <v>2348.87683972782</v>
          </cell>
          <cell r="AZ921">
            <v>2374.13999523142</v>
          </cell>
          <cell r="BA921">
            <v>2374.6915518818</v>
          </cell>
          <cell r="BB921">
            <v>2403.90984003216</v>
          </cell>
          <cell r="BC921">
            <v>2434.71727401756</v>
          </cell>
          <cell r="BD921">
            <v>2386.16118357792</v>
          </cell>
          <cell r="BE921">
            <v>2346.79068573632</v>
          </cell>
          <cell r="BF921">
            <v>2380.39550316633</v>
          </cell>
          <cell r="BG921">
            <v>2409.36949580507</v>
          </cell>
          <cell r="BH921">
            <v>2399.79578242337</v>
          </cell>
          <cell r="BI921">
            <v>2399.79578242337</v>
          </cell>
          <cell r="BJ921">
            <v>2399.79578242337</v>
          </cell>
          <cell r="BK921">
            <v>2399.79578242337</v>
          </cell>
          <cell r="BL921">
            <v>2399.79578242337</v>
          </cell>
          <cell r="BM921">
            <v>2399.79578242337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</row>
        <row r="922">
          <cell r="Z922">
            <v>2355.43068988787</v>
          </cell>
          <cell r="AA922">
            <v>2184.89737183414</v>
          </cell>
          <cell r="AB922">
            <v>2041.25546743755</v>
          </cell>
          <cell r="AC922">
            <v>2037.18399266387</v>
          </cell>
          <cell r="AD922">
            <v>2086.45681915252</v>
          </cell>
          <cell r="AE922">
            <v>2032.00770644059</v>
          </cell>
          <cell r="AF922">
            <v>2154.97785879288</v>
          </cell>
          <cell r="AG922">
            <v>2058.79397264028</v>
          </cell>
          <cell r="AH922">
            <v>2301.04165021199</v>
          </cell>
          <cell r="AI922">
            <v>2233.48551617945</v>
          </cell>
          <cell r="AJ922">
            <v>2325.46506837418</v>
          </cell>
          <cell r="AK922">
            <v>2380.22849026211</v>
          </cell>
          <cell r="AL922">
            <v>2345.6382146302</v>
          </cell>
          <cell r="AM922">
            <v>2417.7014510534</v>
          </cell>
          <cell r="AN922">
            <v>2661.99530308167</v>
          </cell>
        </row>
        <row r="922">
          <cell r="AY922">
            <v>2383.90893231013</v>
          </cell>
          <cell r="AZ922">
            <v>2379.67042654924</v>
          </cell>
          <cell r="BA922">
            <v>2393.1353189998</v>
          </cell>
          <cell r="BB922">
            <v>2402.77409689782</v>
          </cell>
          <cell r="BC922">
            <v>2385.00310618256</v>
          </cell>
          <cell r="BD922">
            <v>2360.71005981429</v>
          </cell>
          <cell r="BE922">
            <v>2352.11163349406</v>
          </cell>
          <cell r="BF922">
            <v>2381.74496385417</v>
          </cell>
          <cell r="BG922">
            <v>2432.87255203493</v>
          </cell>
          <cell r="BH922">
            <v>2371.29059453698</v>
          </cell>
          <cell r="BI922">
            <v>2371.29059453698</v>
          </cell>
          <cell r="BJ922">
            <v>2371.29059453698</v>
          </cell>
          <cell r="BK922">
            <v>2371.29059453698</v>
          </cell>
          <cell r="BL922">
            <v>2371.29059453698</v>
          </cell>
          <cell r="BM922">
            <v>2371.29059453698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</row>
        <row r="923">
          <cell r="Z923">
            <v>2185.19308289676</v>
          </cell>
          <cell r="AA923">
            <v>2065.94763765119</v>
          </cell>
          <cell r="AB923">
            <v>2086.13706228699</v>
          </cell>
          <cell r="AC923">
            <v>2060.4405978074</v>
          </cell>
          <cell r="AD923">
            <v>2112.01769652615</v>
          </cell>
          <cell r="AE923">
            <v>2096.49317380661</v>
          </cell>
          <cell r="AF923">
            <v>2117.63275176366</v>
          </cell>
          <cell r="AG923">
            <v>2082.24931132498</v>
          </cell>
          <cell r="AH923">
            <v>2247.35065753951</v>
          </cell>
          <cell r="AI923">
            <v>2376.81755427745</v>
          </cell>
          <cell r="AJ923">
            <v>2378.77997640561</v>
          </cell>
          <cell r="AK923">
            <v>2388.40684239914</v>
          </cell>
          <cell r="AL923">
            <v>2378.37478095342</v>
          </cell>
          <cell r="AM923">
            <v>2464.26570868835</v>
          </cell>
          <cell r="AN923">
            <v>2567.10735850241</v>
          </cell>
        </row>
        <row r="923">
          <cell r="AY923">
            <v>2363.44630148076</v>
          </cell>
          <cell r="AZ923">
            <v>2306.29249166006</v>
          </cell>
          <cell r="BA923">
            <v>2384.27919561561</v>
          </cell>
          <cell r="BB923">
            <v>2417.33712074794</v>
          </cell>
          <cell r="BC923">
            <v>2428.65118396789</v>
          </cell>
          <cell r="BD923">
            <v>2392.62093665548</v>
          </cell>
          <cell r="BE923">
            <v>2371.79240337626</v>
          </cell>
          <cell r="BF923">
            <v>2333.89964341116</v>
          </cell>
          <cell r="BG923">
            <v>2400.46941462225</v>
          </cell>
          <cell r="BH923">
            <v>2403.57413302767</v>
          </cell>
          <cell r="BI923">
            <v>2403.57413302767</v>
          </cell>
          <cell r="BJ923">
            <v>2403.57413302767</v>
          </cell>
          <cell r="BK923">
            <v>2403.57413302767</v>
          </cell>
          <cell r="BL923">
            <v>2403.57413302767</v>
          </cell>
          <cell r="BM923">
            <v>2403.57413302767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</row>
        <row r="924">
          <cell r="Z924">
            <v>2221.34932609837</v>
          </cell>
          <cell r="AA924">
            <v>2212.11984388131</v>
          </cell>
          <cell r="AB924">
            <v>2007.08534584365</v>
          </cell>
          <cell r="AC924">
            <v>2115.04108214154</v>
          </cell>
          <cell r="AD924">
            <v>2138.40643454003</v>
          </cell>
          <cell r="AE924">
            <v>2080.16249972308</v>
          </cell>
          <cell r="AF924">
            <v>2086.46245627815</v>
          </cell>
          <cell r="AG924">
            <v>1998.2794688191</v>
          </cell>
          <cell r="AH924">
            <v>2338.50387083914</v>
          </cell>
          <cell r="AI924">
            <v>2154.50545277502</v>
          </cell>
          <cell r="AJ924">
            <v>2256.72201305464</v>
          </cell>
          <cell r="AK924">
            <v>2411.04136657979</v>
          </cell>
          <cell r="AL924">
            <v>2500.47905503327</v>
          </cell>
          <cell r="AM924">
            <v>2521.73774642973</v>
          </cell>
          <cell r="AN924">
            <v>2605.33829019385</v>
          </cell>
        </row>
        <row r="924">
          <cell r="AY924">
            <v>2343.65538143097</v>
          </cell>
          <cell r="AZ924">
            <v>2391.24460247115</v>
          </cell>
          <cell r="BA924">
            <v>2321.46425353367</v>
          </cell>
          <cell r="BB924">
            <v>2394.19716404127</v>
          </cell>
          <cell r="BC924">
            <v>2409.27474177741</v>
          </cell>
          <cell r="BD924">
            <v>2379.71506152679</v>
          </cell>
          <cell r="BE924">
            <v>2425.16543118894</v>
          </cell>
          <cell r="BF924">
            <v>2338.52848011785</v>
          </cell>
          <cell r="BG924">
            <v>2420.15596421627</v>
          </cell>
          <cell r="BH924">
            <v>2345.28985057399</v>
          </cell>
          <cell r="BI924">
            <v>2345.28985057399</v>
          </cell>
          <cell r="BJ924">
            <v>2345.28985057399</v>
          </cell>
          <cell r="BK924">
            <v>2345.28985057399</v>
          </cell>
          <cell r="BL924">
            <v>2345.28985057399</v>
          </cell>
          <cell r="BM924">
            <v>2345.28985057399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</row>
        <row r="925">
          <cell r="Z925">
            <v>2400.72116787082</v>
          </cell>
          <cell r="AA925">
            <v>2053.5695888714</v>
          </cell>
          <cell r="AB925">
            <v>2121.48770947557</v>
          </cell>
          <cell r="AC925">
            <v>2028.18184255044</v>
          </cell>
          <cell r="AD925">
            <v>2077.4541379128</v>
          </cell>
          <cell r="AE925">
            <v>2084.19654326705</v>
          </cell>
          <cell r="AF925">
            <v>2198.67207433231</v>
          </cell>
          <cell r="AG925">
            <v>2177.19749235885</v>
          </cell>
          <cell r="AH925">
            <v>2150.76292602232</v>
          </cell>
          <cell r="AI925">
            <v>2202.9304630082</v>
          </cell>
          <cell r="AJ925">
            <v>2258.22062052817</v>
          </cell>
          <cell r="AK925">
            <v>2422.22207469662</v>
          </cell>
          <cell r="AL925">
            <v>2430.87954048001</v>
          </cell>
          <cell r="AM925">
            <v>2435.30881978686</v>
          </cell>
          <cell r="AN925">
            <v>2654.27769894493</v>
          </cell>
        </row>
        <row r="925">
          <cell r="AY925">
            <v>2496.22822709299</v>
          </cell>
          <cell r="AZ925">
            <v>2392.64728151429</v>
          </cell>
          <cell r="BA925">
            <v>2439.64992078639</v>
          </cell>
          <cell r="BB925">
            <v>2403.01943977898</v>
          </cell>
          <cell r="BC925">
            <v>2386.32017960513</v>
          </cell>
          <cell r="BD925">
            <v>2406.65669231526</v>
          </cell>
          <cell r="BE925">
            <v>2442.15011021522</v>
          </cell>
          <cell r="BF925">
            <v>2425.52796953861</v>
          </cell>
          <cell r="BG925">
            <v>2321.35134035603</v>
          </cell>
          <cell r="BH925">
            <v>2353.48854818463</v>
          </cell>
          <cell r="BI925">
            <v>2353.48854818463</v>
          </cell>
          <cell r="BJ925">
            <v>2353.48854818463</v>
          </cell>
          <cell r="BK925">
            <v>2353.48854818463</v>
          </cell>
          <cell r="BL925">
            <v>2353.48854818463</v>
          </cell>
          <cell r="BM925">
            <v>2353.48854818463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</row>
        <row r="926">
          <cell r="Z926">
            <v>2370.35715381793</v>
          </cell>
          <cell r="AA926">
            <v>2106.43764880733</v>
          </cell>
          <cell r="AB926">
            <v>1994.90820341794</v>
          </cell>
          <cell r="AC926">
            <v>1960.13348723277</v>
          </cell>
          <cell r="AD926">
            <v>2004.24939306239</v>
          </cell>
          <cell r="AE926">
            <v>2039.75590058371</v>
          </cell>
          <cell r="AF926">
            <v>2058.22442793672</v>
          </cell>
          <cell r="AG926">
            <v>2182.53362171031</v>
          </cell>
          <cell r="AH926">
            <v>2043.29078314051</v>
          </cell>
          <cell r="AI926">
            <v>2384.58430379457</v>
          </cell>
          <cell r="AJ926">
            <v>2351.66224380025</v>
          </cell>
          <cell r="AK926">
            <v>2449.86437390199</v>
          </cell>
          <cell r="AL926">
            <v>2441.56145513731</v>
          </cell>
          <cell r="AM926">
            <v>2457.57535692192</v>
          </cell>
          <cell r="AN926">
            <v>2569.29307263527</v>
          </cell>
        </row>
        <row r="926">
          <cell r="AY926">
            <v>2415.04420273638</v>
          </cell>
          <cell r="AZ926">
            <v>2370.61806605115</v>
          </cell>
          <cell r="BA926">
            <v>2371.47427053561</v>
          </cell>
          <cell r="BB926">
            <v>2308.24076606814</v>
          </cell>
          <cell r="BC926">
            <v>2339.97107023731</v>
          </cell>
          <cell r="BD926">
            <v>2344.86832194062</v>
          </cell>
          <cell r="BE926">
            <v>2356.18007605953</v>
          </cell>
          <cell r="BF926">
            <v>2393.93517883109</v>
          </cell>
          <cell r="BG926">
            <v>2320.55712025608</v>
          </cell>
          <cell r="BH926">
            <v>2442.55133718051</v>
          </cell>
          <cell r="BI926">
            <v>2442.55133718051</v>
          </cell>
          <cell r="BJ926">
            <v>2442.55133718051</v>
          </cell>
          <cell r="BK926">
            <v>2442.55133718051</v>
          </cell>
          <cell r="BL926">
            <v>2442.55133718051</v>
          </cell>
          <cell r="BM926">
            <v>2442.55133718051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</row>
        <row r="927">
          <cell r="Z927">
            <v>2325.77108614296</v>
          </cell>
          <cell r="AA927">
            <v>2087.10131631817</v>
          </cell>
          <cell r="AB927">
            <v>2066.67320353471</v>
          </cell>
          <cell r="AC927">
            <v>2032.72538170315</v>
          </cell>
          <cell r="AD927">
            <v>2065.71088051634</v>
          </cell>
          <cell r="AE927">
            <v>2209.58606986986</v>
          </cell>
          <cell r="AF927">
            <v>2096.43326552755</v>
          </cell>
          <cell r="AG927">
            <v>2077.36771520687</v>
          </cell>
          <cell r="AH927">
            <v>2113.15375323945</v>
          </cell>
          <cell r="AI927">
            <v>2231.92164304826</v>
          </cell>
          <cell r="AJ927">
            <v>2309.94742171627</v>
          </cell>
          <cell r="AK927">
            <v>2307.10891299547</v>
          </cell>
          <cell r="AL927">
            <v>2474.43832279273</v>
          </cell>
          <cell r="AM927">
            <v>2463.49997163373</v>
          </cell>
          <cell r="AN927">
            <v>2616.73727163446</v>
          </cell>
        </row>
        <row r="927">
          <cell r="AY927">
            <v>2414.20024911254</v>
          </cell>
          <cell r="AZ927">
            <v>2424.31129251089</v>
          </cell>
          <cell r="BA927">
            <v>2452.27814907651</v>
          </cell>
          <cell r="BB927">
            <v>2402.28110061301</v>
          </cell>
          <cell r="BC927">
            <v>2411.42298471236</v>
          </cell>
          <cell r="BD927">
            <v>2381.04685321549</v>
          </cell>
          <cell r="BE927">
            <v>2338.15978979269</v>
          </cell>
          <cell r="BF927">
            <v>2369.70951847695</v>
          </cell>
          <cell r="BG927">
            <v>2359.96370842245</v>
          </cell>
          <cell r="BH927">
            <v>2392.71898996304</v>
          </cell>
          <cell r="BI927">
            <v>2392.71898996304</v>
          </cell>
          <cell r="BJ927">
            <v>2392.71898996304</v>
          </cell>
          <cell r="BK927">
            <v>2392.71898996304</v>
          </cell>
          <cell r="BL927">
            <v>2392.71898996304</v>
          </cell>
          <cell r="BM927">
            <v>2392.71898996304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</row>
        <row r="928">
          <cell r="Z928">
            <v>2174.43997958741</v>
          </cell>
          <cell r="AA928">
            <v>2126.44134641637</v>
          </cell>
          <cell r="AB928">
            <v>1989.12741536237</v>
          </cell>
          <cell r="AC928">
            <v>2026.95020305096</v>
          </cell>
          <cell r="AD928">
            <v>2082.31905445359</v>
          </cell>
          <cell r="AE928">
            <v>2034.82010412915</v>
          </cell>
          <cell r="AF928">
            <v>2168.80032252976</v>
          </cell>
          <cell r="AG928">
            <v>2067.30477454694</v>
          </cell>
          <cell r="AH928">
            <v>2260.25260753959</v>
          </cell>
          <cell r="AI928">
            <v>2215.47834137488</v>
          </cell>
          <cell r="AJ928">
            <v>2306.73239316825</v>
          </cell>
          <cell r="AK928">
            <v>2318.14437434437</v>
          </cell>
          <cell r="AL928">
            <v>2469.05337286781</v>
          </cell>
          <cell r="AM928">
            <v>2591.21365798862</v>
          </cell>
          <cell r="AN928">
            <v>2507.43184281422</v>
          </cell>
        </row>
        <row r="928">
          <cell r="AY928">
            <v>2368.99943531398</v>
          </cell>
          <cell r="AZ928">
            <v>2322.25285076945</v>
          </cell>
          <cell r="BA928">
            <v>2381.70552914004</v>
          </cell>
          <cell r="BB928">
            <v>2383.34646169494</v>
          </cell>
          <cell r="BC928">
            <v>2386.59506268963</v>
          </cell>
          <cell r="BD928">
            <v>2353.75083873617</v>
          </cell>
          <cell r="BE928">
            <v>2389.85307417952</v>
          </cell>
          <cell r="BF928">
            <v>2331.62319477805</v>
          </cell>
          <cell r="BG928">
            <v>2357.23105286115</v>
          </cell>
          <cell r="BH928">
            <v>2340.84264801071</v>
          </cell>
          <cell r="BI928">
            <v>2340.84264801071</v>
          </cell>
          <cell r="BJ928">
            <v>2340.84264801071</v>
          </cell>
          <cell r="BK928">
            <v>2340.84264801071</v>
          </cell>
          <cell r="BL928">
            <v>2340.84264801071</v>
          </cell>
          <cell r="BM928">
            <v>2340.84264801071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</row>
        <row r="929">
          <cell r="Z929">
            <v>2248.65739554572</v>
          </cell>
          <cell r="AA929">
            <v>2086.30682479391</v>
          </cell>
          <cell r="AB929">
            <v>2068.70833847121</v>
          </cell>
          <cell r="AC929">
            <v>2023.9430605342</v>
          </cell>
          <cell r="AD929">
            <v>2109.51658506718</v>
          </cell>
          <cell r="AE929">
            <v>1982.27256589061</v>
          </cell>
          <cell r="AF929">
            <v>2032.64367949115</v>
          </cell>
          <cell r="AG929">
            <v>2234.09996323628</v>
          </cell>
          <cell r="AH929">
            <v>2244.16977775691</v>
          </cell>
          <cell r="AI929">
            <v>2239.46755960583</v>
          </cell>
          <cell r="AJ929">
            <v>2296.156383775</v>
          </cell>
          <cell r="AK929">
            <v>2499.73690621042</v>
          </cell>
          <cell r="AL929">
            <v>2326.90443855637</v>
          </cell>
          <cell r="AM929">
            <v>2551.73145340618</v>
          </cell>
          <cell r="AN929">
            <v>2622.8952233433</v>
          </cell>
        </row>
        <row r="929">
          <cell r="AY929">
            <v>2325.3078104412</v>
          </cell>
          <cell r="AZ929">
            <v>2388.03696485424</v>
          </cell>
          <cell r="BA929">
            <v>2368.05916853307</v>
          </cell>
          <cell r="BB929">
            <v>2377.06734409004</v>
          </cell>
          <cell r="BC929">
            <v>2410.26961379563</v>
          </cell>
          <cell r="BD929">
            <v>2283.89356606686</v>
          </cell>
          <cell r="BE929">
            <v>2341.05976228192</v>
          </cell>
          <cell r="BF929">
            <v>2480.73279825414</v>
          </cell>
          <cell r="BG929">
            <v>2402.25468752955</v>
          </cell>
          <cell r="BH929">
            <v>2364.20073305677</v>
          </cell>
          <cell r="BI929">
            <v>2364.20073305677</v>
          </cell>
          <cell r="BJ929">
            <v>2364.20073305677</v>
          </cell>
          <cell r="BK929">
            <v>2364.20073305677</v>
          </cell>
          <cell r="BL929">
            <v>2364.20073305677</v>
          </cell>
          <cell r="BM929">
            <v>2364.20073305677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</row>
        <row r="930">
          <cell r="Z930">
            <v>2342.18851931279</v>
          </cell>
          <cell r="AA930">
            <v>2173.83914892139</v>
          </cell>
          <cell r="AB930">
            <v>2056.35257743977</v>
          </cell>
          <cell r="AC930">
            <v>2034.73390350021</v>
          </cell>
          <cell r="AD930">
            <v>1998.22703608333</v>
          </cell>
          <cell r="AE930">
            <v>2091.10522271219</v>
          </cell>
          <cell r="AF930">
            <v>2030.23461225587</v>
          </cell>
          <cell r="AG930">
            <v>2061.28249266503</v>
          </cell>
          <cell r="AH930">
            <v>2284.03483102222</v>
          </cell>
          <cell r="AI930">
            <v>2228.58333326901</v>
          </cell>
          <cell r="AJ930">
            <v>2303.8662178096</v>
          </cell>
          <cell r="AK930">
            <v>2313.50233090489</v>
          </cell>
          <cell r="AL930">
            <v>2502.5403021992</v>
          </cell>
          <cell r="AM930">
            <v>2450.42594320211</v>
          </cell>
          <cell r="AN930">
            <v>2644.4830674151</v>
          </cell>
        </row>
        <row r="930">
          <cell r="AY930">
            <v>2417.32474789361</v>
          </cell>
          <cell r="AZ930">
            <v>2393.08262014054</v>
          </cell>
          <cell r="BA930">
            <v>2375.37538608663</v>
          </cell>
          <cell r="BB930">
            <v>2383.25943990375</v>
          </cell>
          <cell r="BC930">
            <v>2343.28725481491</v>
          </cell>
          <cell r="BD930">
            <v>2370.2167889561</v>
          </cell>
          <cell r="BE930">
            <v>2409.42051412138</v>
          </cell>
          <cell r="BF930">
            <v>2403.14123758991</v>
          </cell>
          <cell r="BG930">
            <v>2450.28373902717</v>
          </cell>
          <cell r="BH930">
            <v>2373.94471275158</v>
          </cell>
          <cell r="BI930">
            <v>2373.94471275158</v>
          </cell>
          <cell r="BJ930">
            <v>2373.94471275158</v>
          </cell>
          <cell r="BK930">
            <v>2373.94471275158</v>
          </cell>
          <cell r="BL930">
            <v>2373.94471275158</v>
          </cell>
          <cell r="BM930">
            <v>2373.94471275158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</row>
        <row r="931">
          <cell r="Z931">
            <v>2339.02688155639</v>
          </cell>
          <cell r="AA931">
            <v>2157.45229070652</v>
          </cell>
          <cell r="AB931">
            <v>1958.96234687882</v>
          </cell>
          <cell r="AC931">
            <v>2042.06499416625</v>
          </cell>
          <cell r="AD931">
            <v>2119.07537759899</v>
          </cell>
          <cell r="AE931">
            <v>2134.39109800156</v>
          </cell>
          <cell r="AF931">
            <v>2175.5965259097</v>
          </cell>
          <cell r="AG931">
            <v>2174.66373625995</v>
          </cell>
          <cell r="AH931">
            <v>2068.39479157026</v>
          </cell>
          <cell r="AI931">
            <v>2163.40858165935</v>
          </cell>
          <cell r="AJ931">
            <v>2308.52080804331</v>
          </cell>
          <cell r="AK931">
            <v>2210.34236535296</v>
          </cell>
          <cell r="AL931">
            <v>2385.55162667628</v>
          </cell>
          <cell r="AM931">
            <v>2478.57495234625</v>
          </cell>
          <cell r="AN931">
            <v>2541.78994283585</v>
          </cell>
        </row>
        <row r="931">
          <cell r="AY931">
            <v>2383.23041397528</v>
          </cell>
          <cell r="AZ931">
            <v>2381.73026134845</v>
          </cell>
          <cell r="BA931">
            <v>2359.56833857573</v>
          </cell>
          <cell r="BB931">
            <v>2385.55724163978</v>
          </cell>
          <cell r="BC931">
            <v>2382.39306316881</v>
          </cell>
          <cell r="BD931">
            <v>2385.27754283822</v>
          </cell>
          <cell r="BE931">
            <v>2446.06597792948</v>
          </cell>
          <cell r="BF931">
            <v>2372.87269931003</v>
          </cell>
          <cell r="BG931">
            <v>2364.78129256804</v>
          </cell>
          <cell r="BH931">
            <v>2408.94158111683</v>
          </cell>
          <cell r="BI931">
            <v>2408.94158111683</v>
          </cell>
          <cell r="BJ931">
            <v>2408.94158111683</v>
          </cell>
          <cell r="BK931">
            <v>2408.94158111683</v>
          </cell>
          <cell r="BL931">
            <v>2408.94158111683</v>
          </cell>
          <cell r="BM931">
            <v>2408.94158111683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</row>
        <row r="932">
          <cell r="Z932">
            <v>2208.30444679765</v>
          </cell>
          <cell r="AA932">
            <v>2186.47574279359</v>
          </cell>
          <cell r="AB932">
            <v>2041.65852752568</v>
          </cell>
          <cell r="AC932">
            <v>2073.55895918483</v>
          </cell>
          <cell r="AD932">
            <v>2055.69714489644</v>
          </cell>
          <cell r="AE932">
            <v>2137.96812598915</v>
          </cell>
          <cell r="AF932">
            <v>2096.915436333</v>
          </cell>
          <cell r="AG932">
            <v>2123.17400226866</v>
          </cell>
          <cell r="AH932">
            <v>2183.39200080706</v>
          </cell>
          <cell r="AI932">
            <v>2262.15409993025</v>
          </cell>
          <cell r="AJ932">
            <v>2190.1239493774</v>
          </cell>
          <cell r="AK932">
            <v>2410.70165606313</v>
          </cell>
          <cell r="AL932">
            <v>2371.0210898931</v>
          </cell>
          <cell r="AM932">
            <v>2330.49905945434</v>
          </cell>
          <cell r="AN932">
            <v>2423.76909187145</v>
          </cell>
        </row>
        <row r="932">
          <cell r="AY932">
            <v>2296.59005375699</v>
          </cell>
          <cell r="AZ932">
            <v>2378.42717017028</v>
          </cell>
          <cell r="BA932">
            <v>2362.63979284189</v>
          </cell>
          <cell r="BB932">
            <v>2394.67152074056</v>
          </cell>
          <cell r="BC932">
            <v>2389.94432468289</v>
          </cell>
          <cell r="BD932">
            <v>2405.77861211595</v>
          </cell>
          <cell r="BE932">
            <v>2375.27998884852</v>
          </cell>
          <cell r="BF932">
            <v>2360.64610412587</v>
          </cell>
          <cell r="BG932">
            <v>2323.36413461033</v>
          </cell>
          <cell r="BH932">
            <v>2389.66619408935</v>
          </cell>
          <cell r="BI932">
            <v>2389.66619408935</v>
          </cell>
          <cell r="BJ932">
            <v>2389.66619408935</v>
          </cell>
          <cell r="BK932">
            <v>2389.66619408935</v>
          </cell>
          <cell r="BL932">
            <v>2389.66619408935</v>
          </cell>
          <cell r="BM932">
            <v>2389.66619408935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</row>
        <row r="933">
          <cell r="Z933">
            <v>2315.79360373751</v>
          </cell>
          <cell r="AA933">
            <v>2054.82426875839</v>
          </cell>
          <cell r="AB933">
            <v>2133.38597975419</v>
          </cell>
          <cell r="AC933">
            <v>2054.09999350931</v>
          </cell>
          <cell r="AD933">
            <v>2195.55212705753</v>
          </cell>
          <cell r="AE933">
            <v>1914.50676406642</v>
          </cell>
          <cell r="AF933">
            <v>2091.63069392193</v>
          </cell>
          <cell r="AG933">
            <v>2095.4552747397</v>
          </cell>
          <cell r="AH933">
            <v>2243.46967314252</v>
          </cell>
          <cell r="AI933">
            <v>2305.56188090167</v>
          </cell>
          <cell r="AJ933">
            <v>2181.09093661654</v>
          </cell>
          <cell r="AK933">
            <v>2387.74825877203</v>
          </cell>
          <cell r="AL933">
            <v>2533.80895607166</v>
          </cell>
          <cell r="AM933">
            <v>2511.45917935385</v>
          </cell>
          <cell r="AN933">
            <v>2630.86928098345</v>
          </cell>
        </row>
        <row r="933">
          <cell r="AY933">
            <v>2373.37758532034</v>
          </cell>
          <cell r="AZ933">
            <v>2321.33284343206</v>
          </cell>
          <cell r="BA933">
            <v>2428.73296362736</v>
          </cell>
          <cell r="BB933">
            <v>2338.61070891006</v>
          </cell>
          <cell r="BC933">
            <v>2437.12492760857</v>
          </cell>
          <cell r="BD933">
            <v>2372.32901425304</v>
          </cell>
          <cell r="BE933">
            <v>2375.49370828414</v>
          </cell>
          <cell r="BF933">
            <v>2393.7565357289</v>
          </cell>
          <cell r="BG933">
            <v>2397.220217977</v>
          </cell>
          <cell r="BH933">
            <v>2354.48060990577</v>
          </cell>
          <cell r="BI933">
            <v>2354.48060990577</v>
          </cell>
          <cell r="BJ933">
            <v>2354.48060990577</v>
          </cell>
          <cell r="BK933">
            <v>2354.48060990577</v>
          </cell>
          <cell r="BL933">
            <v>2354.48060990577</v>
          </cell>
          <cell r="BM933">
            <v>2354.48060990577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</row>
        <row r="934">
          <cell r="Z934">
            <v>2226.25294076148</v>
          </cell>
          <cell r="AA934">
            <v>2143.98954898979</v>
          </cell>
          <cell r="AB934">
            <v>2051.89456448204</v>
          </cell>
          <cell r="AC934">
            <v>2078.15996100678</v>
          </cell>
          <cell r="AD934">
            <v>2066.02877529904</v>
          </cell>
          <cell r="AE934">
            <v>1949.52822340006</v>
          </cell>
          <cell r="AF934">
            <v>2151.81112517017</v>
          </cell>
          <cell r="AG934">
            <v>2087.49800653465</v>
          </cell>
          <cell r="AH934">
            <v>2158.84880771954</v>
          </cell>
          <cell r="AI934">
            <v>2221.84624413915</v>
          </cell>
          <cell r="AJ934">
            <v>2338.83606104317</v>
          </cell>
          <cell r="AK934">
            <v>2400.36589782216</v>
          </cell>
          <cell r="AL934">
            <v>2408.5072797302</v>
          </cell>
          <cell r="AM934">
            <v>2395.36956804149</v>
          </cell>
          <cell r="AN934">
            <v>2553.26364000366</v>
          </cell>
        </row>
        <row r="934">
          <cell r="AY934">
            <v>2397.9657319902</v>
          </cell>
          <cell r="AZ934">
            <v>2386.74607706677</v>
          </cell>
          <cell r="BA934">
            <v>2343.34848097514</v>
          </cell>
          <cell r="BB934">
            <v>2396.59557843729</v>
          </cell>
          <cell r="BC934">
            <v>2397.83074787547</v>
          </cell>
          <cell r="BD934">
            <v>2308.79159036805</v>
          </cell>
          <cell r="BE934">
            <v>2353.92876758382</v>
          </cell>
          <cell r="BF934">
            <v>2355.39537967914</v>
          </cell>
          <cell r="BG934">
            <v>2306.20405168506</v>
          </cell>
          <cell r="BH934">
            <v>2398.48657979515</v>
          </cell>
          <cell r="BI934">
            <v>2398.48657979515</v>
          </cell>
          <cell r="BJ934">
            <v>2398.48657979515</v>
          </cell>
          <cell r="BK934">
            <v>2398.48657979515</v>
          </cell>
          <cell r="BL934">
            <v>2398.48657979515</v>
          </cell>
          <cell r="BM934">
            <v>2398.48657979515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</row>
        <row r="935">
          <cell r="Z935">
            <v>2293.8369017324</v>
          </cell>
          <cell r="AA935">
            <v>2200.54495804224</v>
          </cell>
          <cell r="AB935">
            <v>2213.14106247242</v>
          </cell>
          <cell r="AC935">
            <v>2078.47155728919</v>
          </cell>
          <cell r="AD935">
            <v>1999.55710552641</v>
          </cell>
          <cell r="AE935">
            <v>2132.71705104447</v>
          </cell>
          <cell r="AF935">
            <v>2082.9561033694</v>
          </cell>
          <cell r="AG935">
            <v>2238.3725566608</v>
          </cell>
          <cell r="AH935">
            <v>2077.37247952963</v>
          </cell>
          <cell r="AI935">
            <v>2083.55634790052</v>
          </cell>
          <cell r="AJ935">
            <v>2386.9582468769</v>
          </cell>
          <cell r="AK935">
            <v>2407.64204912414</v>
          </cell>
          <cell r="AL935">
            <v>2391.79365482569</v>
          </cell>
          <cell r="AM935">
            <v>2569.10031237356</v>
          </cell>
          <cell r="AN935">
            <v>2556.13230735726</v>
          </cell>
        </row>
        <row r="935">
          <cell r="AY935">
            <v>2395.83728644929</v>
          </cell>
          <cell r="AZ935">
            <v>2371.05644863493</v>
          </cell>
          <cell r="BA935">
            <v>2386.55615890089</v>
          </cell>
          <cell r="BB935">
            <v>2342.97972816047</v>
          </cell>
          <cell r="BC935">
            <v>2323.12249485688</v>
          </cell>
          <cell r="BD935">
            <v>2385.4722242071</v>
          </cell>
          <cell r="BE935">
            <v>2345.91711655832</v>
          </cell>
          <cell r="BF935">
            <v>2390.20536939451</v>
          </cell>
          <cell r="BG935">
            <v>2327.96173629259</v>
          </cell>
          <cell r="BH935">
            <v>2335.93719453423</v>
          </cell>
          <cell r="BI935">
            <v>2335.93719453423</v>
          </cell>
          <cell r="BJ935">
            <v>2335.93719453423</v>
          </cell>
          <cell r="BK935">
            <v>2335.93719453423</v>
          </cell>
          <cell r="BL935">
            <v>2335.93719453423</v>
          </cell>
          <cell r="BM935">
            <v>2335.93719453423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</row>
        <row r="936">
          <cell r="Z936">
            <v>2314.23748755798</v>
          </cell>
          <cell r="AA936">
            <v>2096.93896659474</v>
          </cell>
          <cell r="AB936">
            <v>2092.1441944494</v>
          </cell>
          <cell r="AC936">
            <v>2100.97331800668</v>
          </cell>
          <cell r="AD936">
            <v>2017.78570460119</v>
          </cell>
          <cell r="AE936">
            <v>2037.01263590831</v>
          </cell>
          <cell r="AF936">
            <v>2050.56416880393</v>
          </cell>
          <cell r="AG936">
            <v>2080.12269438119</v>
          </cell>
          <cell r="AH936">
            <v>2235.86242706292</v>
          </cell>
          <cell r="AI936">
            <v>2225.51510255145</v>
          </cell>
          <cell r="AJ936">
            <v>2206.12958004538</v>
          </cell>
          <cell r="AK936">
            <v>2309.85061280997</v>
          </cell>
          <cell r="AL936">
            <v>2536.31170234567</v>
          </cell>
          <cell r="AM936">
            <v>2499.61640782759</v>
          </cell>
          <cell r="AN936">
            <v>2527.64676341052</v>
          </cell>
        </row>
        <row r="936">
          <cell r="AY936">
            <v>2365.43321911322</v>
          </cell>
          <cell r="AZ936">
            <v>2368.4434271729</v>
          </cell>
          <cell r="BA936">
            <v>2406.69673685726</v>
          </cell>
          <cell r="BB936">
            <v>2387.3687927136</v>
          </cell>
          <cell r="BC936">
            <v>2353.71664863833</v>
          </cell>
          <cell r="BD936">
            <v>2417.83775042786</v>
          </cell>
          <cell r="BE936">
            <v>2364.11954913418</v>
          </cell>
          <cell r="BF936">
            <v>2377.40430088387</v>
          </cell>
          <cell r="BG936">
            <v>2336.22033370132</v>
          </cell>
          <cell r="BH936">
            <v>2396.08154420505</v>
          </cell>
          <cell r="BI936">
            <v>2396.08154420505</v>
          </cell>
          <cell r="BJ936">
            <v>2396.08154420505</v>
          </cell>
          <cell r="BK936">
            <v>2396.08154420505</v>
          </cell>
          <cell r="BL936">
            <v>2396.08154420505</v>
          </cell>
          <cell r="BM936">
            <v>2396.08154420505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</row>
        <row r="937">
          <cell r="Z937">
            <v>2270.53869824703</v>
          </cell>
          <cell r="AA937">
            <v>2127.20336219743</v>
          </cell>
          <cell r="AB937">
            <v>2091.1978970055</v>
          </cell>
          <cell r="AC937">
            <v>2036.62694027626</v>
          </cell>
          <cell r="AD937">
            <v>2001.01276003523</v>
          </cell>
          <cell r="AE937">
            <v>2114.84017875289</v>
          </cell>
          <cell r="AF937">
            <v>2042.97350754109</v>
          </cell>
          <cell r="AG937">
            <v>2212.35508513457</v>
          </cell>
          <cell r="AH937">
            <v>2134.40842945017</v>
          </cell>
          <cell r="AI937">
            <v>2256.97512660498</v>
          </cell>
          <cell r="AJ937">
            <v>2405.50475301449</v>
          </cell>
          <cell r="AK937">
            <v>2391.25555220405</v>
          </cell>
          <cell r="AL937">
            <v>2478.48115532915</v>
          </cell>
          <cell r="AM937">
            <v>2417.07969392023</v>
          </cell>
          <cell r="AN937">
            <v>2422.32890272428</v>
          </cell>
        </row>
        <row r="937">
          <cell r="AY937">
            <v>2418.1526058924</v>
          </cell>
          <cell r="AZ937">
            <v>2349.43688250343</v>
          </cell>
          <cell r="BA937">
            <v>2314.21991545742</v>
          </cell>
          <cell r="BB937">
            <v>2348.61671878007</v>
          </cell>
          <cell r="BC937">
            <v>2455.96863141946</v>
          </cell>
          <cell r="BD937">
            <v>2427.72041650819</v>
          </cell>
          <cell r="BE937">
            <v>2430.85668864615</v>
          </cell>
          <cell r="BF937">
            <v>2437.7993309945</v>
          </cell>
          <cell r="BG937">
            <v>2351.87163800038</v>
          </cell>
          <cell r="BH937">
            <v>2379.9368932426</v>
          </cell>
          <cell r="BI937">
            <v>2379.9368932426</v>
          </cell>
          <cell r="BJ937">
            <v>2379.9368932426</v>
          </cell>
          <cell r="BK937">
            <v>2379.9368932426</v>
          </cell>
          <cell r="BL937">
            <v>2379.9368932426</v>
          </cell>
          <cell r="BM937">
            <v>2379.9368932426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</row>
        <row r="938">
          <cell r="Z938">
            <v>2263.25975369991</v>
          </cell>
          <cell r="AA938">
            <v>2202.41116093768</v>
          </cell>
          <cell r="AB938">
            <v>2095.9525211881</v>
          </cell>
          <cell r="AC938">
            <v>1961.49612066816</v>
          </cell>
          <cell r="AD938">
            <v>2064.40897220771</v>
          </cell>
          <cell r="AE938">
            <v>2072.44516812108</v>
          </cell>
          <cell r="AF938">
            <v>2054.79465512682</v>
          </cell>
          <cell r="AG938">
            <v>2125.25997418582</v>
          </cell>
          <cell r="AH938">
            <v>2114.79527089106</v>
          </cell>
          <cell r="AI938">
            <v>2327.03406198104</v>
          </cell>
          <cell r="AJ938">
            <v>2208.35729475753</v>
          </cell>
          <cell r="AK938">
            <v>2365.96318985262</v>
          </cell>
          <cell r="AL938">
            <v>2370.14174798278</v>
          </cell>
          <cell r="AM938">
            <v>2467.84832501972</v>
          </cell>
          <cell r="AN938">
            <v>2583.05410858207</v>
          </cell>
        </row>
        <row r="938">
          <cell r="AY938">
            <v>2377.42461935546</v>
          </cell>
          <cell r="AZ938">
            <v>2479.9548891688</v>
          </cell>
          <cell r="BA938">
            <v>2329.36833257731</v>
          </cell>
          <cell r="BB938">
            <v>2354.06590027964</v>
          </cell>
          <cell r="BC938">
            <v>2455.34799282915</v>
          </cell>
          <cell r="BD938">
            <v>2426.7156358397</v>
          </cell>
          <cell r="BE938">
            <v>2343.97338177404</v>
          </cell>
          <cell r="BF938">
            <v>2391.29684477501</v>
          </cell>
          <cell r="BG938">
            <v>2346.70902101876</v>
          </cell>
          <cell r="BH938">
            <v>2419.09356945127</v>
          </cell>
          <cell r="BI938">
            <v>2419.09356945127</v>
          </cell>
          <cell r="BJ938">
            <v>2419.09356945127</v>
          </cell>
          <cell r="BK938">
            <v>2419.09356945127</v>
          </cell>
          <cell r="BL938">
            <v>2419.09356945127</v>
          </cell>
          <cell r="BM938">
            <v>2419.09356945127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</row>
        <row r="939">
          <cell r="Z939">
            <v>2324.77798916281</v>
          </cell>
          <cell r="AA939">
            <v>2169.18257001608</v>
          </cell>
          <cell r="AB939">
            <v>2066.9155978875</v>
          </cell>
          <cell r="AC939">
            <v>2058.15483308118</v>
          </cell>
          <cell r="AD939">
            <v>2204.81441066224</v>
          </cell>
          <cell r="AE939">
            <v>2013.41386359854</v>
          </cell>
          <cell r="AF939">
            <v>2107.66381235436</v>
          </cell>
          <cell r="AG939">
            <v>2144.80828044596</v>
          </cell>
          <cell r="AH939">
            <v>2254.28828012544</v>
          </cell>
          <cell r="AI939">
            <v>2145.77070722041</v>
          </cell>
          <cell r="AJ939">
            <v>2382.07676255282</v>
          </cell>
          <cell r="AK939">
            <v>2460.77700314764</v>
          </cell>
          <cell r="AL939">
            <v>2339.96766218949</v>
          </cell>
          <cell r="AM939">
            <v>2403.22054323491</v>
          </cell>
          <cell r="AN939">
            <v>2707.73864431706</v>
          </cell>
        </row>
        <row r="939">
          <cell r="AY939">
            <v>2361.20456650366</v>
          </cell>
          <cell r="AZ939">
            <v>2374.37165264817</v>
          </cell>
          <cell r="BA939">
            <v>2372.5569021563</v>
          </cell>
          <cell r="BB939">
            <v>2344.02706087596</v>
          </cell>
          <cell r="BC939">
            <v>2410.64346431985</v>
          </cell>
          <cell r="BD939">
            <v>2347.49321517314</v>
          </cell>
          <cell r="BE939">
            <v>2377.18209719706</v>
          </cell>
          <cell r="BF939">
            <v>2392.02220414059</v>
          </cell>
          <cell r="BG939">
            <v>2358.69073911502</v>
          </cell>
          <cell r="BH939">
            <v>2384.10501570795</v>
          </cell>
          <cell r="BI939">
            <v>2384.10501570795</v>
          </cell>
          <cell r="BJ939">
            <v>2384.10501570795</v>
          </cell>
          <cell r="BK939">
            <v>2384.10501570795</v>
          </cell>
          <cell r="BL939">
            <v>2384.10501570795</v>
          </cell>
          <cell r="BM939">
            <v>2384.10501570795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</row>
        <row r="940">
          <cell r="Z940">
            <v>2394.04612040012</v>
          </cell>
          <cell r="AA940">
            <v>2173.94584120975</v>
          </cell>
          <cell r="AB940">
            <v>2047.18654042932</v>
          </cell>
          <cell r="AC940">
            <v>2036.18327511635</v>
          </cell>
          <cell r="AD940">
            <v>2023.9957464172</v>
          </cell>
          <cell r="AE940">
            <v>2042.01250687513</v>
          </cell>
          <cell r="AF940">
            <v>2060.31160115982</v>
          </cell>
          <cell r="AG940">
            <v>2152.66261653835</v>
          </cell>
          <cell r="AH940">
            <v>2108.06313336173</v>
          </cell>
          <cell r="AI940">
            <v>2207.83264746164</v>
          </cell>
          <cell r="AJ940">
            <v>2338.78072699778</v>
          </cell>
          <cell r="AK940">
            <v>2410.20980112463</v>
          </cell>
          <cell r="AL940">
            <v>2569.0018870237</v>
          </cell>
          <cell r="AM940">
            <v>2441.12771600835</v>
          </cell>
          <cell r="AN940">
            <v>2636.00501749668</v>
          </cell>
        </row>
        <row r="940">
          <cell r="AY940">
            <v>2398.16194426457</v>
          </cell>
          <cell r="AZ940">
            <v>2373.33803345525</v>
          </cell>
          <cell r="BA940">
            <v>2416.82547437711</v>
          </cell>
          <cell r="BB940">
            <v>2339.81491937962</v>
          </cell>
          <cell r="BC940">
            <v>2380.51114183204</v>
          </cell>
          <cell r="BD940">
            <v>2399.63040429667</v>
          </cell>
          <cell r="BE940">
            <v>2354.54720900878</v>
          </cell>
          <cell r="BF940">
            <v>2355.84450551481</v>
          </cell>
          <cell r="BG940">
            <v>2242.9300444032</v>
          </cell>
          <cell r="BH940">
            <v>2377.58938950301</v>
          </cell>
          <cell r="BI940">
            <v>2377.58938950301</v>
          </cell>
          <cell r="BJ940">
            <v>2377.58938950301</v>
          </cell>
          <cell r="BK940">
            <v>2377.58938950301</v>
          </cell>
          <cell r="BL940">
            <v>2377.58938950301</v>
          </cell>
          <cell r="BM940">
            <v>2377.58938950301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</row>
        <row r="941">
          <cell r="Z941">
            <v>2285.11179223853</v>
          </cell>
          <cell r="AA941">
            <v>2031.60683572011</v>
          </cell>
          <cell r="AB941">
            <v>2130.91728313616</v>
          </cell>
          <cell r="AC941">
            <v>2064.58217142241</v>
          </cell>
          <cell r="AD941">
            <v>2017.44470066327</v>
          </cell>
          <cell r="AE941">
            <v>2159.75290201124</v>
          </cell>
          <cell r="AF941">
            <v>2201.45813466843</v>
          </cell>
          <cell r="AG941">
            <v>2092.00920045826</v>
          </cell>
          <cell r="AH941">
            <v>2277.69891912193</v>
          </cell>
          <cell r="AI941">
            <v>2267.58335882537</v>
          </cell>
          <cell r="AJ941">
            <v>2300.7018957734</v>
          </cell>
          <cell r="AK941">
            <v>2324.27158543931</v>
          </cell>
          <cell r="AL941">
            <v>2565.60775935884</v>
          </cell>
          <cell r="AM941">
            <v>2498.44659153238</v>
          </cell>
          <cell r="AN941">
            <v>2616.34213768241</v>
          </cell>
        </row>
        <row r="941">
          <cell r="AY941">
            <v>2376.07906650719</v>
          </cell>
          <cell r="AZ941">
            <v>2323.27520126294</v>
          </cell>
          <cell r="BA941">
            <v>2442.53207096465</v>
          </cell>
          <cell r="BB941">
            <v>2353.48079016018</v>
          </cell>
          <cell r="BC941">
            <v>2422.86965117879</v>
          </cell>
          <cell r="BD941">
            <v>2413.29031407483</v>
          </cell>
          <cell r="BE941">
            <v>2448.33256701567</v>
          </cell>
          <cell r="BF941">
            <v>2398.1451785645</v>
          </cell>
          <cell r="BG941">
            <v>2427.84079785129</v>
          </cell>
          <cell r="BH941">
            <v>2429.09214509205</v>
          </cell>
          <cell r="BI941">
            <v>2429.09214509205</v>
          </cell>
          <cell r="BJ941">
            <v>2429.09214509205</v>
          </cell>
          <cell r="BK941">
            <v>2429.09214509205</v>
          </cell>
          <cell r="BL941">
            <v>2429.09214509205</v>
          </cell>
          <cell r="BM941">
            <v>2429.09214509205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</row>
        <row r="942">
          <cell r="Z942">
            <v>2353.15312524949</v>
          </cell>
          <cell r="AA942">
            <v>2248.07222463758</v>
          </cell>
          <cell r="AB942">
            <v>2034.4803689848</v>
          </cell>
          <cell r="AC942">
            <v>1897.89572967605</v>
          </cell>
          <cell r="AD942">
            <v>2214.02690878686</v>
          </cell>
          <cell r="AE942">
            <v>1976.41737900832</v>
          </cell>
          <cell r="AF942">
            <v>1977.1960732451</v>
          </cell>
          <cell r="AG942">
            <v>2079.46063871024</v>
          </cell>
          <cell r="AH942">
            <v>2008.1269621145</v>
          </cell>
          <cell r="AI942">
            <v>2227.80513645</v>
          </cell>
          <cell r="AJ942">
            <v>2216.03548689113</v>
          </cell>
          <cell r="AK942">
            <v>2343.55162774568</v>
          </cell>
          <cell r="AL942">
            <v>2291.25629442305</v>
          </cell>
          <cell r="AM942">
            <v>2519.94681336552</v>
          </cell>
          <cell r="AN942">
            <v>2487.2139885535</v>
          </cell>
        </row>
        <row r="942">
          <cell r="AY942">
            <v>2436.1271092645</v>
          </cell>
          <cell r="AZ942">
            <v>2435.22337179598</v>
          </cell>
          <cell r="BA942">
            <v>2391.36485558426</v>
          </cell>
          <cell r="BB942">
            <v>2346.29835171641</v>
          </cell>
          <cell r="BC942">
            <v>2394.82918707976</v>
          </cell>
          <cell r="BD942">
            <v>2381.62448115976</v>
          </cell>
          <cell r="BE942">
            <v>2351.66707492016</v>
          </cell>
          <cell r="BF942">
            <v>2292.03553472011</v>
          </cell>
          <cell r="BG942">
            <v>2338.60630225128</v>
          </cell>
          <cell r="BH942">
            <v>2338.956634232</v>
          </cell>
          <cell r="BI942">
            <v>2338.956634232</v>
          </cell>
          <cell r="BJ942">
            <v>2338.956634232</v>
          </cell>
          <cell r="BK942">
            <v>2338.956634232</v>
          </cell>
          <cell r="BL942">
            <v>2338.956634232</v>
          </cell>
          <cell r="BM942">
            <v>2338.956634232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</row>
        <row r="943">
          <cell r="Z943">
            <v>2355.92197493022</v>
          </cell>
          <cell r="AA943">
            <v>1950.29666358221</v>
          </cell>
          <cell r="AB943">
            <v>2016.33661520281</v>
          </cell>
          <cell r="AC943">
            <v>2101.72081229311</v>
          </cell>
          <cell r="AD943">
            <v>2078.79922830044</v>
          </cell>
          <cell r="AE943">
            <v>2019.60471371851</v>
          </cell>
          <cell r="AF943">
            <v>2190.34881632719</v>
          </cell>
          <cell r="AG943">
            <v>2180.19045058758</v>
          </cell>
          <cell r="AH943">
            <v>2217.00779842627</v>
          </cell>
          <cell r="AI943">
            <v>2294.76563595882</v>
          </cell>
          <cell r="AJ943">
            <v>2468.7321007544</v>
          </cell>
          <cell r="AK943">
            <v>2382.13683208622</v>
          </cell>
          <cell r="AL943">
            <v>2434.36042540224</v>
          </cell>
          <cell r="AM943">
            <v>2611.80626241803</v>
          </cell>
          <cell r="AN943">
            <v>2544.97539083868</v>
          </cell>
        </row>
        <row r="943">
          <cell r="AY943">
            <v>2401.59853666418</v>
          </cell>
          <cell r="AZ943">
            <v>2315.19486265927</v>
          </cell>
          <cell r="BA943">
            <v>2335.34105851635</v>
          </cell>
          <cell r="BB943">
            <v>2366.71455063075</v>
          </cell>
          <cell r="BC943">
            <v>2380.74449159609</v>
          </cell>
          <cell r="BD943">
            <v>2389.81191970984</v>
          </cell>
          <cell r="BE943">
            <v>2337.38523424636</v>
          </cell>
          <cell r="BF943">
            <v>2385.94262888636</v>
          </cell>
          <cell r="BG943">
            <v>2353.10187021091</v>
          </cell>
          <cell r="BH943">
            <v>2326.51757861938</v>
          </cell>
          <cell r="BI943">
            <v>2326.51757861938</v>
          </cell>
          <cell r="BJ943">
            <v>2326.51757861938</v>
          </cell>
          <cell r="BK943">
            <v>2326.51757861938</v>
          </cell>
          <cell r="BL943">
            <v>2326.51757861938</v>
          </cell>
          <cell r="BM943">
            <v>2326.51757861938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</row>
        <row r="944">
          <cell r="Z944">
            <v>2133.87863992585</v>
          </cell>
          <cell r="AA944">
            <v>1986.92812544471</v>
          </cell>
          <cell r="AB944">
            <v>2151.98767747748</v>
          </cell>
          <cell r="AC944">
            <v>2172.26468661917</v>
          </cell>
          <cell r="AD944">
            <v>2053.80017219134</v>
          </cell>
          <cell r="AE944">
            <v>2055.48127518233</v>
          </cell>
          <cell r="AF944">
            <v>2056.16797809262</v>
          </cell>
          <cell r="AG944">
            <v>2105.65782028595</v>
          </cell>
          <cell r="AH944">
            <v>2221.47223063607</v>
          </cell>
          <cell r="AI944">
            <v>2169.45050980783</v>
          </cell>
          <cell r="AJ944">
            <v>2277.38093032453</v>
          </cell>
          <cell r="AK944">
            <v>2325.27337844146</v>
          </cell>
          <cell r="AL944">
            <v>2461.22571881244</v>
          </cell>
          <cell r="AM944">
            <v>2495.05119755128</v>
          </cell>
          <cell r="AN944">
            <v>2468.67600536566</v>
          </cell>
        </row>
        <row r="944">
          <cell r="AY944">
            <v>2295.14322078332</v>
          </cell>
          <cell r="AZ944">
            <v>2366.20758123867</v>
          </cell>
          <cell r="BA944">
            <v>2458.96973560509</v>
          </cell>
          <cell r="BB944">
            <v>2426.75953043869</v>
          </cell>
          <cell r="BC944">
            <v>2418.17874930556</v>
          </cell>
          <cell r="BD944">
            <v>2442.06887358951</v>
          </cell>
          <cell r="BE944">
            <v>2414.82517329314</v>
          </cell>
          <cell r="BF944">
            <v>2423.4684036491</v>
          </cell>
          <cell r="BG944">
            <v>2363.35119408206</v>
          </cell>
          <cell r="BH944">
            <v>2381.37096338546</v>
          </cell>
          <cell r="BI944">
            <v>2381.37096338546</v>
          </cell>
          <cell r="BJ944">
            <v>2381.37096338546</v>
          </cell>
          <cell r="BK944">
            <v>2381.37096338546</v>
          </cell>
          <cell r="BL944">
            <v>2381.37096338546</v>
          </cell>
          <cell r="BM944">
            <v>2381.37096338546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</row>
        <row r="945">
          <cell r="Z945">
            <v>2281.06703978354</v>
          </cell>
          <cell r="AA945">
            <v>2120.67218762707</v>
          </cell>
          <cell r="AB945">
            <v>2107.88986370091</v>
          </cell>
          <cell r="AC945">
            <v>2083.07875779707</v>
          </cell>
          <cell r="AD945">
            <v>2094.04280178424</v>
          </cell>
          <cell r="AE945">
            <v>2096.52733933938</v>
          </cell>
          <cell r="AF945">
            <v>2155.24103380754</v>
          </cell>
          <cell r="AG945">
            <v>2134.36515350268</v>
          </cell>
          <cell r="AH945">
            <v>2177.74720234844</v>
          </cell>
          <cell r="AI945">
            <v>2271.19149625958</v>
          </cell>
          <cell r="AJ945">
            <v>2327.12264726478</v>
          </cell>
          <cell r="AK945">
            <v>2301.75377267809</v>
          </cell>
          <cell r="AL945">
            <v>2411.08525218206</v>
          </cell>
          <cell r="AM945">
            <v>2477.35644834784</v>
          </cell>
          <cell r="AN945">
            <v>2622.45943874669</v>
          </cell>
        </row>
        <row r="945">
          <cell r="AY945">
            <v>2322.5753250493</v>
          </cell>
          <cell r="AZ945">
            <v>2366.80485510628</v>
          </cell>
          <cell r="BA945">
            <v>2404.84742726102</v>
          </cell>
          <cell r="BB945">
            <v>2409.61398230006</v>
          </cell>
          <cell r="BC945">
            <v>2395.04533961321</v>
          </cell>
          <cell r="BD945">
            <v>2361.96247500775</v>
          </cell>
          <cell r="BE945">
            <v>2338.03820917433</v>
          </cell>
          <cell r="BF945">
            <v>2396.48652641852</v>
          </cell>
          <cell r="BG945">
            <v>2336.51325796614</v>
          </cell>
          <cell r="BH945">
            <v>2378.7323882601</v>
          </cell>
          <cell r="BI945">
            <v>2378.7323882601</v>
          </cell>
          <cell r="BJ945">
            <v>2378.7323882601</v>
          </cell>
          <cell r="BK945">
            <v>2378.7323882601</v>
          </cell>
          <cell r="BL945">
            <v>2378.7323882601</v>
          </cell>
          <cell r="BM945">
            <v>2378.7323882601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</row>
        <row r="946">
          <cell r="Z946">
            <v>2281.69882833714</v>
          </cell>
          <cell r="AA946">
            <v>1920.36311239471</v>
          </cell>
          <cell r="AB946">
            <v>2081.52537782332</v>
          </cell>
          <cell r="AC946">
            <v>2009.77010189202</v>
          </cell>
          <cell r="AD946">
            <v>2032.32640475761</v>
          </cell>
          <cell r="AE946">
            <v>2106.21312389459</v>
          </cell>
          <cell r="AF946">
            <v>2145.14377124513</v>
          </cell>
          <cell r="AG946">
            <v>2074.38108334103</v>
          </cell>
          <cell r="AH946">
            <v>2296.34683259411</v>
          </cell>
          <cell r="AI946">
            <v>2271.98381092654</v>
          </cell>
          <cell r="AJ946">
            <v>2305.72224111072</v>
          </cell>
          <cell r="AK946">
            <v>2325.40525395477</v>
          </cell>
          <cell r="AL946">
            <v>2468.76749698381</v>
          </cell>
          <cell r="AM946">
            <v>2569.10653240664</v>
          </cell>
          <cell r="AN946">
            <v>2516.45569118312</v>
          </cell>
        </row>
        <row r="946">
          <cell r="AY946">
            <v>2380.84691144925</v>
          </cell>
          <cell r="AZ946">
            <v>2360.7168675001</v>
          </cell>
          <cell r="BA946">
            <v>2391.06954676882</v>
          </cell>
          <cell r="BB946">
            <v>2359.53664424728</v>
          </cell>
          <cell r="BC946">
            <v>2311.57694082145</v>
          </cell>
          <cell r="BD946">
            <v>2343.4929815195</v>
          </cell>
          <cell r="BE946">
            <v>2397.99616991274</v>
          </cell>
          <cell r="BF946">
            <v>2381.24742988248</v>
          </cell>
          <cell r="BG946">
            <v>2427.75394558429</v>
          </cell>
          <cell r="BH946">
            <v>2344.67244213272</v>
          </cell>
          <cell r="BI946">
            <v>2344.67244213272</v>
          </cell>
          <cell r="BJ946">
            <v>2344.67244213272</v>
          </cell>
          <cell r="BK946">
            <v>2344.67244213272</v>
          </cell>
          <cell r="BL946">
            <v>2344.67244213272</v>
          </cell>
          <cell r="BM946">
            <v>2344.67244213272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</row>
        <row r="947">
          <cell r="Z947">
            <v>2305.98523009052</v>
          </cell>
          <cell r="AA947">
            <v>2024.43045370869</v>
          </cell>
          <cell r="AB947">
            <v>1919.55099779804</v>
          </cell>
          <cell r="AC947">
            <v>2193.95224301535</v>
          </cell>
          <cell r="AD947">
            <v>2019.3472633208</v>
          </cell>
          <cell r="AE947">
            <v>2016.76697538612</v>
          </cell>
          <cell r="AF947">
            <v>2127.86540830513</v>
          </cell>
          <cell r="AG947">
            <v>2140.2420790076</v>
          </cell>
          <cell r="AH947">
            <v>2256.46581256627</v>
          </cell>
          <cell r="AI947">
            <v>2107.23118445707</v>
          </cell>
          <cell r="AJ947">
            <v>2328.24059535953</v>
          </cell>
          <cell r="AK947">
            <v>2460.36150090364</v>
          </cell>
          <cell r="AL947">
            <v>2252.47687757821</v>
          </cell>
          <cell r="AM947">
            <v>2455.15281001566</v>
          </cell>
          <cell r="AN947">
            <v>2719.11939396655</v>
          </cell>
        </row>
        <row r="947">
          <cell r="AY947">
            <v>2415.74319708836</v>
          </cell>
          <cell r="AZ947">
            <v>2375.35784566199</v>
          </cell>
          <cell r="BA947">
            <v>2355.61882268552</v>
          </cell>
          <cell r="BB947">
            <v>2389.75008229095</v>
          </cell>
          <cell r="BC947">
            <v>2386.93159873228</v>
          </cell>
          <cell r="BD947">
            <v>2383.46370482616</v>
          </cell>
          <cell r="BE947">
            <v>2371.10934913343</v>
          </cell>
          <cell r="BF947">
            <v>2350.08135345082</v>
          </cell>
          <cell r="BG947">
            <v>2435.36344055676</v>
          </cell>
          <cell r="BH947">
            <v>2370.04831866331</v>
          </cell>
          <cell r="BI947">
            <v>2370.04831866331</v>
          </cell>
          <cell r="BJ947">
            <v>2370.04831866331</v>
          </cell>
          <cell r="BK947">
            <v>2370.04831866331</v>
          </cell>
          <cell r="BL947">
            <v>2370.04831866331</v>
          </cell>
          <cell r="BM947">
            <v>2370.04831866331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</row>
        <row r="948">
          <cell r="Z948">
            <v>2309.39259650669</v>
          </cell>
          <cell r="AA948">
            <v>2150.93844185346</v>
          </cell>
          <cell r="AB948">
            <v>2072.56183320832</v>
          </cell>
          <cell r="AC948">
            <v>2051.62850573544</v>
          </cell>
          <cell r="AD948">
            <v>1998.06790863668</v>
          </cell>
          <cell r="AE948">
            <v>2040.45186849234</v>
          </cell>
          <cell r="AF948">
            <v>2149.49002840427</v>
          </cell>
          <cell r="AG948">
            <v>2133.42378309489</v>
          </cell>
          <cell r="AH948">
            <v>2260.87163969308</v>
          </cell>
          <cell r="AI948">
            <v>2192.46142158492</v>
          </cell>
          <cell r="AJ948">
            <v>2292.38508054048</v>
          </cell>
          <cell r="AK948">
            <v>2328.6517179985</v>
          </cell>
          <cell r="AL948">
            <v>2375.49260824694</v>
          </cell>
          <cell r="AM948">
            <v>2629.28830806373</v>
          </cell>
          <cell r="AN948">
            <v>2719.47256672963</v>
          </cell>
        </row>
        <row r="948">
          <cell r="AY948">
            <v>2365.41652740371</v>
          </cell>
          <cell r="AZ948">
            <v>2334.20806696326</v>
          </cell>
          <cell r="BA948">
            <v>2350.74072438814</v>
          </cell>
          <cell r="BB948">
            <v>2316.87448844775</v>
          </cell>
          <cell r="BC948">
            <v>2353.07862336829</v>
          </cell>
          <cell r="BD948">
            <v>2361.10073706558</v>
          </cell>
          <cell r="BE948">
            <v>2402.83307691478</v>
          </cell>
          <cell r="BF948">
            <v>2324.98864883594</v>
          </cell>
          <cell r="BG948">
            <v>2426.87168899002</v>
          </cell>
          <cell r="BH948">
            <v>2311.13088155667</v>
          </cell>
          <cell r="BI948">
            <v>2311.13088155667</v>
          </cell>
          <cell r="BJ948">
            <v>2311.13088155667</v>
          </cell>
          <cell r="BK948">
            <v>2311.13088155667</v>
          </cell>
          <cell r="BL948">
            <v>2311.13088155667</v>
          </cell>
          <cell r="BM948">
            <v>2311.13088155667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</row>
        <row r="949">
          <cell r="Z949">
            <v>2285.96015079887</v>
          </cell>
          <cell r="AA949">
            <v>2137.21096222561</v>
          </cell>
          <cell r="AB949">
            <v>2103.09528627343</v>
          </cell>
          <cell r="AC949">
            <v>2082.94129019231</v>
          </cell>
          <cell r="AD949">
            <v>1971.91259958806</v>
          </cell>
          <cell r="AE949">
            <v>2039.77946921304</v>
          </cell>
          <cell r="AF949">
            <v>2075.75674973569</v>
          </cell>
          <cell r="AG949">
            <v>2145.76747921027</v>
          </cell>
          <cell r="AH949">
            <v>2258.74915879052</v>
          </cell>
          <cell r="AI949">
            <v>2244.65643200658</v>
          </cell>
          <cell r="AJ949">
            <v>2265.3470189132</v>
          </cell>
          <cell r="AK949">
            <v>2342.54403049579</v>
          </cell>
          <cell r="AL949">
            <v>2283.1727052717</v>
          </cell>
          <cell r="AM949">
            <v>2447.18145909422</v>
          </cell>
          <cell r="AN949">
            <v>2667.63315549228</v>
          </cell>
        </row>
        <row r="949">
          <cell r="AY949">
            <v>2368.59470789841</v>
          </cell>
          <cell r="AZ949">
            <v>2401.87741876021</v>
          </cell>
          <cell r="BA949">
            <v>2384.31615478193</v>
          </cell>
          <cell r="BB949">
            <v>2449.40530300952</v>
          </cell>
          <cell r="BC949">
            <v>2363.17607384985</v>
          </cell>
          <cell r="BD949">
            <v>2375.95179036485</v>
          </cell>
          <cell r="BE949">
            <v>2396.96075271883</v>
          </cell>
          <cell r="BF949">
            <v>2398.00108967051</v>
          </cell>
          <cell r="BG949">
            <v>2389.03069750544</v>
          </cell>
          <cell r="BH949">
            <v>2392.48053674301</v>
          </cell>
          <cell r="BI949">
            <v>2392.48053674301</v>
          </cell>
          <cell r="BJ949">
            <v>2392.48053674301</v>
          </cell>
          <cell r="BK949">
            <v>2392.48053674301</v>
          </cell>
          <cell r="BL949">
            <v>2392.48053674301</v>
          </cell>
          <cell r="BM949">
            <v>2392.48053674301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</row>
        <row r="950">
          <cell r="Z950">
            <v>2080.10414046712</v>
          </cell>
          <cell r="AA950">
            <v>2129.2881650075</v>
          </cell>
          <cell r="AB950">
            <v>1949.92937999519</v>
          </cell>
          <cell r="AC950">
            <v>2054.74254222214</v>
          </cell>
          <cell r="AD950">
            <v>2042.67352580811</v>
          </cell>
          <cell r="AE950">
            <v>2152.9484683839</v>
          </cell>
          <cell r="AF950">
            <v>2254.41343500879</v>
          </cell>
          <cell r="AG950">
            <v>2097.25259872935</v>
          </cell>
          <cell r="AH950">
            <v>2130.99821671</v>
          </cell>
          <cell r="AI950">
            <v>2224.13583276311</v>
          </cell>
          <cell r="AJ950">
            <v>2286.19821872272</v>
          </cell>
          <cell r="AK950">
            <v>2331.9610550725</v>
          </cell>
          <cell r="AL950">
            <v>2314.36484046348</v>
          </cell>
          <cell r="AM950">
            <v>2464.54664372803</v>
          </cell>
          <cell r="AN950">
            <v>2482.85378417273</v>
          </cell>
        </row>
        <row r="950">
          <cell r="AY950">
            <v>2295.28505874876</v>
          </cell>
          <cell r="AZ950">
            <v>2379.14112917499</v>
          </cell>
          <cell r="BA950">
            <v>2316.52906752919</v>
          </cell>
          <cell r="BB950">
            <v>2382.2811458155</v>
          </cell>
          <cell r="BC950">
            <v>2406.52917754446</v>
          </cell>
          <cell r="BD950">
            <v>2370.36064832623</v>
          </cell>
          <cell r="BE950">
            <v>2436.67901584552</v>
          </cell>
          <cell r="BF950">
            <v>2346.26422463364</v>
          </cell>
          <cell r="BG950">
            <v>2400.48298602416</v>
          </cell>
          <cell r="BH950">
            <v>2370.15065585551</v>
          </cell>
          <cell r="BI950">
            <v>2370.15065585551</v>
          </cell>
          <cell r="BJ950">
            <v>2370.15065585551</v>
          </cell>
          <cell r="BK950">
            <v>2370.15065585551</v>
          </cell>
          <cell r="BL950">
            <v>2370.15065585551</v>
          </cell>
          <cell r="BM950">
            <v>2370.15065585551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</row>
        <row r="951">
          <cell r="Z951">
            <v>2287.69573329203</v>
          </cell>
          <cell r="AA951">
            <v>2148.15329268355</v>
          </cell>
          <cell r="AB951">
            <v>2069.62346278499</v>
          </cell>
          <cell r="AC951">
            <v>2036.16265861645</v>
          </cell>
          <cell r="AD951">
            <v>2136.37750596073</v>
          </cell>
          <cell r="AE951">
            <v>2104.69827138346</v>
          </cell>
          <cell r="AF951">
            <v>2017.22268591431</v>
          </cell>
          <cell r="AG951">
            <v>2318.77415181526</v>
          </cell>
          <cell r="AH951">
            <v>2305.40451240445</v>
          </cell>
          <cell r="AI951">
            <v>2268.00882009204</v>
          </cell>
          <cell r="AJ951">
            <v>2275.58358303972</v>
          </cell>
          <cell r="AK951">
            <v>2407.31886441393</v>
          </cell>
          <cell r="AL951">
            <v>2549.2450329465</v>
          </cell>
          <cell r="AM951">
            <v>2452.96909248119</v>
          </cell>
          <cell r="AN951">
            <v>2529.93538226192</v>
          </cell>
        </row>
        <row r="951">
          <cell r="AY951">
            <v>2338.96334281571</v>
          </cell>
          <cell r="AZ951">
            <v>2389.90778132852</v>
          </cell>
          <cell r="BA951">
            <v>2367.63938414782</v>
          </cell>
          <cell r="BB951">
            <v>2334.64138316766</v>
          </cell>
          <cell r="BC951">
            <v>2403.74000521681</v>
          </cell>
          <cell r="BD951">
            <v>2348.90228076464</v>
          </cell>
          <cell r="BE951">
            <v>2359.78199319516</v>
          </cell>
          <cell r="BF951">
            <v>2466.37858164464</v>
          </cell>
          <cell r="BG951">
            <v>2446.88373230028</v>
          </cell>
          <cell r="BH951">
            <v>2391.34581773495</v>
          </cell>
          <cell r="BI951">
            <v>2391.34581773495</v>
          </cell>
          <cell r="BJ951">
            <v>2391.34581773495</v>
          </cell>
          <cell r="BK951">
            <v>2391.34581773495</v>
          </cell>
          <cell r="BL951">
            <v>2391.34581773495</v>
          </cell>
          <cell r="BM951">
            <v>2391.34581773495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</row>
        <row r="952">
          <cell r="Z952">
            <v>2224.04325596209</v>
          </cell>
          <cell r="AA952">
            <v>2138.07758211002</v>
          </cell>
          <cell r="AB952">
            <v>2139.3306369983</v>
          </cell>
          <cell r="AC952">
            <v>2096.31133069717</v>
          </cell>
          <cell r="AD952">
            <v>2041.96270568483</v>
          </cell>
          <cell r="AE952">
            <v>2048.50549750246</v>
          </cell>
          <cell r="AF952">
            <v>2037.60808108428</v>
          </cell>
          <cell r="AG952">
            <v>2156.43453775456</v>
          </cell>
          <cell r="AH952">
            <v>2203.45605370385</v>
          </cell>
          <cell r="AI952">
            <v>2235.57482790077</v>
          </cell>
          <cell r="AJ952">
            <v>2357.46498809941</v>
          </cell>
          <cell r="AK952">
            <v>2411.87605324413</v>
          </cell>
          <cell r="AL952">
            <v>2430.22071432052</v>
          </cell>
          <cell r="AM952">
            <v>2493.19393906829</v>
          </cell>
          <cell r="AN952">
            <v>2561.05981874873</v>
          </cell>
        </row>
        <row r="952">
          <cell r="AY952">
            <v>2326.0588202492</v>
          </cell>
          <cell r="AZ952">
            <v>2389.46568274453</v>
          </cell>
          <cell r="BA952">
            <v>2384.14822156838</v>
          </cell>
          <cell r="BB952">
            <v>2399.73274568488</v>
          </cell>
          <cell r="BC952">
            <v>2375.98499718087</v>
          </cell>
          <cell r="BD952">
            <v>2346.31553747128</v>
          </cell>
          <cell r="BE952">
            <v>2331.3158813156</v>
          </cell>
          <cell r="BF952">
            <v>2335.10465719932</v>
          </cell>
          <cell r="BG952">
            <v>2378.02433249517</v>
          </cell>
          <cell r="BH952">
            <v>2384.2290338326</v>
          </cell>
          <cell r="BI952">
            <v>2384.2290338326</v>
          </cell>
          <cell r="BJ952">
            <v>2384.2290338326</v>
          </cell>
          <cell r="BK952">
            <v>2384.2290338326</v>
          </cell>
          <cell r="BL952">
            <v>2384.2290338326</v>
          </cell>
          <cell r="BM952">
            <v>2384.2290338326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</row>
        <row r="953">
          <cell r="Z953">
            <v>2331.70462284536</v>
          </cell>
          <cell r="AA953">
            <v>2028.28625603805</v>
          </cell>
          <cell r="AB953">
            <v>2108.94054991826</v>
          </cell>
          <cell r="AC953">
            <v>2144.10051330024</v>
          </cell>
          <cell r="AD953">
            <v>2088.12701532317</v>
          </cell>
          <cell r="AE953">
            <v>1953.28032430543</v>
          </cell>
          <cell r="AF953">
            <v>2231.67238527247</v>
          </cell>
          <cell r="AG953">
            <v>2067.64328647603</v>
          </cell>
          <cell r="AH953">
            <v>2159.53989361645</v>
          </cell>
          <cell r="AI953">
            <v>2223.62152752878</v>
          </cell>
          <cell r="AJ953">
            <v>2341.87776269516</v>
          </cell>
          <cell r="AK953">
            <v>2320.19955517616</v>
          </cell>
          <cell r="AL953">
            <v>2430.780070182</v>
          </cell>
          <cell r="AM953">
            <v>2465.34235507036</v>
          </cell>
          <cell r="AN953">
            <v>2509.06624976059</v>
          </cell>
        </row>
        <row r="953">
          <cell r="AY953">
            <v>2402.9134813831</v>
          </cell>
          <cell r="AZ953">
            <v>2404.48089451464</v>
          </cell>
          <cell r="BA953">
            <v>2378.23268925175</v>
          </cell>
          <cell r="BB953">
            <v>2420.39490267552</v>
          </cell>
          <cell r="BC953">
            <v>2398.53227573913</v>
          </cell>
          <cell r="BD953">
            <v>2362.8373761989</v>
          </cell>
          <cell r="BE953">
            <v>2450.96617768149</v>
          </cell>
          <cell r="BF953">
            <v>2311.16721347721</v>
          </cell>
          <cell r="BG953">
            <v>2438.02594495654</v>
          </cell>
          <cell r="BH953">
            <v>2405.67639394176</v>
          </cell>
          <cell r="BI953">
            <v>2405.67639394176</v>
          </cell>
          <cell r="BJ953">
            <v>2405.67639394176</v>
          </cell>
          <cell r="BK953">
            <v>2405.67639394176</v>
          </cell>
          <cell r="BL953">
            <v>2405.67639394176</v>
          </cell>
          <cell r="BM953">
            <v>2405.67639394176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</row>
        <row r="954">
          <cell r="Z954">
            <v>2221.48087224179</v>
          </cell>
          <cell r="AA954">
            <v>2079.79020806757</v>
          </cell>
          <cell r="AB954">
            <v>2094.29874983399</v>
          </cell>
          <cell r="AC954">
            <v>2045.56265745915</v>
          </cell>
          <cell r="AD954">
            <v>1937.29328215438</v>
          </cell>
          <cell r="AE954">
            <v>2088.63047264084</v>
          </cell>
          <cell r="AF954">
            <v>2113.3377762468</v>
          </cell>
          <cell r="AG954">
            <v>2130.42722061968</v>
          </cell>
          <cell r="AH954">
            <v>2224.14214233888</v>
          </cell>
          <cell r="AI954">
            <v>2363.40588950545</v>
          </cell>
          <cell r="AJ954">
            <v>2214.31617317852</v>
          </cell>
          <cell r="AK954">
            <v>2266.3599266658</v>
          </cell>
          <cell r="AL954">
            <v>2498.28652318187</v>
          </cell>
          <cell r="AM954">
            <v>2504.11678497653</v>
          </cell>
          <cell r="AN954">
            <v>2656.23904507008</v>
          </cell>
        </row>
        <row r="954">
          <cell r="AY954">
            <v>2339.26244860591</v>
          </cell>
          <cell r="AZ954">
            <v>2329.0953740314</v>
          </cell>
          <cell r="BA954">
            <v>2312.48456286662</v>
          </cell>
          <cell r="BB954">
            <v>2425.74154106439</v>
          </cell>
          <cell r="BC954">
            <v>2336.55944264492</v>
          </cell>
          <cell r="BD954">
            <v>2401.30727573737</v>
          </cell>
          <cell r="BE954">
            <v>2365.00531171978</v>
          </cell>
          <cell r="BF954">
            <v>2284.64017678629</v>
          </cell>
          <cell r="BG954">
            <v>2402.45205464951</v>
          </cell>
          <cell r="BH954">
            <v>2431.91797752063</v>
          </cell>
          <cell r="BI954">
            <v>2431.91797752063</v>
          </cell>
          <cell r="BJ954">
            <v>2431.91797752063</v>
          </cell>
          <cell r="BK954">
            <v>2431.91797752063</v>
          </cell>
          <cell r="BL954">
            <v>2431.91797752063</v>
          </cell>
          <cell r="BM954">
            <v>2431.91797752063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</row>
        <row r="955">
          <cell r="Z955">
            <v>2291.03244674937</v>
          </cell>
          <cell r="AA955">
            <v>2229.66848972837</v>
          </cell>
          <cell r="AB955">
            <v>1928.34752054716</v>
          </cell>
          <cell r="AC955">
            <v>2032.60405645353</v>
          </cell>
          <cell r="AD955">
            <v>2076.97070337803</v>
          </cell>
          <cell r="AE955">
            <v>2041.8345271929</v>
          </cell>
          <cell r="AF955">
            <v>2164.89125811703</v>
          </cell>
          <cell r="AG955">
            <v>2221.16438602794</v>
          </cell>
          <cell r="AH955">
            <v>2146.57113429918</v>
          </cell>
          <cell r="AI955">
            <v>2253.347500574</v>
          </cell>
          <cell r="AJ955">
            <v>2297.08113998963</v>
          </cell>
          <cell r="AK955">
            <v>2436.47524322079</v>
          </cell>
          <cell r="AL955">
            <v>2340.30604494929</v>
          </cell>
          <cell r="AM955">
            <v>2481.0596436876</v>
          </cell>
          <cell r="AN955">
            <v>2573.75546740347</v>
          </cell>
        </row>
        <row r="955">
          <cell r="AY955">
            <v>2323.91618040195</v>
          </cell>
          <cell r="AZ955">
            <v>2444.55513686184</v>
          </cell>
          <cell r="BA955">
            <v>2343.3765829937</v>
          </cell>
          <cell r="BB955">
            <v>2294.77337718395</v>
          </cell>
          <cell r="BC955">
            <v>2438.06146146511</v>
          </cell>
          <cell r="BD955">
            <v>2354.8385309929</v>
          </cell>
          <cell r="BE955">
            <v>2376.21868336195</v>
          </cell>
          <cell r="BF955">
            <v>2379.60755650275</v>
          </cell>
          <cell r="BG955">
            <v>2387.84400975299</v>
          </cell>
          <cell r="BH955">
            <v>2329.04850224771</v>
          </cell>
          <cell r="BI955">
            <v>2329.04850224771</v>
          </cell>
          <cell r="BJ955">
            <v>2329.04850224771</v>
          </cell>
          <cell r="BK955">
            <v>2329.04850224771</v>
          </cell>
          <cell r="BL955">
            <v>2329.04850224771</v>
          </cell>
          <cell r="BM955">
            <v>2329.04850224771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</row>
        <row r="956">
          <cell r="Z956">
            <v>2174.46753392845</v>
          </cell>
          <cell r="AA956">
            <v>2086.36140790433</v>
          </cell>
          <cell r="AB956">
            <v>2100.08377408848</v>
          </cell>
          <cell r="AC956">
            <v>1966.19581610485</v>
          </cell>
          <cell r="AD956">
            <v>2117.65862072588</v>
          </cell>
          <cell r="AE956">
            <v>2127.59744754915</v>
          </cell>
          <cell r="AF956">
            <v>2044.88439309526</v>
          </cell>
          <cell r="AG956">
            <v>2242.77293661882</v>
          </cell>
          <cell r="AH956">
            <v>2234.66013630428</v>
          </cell>
          <cell r="AI956">
            <v>2233.86349728903</v>
          </cell>
          <cell r="AJ956">
            <v>2266.03039078252</v>
          </cell>
          <cell r="AK956">
            <v>2342.15126160065</v>
          </cell>
          <cell r="AL956">
            <v>2542.59127229568</v>
          </cell>
          <cell r="AM956">
            <v>2471.58538624132</v>
          </cell>
          <cell r="AN956">
            <v>2653.53905211557</v>
          </cell>
        </row>
        <row r="956">
          <cell r="AY956">
            <v>2300.4443380012</v>
          </cell>
          <cell r="AZ956">
            <v>2366.97437709454</v>
          </cell>
          <cell r="BA956">
            <v>2379.16798806235</v>
          </cell>
          <cell r="BB956">
            <v>2344.39067289458</v>
          </cell>
          <cell r="BC956">
            <v>2390.79501871332</v>
          </cell>
          <cell r="BD956">
            <v>2365.0862661351</v>
          </cell>
          <cell r="BE956">
            <v>2371.41081836225</v>
          </cell>
          <cell r="BF956">
            <v>2423.63666981524</v>
          </cell>
          <cell r="BG956">
            <v>2386.39049987034</v>
          </cell>
          <cell r="BH956">
            <v>2381.4662649737</v>
          </cell>
          <cell r="BI956">
            <v>2381.4662649737</v>
          </cell>
          <cell r="BJ956">
            <v>2381.4662649737</v>
          </cell>
          <cell r="BK956">
            <v>2381.4662649737</v>
          </cell>
          <cell r="BL956">
            <v>2381.4662649737</v>
          </cell>
          <cell r="BM956">
            <v>2381.4662649737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</row>
        <row r="957">
          <cell r="Z957">
            <v>2257.03964830975</v>
          </cell>
          <cell r="AA957">
            <v>2079.06417281318</v>
          </cell>
          <cell r="AB957">
            <v>2061.24103846617</v>
          </cell>
          <cell r="AC957">
            <v>1983.45310177631</v>
          </cell>
          <cell r="AD957">
            <v>1961.66660803395</v>
          </cell>
          <cell r="AE957">
            <v>2122.79912498453</v>
          </cell>
          <cell r="AF957">
            <v>2080.26590258424</v>
          </cell>
          <cell r="AG957">
            <v>2200.05055635939</v>
          </cell>
          <cell r="AH957">
            <v>2114.51184979277</v>
          </cell>
          <cell r="AI957">
            <v>2194.36372086612</v>
          </cell>
          <cell r="AJ957">
            <v>2334.35592636285</v>
          </cell>
          <cell r="AK957">
            <v>2353.95982827993</v>
          </cell>
          <cell r="AL957">
            <v>2361.54944028117</v>
          </cell>
          <cell r="AM957">
            <v>2425.95134646321</v>
          </cell>
          <cell r="AN957">
            <v>2696.27218659811</v>
          </cell>
        </row>
        <row r="957">
          <cell r="AY957">
            <v>2315.51895984522</v>
          </cell>
          <cell r="AZ957">
            <v>2348.07540795298</v>
          </cell>
          <cell r="BA957">
            <v>2350.47911105402</v>
          </cell>
          <cell r="BB957">
            <v>2336.69289257676</v>
          </cell>
          <cell r="BC957">
            <v>2365.82183197712</v>
          </cell>
          <cell r="BD957">
            <v>2405.50877590483</v>
          </cell>
          <cell r="BE957">
            <v>2370.60176029873</v>
          </cell>
          <cell r="BF957">
            <v>2414.99800358541</v>
          </cell>
          <cell r="BG957">
            <v>2415.82610871245</v>
          </cell>
          <cell r="BH957">
            <v>2380.5910498892</v>
          </cell>
          <cell r="BI957">
            <v>2380.5910498892</v>
          </cell>
          <cell r="BJ957">
            <v>2380.5910498892</v>
          </cell>
          <cell r="BK957">
            <v>2380.5910498892</v>
          </cell>
          <cell r="BL957">
            <v>2380.5910498892</v>
          </cell>
          <cell r="BM957">
            <v>2380.5910498892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</row>
        <row r="958">
          <cell r="Z958">
            <v>2288.20865045889</v>
          </cell>
          <cell r="AA958">
            <v>2157.12795941993</v>
          </cell>
          <cell r="AB958">
            <v>2088.83147588581</v>
          </cell>
          <cell r="AC958">
            <v>2100.83981877782</v>
          </cell>
          <cell r="AD958">
            <v>2198.70734922603</v>
          </cell>
          <cell r="AE958">
            <v>2097.56477207865</v>
          </cell>
          <cell r="AF958">
            <v>2097.13625242917</v>
          </cell>
          <cell r="AG958">
            <v>2077.13852546842</v>
          </cell>
          <cell r="AH958">
            <v>2282.51404402225</v>
          </cell>
          <cell r="AI958">
            <v>2413.79511215187</v>
          </cell>
          <cell r="AJ958">
            <v>2292.49700387814</v>
          </cell>
          <cell r="AK958">
            <v>2416.85894775788</v>
          </cell>
          <cell r="AL958">
            <v>2333.07307060109</v>
          </cell>
          <cell r="AM958">
            <v>2475.36874544262</v>
          </cell>
          <cell r="AN958">
            <v>2631.33815714812</v>
          </cell>
        </row>
        <row r="958">
          <cell r="AY958">
            <v>2330.88950836566</v>
          </cell>
          <cell r="AZ958">
            <v>2387.54768458526</v>
          </cell>
          <cell r="BA958">
            <v>2381.34104713963</v>
          </cell>
          <cell r="BB958">
            <v>2430.0826307449</v>
          </cell>
          <cell r="BC958">
            <v>2401.81898674622</v>
          </cell>
          <cell r="BD958">
            <v>2367.04116368224</v>
          </cell>
          <cell r="BE958">
            <v>2413.88982188325</v>
          </cell>
          <cell r="BF958">
            <v>2404.78738683749</v>
          </cell>
          <cell r="BG958">
            <v>2446.7046090933</v>
          </cell>
          <cell r="BH958">
            <v>2462.64217033642</v>
          </cell>
          <cell r="BI958">
            <v>2462.64217033642</v>
          </cell>
          <cell r="BJ958">
            <v>2462.64217033642</v>
          </cell>
          <cell r="BK958">
            <v>2462.64217033642</v>
          </cell>
          <cell r="BL958">
            <v>2462.64217033642</v>
          </cell>
          <cell r="BM958">
            <v>2462.64217033642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</row>
        <row r="959">
          <cell r="Z959">
            <v>2317.10011325331</v>
          </cell>
          <cell r="AA959">
            <v>2058.93170693646</v>
          </cell>
          <cell r="AB959">
            <v>2141.08065589329</v>
          </cell>
          <cell r="AC959">
            <v>2084.00308448652</v>
          </cell>
          <cell r="AD959">
            <v>2120.62496872505</v>
          </cell>
          <cell r="AE959">
            <v>2057.75312655996</v>
          </cell>
          <cell r="AF959">
            <v>2075.44865991008</v>
          </cell>
          <cell r="AG959">
            <v>2232.43999496428</v>
          </cell>
          <cell r="AH959">
            <v>2275.12323477572</v>
          </cell>
          <cell r="AI959">
            <v>2311.42912573476</v>
          </cell>
          <cell r="AJ959">
            <v>2334.24562440098</v>
          </cell>
          <cell r="AK959">
            <v>2217.88387689174</v>
          </cell>
          <cell r="AL959">
            <v>2418.06781980805</v>
          </cell>
          <cell r="AM959">
            <v>2501.04647623382</v>
          </cell>
          <cell r="AN959">
            <v>2574.89483207462</v>
          </cell>
        </row>
        <row r="959">
          <cell r="AY959">
            <v>2375.7224408455</v>
          </cell>
          <cell r="AZ959">
            <v>2372.41795863691</v>
          </cell>
          <cell r="BA959">
            <v>2365.87763864235</v>
          </cell>
          <cell r="BB959">
            <v>2351.60952472807</v>
          </cell>
          <cell r="BC959">
            <v>2349.7239283818</v>
          </cell>
          <cell r="BD959">
            <v>2359.16552141607</v>
          </cell>
          <cell r="BE959">
            <v>2320.93447831653</v>
          </cell>
          <cell r="BF959">
            <v>2379.52765505168</v>
          </cell>
          <cell r="BG959">
            <v>2476.7132166862</v>
          </cell>
          <cell r="BH959">
            <v>2394.97790235664</v>
          </cell>
          <cell r="BI959">
            <v>2394.97790235664</v>
          </cell>
          <cell r="BJ959">
            <v>2394.97790235664</v>
          </cell>
          <cell r="BK959">
            <v>2394.97790235664</v>
          </cell>
          <cell r="BL959">
            <v>2394.97790235664</v>
          </cell>
          <cell r="BM959">
            <v>2394.97790235664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</row>
        <row r="960">
          <cell r="Z960">
            <v>2271.42095147153</v>
          </cell>
          <cell r="AA960">
            <v>2140.50439635056</v>
          </cell>
          <cell r="AB960">
            <v>2102.93886842006</v>
          </cell>
          <cell r="AC960">
            <v>2115.12936178593</v>
          </cell>
          <cell r="AD960">
            <v>2105.97581217148</v>
          </cell>
          <cell r="AE960">
            <v>2030.92121654182</v>
          </cell>
          <cell r="AF960">
            <v>2089.69681969758</v>
          </cell>
          <cell r="AG960">
            <v>2108.0318319994</v>
          </cell>
          <cell r="AH960">
            <v>2259.05502256275</v>
          </cell>
          <cell r="AI960">
            <v>2242.67919466813</v>
          </cell>
          <cell r="AJ960">
            <v>2370.07818783884</v>
          </cell>
          <cell r="AK960">
            <v>2452.59447760525</v>
          </cell>
          <cell r="AL960">
            <v>2363.55706050966</v>
          </cell>
          <cell r="AM960">
            <v>2499.90831314759</v>
          </cell>
          <cell r="AN960">
            <v>2680.38159856778</v>
          </cell>
        </row>
        <row r="960">
          <cell r="AY960">
            <v>2388.43328609129</v>
          </cell>
          <cell r="AZ960">
            <v>2388.89016434323</v>
          </cell>
          <cell r="BA960">
            <v>2419.1652958738</v>
          </cell>
          <cell r="BB960">
            <v>2444.09772628644</v>
          </cell>
          <cell r="BC960">
            <v>2407.93312807478</v>
          </cell>
          <cell r="BD960">
            <v>2332.4760287439</v>
          </cell>
          <cell r="BE960">
            <v>2335.62642798151</v>
          </cell>
          <cell r="BF960">
            <v>2350.42714592924</v>
          </cell>
          <cell r="BG960">
            <v>2401.24227555671</v>
          </cell>
          <cell r="BH960">
            <v>2433.25913312058</v>
          </cell>
          <cell r="BI960">
            <v>2433.25913312058</v>
          </cell>
          <cell r="BJ960">
            <v>2433.25913312058</v>
          </cell>
          <cell r="BK960">
            <v>2433.25913312058</v>
          </cell>
          <cell r="BL960">
            <v>2433.25913312058</v>
          </cell>
          <cell r="BM960">
            <v>2433.25913312058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</row>
        <row r="961">
          <cell r="Z961">
            <v>2201.64381330409</v>
          </cell>
          <cell r="AA961">
            <v>2094.35218220824</v>
          </cell>
          <cell r="AB961">
            <v>2053.63051368626</v>
          </cell>
          <cell r="AC961">
            <v>2122.34925335137</v>
          </cell>
          <cell r="AD961">
            <v>2016.163937369</v>
          </cell>
          <cell r="AE961">
            <v>2092.4897929072</v>
          </cell>
          <cell r="AF961">
            <v>2045.32998550375</v>
          </cell>
          <cell r="AG961">
            <v>2071.75919393971</v>
          </cell>
          <cell r="AH961">
            <v>2126.84697823851</v>
          </cell>
          <cell r="AI961">
            <v>2212.87533704344</v>
          </cell>
          <cell r="AJ961">
            <v>2303.91359198256</v>
          </cell>
          <cell r="AK961">
            <v>2350.26812559035</v>
          </cell>
          <cell r="AL961">
            <v>2274.60902711248</v>
          </cell>
          <cell r="AM961">
            <v>2524.7161637455</v>
          </cell>
          <cell r="AN961">
            <v>2568.69240893251</v>
          </cell>
        </row>
        <row r="961">
          <cell r="AY961">
            <v>2362.97480853707</v>
          </cell>
          <cell r="AZ961">
            <v>2350.61554849045</v>
          </cell>
          <cell r="BA961">
            <v>2418.4789543145</v>
          </cell>
          <cell r="BB961">
            <v>2418.30996171364</v>
          </cell>
          <cell r="BC961">
            <v>2342.4309226747</v>
          </cell>
          <cell r="BD961">
            <v>2314.05956737084</v>
          </cell>
          <cell r="BE961">
            <v>2284.06445892149</v>
          </cell>
          <cell r="BF961">
            <v>2373.3908372561</v>
          </cell>
          <cell r="BG961">
            <v>2291.05711413616</v>
          </cell>
          <cell r="BH961">
            <v>2355.75562459014</v>
          </cell>
          <cell r="BI961">
            <v>2355.75562459014</v>
          </cell>
          <cell r="BJ961">
            <v>2355.75562459014</v>
          </cell>
          <cell r="BK961">
            <v>2355.75562459014</v>
          </cell>
          <cell r="BL961">
            <v>2355.75562459014</v>
          </cell>
          <cell r="BM961">
            <v>2355.75562459014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</row>
        <row r="962">
          <cell r="Z962">
            <v>2304.36190949865</v>
          </cell>
          <cell r="AA962">
            <v>2128.37168569031</v>
          </cell>
          <cell r="AB962">
            <v>2072.30930240308</v>
          </cell>
          <cell r="AC962">
            <v>2276.67121930311</v>
          </cell>
          <cell r="AD962">
            <v>2199.227843608</v>
          </cell>
          <cell r="AE962">
            <v>1945.78272966374</v>
          </cell>
          <cell r="AF962">
            <v>2083.31793455958</v>
          </cell>
          <cell r="AG962">
            <v>2169.35186549491</v>
          </cell>
          <cell r="AH962">
            <v>2298.942589987</v>
          </cell>
          <cell r="AI962">
            <v>2206.27742082622</v>
          </cell>
          <cell r="AJ962">
            <v>2292.24963573311</v>
          </cell>
          <cell r="AK962">
            <v>2376.028198854</v>
          </cell>
          <cell r="AL962">
            <v>2560.66845377509</v>
          </cell>
          <cell r="AM962">
            <v>2469.95856996366</v>
          </cell>
          <cell r="AN962">
            <v>2606.36218859624</v>
          </cell>
        </row>
        <row r="962">
          <cell r="AY962">
            <v>2358.74773303596</v>
          </cell>
          <cell r="AZ962">
            <v>2302.33482596194</v>
          </cell>
          <cell r="BA962">
            <v>2404.78359889199</v>
          </cell>
          <cell r="BB962">
            <v>2499.76059085883</v>
          </cell>
          <cell r="BC962">
            <v>2431.34967701548</v>
          </cell>
          <cell r="BD962">
            <v>2344.63797326772</v>
          </cell>
          <cell r="BE962">
            <v>2393.69995781878</v>
          </cell>
          <cell r="BF962">
            <v>2352.00447389559</v>
          </cell>
          <cell r="BG962">
            <v>2446.19496268624</v>
          </cell>
          <cell r="BH962">
            <v>2350.09321575924</v>
          </cell>
          <cell r="BI962">
            <v>2350.09321575924</v>
          </cell>
          <cell r="BJ962">
            <v>2350.09321575924</v>
          </cell>
          <cell r="BK962">
            <v>2350.09321575924</v>
          </cell>
          <cell r="BL962">
            <v>2350.09321575924</v>
          </cell>
          <cell r="BM962">
            <v>2350.09321575924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</row>
        <row r="963">
          <cell r="Z963">
            <v>2391.22774347545</v>
          </cell>
          <cell r="AA963">
            <v>2142.84475472902</v>
          </cell>
          <cell r="AB963">
            <v>2098.75348047284</v>
          </cell>
          <cell r="AC963">
            <v>2036.52360805691</v>
          </cell>
          <cell r="AD963">
            <v>2069.33187399569</v>
          </cell>
          <cell r="AE963">
            <v>2098.91830544309</v>
          </cell>
          <cell r="AF963">
            <v>2067.59061354888</v>
          </cell>
          <cell r="AG963">
            <v>2104.01343910157</v>
          </cell>
          <cell r="AH963">
            <v>2139.84496260631</v>
          </cell>
          <cell r="AI963">
            <v>2276.88342209981</v>
          </cell>
          <cell r="AJ963">
            <v>2373.50667034634</v>
          </cell>
          <cell r="AK963">
            <v>2426.95153018819</v>
          </cell>
          <cell r="AL963">
            <v>2423.76302618703</v>
          </cell>
          <cell r="AM963">
            <v>2414.10525176487</v>
          </cell>
          <cell r="AN963">
            <v>2510.80410592671</v>
          </cell>
        </row>
        <row r="963">
          <cell r="AY963">
            <v>2369.08836565467</v>
          </cell>
          <cell r="AZ963">
            <v>2413.35041854518</v>
          </cell>
          <cell r="BA963">
            <v>2323.73259756149</v>
          </cell>
          <cell r="BB963">
            <v>2436.40326137112</v>
          </cell>
          <cell r="BC963">
            <v>2426.75353992043</v>
          </cell>
          <cell r="BD963">
            <v>2391.18740971967</v>
          </cell>
          <cell r="BE963">
            <v>2335.91567234806</v>
          </cell>
          <cell r="BF963">
            <v>2358.60470979437</v>
          </cell>
          <cell r="BG963">
            <v>2365.4100610689</v>
          </cell>
          <cell r="BH963">
            <v>2402.93686097771</v>
          </cell>
          <cell r="BI963">
            <v>2402.93686097771</v>
          </cell>
          <cell r="BJ963">
            <v>2402.93686097771</v>
          </cell>
          <cell r="BK963">
            <v>2402.93686097771</v>
          </cell>
          <cell r="BL963">
            <v>2402.93686097771</v>
          </cell>
          <cell r="BM963">
            <v>2402.93686097771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</row>
        <row r="964">
          <cell r="Z964">
            <v>2188.89740055084</v>
          </cell>
          <cell r="AA964">
            <v>2033.88091915581</v>
          </cell>
          <cell r="AB964">
            <v>2142.43262354069</v>
          </cell>
          <cell r="AC964">
            <v>2059.09567590649</v>
          </cell>
          <cell r="AD964">
            <v>2011.36729585669</v>
          </cell>
          <cell r="AE964">
            <v>2013.23516708107</v>
          </cell>
          <cell r="AF964">
            <v>2098.67329466813</v>
          </cell>
          <cell r="AG964">
            <v>2156.11255846205</v>
          </cell>
          <cell r="AH964">
            <v>2348.66049562361</v>
          </cell>
          <cell r="AI964">
            <v>2105.29374586657</v>
          </cell>
          <cell r="AJ964">
            <v>2325.36427578387</v>
          </cell>
          <cell r="AK964">
            <v>2315.31713710729</v>
          </cell>
          <cell r="AL964">
            <v>2532.43947632045</v>
          </cell>
          <cell r="AM964">
            <v>2536.83669194145</v>
          </cell>
          <cell r="AN964">
            <v>2507.09032055162</v>
          </cell>
        </row>
        <row r="964">
          <cell r="AY964">
            <v>2323.29796641877</v>
          </cell>
          <cell r="AZ964">
            <v>2346.47604635837</v>
          </cell>
          <cell r="BA964">
            <v>2445.01060515065</v>
          </cell>
          <cell r="BB964">
            <v>2347.7563463893</v>
          </cell>
          <cell r="BC964">
            <v>2316.15965225135</v>
          </cell>
          <cell r="BD964">
            <v>2369.90959618948</v>
          </cell>
          <cell r="BE964">
            <v>2383.3525115644</v>
          </cell>
          <cell r="BF964">
            <v>2369.47421449166</v>
          </cell>
          <cell r="BG964">
            <v>2472.96829792838</v>
          </cell>
          <cell r="BH964">
            <v>2299.63736744247</v>
          </cell>
          <cell r="BI964">
            <v>2299.63736744247</v>
          </cell>
          <cell r="BJ964">
            <v>2299.63736744247</v>
          </cell>
          <cell r="BK964">
            <v>2299.63736744247</v>
          </cell>
          <cell r="BL964">
            <v>2299.63736744247</v>
          </cell>
          <cell r="BM964">
            <v>2299.63736744247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</row>
        <row r="965">
          <cell r="Z965">
            <v>2386.62602834709</v>
          </cell>
          <cell r="AA965">
            <v>2108.63627029876</v>
          </cell>
          <cell r="AB965">
            <v>2135.75719166674</v>
          </cell>
          <cell r="AC965">
            <v>2016.82113191684</v>
          </cell>
          <cell r="AD965">
            <v>2081.68782535187</v>
          </cell>
          <cell r="AE965">
            <v>2051.7610176162</v>
          </cell>
          <cell r="AF965">
            <v>2295.01421518273</v>
          </cell>
          <cell r="AG965">
            <v>2140.91191014695</v>
          </cell>
          <cell r="AH965">
            <v>2224.76247892691</v>
          </cell>
          <cell r="AI965">
            <v>2249.3412273431</v>
          </cell>
          <cell r="AJ965">
            <v>2386.82634542831</v>
          </cell>
          <cell r="AK965">
            <v>2497.85935727193</v>
          </cell>
          <cell r="AL965">
            <v>2494.80488373427</v>
          </cell>
          <cell r="AM965">
            <v>2466.04121736329</v>
          </cell>
          <cell r="AN965">
            <v>2597.24191311297</v>
          </cell>
        </row>
        <row r="965">
          <cell r="AY965">
            <v>2447.61417226196</v>
          </cell>
          <cell r="AZ965">
            <v>2366.86723088848</v>
          </cell>
          <cell r="BA965">
            <v>2376.53263909232</v>
          </cell>
          <cell r="BB965">
            <v>2391.16664032913</v>
          </cell>
          <cell r="BC965">
            <v>2379.56109584739</v>
          </cell>
          <cell r="BD965">
            <v>2374.45918934253</v>
          </cell>
          <cell r="BE965">
            <v>2441.10079651011</v>
          </cell>
          <cell r="BF965">
            <v>2371.22803260346</v>
          </cell>
          <cell r="BG965">
            <v>2459.12664017622</v>
          </cell>
          <cell r="BH965">
            <v>2428.70967029482</v>
          </cell>
          <cell r="BI965">
            <v>2428.70967029482</v>
          </cell>
          <cell r="BJ965">
            <v>2428.70967029482</v>
          </cell>
          <cell r="BK965">
            <v>2428.70967029482</v>
          </cell>
          <cell r="BL965">
            <v>2428.70967029482</v>
          </cell>
          <cell r="BM965">
            <v>2428.70967029482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</row>
        <row r="966">
          <cell r="Z966">
            <v>2318.40711512717</v>
          </cell>
          <cell r="AA966">
            <v>2052.54631692738</v>
          </cell>
          <cell r="AB966">
            <v>1993.51915987812</v>
          </cell>
          <cell r="AC966">
            <v>1960.16279888319</v>
          </cell>
          <cell r="AD966">
            <v>2064.90723643415</v>
          </cell>
          <cell r="AE966">
            <v>2109.12774362232</v>
          </cell>
          <cell r="AF966">
            <v>2052.38475164689</v>
          </cell>
          <cell r="AG966">
            <v>2082.26085940521</v>
          </cell>
          <cell r="AH966">
            <v>2159.53872453998</v>
          </cell>
          <cell r="AI966">
            <v>2262.36219155694</v>
          </cell>
          <cell r="AJ966">
            <v>2309.69173817369</v>
          </cell>
          <cell r="AK966">
            <v>2387.86337461894</v>
          </cell>
          <cell r="AL966">
            <v>2471.04477677869</v>
          </cell>
          <cell r="AM966">
            <v>2506.65422648472</v>
          </cell>
          <cell r="AN966">
            <v>2379.57103112908</v>
          </cell>
        </row>
        <row r="966">
          <cell r="AY966">
            <v>2391.54253451582</v>
          </cell>
          <cell r="AZ966">
            <v>2380.17844640926</v>
          </cell>
          <cell r="BA966">
            <v>2343.98885524981</v>
          </cell>
          <cell r="BB966">
            <v>2443.31410930716</v>
          </cell>
          <cell r="BC966">
            <v>2358.91331683082</v>
          </cell>
          <cell r="BD966">
            <v>2346.37264403076</v>
          </cell>
          <cell r="BE966">
            <v>2343.70961385674</v>
          </cell>
          <cell r="BF966">
            <v>2352.35076322392</v>
          </cell>
          <cell r="BG966">
            <v>2383.81775622307</v>
          </cell>
          <cell r="BH966">
            <v>2384.92756654535</v>
          </cell>
          <cell r="BI966">
            <v>2384.92756654535</v>
          </cell>
          <cell r="BJ966">
            <v>2384.92756654535</v>
          </cell>
          <cell r="BK966">
            <v>2384.92756654535</v>
          </cell>
          <cell r="BL966">
            <v>2384.92756654535</v>
          </cell>
          <cell r="BM966">
            <v>2384.92756654535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</row>
        <row r="967">
          <cell r="Z967">
            <v>2285.59848417857</v>
          </cell>
          <cell r="AA967">
            <v>2084.42523775232</v>
          </cell>
          <cell r="AB967">
            <v>2157.64387363916</v>
          </cell>
          <cell r="AC967">
            <v>2163.9570222234</v>
          </cell>
          <cell r="AD967">
            <v>1973.98244456019</v>
          </cell>
          <cell r="AE967">
            <v>2050.58602039726</v>
          </cell>
          <cell r="AF967">
            <v>2252.95117654555</v>
          </cell>
          <cell r="AG967">
            <v>2098.1380817955</v>
          </cell>
          <cell r="AH967">
            <v>2301.88710794489</v>
          </cell>
          <cell r="AI967">
            <v>2208.20496057972</v>
          </cell>
          <cell r="AJ967">
            <v>2235.54133964015</v>
          </cell>
          <cell r="AK967">
            <v>2373.31727624017</v>
          </cell>
          <cell r="AL967">
            <v>2462.14494079369</v>
          </cell>
          <cell r="AM967">
            <v>2487.44570471008</v>
          </cell>
          <cell r="AN967">
            <v>2631.37748420082</v>
          </cell>
        </row>
        <row r="967">
          <cell r="AY967">
            <v>2344.95140642736</v>
          </cell>
          <cell r="AZ967">
            <v>2452.86610774297</v>
          </cell>
          <cell r="BA967">
            <v>2367.53548906853</v>
          </cell>
          <cell r="BB967">
            <v>2361.62509858024</v>
          </cell>
          <cell r="BC967">
            <v>2329.23109747648</v>
          </cell>
          <cell r="BD967">
            <v>2366.31373940329</v>
          </cell>
          <cell r="BE967">
            <v>2492.06267306443</v>
          </cell>
          <cell r="BF967">
            <v>2393.71883670971</v>
          </cell>
          <cell r="BG967">
            <v>2389.97675594179</v>
          </cell>
          <cell r="BH967">
            <v>2370.96398507444</v>
          </cell>
          <cell r="BI967">
            <v>2370.96398507444</v>
          </cell>
          <cell r="BJ967">
            <v>2370.96398507444</v>
          </cell>
          <cell r="BK967">
            <v>2370.96398507444</v>
          </cell>
          <cell r="BL967">
            <v>2370.96398507444</v>
          </cell>
          <cell r="BM967">
            <v>2370.96398507444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</row>
        <row r="968">
          <cell r="Z968">
            <v>2356.41557737841</v>
          </cell>
          <cell r="AA968">
            <v>2076.37068410631</v>
          </cell>
          <cell r="AB968">
            <v>1998.55233606827</v>
          </cell>
          <cell r="AC968">
            <v>2028.14322147592</v>
          </cell>
          <cell r="AD968">
            <v>2091.75229603392</v>
          </cell>
          <cell r="AE968">
            <v>2073.79197546625</v>
          </cell>
          <cell r="AF968">
            <v>2130.47462759444</v>
          </cell>
          <cell r="AG968">
            <v>2160.12014991702</v>
          </cell>
          <cell r="AH968">
            <v>2176.89483661311</v>
          </cell>
          <cell r="AI968">
            <v>2204.80010878135</v>
          </cell>
          <cell r="AJ968">
            <v>2340.81594892195</v>
          </cell>
          <cell r="AK968">
            <v>2242.66846442117</v>
          </cell>
          <cell r="AL968">
            <v>2533.75886963836</v>
          </cell>
          <cell r="AM968">
            <v>2477.85966522486</v>
          </cell>
          <cell r="AN968">
            <v>2582.76441404344</v>
          </cell>
        </row>
        <row r="968">
          <cell r="AY968">
            <v>2362.34957081763</v>
          </cell>
          <cell r="AZ968">
            <v>2333.97570999044</v>
          </cell>
          <cell r="BA968">
            <v>2333.69108146169</v>
          </cell>
          <cell r="BB968">
            <v>2335.96261396474</v>
          </cell>
          <cell r="BC968">
            <v>2391.78802744057</v>
          </cell>
          <cell r="BD968">
            <v>2378.25962178798</v>
          </cell>
          <cell r="BE968">
            <v>2404.71616313256</v>
          </cell>
          <cell r="BF968">
            <v>2341.52693859149</v>
          </cell>
          <cell r="BG968">
            <v>2434.45065566069</v>
          </cell>
          <cell r="BH968">
            <v>2347.95982473445</v>
          </cell>
          <cell r="BI968">
            <v>2347.95982473445</v>
          </cell>
          <cell r="BJ968">
            <v>2347.95982473445</v>
          </cell>
          <cell r="BK968">
            <v>2347.95982473445</v>
          </cell>
          <cell r="BL968">
            <v>2347.95982473445</v>
          </cell>
          <cell r="BM968">
            <v>2347.95982473445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</row>
        <row r="969">
          <cell r="Z969">
            <v>2250.6691771799</v>
          </cell>
          <cell r="AA969">
            <v>2075.57594908637</v>
          </cell>
          <cell r="AB969">
            <v>2045.34850579703</v>
          </cell>
          <cell r="AC969">
            <v>2041.48899060107</v>
          </cell>
          <cell r="AD969">
            <v>1938.12811096417</v>
          </cell>
          <cell r="AE969">
            <v>2123.81970273208</v>
          </cell>
          <cell r="AF969">
            <v>2192.88284262348</v>
          </cell>
          <cell r="AG969">
            <v>2100.21268155984</v>
          </cell>
          <cell r="AH969">
            <v>2157.9537984899</v>
          </cell>
          <cell r="AI969">
            <v>2237.37845156924</v>
          </cell>
          <cell r="AJ969">
            <v>2170.75203024462</v>
          </cell>
          <cell r="AK969">
            <v>2309.88694749259</v>
          </cell>
          <cell r="AL969">
            <v>2577.571256107</v>
          </cell>
          <cell r="AM969">
            <v>2449.13625262366</v>
          </cell>
          <cell r="AN969">
            <v>2572.6175226877</v>
          </cell>
        </row>
        <row r="969">
          <cell r="AY969">
            <v>2354.13751604732</v>
          </cell>
          <cell r="AZ969">
            <v>2412.76104897622</v>
          </cell>
          <cell r="BA969">
            <v>2378.07085881207</v>
          </cell>
          <cell r="BB969">
            <v>2352.03233467058</v>
          </cell>
          <cell r="BC969">
            <v>2272.54815105006</v>
          </cell>
          <cell r="BD969">
            <v>2369.92419096259</v>
          </cell>
          <cell r="BE969">
            <v>2381.80704205143</v>
          </cell>
          <cell r="BF969">
            <v>2362.49450637917</v>
          </cell>
          <cell r="BG969">
            <v>2363.62840974482</v>
          </cell>
          <cell r="BH969">
            <v>2368.07077727048</v>
          </cell>
          <cell r="BI969">
            <v>2368.07077727048</v>
          </cell>
          <cell r="BJ969">
            <v>2368.07077727048</v>
          </cell>
          <cell r="BK969">
            <v>2368.07077727048</v>
          </cell>
          <cell r="BL969">
            <v>2368.07077727048</v>
          </cell>
          <cell r="BM969">
            <v>2368.07077727048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</row>
        <row r="970">
          <cell r="Z970">
            <v>2390.0695392565</v>
          </cell>
          <cell r="AA970">
            <v>2111.32352783858</v>
          </cell>
          <cell r="AB970">
            <v>2046.05699442911</v>
          </cell>
          <cell r="AC970">
            <v>2010.7868001707</v>
          </cell>
          <cell r="AD970">
            <v>2066.67342124839</v>
          </cell>
          <cell r="AE970">
            <v>1959.97217171146</v>
          </cell>
          <cell r="AF970">
            <v>2231.28988538574</v>
          </cell>
          <cell r="AG970">
            <v>2180.52201921919</v>
          </cell>
          <cell r="AH970">
            <v>2205.64882635692</v>
          </cell>
          <cell r="AI970">
            <v>2271.85346827211</v>
          </cell>
          <cell r="AJ970">
            <v>2260.98566798246</v>
          </cell>
          <cell r="AK970">
            <v>2372.00143290911</v>
          </cell>
          <cell r="AL970">
            <v>2478.8805832214</v>
          </cell>
          <cell r="AM970">
            <v>2390.19839693535</v>
          </cell>
          <cell r="AN970">
            <v>2525.33767087446</v>
          </cell>
        </row>
        <row r="970">
          <cell r="AY970">
            <v>2441.17677583881</v>
          </cell>
          <cell r="AZ970">
            <v>2351.79339145131</v>
          </cell>
          <cell r="BA970">
            <v>2377.43888139799</v>
          </cell>
          <cell r="BB970">
            <v>2337.1032976654</v>
          </cell>
          <cell r="BC970">
            <v>2418.12858378725</v>
          </cell>
          <cell r="BD970">
            <v>2378.42187758982</v>
          </cell>
          <cell r="BE970">
            <v>2406.82640511774</v>
          </cell>
          <cell r="BF970">
            <v>2363.76076387446</v>
          </cell>
          <cell r="BG970">
            <v>2355.86583406518</v>
          </cell>
          <cell r="BH970">
            <v>2419.90704701709</v>
          </cell>
          <cell r="BI970">
            <v>2419.90704701709</v>
          </cell>
          <cell r="BJ970">
            <v>2419.90704701709</v>
          </cell>
          <cell r="BK970">
            <v>2419.90704701709</v>
          </cell>
          <cell r="BL970">
            <v>2419.90704701709</v>
          </cell>
          <cell r="BM970">
            <v>2419.90704701709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</row>
        <row r="971">
          <cell r="Z971">
            <v>2319.35490013773</v>
          </cell>
          <cell r="AA971">
            <v>2097.16828515303</v>
          </cell>
          <cell r="AB971">
            <v>2105.46478019256</v>
          </cell>
          <cell r="AC971">
            <v>2124.87376702698</v>
          </cell>
          <cell r="AD971">
            <v>2169.54896490316</v>
          </cell>
          <cell r="AE971">
            <v>2141.16204064168</v>
          </cell>
          <cell r="AF971">
            <v>2064.69551779092</v>
          </cell>
          <cell r="AG971">
            <v>2169.71314905911</v>
          </cell>
          <cell r="AH971">
            <v>2223.68200951602</v>
          </cell>
          <cell r="AI971">
            <v>2259.54939516308</v>
          </cell>
          <cell r="AJ971">
            <v>2395.15411286112</v>
          </cell>
          <cell r="AK971">
            <v>2369.5237277806</v>
          </cell>
          <cell r="AL971">
            <v>2424.37473966507</v>
          </cell>
          <cell r="AM971">
            <v>2609.43031438773</v>
          </cell>
          <cell r="AN971">
            <v>2569.92665145678</v>
          </cell>
        </row>
        <row r="971">
          <cell r="AY971">
            <v>2363.61395004039</v>
          </cell>
          <cell r="AZ971">
            <v>2333.49688476769</v>
          </cell>
          <cell r="BA971">
            <v>2441.18553215702</v>
          </cell>
          <cell r="BB971">
            <v>2423.48399548034</v>
          </cell>
          <cell r="BC971">
            <v>2348.77843687931</v>
          </cell>
          <cell r="BD971">
            <v>2354.06381316748</v>
          </cell>
          <cell r="BE971">
            <v>2325.21949612889</v>
          </cell>
          <cell r="BF971">
            <v>2380.86377044595</v>
          </cell>
          <cell r="BG971">
            <v>2410.67655157347</v>
          </cell>
          <cell r="BH971">
            <v>2381.35531798213</v>
          </cell>
          <cell r="BI971">
            <v>2381.35531798213</v>
          </cell>
          <cell r="BJ971">
            <v>2381.35531798213</v>
          </cell>
          <cell r="BK971">
            <v>2381.35531798213</v>
          </cell>
          <cell r="BL971">
            <v>2381.35531798213</v>
          </cell>
          <cell r="BM971">
            <v>2381.35531798213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</row>
        <row r="972">
          <cell r="Z972">
            <v>2200.80609739043</v>
          </cell>
          <cell r="AA972">
            <v>2086.40207420354</v>
          </cell>
          <cell r="AB972">
            <v>2020.21668890552</v>
          </cell>
          <cell r="AC972">
            <v>2111.26302140497</v>
          </cell>
          <cell r="AD972">
            <v>2073.67332659314</v>
          </cell>
          <cell r="AE972">
            <v>2034.83408083662</v>
          </cell>
          <cell r="AF972">
            <v>2189.3537683052</v>
          </cell>
          <cell r="AG972">
            <v>2141.82395525804</v>
          </cell>
          <cell r="AH972">
            <v>2263.69350608313</v>
          </cell>
          <cell r="AI972">
            <v>2278.0632260239</v>
          </cell>
          <cell r="AJ972">
            <v>2395.15166211764</v>
          </cell>
          <cell r="AK972">
            <v>2403.65479578554</v>
          </cell>
          <cell r="AL972">
            <v>2523.55326018487</v>
          </cell>
          <cell r="AM972">
            <v>2485.68891912167</v>
          </cell>
          <cell r="AN972">
            <v>2672.76408885672</v>
          </cell>
        </row>
        <row r="972">
          <cell r="AY972">
            <v>2388.17298465377</v>
          </cell>
          <cell r="AZ972">
            <v>2408.52224342225</v>
          </cell>
          <cell r="BA972">
            <v>2342.21163110602</v>
          </cell>
          <cell r="BB972">
            <v>2386.79718875261</v>
          </cell>
          <cell r="BC972">
            <v>2397.43903341636</v>
          </cell>
          <cell r="BD972">
            <v>2302.42258141064</v>
          </cell>
          <cell r="BE972">
            <v>2411.40672390228</v>
          </cell>
          <cell r="BF972">
            <v>2371.25880282463</v>
          </cell>
          <cell r="BG972">
            <v>2419.65340387169</v>
          </cell>
          <cell r="BH972">
            <v>2380.02596744746</v>
          </cell>
          <cell r="BI972">
            <v>2380.02596744746</v>
          </cell>
          <cell r="BJ972">
            <v>2380.02596744746</v>
          </cell>
          <cell r="BK972">
            <v>2380.02596744746</v>
          </cell>
          <cell r="BL972">
            <v>2380.02596744746</v>
          </cell>
          <cell r="BM972">
            <v>2380.02596744746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</row>
        <row r="973">
          <cell r="Z973">
            <v>2252.91189931363</v>
          </cell>
          <cell r="AA973">
            <v>2092.32690246606</v>
          </cell>
          <cell r="AB973">
            <v>2141.87033405583</v>
          </cell>
          <cell r="AC973">
            <v>1973.20954008501</v>
          </cell>
          <cell r="AD973">
            <v>2025.36816679319</v>
          </cell>
          <cell r="AE973">
            <v>1999.06945983115</v>
          </cell>
          <cell r="AF973">
            <v>2161.64669338169</v>
          </cell>
          <cell r="AG973">
            <v>2158.31615459591</v>
          </cell>
          <cell r="AH973">
            <v>2255.15753903427</v>
          </cell>
          <cell r="AI973">
            <v>2353.85380112373</v>
          </cell>
          <cell r="AJ973">
            <v>2322.24621957316</v>
          </cell>
          <cell r="AK973">
            <v>2348.96037011391</v>
          </cell>
          <cell r="AL973">
            <v>2456.46338230797</v>
          </cell>
          <cell r="AM973">
            <v>2473.61764492535</v>
          </cell>
          <cell r="AN973">
            <v>2465.50605436407</v>
          </cell>
        </row>
        <row r="973">
          <cell r="AY973">
            <v>2352.33391635016</v>
          </cell>
          <cell r="AZ973">
            <v>2416.05082248712</v>
          </cell>
          <cell r="BA973">
            <v>2405.92532389603</v>
          </cell>
          <cell r="BB973">
            <v>2404.32356110574</v>
          </cell>
          <cell r="BC973">
            <v>2399.66309872829</v>
          </cell>
          <cell r="BD973">
            <v>2279.63793512963</v>
          </cell>
          <cell r="BE973">
            <v>2353.54532426971</v>
          </cell>
          <cell r="BF973">
            <v>2379.07140623726</v>
          </cell>
          <cell r="BG973">
            <v>2391.59923136757</v>
          </cell>
          <cell r="BH973">
            <v>2448.73023345002</v>
          </cell>
          <cell r="BI973">
            <v>2448.73023345002</v>
          </cell>
          <cell r="BJ973">
            <v>2448.73023345002</v>
          </cell>
          <cell r="BK973">
            <v>2448.73023345002</v>
          </cell>
          <cell r="BL973">
            <v>2448.73023345002</v>
          </cell>
          <cell r="BM973">
            <v>2448.73023345002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</row>
        <row r="974">
          <cell r="Z974">
            <v>2187.68088580632</v>
          </cell>
          <cell r="AA974">
            <v>2147.35016530637</v>
          </cell>
          <cell r="AB974">
            <v>1876.02782622658</v>
          </cell>
          <cell r="AC974">
            <v>2043.36801080315</v>
          </cell>
          <cell r="AD974">
            <v>2117.69225170942</v>
          </cell>
          <cell r="AE974">
            <v>1972.83556210352</v>
          </cell>
          <cell r="AF974">
            <v>2136.82265448995</v>
          </cell>
          <cell r="AG974">
            <v>2123.49960139729</v>
          </cell>
          <cell r="AH974">
            <v>2156.31277017657</v>
          </cell>
          <cell r="AI974">
            <v>2266.46520210575</v>
          </cell>
          <cell r="AJ974">
            <v>2301.8880434119</v>
          </cell>
          <cell r="AK974">
            <v>2347.23307136482</v>
          </cell>
          <cell r="AL974">
            <v>2431.64836859646</v>
          </cell>
          <cell r="AM974">
            <v>2377.96934532125</v>
          </cell>
          <cell r="AN974">
            <v>2530.83083721173</v>
          </cell>
        </row>
        <row r="974">
          <cell r="AY974">
            <v>2392.28137725421</v>
          </cell>
          <cell r="AZ974">
            <v>2345.7606263689</v>
          </cell>
          <cell r="BA974">
            <v>2361.86005100134</v>
          </cell>
          <cell r="BB974">
            <v>2384.43268147463</v>
          </cell>
          <cell r="BC974">
            <v>2433.83438668128</v>
          </cell>
          <cell r="BD974">
            <v>2319.18912420046</v>
          </cell>
          <cell r="BE974">
            <v>2360.51619160655</v>
          </cell>
          <cell r="BF974">
            <v>2383.22687251423</v>
          </cell>
          <cell r="BG974">
            <v>2358.75459628511</v>
          </cell>
          <cell r="BH974">
            <v>2413.13419041025</v>
          </cell>
          <cell r="BI974">
            <v>2413.13419041025</v>
          </cell>
          <cell r="BJ974">
            <v>2413.13419041025</v>
          </cell>
          <cell r="BK974">
            <v>2413.13419041025</v>
          </cell>
          <cell r="BL974">
            <v>2413.13419041025</v>
          </cell>
          <cell r="BM974">
            <v>2413.13419041025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</row>
        <row r="975">
          <cell r="Z975">
            <v>2339.74334050839</v>
          </cell>
          <cell r="AA975">
            <v>2119.8226732655</v>
          </cell>
          <cell r="AB975">
            <v>2071.20651982444</v>
          </cell>
          <cell r="AC975">
            <v>2020.52516606979</v>
          </cell>
          <cell r="AD975">
            <v>2128.74919220635</v>
          </cell>
          <cell r="AE975">
            <v>2013.28084480403</v>
          </cell>
          <cell r="AF975">
            <v>2255.21832185875</v>
          </cell>
          <cell r="AG975">
            <v>2165.60897814328</v>
          </cell>
          <cell r="AH975">
            <v>2311.66898786846</v>
          </cell>
          <cell r="AI975">
            <v>2253.07057072815</v>
          </cell>
          <cell r="AJ975">
            <v>2317.49093064047</v>
          </cell>
          <cell r="AK975">
            <v>2342.95732517319</v>
          </cell>
          <cell r="AL975">
            <v>2385.47870887648</v>
          </cell>
          <cell r="AM975">
            <v>2374.30931202237</v>
          </cell>
          <cell r="AN975">
            <v>2707.05879694004</v>
          </cell>
        </row>
        <row r="975">
          <cell r="AY975">
            <v>2349.69096943299</v>
          </cell>
          <cell r="AZ975">
            <v>2366.52332527276</v>
          </cell>
          <cell r="BA975">
            <v>2379.51274028284</v>
          </cell>
          <cell r="BB975">
            <v>2319.55494837321</v>
          </cell>
          <cell r="BC975">
            <v>2421.8285918195</v>
          </cell>
          <cell r="BD975">
            <v>2374.55166099722</v>
          </cell>
          <cell r="BE975">
            <v>2465.21893635999</v>
          </cell>
          <cell r="BF975">
            <v>2441.83571846943</v>
          </cell>
          <cell r="BG975">
            <v>2426.85893214394</v>
          </cell>
          <cell r="BH975">
            <v>2429.47776817835</v>
          </cell>
          <cell r="BI975">
            <v>2429.47776817835</v>
          </cell>
          <cell r="BJ975">
            <v>2429.47776817835</v>
          </cell>
          <cell r="BK975">
            <v>2429.47776817835</v>
          </cell>
          <cell r="BL975">
            <v>2429.47776817835</v>
          </cell>
          <cell r="BM975">
            <v>2429.47776817835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</row>
        <row r="976">
          <cell r="Z976">
            <v>2310.40760122327</v>
          </cell>
          <cell r="AA976">
            <v>2037.57149710898</v>
          </cell>
          <cell r="AB976">
            <v>2116.01983749279</v>
          </cell>
          <cell r="AC976">
            <v>1851.03723109209</v>
          </cell>
          <cell r="AD976">
            <v>2028.50412737471</v>
          </cell>
          <cell r="AE976">
            <v>2114.69399187064</v>
          </cell>
          <cell r="AF976">
            <v>2066.78934652242</v>
          </cell>
          <cell r="AG976">
            <v>1973.18523618651</v>
          </cell>
          <cell r="AH976">
            <v>2213.57088178055</v>
          </cell>
          <cell r="AI976">
            <v>2281.66584094624</v>
          </cell>
          <cell r="AJ976">
            <v>2405.52010713357</v>
          </cell>
          <cell r="AK976">
            <v>2256.76130630628</v>
          </cell>
          <cell r="AL976">
            <v>2434.89037458469</v>
          </cell>
          <cell r="AM976">
            <v>2537.31958909051</v>
          </cell>
          <cell r="AN976">
            <v>2615.76539018125</v>
          </cell>
        </row>
        <row r="976">
          <cell r="AY976">
            <v>2346.22820367928</v>
          </cell>
          <cell r="AZ976">
            <v>2347.30589825734</v>
          </cell>
          <cell r="BA976">
            <v>2426.94873510279</v>
          </cell>
          <cell r="BB976">
            <v>2317.212837041</v>
          </cell>
          <cell r="BC976">
            <v>2340.79219209002</v>
          </cell>
          <cell r="BD976">
            <v>2402.36510151632</v>
          </cell>
          <cell r="BE976">
            <v>2368.27366577776</v>
          </cell>
          <cell r="BF976">
            <v>2296.70109912294</v>
          </cell>
          <cell r="BG976">
            <v>2405.48352196553</v>
          </cell>
          <cell r="BH976">
            <v>2402.50210818044</v>
          </cell>
          <cell r="BI976">
            <v>2402.50210818044</v>
          </cell>
          <cell r="BJ976">
            <v>2402.50210818044</v>
          </cell>
          <cell r="BK976">
            <v>2402.50210818044</v>
          </cell>
          <cell r="BL976">
            <v>2402.50210818044</v>
          </cell>
          <cell r="BM976">
            <v>2402.50210818044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</row>
        <row r="977">
          <cell r="Z977">
            <v>2354.77977501154</v>
          </cell>
          <cell r="AA977">
            <v>2141.91654723462</v>
          </cell>
          <cell r="AB977">
            <v>2060.98840212973</v>
          </cell>
          <cell r="AC977">
            <v>2035.67242755343</v>
          </cell>
          <cell r="AD977">
            <v>2168.74401407367</v>
          </cell>
          <cell r="AE977">
            <v>2097.19459898687</v>
          </cell>
          <cell r="AF977">
            <v>2104.91074244442</v>
          </cell>
          <cell r="AG977">
            <v>2133.10836380733</v>
          </cell>
          <cell r="AH977">
            <v>2216.49996204072</v>
          </cell>
          <cell r="AI977">
            <v>2161.68531922541</v>
          </cell>
          <cell r="AJ977">
            <v>2356.75942720274</v>
          </cell>
          <cell r="AK977">
            <v>2395.18239586105</v>
          </cell>
          <cell r="AL977">
            <v>2475.03919681033</v>
          </cell>
          <cell r="AM977">
            <v>2391.23002159979</v>
          </cell>
          <cell r="AN977">
            <v>2590.22361507396</v>
          </cell>
        </row>
        <row r="977">
          <cell r="AY977">
            <v>2386.39709615934</v>
          </cell>
          <cell r="AZ977">
            <v>2371.9410286368</v>
          </cell>
          <cell r="BA977">
            <v>2343.68360590243</v>
          </cell>
          <cell r="BB977">
            <v>2362.27135129346</v>
          </cell>
          <cell r="BC977">
            <v>2400.39108937227</v>
          </cell>
          <cell r="BD977">
            <v>2397.56068759042</v>
          </cell>
          <cell r="BE977">
            <v>2422.74175142789</v>
          </cell>
          <cell r="BF977">
            <v>2349.26242727596</v>
          </cell>
          <cell r="BG977">
            <v>2398.42816953315</v>
          </cell>
          <cell r="BH977">
            <v>2338.56307051071</v>
          </cell>
          <cell r="BI977">
            <v>2338.56307051071</v>
          </cell>
          <cell r="BJ977">
            <v>2338.56307051071</v>
          </cell>
          <cell r="BK977">
            <v>2338.56307051071</v>
          </cell>
          <cell r="BL977">
            <v>2338.56307051071</v>
          </cell>
          <cell r="BM977">
            <v>2338.56307051071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</row>
        <row r="978">
          <cell r="Z978">
            <v>2191.50413894175</v>
          </cell>
          <cell r="AA978">
            <v>2197.54943511036</v>
          </cell>
          <cell r="AB978">
            <v>2001.86586612487</v>
          </cell>
          <cell r="AC978">
            <v>2139.54958260585</v>
          </cell>
          <cell r="AD978">
            <v>2065.0666374697</v>
          </cell>
          <cell r="AE978">
            <v>2161.08367509702</v>
          </cell>
          <cell r="AF978">
            <v>2143.76224196296</v>
          </cell>
          <cell r="AG978">
            <v>2061.06279277343</v>
          </cell>
          <cell r="AH978">
            <v>2083.96231472793</v>
          </cell>
          <cell r="AI978">
            <v>2159.85755947196</v>
          </cell>
          <cell r="AJ978">
            <v>2301.77104635258</v>
          </cell>
          <cell r="AK978">
            <v>2281.60818387697</v>
          </cell>
          <cell r="AL978">
            <v>2458.44569987697</v>
          </cell>
          <cell r="AM978">
            <v>2547.31977610443</v>
          </cell>
          <cell r="AN978">
            <v>2609.91616123022</v>
          </cell>
        </row>
        <row r="978">
          <cell r="AY978">
            <v>2321.33323242707</v>
          </cell>
          <cell r="AZ978">
            <v>2404.82478399031</v>
          </cell>
          <cell r="BA978">
            <v>2388.04393049398</v>
          </cell>
          <cell r="BB978">
            <v>2405.23288264436</v>
          </cell>
          <cell r="BC978">
            <v>2474.72650591075</v>
          </cell>
          <cell r="BD978">
            <v>2404.7428031105</v>
          </cell>
          <cell r="BE978">
            <v>2394.55854395188</v>
          </cell>
          <cell r="BF978">
            <v>2395.91803732919</v>
          </cell>
          <cell r="BG978">
            <v>2349.38650614853</v>
          </cell>
          <cell r="BH978">
            <v>2387.53687896013</v>
          </cell>
          <cell r="BI978">
            <v>2387.53687896013</v>
          </cell>
          <cell r="BJ978">
            <v>2387.53687896013</v>
          </cell>
          <cell r="BK978">
            <v>2387.53687896013</v>
          </cell>
          <cell r="BL978">
            <v>2387.53687896013</v>
          </cell>
          <cell r="BM978">
            <v>2387.53687896013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</row>
        <row r="979">
          <cell r="Z979">
            <v>2343.88858788032</v>
          </cell>
          <cell r="AA979">
            <v>2155.70861103576</v>
          </cell>
          <cell r="AB979">
            <v>2126.47074846206</v>
          </cell>
          <cell r="AC979">
            <v>1944.12257369978</v>
          </cell>
          <cell r="AD979">
            <v>2075.89433436502</v>
          </cell>
          <cell r="AE979">
            <v>2082.15655164261</v>
          </cell>
          <cell r="AF979">
            <v>2158.04821325325</v>
          </cell>
          <cell r="AG979">
            <v>2148.6101009793</v>
          </cell>
          <cell r="AH979">
            <v>2242.25972049657</v>
          </cell>
          <cell r="AI979">
            <v>2303.00423061852</v>
          </cell>
          <cell r="AJ979">
            <v>2373.51668295942</v>
          </cell>
          <cell r="AK979">
            <v>2340.89208186405</v>
          </cell>
          <cell r="AL979">
            <v>2453.5770500908</v>
          </cell>
          <cell r="AM979">
            <v>2557.72155275977</v>
          </cell>
          <cell r="AN979">
            <v>2544.6106120664</v>
          </cell>
        </row>
        <row r="979">
          <cell r="AY979">
            <v>2391.73539130527</v>
          </cell>
          <cell r="AZ979">
            <v>2354.82690616826</v>
          </cell>
          <cell r="BA979">
            <v>2363.69672397837</v>
          </cell>
          <cell r="BB979">
            <v>2307.25250349998</v>
          </cell>
          <cell r="BC979">
            <v>2364.87590126317</v>
          </cell>
          <cell r="BD979">
            <v>2362.00272114781</v>
          </cell>
          <cell r="BE979">
            <v>2405.20372996063</v>
          </cell>
          <cell r="BF979">
            <v>2325.46144410171</v>
          </cell>
          <cell r="BG979">
            <v>2404.71111253422</v>
          </cell>
          <cell r="BH979">
            <v>2431.73817216144</v>
          </cell>
          <cell r="BI979">
            <v>2431.73817216144</v>
          </cell>
          <cell r="BJ979">
            <v>2431.73817216144</v>
          </cell>
          <cell r="BK979">
            <v>2431.73817216144</v>
          </cell>
          <cell r="BL979">
            <v>2431.73817216144</v>
          </cell>
          <cell r="BM979">
            <v>2431.73817216144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</row>
        <row r="980">
          <cell r="Z980">
            <v>2256.71035432988</v>
          </cell>
          <cell r="AA980">
            <v>2169.5989657091</v>
          </cell>
          <cell r="AB980">
            <v>1870.35039551369</v>
          </cell>
          <cell r="AC980">
            <v>2010.90295044685</v>
          </cell>
          <cell r="AD980">
            <v>2121.42549606409</v>
          </cell>
          <cell r="AE980">
            <v>2086.81765213672</v>
          </cell>
          <cell r="AF980">
            <v>2188.21954618737</v>
          </cell>
          <cell r="AG980">
            <v>1939.40829120331</v>
          </cell>
          <cell r="AH980">
            <v>2230.35894694089</v>
          </cell>
          <cell r="AI980">
            <v>2302.88853785014</v>
          </cell>
          <cell r="AJ980">
            <v>2330.32194075555</v>
          </cell>
          <cell r="AK980">
            <v>2388.2530393406</v>
          </cell>
          <cell r="AL980">
            <v>2267.87992308887</v>
          </cell>
          <cell r="AM980">
            <v>2413.76882838863</v>
          </cell>
          <cell r="AN980">
            <v>2657.08380141394</v>
          </cell>
        </row>
        <row r="980">
          <cell r="AY980">
            <v>2320.88065569525</v>
          </cell>
          <cell r="AZ980">
            <v>2393.83328769372</v>
          </cell>
          <cell r="BA980">
            <v>2249.89519087485</v>
          </cell>
          <cell r="BB980">
            <v>2425.30928176298</v>
          </cell>
          <cell r="BC980">
            <v>2354.29290058828</v>
          </cell>
          <cell r="BD980">
            <v>2357.27820979183</v>
          </cell>
          <cell r="BE980">
            <v>2413.78321011418</v>
          </cell>
          <cell r="BF980">
            <v>2330.54861577245</v>
          </cell>
          <cell r="BG980">
            <v>2374.08878195265</v>
          </cell>
          <cell r="BH980">
            <v>2401.02595233165</v>
          </cell>
          <cell r="BI980">
            <v>2401.02595233165</v>
          </cell>
          <cell r="BJ980">
            <v>2401.02595233165</v>
          </cell>
          <cell r="BK980">
            <v>2401.02595233165</v>
          </cell>
          <cell r="BL980">
            <v>2401.02595233165</v>
          </cell>
          <cell r="BM980">
            <v>2401.02595233165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</row>
        <row r="981">
          <cell r="Z981">
            <v>2385.83394344185</v>
          </cell>
          <cell r="AA981">
            <v>2141.90019201107</v>
          </cell>
          <cell r="AB981">
            <v>2160.71194728533</v>
          </cell>
          <cell r="AC981">
            <v>1940.36544467429</v>
          </cell>
          <cell r="AD981">
            <v>2122.61739428504</v>
          </cell>
          <cell r="AE981">
            <v>2021.79281226111</v>
          </cell>
          <cell r="AF981">
            <v>2099.3037468029</v>
          </cell>
          <cell r="AG981">
            <v>2188.84939232961</v>
          </cell>
          <cell r="AH981">
            <v>2203.18049986349</v>
          </cell>
          <cell r="AI981">
            <v>2342.76980628262</v>
          </cell>
          <cell r="AJ981">
            <v>2374.35743037884</v>
          </cell>
          <cell r="AK981">
            <v>2290.61462277936</v>
          </cell>
          <cell r="AL981">
            <v>2428.02505216046</v>
          </cell>
          <cell r="AM981">
            <v>2458.82545267411</v>
          </cell>
          <cell r="AN981">
            <v>2557.85792348664</v>
          </cell>
        </row>
        <row r="981">
          <cell r="AY981">
            <v>2379.37930886821</v>
          </cell>
          <cell r="AZ981">
            <v>2359.46382654767</v>
          </cell>
          <cell r="BA981">
            <v>2374.52999523605</v>
          </cell>
          <cell r="BB981">
            <v>2357.13740151647</v>
          </cell>
          <cell r="BC981">
            <v>2389.77008920349</v>
          </cell>
          <cell r="BD981">
            <v>2386.20401766184</v>
          </cell>
          <cell r="BE981">
            <v>2422.40711361638</v>
          </cell>
          <cell r="BF981">
            <v>2394.68838373342</v>
          </cell>
          <cell r="BG981">
            <v>2389.58814361816</v>
          </cell>
          <cell r="BH981">
            <v>2390.93880702547</v>
          </cell>
          <cell r="BI981">
            <v>2390.93880702547</v>
          </cell>
          <cell r="BJ981">
            <v>2390.93880702547</v>
          </cell>
          <cell r="BK981">
            <v>2390.93880702547</v>
          </cell>
          <cell r="BL981">
            <v>2390.93880702547</v>
          </cell>
          <cell r="BM981">
            <v>2390.93880702547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</row>
        <row r="982">
          <cell r="Z982">
            <v>2454.22721569503</v>
          </cell>
          <cell r="AA982">
            <v>2089.03137506135</v>
          </cell>
          <cell r="AB982">
            <v>1967.14929539595</v>
          </cell>
          <cell r="AC982">
            <v>2039.06871647677</v>
          </cell>
          <cell r="AD982">
            <v>2084.09554176363</v>
          </cell>
          <cell r="AE982">
            <v>2023.8115626873</v>
          </cell>
          <cell r="AF982">
            <v>2034.59060816478</v>
          </cell>
          <cell r="AG982">
            <v>2123.39383734726</v>
          </cell>
          <cell r="AH982">
            <v>2202.33916380478</v>
          </cell>
          <cell r="AI982">
            <v>2292.73398068604</v>
          </cell>
          <cell r="AJ982">
            <v>2348.75735643722</v>
          </cell>
          <cell r="AK982">
            <v>2366.91005230312</v>
          </cell>
          <cell r="AL982">
            <v>2439.8526632759</v>
          </cell>
          <cell r="AM982">
            <v>2577.07020990203</v>
          </cell>
          <cell r="AN982">
            <v>2632.10564679502</v>
          </cell>
        </row>
        <row r="982">
          <cell r="AY982">
            <v>2385.60151883992</v>
          </cell>
          <cell r="AZ982">
            <v>2359.03703655953</v>
          </cell>
          <cell r="BA982">
            <v>2337.82819354014</v>
          </cell>
          <cell r="BB982">
            <v>2287.56156659781</v>
          </cell>
          <cell r="BC982">
            <v>2389.60949892274</v>
          </cell>
          <cell r="BD982">
            <v>2334.56591745163</v>
          </cell>
          <cell r="BE982">
            <v>2392.97461370857</v>
          </cell>
          <cell r="BF982">
            <v>2383.42056822456</v>
          </cell>
          <cell r="BG982">
            <v>2361.18944181161</v>
          </cell>
          <cell r="BH982">
            <v>2396.14983816557</v>
          </cell>
          <cell r="BI982">
            <v>2396.14983816557</v>
          </cell>
          <cell r="BJ982">
            <v>2396.14983816557</v>
          </cell>
          <cell r="BK982">
            <v>2396.14983816557</v>
          </cell>
          <cell r="BL982">
            <v>2396.14983816557</v>
          </cell>
          <cell r="BM982">
            <v>2396.14983816557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</row>
        <row r="983">
          <cell r="Z983">
            <v>2315.04894599144</v>
          </cell>
          <cell r="AA983">
            <v>2117.1133490257</v>
          </cell>
          <cell r="AB983">
            <v>2055.56919502947</v>
          </cell>
          <cell r="AC983">
            <v>2066.32531085218</v>
          </cell>
          <cell r="AD983">
            <v>2011.12034737512</v>
          </cell>
          <cell r="AE983">
            <v>2146.51363187876</v>
          </cell>
          <cell r="AF983">
            <v>2132.32798516344</v>
          </cell>
          <cell r="AG983">
            <v>2058.81756899889</v>
          </cell>
          <cell r="AH983">
            <v>2211.41607207528</v>
          </cell>
          <cell r="AI983">
            <v>2176.56519410752</v>
          </cell>
          <cell r="AJ983">
            <v>2362.76917345893</v>
          </cell>
          <cell r="AK983">
            <v>2352.08574404321</v>
          </cell>
          <cell r="AL983">
            <v>2449.25506696623</v>
          </cell>
          <cell r="AM983">
            <v>2523.72145746559</v>
          </cell>
          <cell r="AN983">
            <v>2545.75555002614</v>
          </cell>
        </row>
        <row r="983">
          <cell r="AY983">
            <v>2365.75660513473</v>
          </cell>
          <cell r="AZ983">
            <v>2405.90862128327</v>
          </cell>
          <cell r="BA983">
            <v>2424.82107322691</v>
          </cell>
          <cell r="BB983">
            <v>2372.15588468039</v>
          </cell>
          <cell r="BC983">
            <v>2413.8655519809</v>
          </cell>
          <cell r="BD983">
            <v>2416.83633695257</v>
          </cell>
          <cell r="BE983">
            <v>2435.47719249787</v>
          </cell>
          <cell r="BF983">
            <v>2335.34531210678</v>
          </cell>
          <cell r="BG983">
            <v>2377.77036932196</v>
          </cell>
          <cell r="BH983">
            <v>2399.70621699649</v>
          </cell>
          <cell r="BI983">
            <v>2399.70621699649</v>
          </cell>
          <cell r="BJ983">
            <v>2399.70621699649</v>
          </cell>
          <cell r="BK983">
            <v>2399.70621699649</v>
          </cell>
          <cell r="BL983">
            <v>2399.70621699649</v>
          </cell>
          <cell r="BM983">
            <v>2399.70621699649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</row>
        <row r="984">
          <cell r="Z984">
            <v>2251.40617137181</v>
          </cell>
          <cell r="AA984">
            <v>2078.81506302064</v>
          </cell>
          <cell r="AB984">
            <v>2090.12138585318</v>
          </cell>
          <cell r="AC984">
            <v>2066.73885667245</v>
          </cell>
          <cell r="AD984">
            <v>2139.54277036846</v>
          </cell>
          <cell r="AE984">
            <v>2172.38623530259</v>
          </cell>
          <cell r="AF984">
            <v>2115.9573222434</v>
          </cell>
          <cell r="AG984">
            <v>2207.73217219611</v>
          </cell>
          <cell r="AH984">
            <v>2143.70640899703</v>
          </cell>
          <cell r="AI984">
            <v>2287.01020495121</v>
          </cell>
          <cell r="AJ984">
            <v>2348.27759174329</v>
          </cell>
          <cell r="AK984">
            <v>2317.66987040066</v>
          </cell>
          <cell r="AL984">
            <v>2342.22419550326</v>
          </cell>
          <cell r="AM984">
            <v>2524.08992479172</v>
          </cell>
          <cell r="AN984">
            <v>2548.77032865084</v>
          </cell>
        </row>
        <row r="984">
          <cell r="AY984">
            <v>2377.69533343282</v>
          </cell>
          <cell r="AZ984">
            <v>2391.65441118394</v>
          </cell>
          <cell r="BA984">
            <v>2378.20974230871</v>
          </cell>
          <cell r="BB984">
            <v>2398.03284105359</v>
          </cell>
          <cell r="BC984">
            <v>2442.20090088185</v>
          </cell>
          <cell r="BD984">
            <v>2442.14852722699</v>
          </cell>
          <cell r="BE984">
            <v>2388.67931108116</v>
          </cell>
          <cell r="BF984">
            <v>2487.96002138173</v>
          </cell>
          <cell r="BG984">
            <v>2385.71273234361</v>
          </cell>
          <cell r="BH984">
            <v>2379.35707542009</v>
          </cell>
          <cell r="BI984">
            <v>2379.35707542009</v>
          </cell>
          <cell r="BJ984">
            <v>2379.35707542009</v>
          </cell>
          <cell r="BK984">
            <v>2379.35707542009</v>
          </cell>
          <cell r="BL984">
            <v>2379.35707542009</v>
          </cell>
          <cell r="BM984">
            <v>2379.35707542009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</row>
        <row r="985">
          <cell r="Z985">
            <v>2300.63216919391</v>
          </cell>
          <cell r="AA985">
            <v>2145.05673789478</v>
          </cell>
          <cell r="AB985">
            <v>2092.80406485198</v>
          </cell>
          <cell r="AC985">
            <v>2152.69528105162</v>
          </cell>
          <cell r="AD985">
            <v>2016.78139953538</v>
          </cell>
          <cell r="AE985">
            <v>1985.66624055835</v>
          </cell>
          <cell r="AF985">
            <v>2079.79875683841</v>
          </cell>
          <cell r="AG985">
            <v>2182.10175458301</v>
          </cell>
          <cell r="AH985">
            <v>2325.14244446617</v>
          </cell>
          <cell r="AI985">
            <v>2292.11068800179</v>
          </cell>
          <cell r="AJ985">
            <v>2300.98953114776</v>
          </cell>
          <cell r="AK985">
            <v>2274.54536673403</v>
          </cell>
          <cell r="AL985">
            <v>2541.1421638182</v>
          </cell>
          <cell r="AM985">
            <v>2426.43690433526</v>
          </cell>
          <cell r="AN985">
            <v>2662.06665409006</v>
          </cell>
        </row>
        <row r="985">
          <cell r="AY985">
            <v>2369.27330545992</v>
          </cell>
          <cell r="AZ985">
            <v>2378.26673659935</v>
          </cell>
          <cell r="BA985">
            <v>2351.16889080806</v>
          </cell>
          <cell r="BB985">
            <v>2419.1810379237</v>
          </cell>
          <cell r="BC985">
            <v>2397.34295222956</v>
          </cell>
          <cell r="BD985">
            <v>2316.43764766276</v>
          </cell>
          <cell r="BE985">
            <v>2386.68839068868</v>
          </cell>
          <cell r="BF985">
            <v>2405.01418294077</v>
          </cell>
          <cell r="BG985">
            <v>2427.93080791281</v>
          </cell>
          <cell r="BH985">
            <v>2335.7590519584</v>
          </cell>
          <cell r="BI985">
            <v>2335.7590519584</v>
          </cell>
          <cell r="BJ985">
            <v>2335.7590519584</v>
          </cell>
          <cell r="BK985">
            <v>2335.7590519584</v>
          </cell>
          <cell r="BL985">
            <v>2335.7590519584</v>
          </cell>
          <cell r="BM985">
            <v>2335.7590519584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</row>
        <row r="986">
          <cell r="Z986">
            <v>2299.9829823611</v>
          </cell>
          <cell r="AA986">
            <v>2057.60273612073</v>
          </cell>
          <cell r="AB986">
            <v>2111.19877365723</v>
          </cell>
          <cell r="AC986">
            <v>2152.00370455054</v>
          </cell>
          <cell r="AD986">
            <v>2076.31102886047</v>
          </cell>
          <cell r="AE986">
            <v>2064.06159835438</v>
          </cell>
          <cell r="AF986">
            <v>2132.6553781251</v>
          </cell>
          <cell r="AG986">
            <v>2131.00213691866</v>
          </cell>
          <cell r="AH986">
            <v>2006.84624946561</v>
          </cell>
          <cell r="AI986">
            <v>2138.70806398826</v>
          </cell>
          <cell r="AJ986">
            <v>2365.08606219499</v>
          </cell>
          <cell r="AK986">
            <v>2354.88934759241</v>
          </cell>
          <cell r="AL986">
            <v>2544.85513576351</v>
          </cell>
          <cell r="AM986">
            <v>2324.29066749315</v>
          </cell>
          <cell r="AN986">
            <v>2498.97366400384</v>
          </cell>
        </row>
        <row r="986">
          <cell r="AY986">
            <v>2362.08460183669</v>
          </cell>
          <cell r="AZ986">
            <v>2305.87304750847</v>
          </cell>
          <cell r="BA986">
            <v>2353.24748590409</v>
          </cell>
          <cell r="BB986">
            <v>2386.9712482669</v>
          </cell>
          <cell r="BC986">
            <v>2353.17562727826</v>
          </cell>
          <cell r="BD986">
            <v>2365.5257630093</v>
          </cell>
          <cell r="BE986">
            <v>2362.56783785877</v>
          </cell>
          <cell r="BF986">
            <v>2362.77086951896</v>
          </cell>
          <cell r="BG986">
            <v>2284.26985446133</v>
          </cell>
          <cell r="BH986">
            <v>2396.32603232763</v>
          </cell>
          <cell r="BI986">
            <v>2396.32603232763</v>
          </cell>
          <cell r="BJ986">
            <v>2396.32603232763</v>
          </cell>
          <cell r="BK986">
            <v>2396.32603232763</v>
          </cell>
          <cell r="BL986">
            <v>2396.32603232763</v>
          </cell>
          <cell r="BM986">
            <v>2396.32603232763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</row>
        <row r="987">
          <cell r="Z987">
            <v>2184.04041677068</v>
          </cell>
          <cell r="AA987">
            <v>2006.72838004028</v>
          </cell>
          <cell r="AB987">
            <v>2070.65326678954</v>
          </cell>
          <cell r="AC987">
            <v>2031.02400956866</v>
          </cell>
          <cell r="AD987">
            <v>2094.88054132368</v>
          </cell>
          <cell r="AE987">
            <v>2134.45036266186</v>
          </cell>
          <cell r="AF987">
            <v>2113.51335315141</v>
          </cell>
          <cell r="AG987">
            <v>2121.27529010526</v>
          </cell>
          <cell r="AH987">
            <v>2232.00548009117</v>
          </cell>
          <cell r="AI987">
            <v>2264.44779516009</v>
          </cell>
          <cell r="AJ987">
            <v>2293.48957936324</v>
          </cell>
          <cell r="AK987">
            <v>2217.29601110453</v>
          </cell>
          <cell r="AL987">
            <v>2535.96041766637</v>
          </cell>
          <cell r="AM987">
            <v>2511.08170190059</v>
          </cell>
          <cell r="AN987">
            <v>2505.55662301294</v>
          </cell>
        </row>
        <row r="987">
          <cell r="AY987">
            <v>2387.55616064093</v>
          </cell>
          <cell r="AZ987">
            <v>2290.95323958038</v>
          </cell>
          <cell r="BA987">
            <v>2375.54113337477</v>
          </cell>
          <cell r="BB987">
            <v>2373.913765511</v>
          </cell>
          <cell r="BC987">
            <v>2311.9727158103</v>
          </cell>
          <cell r="BD987">
            <v>2392.10862472759</v>
          </cell>
          <cell r="BE987">
            <v>2381.84867818938</v>
          </cell>
          <cell r="BF987">
            <v>2329.61526193809</v>
          </cell>
          <cell r="BG987">
            <v>2357.76871864251</v>
          </cell>
          <cell r="BH987">
            <v>2365.33167422452</v>
          </cell>
          <cell r="BI987">
            <v>2365.33167422452</v>
          </cell>
          <cell r="BJ987">
            <v>2365.33167422452</v>
          </cell>
          <cell r="BK987">
            <v>2365.33167422452</v>
          </cell>
          <cell r="BL987">
            <v>2365.33167422452</v>
          </cell>
          <cell r="BM987">
            <v>2365.33167422452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</row>
        <row r="988">
          <cell r="Z988">
            <v>2275.61259667942</v>
          </cell>
          <cell r="AA988">
            <v>2128.58278944497</v>
          </cell>
          <cell r="AB988">
            <v>2041.44846578583</v>
          </cell>
          <cell r="AC988">
            <v>2092.98205379103</v>
          </cell>
          <cell r="AD988">
            <v>2064.32264806656</v>
          </cell>
          <cell r="AE988">
            <v>2039.60914829571</v>
          </cell>
          <cell r="AF988">
            <v>2106.07259171741</v>
          </cell>
          <cell r="AG988">
            <v>2137.77370819222</v>
          </cell>
          <cell r="AH988">
            <v>2087.25554140515</v>
          </cell>
          <cell r="AI988">
            <v>2269.01006378417</v>
          </cell>
          <cell r="AJ988">
            <v>2239.19957071313</v>
          </cell>
          <cell r="AK988">
            <v>2441.53310252052</v>
          </cell>
          <cell r="AL988">
            <v>2500.00694687398</v>
          </cell>
          <cell r="AM988">
            <v>2483.71218452688</v>
          </cell>
          <cell r="AN988">
            <v>2603.72944371274</v>
          </cell>
        </row>
        <row r="988">
          <cell r="AY988">
            <v>2358.48439469154</v>
          </cell>
          <cell r="AZ988">
            <v>2391.18879064785</v>
          </cell>
          <cell r="BA988">
            <v>2364.5714995861</v>
          </cell>
          <cell r="BB988">
            <v>2353.83494226909</v>
          </cell>
          <cell r="BC988">
            <v>2447.56119179701</v>
          </cell>
          <cell r="BD988">
            <v>2361.36186017957</v>
          </cell>
          <cell r="BE988">
            <v>2388.73161864061</v>
          </cell>
          <cell r="BF988">
            <v>2438.57103447513</v>
          </cell>
          <cell r="BG988">
            <v>2363.76264287005</v>
          </cell>
          <cell r="BH988">
            <v>2420.14096490503</v>
          </cell>
          <cell r="BI988">
            <v>2420.14096490503</v>
          </cell>
          <cell r="BJ988">
            <v>2420.14096490503</v>
          </cell>
          <cell r="BK988">
            <v>2420.14096490503</v>
          </cell>
          <cell r="BL988">
            <v>2420.14096490503</v>
          </cell>
          <cell r="BM988">
            <v>2420.14096490503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</row>
        <row r="989">
          <cell r="Z989">
            <v>2320.07081481105</v>
          </cell>
          <cell r="AA989">
            <v>2159.92785056366</v>
          </cell>
          <cell r="AB989">
            <v>2077.76543764137</v>
          </cell>
          <cell r="AC989">
            <v>2078.58049106848</v>
          </cell>
          <cell r="AD989">
            <v>2089.37314565595</v>
          </cell>
          <cell r="AE989">
            <v>2129.4040732355</v>
          </cell>
          <cell r="AF989">
            <v>2083.59155480521</v>
          </cell>
          <cell r="AG989">
            <v>2158.67083203784</v>
          </cell>
          <cell r="AH989">
            <v>2121.09646264533</v>
          </cell>
          <cell r="AI989">
            <v>2389.72212003247</v>
          </cell>
          <cell r="AJ989">
            <v>2288.87582603304</v>
          </cell>
          <cell r="AK989">
            <v>2445.16062450825</v>
          </cell>
          <cell r="AL989">
            <v>2420.88822934428</v>
          </cell>
          <cell r="AM989">
            <v>2480.76893129475</v>
          </cell>
          <cell r="AN989">
            <v>2649.46313107397</v>
          </cell>
        </row>
        <row r="989">
          <cell r="AY989">
            <v>2392.17889862287</v>
          </cell>
          <cell r="AZ989">
            <v>2389.04435361843</v>
          </cell>
          <cell r="BA989">
            <v>2370.90020338675</v>
          </cell>
          <cell r="BB989">
            <v>2354.25495794386</v>
          </cell>
          <cell r="BC989">
            <v>2337.86768586785</v>
          </cell>
          <cell r="BD989">
            <v>2436.64583259977</v>
          </cell>
          <cell r="BE989">
            <v>2347.49001261513</v>
          </cell>
          <cell r="BF989">
            <v>2373.32664253676</v>
          </cell>
          <cell r="BG989">
            <v>2402.36029081786</v>
          </cell>
          <cell r="BH989">
            <v>2426.20497739839</v>
          </cell>
          <cell r="BI989">
            <v>2426.20497739839</v>
          </cell>
          <cell r="BJ989">
            <v>2426.20497739839</v>
          </cell>
          <cell r="BK989">
            <v>2426.20497739839</v>
          </cell>
          <cell r="BL989">
            <v>2426.20497739839</v>
          </cell>
          <cell r="BM989">
            <v>2426.20497739839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</row>
        <row r="990">
          <cell r="Z990">
            <v>2301.59029927043</v>
          </cell>
          <cell r="AA990">
            <v>2134.19946989173</v>
          </cell>
          <cell r="AB990">
            <v>2048.66306083984</v>
          </cell>
          <cell r="AC990">
            <v>2094.15580538521</v>
          </cell>
          <cell r="AD990">
            <v>2016.63857786697</v>
          </cell>
          <cell r="AE990">
            <v>2074.77047757069</v>
          </cell>
          <cell r="AF990">
            <v>2142.37867381438</v>
          </cell>
          <cell r="AG990">
            <v>2127.18209956133</v>
          </cell>
          <cell r="AH990">
            <v>2182.90131515988</v>
          </cell>
          <cell r="AI990">
            <v>2302.17907069756</v>
          </cell>
          <cell r="AJ990">
            <v>2234.59430553172</v>
          </cell>
          <cell r="AK990">
            <v>2451.44481238602</v>
          </cell>
          <cell r="AL990">
            <v>2374.64908692525</v>
          </cell>
          <cell r="AM990">
            <v>2392.44685760968</v>
          </cell>
          <cell r="AN990">
            <v>2556.64846760291</v>
          </cell>
        </row>
        <row r="990">
          <cell r="AY990">
            <v>2428.53830503606</v>
          </cell>
          <cell r="AZ990">
            <v>2383.32088589508</v>
          </cell>
          <cell r="BA990">
            <v>2342.64351782299</v>
          </cell>
          <cell r="BB990">
            <v>2393.13484304579</v>
          </cell>
          <cell r="BC990">
            <v>2309.72769825613</v>
          </cell>
          <cell r="BD990">
            <v>2391.02693607503</v>
          </cell>
          <cell r="BE990">
            <v>2371.71829353313</v>
          </cell>
          <cell r="BF990">
            <v>2355.56582046913</v>
          </cell>
          <cell r="BG990">
            <v>2380.24737000868</v>
          </cell>
          <cell r="BH990">
            <v>2432.7769202325</v>
          </cell>
          <cell r="BI990">
            <v>2432.7769202325</v>
          </cell>
          <cell r="BJ990">
            <v>2432.7769202325</v>
          </cell>
          <cell r="BK990">
            <v>2432.7769202325</v>
          </cell>
          <cell r="BL990">
            <v>2432.7769202325</v>
          </cell>
          <cell r="BM990">
            <v>2432.7769202325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</row>
        <row r="991">
          <cell r="Z991">
            <v>2220.34547318711</v>
          </cell>
          <cell r="AA991">
            <v>2137.90913451769</v>
          </cell>
          <cell r="AB991">
            <v>2125.32459500721</v>
          </cell>
          <cell r="AC991">
            <v>2120.38389266947</v>
          </cell>
          <cell r="AD991">
            <v>1958.59761028677</v>
          </cell>
          <cell r="AE991">
            <v>2085.32231602503</v>
          </cell>
          <cell r="AF991">
            <v>2116.64891202125</v>
          </cell>
          <cell r="AG991">
            <v>2144.47634014957</v>
          </cell>
          <cell r="AH991">
            <v>2262.14839601861</v>
          </cell>
          <cell r="AI991">
            <v>2283.04177214391</v>
          </cell>
          <cell r="AJ991">
            <v>2252.69802689738</v>
          </cell>
          <cell r="AK991">
            <v>2552.40506903762</v>
          </cell>
          <cell r="AL991">
            <v>2461.66107252561</v>
          </cell>
          <cell r="AM991">
            <v>2557.34304247734</v>
          </cell>
          <cell r="AN991">
            <v>2499.7686053358</v>
          </cell>
        </row>
        <row r="991">
          <cell r="AY991">
            <v>2370.80064868844</v>
          </cell>
          <cell r="AZ991">
            <v>2354.19753330628</v>
          </cell>
          <cell r="BA991">
            <v>2444.56985837854</v>
          </cell>
          <cell r="BB991">
            <v>2357.36359198666</v>
          </cell>
          <cell r="BC991">
            <v>2288.45726809353</v>
          </cell>
          <cell r="BD991">
            <v>2349.58222259489</v>
          </cell>
          <cell r="BE991">
            <v>2404.31491279018</v>
          </cell>
          <cell r="BF991">
            <v>2372.58334595909</v>
          </cell>
          <cell r="BG991">
            <v>2413.52450570232</v>
          </cell>
          <cell r="BH991">
            <v>2408.42709081922</v>
          </cell>
          <cell r="BI991">
            <v>2408.42709081922</v>
          </cell>
          <cell r="BJ991">
            <v>2408.42709081922</v>
          </cell>
          <cell r="BK991">
            <v>2408.42709081922</v>
          </cell>
          <cell r="BL991">
            <v>2408.42709081922</v>
          </cell>
          <cell r="BM991">
            <v>2408.42709081922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</row>
        <row r="992">
          <cell r="Z992">
            <v>2334.19219844227</v>
          </cell>
          <cell r="AA992">
            <v>2169.65665832899</v>
          </cell>
          <cell r="AB992">
            <v>1897.62392543027</v>
          </cell>
          <cell r="AC992">
            <v>2061.87157048137</v>
          </cell>
          <cell r="AD992">
            <v>2195.29761309924</v>
          </cell>
          <cell r="AE992">
            <v>2058.59877099018</v>
          </cell>
          <cell r="AF992">
            <v>2106.92288239748</v>
          </cell>
          <cell r="AG992">
            <v>2200.37438613928</v>
          </cell>
          <cell r="AH992">
            <v>2290.31335670764</v>
          </cell>
          <cell r="AI992">
            <v>2194.87715354297</v>
          </cell>
          <cell r="AJ992">
            <v>2382.89890693244</v>
          </cell>
          <cell r="AK992">
            <v>2394.60244235805</v>
          </cell>
          <cell r="AL992">
            <v>2312.98452380993</v>
          </cell>
          <cell r="AM992">
            <v>2551.05437667322</v>
          </cell>
          <cell r="AN992">
            <v>2530.65183191129</v>
          </cell>
        </row>
        <row r="992">
          <cell r="AY992">
            <v>2427.9510593819</v>
          </cell>
          <cell r="AZ992">
            <v>2410.59556535576</v>
          </cell>
          <cell r="BA992">
            <v>2331.75803032956</v>
          </cell>
          <cell r="BB992">
            <v>2378.86834291602</v>
          </cell>
          <cell r="BC992">
            <v>2461.70803504778</v>
          </cell>
          <cell r="BD992">
            <v>2411.66172118443</v>
          </cell>
          <cell r="BE992">
            <v>2419.08040377408</v>
          </cell>
          <cell r="BF992">
            <v>2456.70573390006</v>
          </cell>
          <cell r="BG992">
            <v>2419.00946833176</v>
          </cell>
          <cell r="BH992">
            <v>2346.99547546658</v>
          </cell>
          <cell r="BI992">
            <v>2346.99547546658</v>
          </cell>
          <cell r="BJ992">
            <v>2346.99547546658</v>
          </cell>
          <cell r="BK992">
            <v>2346.99547546658</v>
          </cell>
          <cell r="BL992">
            <v>2346.99547546658</v>
          </cell>
          <cell r="BM992">
            <v>2346.99547546658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</row>
        <row r="993">
          <cell r="Z993">
            <v>2298.70980088534</v>
          </cell>
          <cell r="AA993">
            <v>2179.79420801209</v>
          </cell>
          <cell r="AB993">
            <v>2009.90412297165</v>
          </cell>
          <cell r="AC993">
            <v>1920.98020001313</v>
          </cell>
          <cell r="AD993">
            <v>2066.69801308434</v>
          </cell>
          <cell r="AE993">
            <v>1940.39916430026</v>
          </cell>
          <cell r="AF993">
            <v>2041.0039696343</v>
          </cell>
          <cell r="AG993">
            <v>2147.50048964283</v>
          </cell>
          <cell r="AH993">
            <v>2247.4229204543</v>
          </cell>
          <cell r="AI993">
            <v>2269.10670162247</v>
          </cell>
          <cell r="AJ993">
            <v>2157.67047462654</v>
          </cell>
          <cell r="AK993">
            <v>2369.79633033841</v>
          </cell>
          <cell r="AL993">
            <v>2512.60057253283</v>
          </cell>
          <cell r="AM993">
            <v>2552.86152849691</v>
          </cell>
          <cell r="AN993">
            <v>2680.97222908202</v>
          </cell>
        </row>
        <row r="993">
          <cell r="AY993">
            <v>2397.81344472644</v>
          </cell>
          <cell r="AZ993">
            <v>2413.41009598213</v>
          </cell>
          <cell r="BA993">
            <v>2333.24089476676</v>
          </cell>
          <cell r="BB993">
            <v>2354.71071417766</v>
          </cell>
          <cell r="BC993">
            <v>2360.1090838143</v>
          </cell>
          <cell r="BD993">
            <v>2343.94769317391</v>
          </cell>
          <cell r="BE993">
            <v>2380.29794587292</v>
          </cell>
          <cell r="BF993">
            <v>2361.24472461452</v>
          </cell>
          <cell r="BG993">
            <v>2382.85826971119</v>
          </cell>
          <cell r="BH993">
            <v>2445.25758805009</v>
          </cell>
          <cell r="BI993">
            <v>2445.25758805009</v>
          </cell>
          <cell r="BJ993">
            <v>2445.25758805009</v>
          </cell>
          <cell r="BK993">
            <v>2445.25758805009</v>
          </cell>
          <cell r="BL993">
            <v>2445.25758805009</v>
          </cell>
          <cell r="BM993">
            <v>2445.25758805009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</row>
        <row r="994">
          <cell r="Z994">
            <v>2284.67935521922</v>
          </cell>
          <cell r="AA994">
            <v>2059.01513200651</v>
          </cell>
          <cell r="AB994">
            <v>2049.21538300581</v>
          </cell>
          <cell r="AC994">
            <v>2041.7921639087</v>
          </cell>
          <cell r="AD994">
            <v>1996.65166440531</v>
          </cell>
          <cell r="AE994">
            <v>2050.46156877242</v>
          </cell>
          <cell r="AF994">
            <v>2049.49413966002</v>
          </cell>
          <cell r="AG994">
            <v>2056.56284934805</v>
          </cell>
          <cell r="AH994">
            <v>2248.96766539657</v>
          </cell>
          <cell r="AI994">
            <v>2259.6724143125</v>
          </cell>
          <cell r="AJ994">
            <v>2379.89674088569</v>
          </cell>
          <cell r="AK994">
            <v>2414.55065715185</v>
          </cell>
          <cell r="AL994">
            <v>2470.98587853699</v>
          </cell>
          <cell r="AM994">
            <v>2448.05275616944</v>
          </cell>
          <cell r="AN994">
            <v>2546.68896442746</v>
          </cell>
        </row>
        <row r="994">
          <cell r="AY994">
            <v>2343.0632449903</v>
          </cell>
          <cell r="AZ994">
            <v>2356.83985101221</v>
          </cell>
          <cell r="BA994">
            <v>2401.35033556099</v>
          </cell>
          <cell r="BB994">
            <v>2427.8961653481</v>
          </cell>
          <cell r="BC994">
            <v>2353.85415723334</v>
          </cell>
          <cell r="BD994">
            <v>2330.02905222392</v>
          </cell>
          <cell r="BE994">
            <v>2418.64371320774</v>
          </cell>
          <cell r="BF994">
            <v>2301.72012001128</v>
          </cell>
          <cell r="BG994">
            <v>2381.5284026883</v>
          </cell>
          <cell r="BH994">
            <v>2379.53283126074</v>
          </cell>
          <cell r="BI994">
            <v>2379.53283126074</v>
          </cell>
          <cell r="BJ994">
            <v>2379.53283126074</v>
          </cell>
          <cell r="BK994">
            <v>2379.53283126074</v>
          </cell>
          <cell r="BL994">
            <v>2379.53283126074</v>
          </cell>
          <cell r="BM994">
            <v>2379.53283126074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</row>
        <row r="995">
          <cell r="Z995">
            <v>2342.54840287238</v>
          </cell>
          <cell r="AA995">
            <v>2180.05832436981</v>
          </cell>
          <cell r="AB995">
            <v>2225.32198344151</v>
          </cell>
          <cell r="AC995">
            <v>2029.25150631721</v>
          </cell>
          <cell r="AD995">
            <v>2035.12878019798</v>
          </cell>
          <cell r="AE995">
            <v>2062.59760181561</v>
          </cell>
          <cell r="AF995">
            <v>2151.82716052858</v>
          </cell>
          <cell r="AG995">
            <v>2103.28263291984</v>
          </cell>
          <cell r="AH995">
            <v>2268.41943591887</v>
          </cell>
          <cell r="AI995">
            <v>2060.18550857644</v>
          </cell>
          <cell r="AJ995">
            <v>2255.27236499571</v>
          </cell>
          <cell r="AK995">
            <v>2350.96937424174</v>
          </cell>
          <cell r="AL995">
            <v>2465.54515057794</v>
          </cell>
          <cell r="AM995">
            <v>2391.53879983046</v>
          </cell>
          <cell r="AN995">
            <v>2614.71381288267</v>
          </cell>
        </row>
        <row r="995">
          <cell r="AY995">
            <v>2346.205017048</v>
          </cell>
          <cell r="AZ995">
            <v>2416.31809934657</v>
          </cell>
          <cell r="BA995">
            <v>2428.707406091</v>
          </cell>
          <cell r="BB995">
            <v>2323.65290086169</v>
          </cell>
          <cell r="BC995">
            <v>2388.876775229</v>
          </cell>
          <cell r="BD995">
            <v>2357.77477998371</v>
          </cell>
          <cell r="BE995">
            <v>2396.54089266986</v>
          </cell>
          <cell r="BF995">
            <v>2398.94793190547</v>
          </cell>
          <cell r="BG995">
            <v>2389.33376690833</v>
          </cell>
          <cell r="BH995">
            <v>2309.09198637358</v>
          </cell>
          <cell r="BI995">
            <v>2309.09198637358</v>
          </cell>
          <cell r="BJ995">
            <v>2309.09198637358</v>
          </cell>
          <cell r="BK995">
            <v>2309.09198637358</v>
          </cell>
          <cell r="BL995">
            <v>2309.09198637358</v>
          </cell>
          <cell r="BM995">
            <v>2309.09198637358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</row>
        <row r="996">
          <cell r="Z996">
            <v>2329.50000027081</v>
          </cell>
          <cell r="AA996">
            <v>2159.28338008462</v>
          </cell>
          <cell r="AB996">
            <v>2183.66804729338</v>
          </cell>
          <cell r="AC996">
            <v>2122.67164831105</v>
          </cell>
          <cell r="AD996">
            <v>2163.00333111132</v>
          </cell>
          <cell r="AE996">
            <v>2040.98202889082</v>
          </cell>
          <cell r="AF996">
            <v>1952.36953014847</v>
          </cell>
          <cell r="AG996">
            <v>2005.55355471864</v>
          </cell>
          <cell r="AH996">
            <v>2078.22072099678</v>
          </cell>
          <cell r="AI996">
            <v>2216.94144282722</v>
          </cell>
          <cell r="AJ996">
            <v>2221.23372548859</v>
          </cell>
          <cell r="AK996">
            <v>2391.46806183509</v>
          </cell>
          <cell r="AL996">
            <v>2461.79999795592</v>
          </cell>
          <cell r="AM996">
            <v>2578.23295255862</v>
          </cell>
          <cell r="AN996">
            <v>2602.20828420374</v>
          </cell>
        </row>
        <row r="996">
          <cell r="AY996">
            <v>2361.89843436061</v>
          </cell>
          <cell r="AZ996">
            <v>2372.64187534896</v>
          </cell>
          <cell r="BA996">
            <v>2422.3258006365</v>
          </cell>
          <cell r="BB996">
            <v>2378.40010334788</v>
          </cell>
          <cell r="BC996">
            <v>2454.00925000284</v>
          </cell>
          <cell r="BD996">
            <v>2345.65623228528</v>
          </cell>
          <cell r="BE996">
            <v>2377.67363236337</v>
          </cell>
          <cell r="BF996">
            <v>2297.71555181583</v>
          </cell>
          <cell r="BG996">
            <v>2388.34519240471</v>
          </cell>
          <cell r="BH996">
            <v>2321.73853365576</v>
          </cell>
          <cell r="BI996">
            <v>2321.73853365576</v>
          </cell>
          <cell r="BJ996">
            <v>2321.73853365576</v>
          </cell>
          <cell r="BK996">
            <v>2321.73853365576</v>
          </cell>
          <cell r="BL996">
            <v>2321.73853365576</v>
          </cell>
          <cell r="BM996">
            <v>2321.73853365576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</row>
        <row r="997">
          <cell r="Z997">
            <v>2332.85662133092</v>
          </cell>
          <cell r="AA997">
            <v>2060.78134694296</v>
          </cell>
          <cell r="AB997">
            <v>2181.03074113559</v>
          </cell>
          <cell r="AC997">
            <v>2075.11467596516</v>
          </cell>
          <cell r="AD997">
            <v>2151.59379397879</v>
          </cell>
          <cell r="AE997">
            <v>2129.22255261663</v>
          </cell>
          <cell r="AF997">
            <v>2076.13158852549</v>
          </cell>
          <cell r="AG997">
            <v>2063.292875476</v>
          </cell>
          <cell r="AH997">
            <v>2214.43562700821</v>
          </cell>
          <cell r="AI997">
            <v>2327.4643121671</v>
          </cell>
          <cell r="AJ997">
            <v>2244.59777290816</v>
          </cell>
          <cell r="AK997">
            <v>2346.41221395816</v>
          </cell>
          <cell r="AL997">
            <v>2528.1233418281</v>
          </cell>
          <cell r="AM997">
            <v>2508.18351187361</v>
          </cell>
          <cell r="AN997">
            <v>2540.73734867231</v>
          </cell>
        </row>
        <row r="997">
          <cell r="AY997">
            <v>2402.81217332953</v>
          </cell>
          <cell r="AZ997">
            <v>2326.95822570434</v>
          </cell>
          <cell r="BA997">
            <v>2427.13708464316</v>
          </cell>
          <cell r="BB997">
            <v>2366.91899680631</v>
          </cell>
          <cell r="BC997">
            <v>2411.81713765084</v>
          </cell>
          <cell r="BD997">
            <v>2368.63143840375</v>
          </cell>
          <cell r="BE997">
            <v>2402.17152906105</v>
          </cell>
          <cell r="BF997">
            <v>2382.02169141861</v>
          </cell>
          <cell r="BG997">
            <v>2393.27342880174</v>
          </cell>
          <cell r="BH997">
            <v>2425.49925599448</v>
          </cell>
          <cell r="BI997">
            <v>2425.49925599448</v>
          </cell>
          <cell r="BJ997">
            <v>2425.49925599448</v>
          </cell>
          <cell r="BK997">
            <v>2425.49925599448</v>
          </cell>
          <cell r="BL997">
            <v>2425.49925599448</v>
          </cell>
          <cell r="BM997">
            <v>2425.49925599448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</row>
        <row r="998">
          <cell r="Z998">
            <v>2359.6933207379</v>
          </cell>
          <cell r="AA998">
            <v>2150.42686263696</v>
          </cell>
          <cell r="AB998">
            <v>2116.45621981426</v>
          </cell>
          <cell r="AC998">
            <v>1960.47746719927</v>
          </cell>
          <cell r="AD998">
            <v>2026.74087584699</v>
          </cell>
          <cell r="AE998">
            <v>2121.52240098084</v>
          </cell>
          <cell r="AF998">
            <v>2145.07932770781</v>
          </cell>
          <cell r="AG998">
            <v>2170.85505887038</v>
          </cell>
          <cell r="AH998">
            <v>2219.13776594212</v>
          </cell>
          <cell r="AI998">
            <v>2295.55063148762</v>
          </cell>
          <cell r="AJ998">
            <v>2302.36480606372</v>
          </cell>
          <cell r="AK998">
            <v>2345.41653813478</v>
          </cell>
          <cell r="AL998">
            <v>2430.47661798699</v>
          </cell>
          <cell r="AM998">
            <v>2364.91962092512</v>
          </cell>
          <cell r="AN998">
            <v>2533.12644861866</v>
          </cell>
        </row>
        <row r="998">
          <cell r="AY998">
            <v>2438.0782205136</v>
          </cell>
          <cell r="AZ998">
            <v>2424.17539587457</v>
          </cell>
          <cell r="BA998">
            <v>2355.75398853663</v>
          </cell>
          <cell r="BB998">
            <v>2399.17543194039</v>
          </cell>
          <cell r="BC998">
            <v>2352.53134732695</v>
          </cell>
          <cell r="BD998">
            <v>2387.75056043623</v>
          </cell>
          <cell r="BE998">
            <v>2419.27596178024</v>
          </cell>
          <cell r="BF998">
            <v>2388.32309317066</v>
          </cell>
          <cell r="BG998">
            <v>2414.22885262155</v>
          </cell>
          <cell r="BH998">
            <v>2346.02998154969</v>
          </cell>
          <cell r="BI998">
            <v>2346.02998154969</v>
          </cell>
          <cell r="BJ998">
            <v>2346.02998154969</v>
          </cell>
          <cell r="BK998">
            <v>2346.02998154969</v>
          </cell>
          <cell r="BL998">
            <v>2346.02998154969</v>
          </cell>
          <cell r="BM998">
            <v>2346.02998154969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</row>
        <row r="999">
          <cell r="Z999">
            <v>2328.97222044165</v>
          </cell>
          <cell r="AA999">
            <v>2126.52267579846</v>
          </cell>
          <cell r="AB999">
            <v>1994.42949513233</v>
          </cell>
          <cell r="AC999">
            <v>2145.72342649938</v>
          </cell>
          <cell r="AD999">
            <v>1939.98382546226</v>
          </cell>
          <cell r="AE999">
            <v>2139.02436507905</v>
          </cell>
          <cell r="AF999">
            <v>2030.07080866158</v>
          </cell>
          <cell r="AG999">
            <v>2029.97982364046</v>
          </cell>
          <cell r="AH999">
            <v>2224.26105700297</v>
          </cell>
          <cell r="AI999">
            <v>2277.43339593161</v>
          </cell>
          <cell r="AJ999">
            <v>2235.56301850818</v>
          </cell>
          <cell r="AK999">
            <v>2475.36051252764</v>
          </cell>
          <cell r="AL999">
            <v>2346.40891029001</v>
          </cell>
          <cell r="AM999">
            <v>2557.95968217749</v>
          </cell>
          <cell r="AN999">
            <v>2613.79036530436</v>
          </cell>
        </row>
        <row r="999">
          <cell r="AY999">
            <v>2419.2769042014</v>
          </cell>
          <cell r="AZ999">
            <v>2369.30444337334</v>
          </cell>
          <cell r="BA999">
            <v>2357.31112517753</v>
          </cell>
          <cell r="BB999">
            <v>2448.92368900014</v>
          </cell>
          <cell r="BC999">
            <v>2318.46811262344</v>
          </cell>
          <cell r="BD999">
            <v>2400.66504984626</v>
          </cell>
          <cell r="BE999">
            <v>2391.39411306916</v>
          </cell>
          <cell r="BF999">
            <v>2380.58262509704</v>
          </cell>
          <cell r="BG999">
            <v>2370.56286204144</v>
          </cell>
          <cell r="BH999">
            <v>2379.03292906861</v>
          </cell>
          <cell r="BI999">
            <v>2379.03292906861</v>
          </cell>
          <cell r="BJ999">
            <v>2379.03292906861</v>
          </cell>
          <cell r="BK999">
            <v>2379.03292906861</v>
          </cell>
          <cell r="BL999">
            <v>2379.03292906861</v>
          </cell>
          <cell r="BM999">
            <v>2379.03292906861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</row>
        <row r="1000">
          <cell r="Z1000">
            <v>2339.6378569354</v>
          </cell>
          <cell r="AA1000">
            <v>2174.75145986252</v>
          </cell>
          <cell r="AB1000">
            <v>2136.01807520881</v>
          </cell>
          <cell r="AC1000">
            <v>2029.10758376336</v>
          </cell>
          <cell r="AD1000">
            <v>2141.48413656694</v>
          </cell>
          <cell r="AE1000">
            <v>2004.51256648434</v>
          </cell>
          <cell r="AF1000">
            <v>2096.72497226486</v>
          </cell>
          <cell r="AG1000">
            <v>2130.59353296319</v>
          </cell>
          <cell r="AH1000">
            <v>2165.1337142775</v>
          </cell>
          <cell r="AI1000">
            <v>2220.04115879668</v>
          </cell>
          <cell r="AJ1000">
            <v>2322.99158871402</v>
          </cell>
          <cell r="AK1000">
            <v>2393.18207491576</v>
          </cell>
          <cell r="AL1000">
            <v>2446.90595248021</v>
          </cell>
          <cell r="AM1000">
            <v>2526.54061667086</v>
          </cell>
          <cell r="AN1000">
            <v>2585.84545333097</v>
          </cell>
        </row>
        <row r="1000">
          <cell r="AY1000">
            <v>2424.43564589631</v>
          </cell>
          <cell r="AZ1000">
            <v>2390.47335154621</v>
          </cell>
          <cell r="BA1000">
            <v>2360.0572377602</v>
          </cell>
          <cell r="BB1000">
            <v>2321.14311386999</v>
          </cell>
          <cell r="BC1000">
            <v>2403.70409808957</v>
          </cell>
          <cell r="BD1000">
            <v>2302.58645656668</v>
          </cell>
          <cell r="BE1000">
            <v>2339.07763307085</v>
          </cell>
          <cell r="BF1000">
            <v>2382.57738608858</v>
          </cell>
          <cell r="BG1000">
            <v>2406.22010108319</v>
          </cell>
          <cell r="BH1000">
            <v>2349.89034216826</v>
          </cell>
          <cell r="BI1000">
            <v>2349.89034216826</v>
          </cell>
          <cell r="BJ1000">
            <v>2349.89034216826</v>
          </cell>
          <cell r="BK1000">
            <v>2349.89034216826</v>
          </cell>
          <cell r="BL1000">
            <v>2349.89034216826</v>
          </cell>
          <cell r="BM1000">
            <v>2349.89034216826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</row>
        <row r="1001">
          <cell r="Z1001">
            <v>2271.2088520504</v>
          </cell>
          <cell r="AA1001">
            <v>2069.50904690142</v>
          </cell>
          <cell r="AB1001">
            <v>1929.8194858847</v>
          </cell>
          <cell r="AC1001">
            <v>2099.75109736542</v>
          </cell>
          <cell r="AD1001">
            <v>1974.0934936822</v>
          </cell>
          <cell r="AE1001">
            <v>2148.87200899274</v>
          </cell>
          <cell r="AF1001">
            <v>1999.56089574579</v>
          </cell>
          <cell r="AG1001">
            <v>2104.27040291445</v>
          </cell>
          <cell r="AH1001">
            <v>2265.64059659792</v>
          </cell>
          <cell r="AI1001">
            <v>2288.81452474583</v>
          </cell>
          <cell r="AJ1001">
            <v>2372.58658493035</v>
          </cell>
          <cell r="AK1001">
            <v>2509.42504556356</v>
          </cell>
          <cell r="AL1001">
            <v>2389.33594397855</v>
          </cell>
          <cell r="AM1001">
            <v>2492.48648696575</v>
          </cell>
          <cell r="AN1001">
            <v>2681.73114264588</v>
          </cell>
        </row>
        <row r="1001">
          <cell r="AY1001">
            <v>2403.71193378163</v>
          </cell>
          <cell r="AZ1001">
            <v>2363.11401671986</v>
          </cell>
          <cell r="BA1001">
            <v>2308.87931778961</v>
          </cell>
          <cell r="BB1001">
            <v>2415.95657501691</v>
          </cell>
          <cell r="BC1001">
            <v>2308.06724568194</v>
          </cell>
          <cell r="BD1001">
            <v>2434.63239257221</v>
          </cell>
          <cell r="BE1001">
            <v>2277.34218629707</v>
          </cell>
          <cell r="BF1001">
            <v>2417.26306304438</v>
          </cell>
          <cell r="BG1001">
            <v>2388.83573697039</v>
          </cell>
          <cell r="BH1001">
            <v>2423.32764709753</v>
          </cell>
          <cell r="BI1001">
            <v>2423.32764709753</v>
          </cell>
          <cell r="BJ1001">
            <v>2423.32764709753</v>
          </cell>
          <cell r="BK1001">
            <v>2423.32764709753</v>
          </cell>
          <cell r="BL1001">
            <v>2423.32764709753</v>
          </cell>
          <cell r="BM1001">
            <v>2423.32764709753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ata1cf"/>
    </sheetNames>
    <sheetDataSet>
      <sheetData sheetId="0">
        <row r="2">
          <cell r="A2">
            <v>-2595.43546214487</v>
          </cell>
          <cell r="B2">
            <v>491.191585384096</v>
          </cell>
          <cell r="C2">
            <v>535.501164229783</v>
          </cell>
          <cell r="D2">
            <v>524.781499006805</v>
          </cell>
          <cell r="E2">
            <v>515.036944147508</v>
          </cell>
          <cell r="F2">
            <v>506.064658742038</v>
          </cell>
          <cell r="G2">
            <v>497.762681815854</v>
          </cell>
          <cell r="H2">
            <v>493.157247334922</v>
          </cell>
          <cell r="I2">
            <v>491.843598760373</v>
          </cell>
          <cell r="J2">
            <v>490.591451259355</v>
          </cell>
          <cell r="K2">
            <v>489.096890955848</v>
          </cell>
          <cell r="L2">
            <v>368.410262220694</v>
          </cell>
          <cell r="M2">
            <v>366.830828646027</v>
          </cell>
          <cell r="N2">
            <v>365.408860441579</v>
          </cell>
          <cell r="O2">
            <v>363.739384813538</v>
          </cell>
          <cell r="P2">
            <v>362.224673294115</v>
          </cell>
          <cell r="Q2">
            <v>330.691065475034</v>
          </cell>
          <cell r="R2">
            <v>299.208445465369</v>
          </cell>
          <cell r="S2">
            <v>297.44301162933</v>
          </cell>
          <cell r="T2">
            <v>295.62461477821</v>
          </cell>
          <cell r="U2">
            <v>293.751666021557</v>
          </cell>
          <cell r="V2">
            <v>291.822528802203</v>
          </cell>
          <cell r="W2">
            <v>289.835517466269</v>
          </cell>
          <cell r="X2">
            <v>287.788895790257</v>
          </cell>
          <cell r="Y2">
            <v>285.680875463965</v>
          </cell>
          <cell r="Z2">
            <v>283.509614527884</v>
          </cell>
        </row>
        <row r="3">
          <cell r="A3">
            <v>-2963.47853646776</v>
          </cell>
          <cell r="B3">
            <v>498.346342748933</v>
          </cell>
          <cell r="C3">
            <v>549.095203222973</v>
          </cell>
          <cell r="D3">
            <v>537.016134100676</v>
          </cell>
          <cell r="E3">
            <v>526.055270489357</v>
          </cell>
          <cell r="F3">
            <v>515.981152449701</v>
          </cell>
          <cell r="G3">
            <v>506.677509492441</v>
          </cell>
          <cell r="H3">
            <v>501.59986102543</v>
          </cell>
          <cell r="I3">
            <v>500.28621245088</v>
          </cell>
          <cell r="J3">
            <v>499.048374464592</v>
          </cell>
          <cell r="K3">
            <v>497.539504646355</v>
          </cell>
          <cell r="L3">
            <v>376.867185425931</v>
          </cell>
          <cell r="M3">
            <v>375.273442336534</v>
          </cell>
          <cell r="N3">
            <v>373.865783646816</v>
          </cell>
          <cell r="O3">
            <v>372.181998504045</v>
          </cell>
          <cell r="P3">
            <v>370.681596499352</v>
          </cell>
          <cell r="Q3">
            <v>334.912372320287</v>
          </cell>
          <cell r="R3">
            <v>299.208445465369</v>
          </cell>
          <cell r="S3">
            <v>297.44301162933</v>
          </cell>
          <cell r="T3">
            <v>295.62461477821</v>
          </cell>
          <cell r="U3">
            <v>293.751666021557</v>
          </cell>
          <cell r="V3">
            <v>291.822528802203</v>
          </cell>
          <cell r="W3">
            <v>289.835517466269</v>
          </cell>
          <cell r="X3">
            <v>287.788895790257</v>
          </cell>
          <cell r="Y3">
            <v>285.680875463965</v>
          </cell>
          <cell r="Z3">
            <v>283.509614527884</v>
          </cell>
        </row>
        <row r="4">
          <cell r="A4">
            <v>-3566.49898405489</v>
          </cell>
          <cell r="B4">
            <v>510.069060250027</v>
          </cell>
          <cell r="C4">
            <v>571.368366475052</v>
          </cell>
          <cell r="D4">
            <v>557.061981027547</v>
          </cell>
          <cell r="E4">
            <v>544.108255441042</v>
          </cell>
          <cell r="F4">
            <v>532.228838906218</v>
          </cell>
          <cell r="G4">
            <v>521.284015498804</v>
          </cell>
          <cell r="H4">
            <v>515.432667676721</v>
          </cell>
          <cell r="I4">
            <v>514.119019102171</v>
          </cell>
          <cell r="J4">
            <v>512.904626550886</v>
          </cell>
          <cell r="K4">
            <v>511.372311297646</v>
          </cell>
          <cell r="L4">
            <v>390.723437512224</v>
          </cell>
          <cell r="M4">
            <v>389.106248987825</v>
          </cell>
          <cell r="N4">
            <v>387.722035733109</v>
          </cell>
          <cell r="O4">
            <v>386.014805155336</v>
          </cell>
          <cell r="P4">
            <v>384.537848585645</v>
          </cell>
          <cell r="Q4">
            <v>341.828775645933</v>
          </cell>
          <cell r="R4">
            <v>299.208445465369</v>
          </cell>
          <cell r="S4">
            <v>297.44301162933</v>
          </cell>
          <cell r="T4">
            <v>295.62461477821</v>
          </cell>
          <cell r="U4">
            <v>293.751666021557</v>
          </cell>
          <cell r="V4">
            <v>291.822528802203</v>
          </cell>
          <cell r="W4">
            <v>289.835517466269</v>
          </cell>
          <cell r="X4">
            <v>287.788895790257</v>
          </cell>
          <cell r="Y4">
            <v>285.680875463965</v>
          </cell>
          <cell r="Z4">
            <v>283.509614527884</v>
          </cell>
        </row>
        <row r="5">
          <cell r="A5">
            <v>-3525.86758058791</v>
          </cell>
          <cell r="B5">
            <v>509.279185766629</v>
          </cell>
          <cell r="C5">
            <v>569.867604956595</v>
          </cell>
          <cell r="D5">
            <v>555.711295660936</v>
          </cell>
          <cell r="E5">
            <v>542.891848736609</v>
          </cell>
          <cell r="F5">
            <v>531.134072872228</v>
          </cell>
          <cell r="G5">
            <v>520.29983189249</v>
          </cell>
          <cell r="H5">
            <v>514.500615786311</v>
          </cell>
          <cell r="I5">
            <v>513.186967211761</v>
          </cell>
          <cell r="J5">
            <v>511.970994911509</v>
          </cell>
          <cell r="K5">
            <v>510.440259407236</v>
          </cell>
          <cell r="L5">
            <v>389.789805872848</v>
          </cell>
          <cell r="M5">
            <v>388.174197097415</v>
          </cell>
          <cell r="N5">
            <v>386.788404093733</v>
          </cell>
          <cell r="O5">
            <v>385.082753264927</v>
          </cell>
          <cell r="P5">
            <v>383.604216946269</v>
          </cell>
          <cell r="Q5">
            <v>341.362749700728</v>
          </cell>
          <cell r="R5">
            <v>299.208445465369</v>
          </cell>
          <cell r="S5">
            <v>297.44301162933</v>
          </cell>
          <cell r="T5">
            <v>295.62461477821</v>
          </cell>
          <cell r="U5">
            <v>293.751666021557</v>
          </cell>
          <cell r="V5">
            <v>291.822528802203</v>
          </cell>
          <cell r="W5">
            <v>289.835517466269</v>
          </cell>
          <cell r="X5">
            <v>287.788895790257</v>
          </cell>
          <cell r="Y5">
            <v>285.680875463965</v>
          </cell>
          <cell r="Z5">
            <v>283.509614527884</v>
          </cell>
        </row>
        <row r="6">
          <cell r="A6">
            <v>-3115.30832709526</v>
          </cell>
          <cell r="B6">
            <v>501.297913878732</v>
          </cell>
          <cell r="C6">
            <v>554.703188369591</v>
          </cell>
          <cell r="D6">
            <v>542.063320732632</v>
          </cell>
          <cell r="E6">
            <v>530.600690029247</v>
          </cell>
          <cell r="F6">
            <v>520.072030035602</v>
          </cell>
          <cell r="G6">
            <v>510.35516712017</v>
          </cell>
          <cell r="H6">
            <v>505.082714958592</v>
          </cell>
          <cell r="I6">
            <v>503.769066384043</v>
          </cell>
          <cell r="J6">
            <v>502.537131540014</v>
          </cell>
          <cell r="K6">
            <v>501.022358579518</v>
          </cell>
          <cell r="L6">
            <v>380.355942501353</v>
          </cell>
          <cell r="M6">
            <v>378.756296269697</v>
          </cell>
          <cell r="N6">
            <v>377.354540722238</v>
          </cell>
          <cell r="O6">
            <v>375.664852437208</v>
          </cell>
          <cell r="P6">
            <v>374.170353574775</v>
          </cell>
          <cell r="Q6">
            <v>336.653799286869</v>
          </cell>
          <cell r="R6">
            <v>299.208445465369</v>
          </cell>
          <cell r="S6">
            <v>297.44301162933</v>
          </cell>
          <cell r="T6">
            <v>295.62461477821</v>
          </cell>
          <cell r="U6">
            <v>293.751666021557</v>
          </cell>
          <cell r="V6">
            <v>291.822528802203</v>
          </cell>
          <cell r="W6">
            <v>289.835517466269</v>
          </cell>
          <cell r="X6">
            <v>287.788895790257</v>
          </cell>
          <cell r="Y6">
            <v>285.680875463965</v>
          </cell>
          <cell r="Z6">
            <v>283.509614527884</v>
          </cell>
        </row>
        <row r="7">
          <cell r="A7">
            <v>-2514.60431065159</v>
          </cell>
          <cell r="B7">
            <v>489.620227799067</v>
          </cell>
          <cell r="C7">
            <v>532.515584818227</v>
          </cell>
          <cell r="D7">
            <v>522.094477536405</v>
          </cell>
          <cell r="E7">
            <v>512.617053466563</v>
          </cell>
          <cell r="F7">
            <v>503.886757129187</v>
          </cell>
          <cell r="G7">
            <v>495.804770264908</v>
          </cell>
          <cell r="H7">
            <v>491.303045384587</v>
          </cell>
          <cell r="I7">
            <v>489.989396810038</v>
          </cell>
          <cell r="J7">
            <v>488.73410659385</v>
          </cell>
          <cell r="K7">
            <v>487.242689005513</v>
          </cell>
          <cell r="L7">
            <v>366.55291755519</v>
          </cell>
          <cell r="M7">
            <v>364.976626695692</v>
          </cell>
          <cell r="N7">
            <v>363.551515776074</v>
          </cell>
          <cell r="O7">
            <v>361.885182863203</v>
          </cell>
          <cell r="P7">
            <v>360.367328628611</v>
          </cell>
          <cell r="Q7">
            <v>329.763964499866</v>
          </cell>
          <cell r="R7">
            <v>299.208445465369</v>
          </cell>
          <cell r="S7">
            <v>297.44301162933</v>
          </cell>
          <cell r="T7">
            <v>295.62461477821</v>
          </cell>
          <cell r="U7">
            <v>293.751666021557</v>
          </cell>
          <cell r="V7">
            <v>291.822528802203</v>
          </cell>
          <cell r="W7">
            <v>289.835517466269</v>
          </cell>
          <cell r="X7">
            <v>287.788895790257</v>
          </cell>
          <cell r="Y7">
            <v>285.680875463965</v>
          </cell>
          <cell r="Z7">
            <v>283.509614527884</v>
          </cell>
        </row>
        <row r="8">
          <cell r="A8">
            <v>-2443.36641498067</v>
          </cell>
          <cell r="B8">
            <v>488.235363107224</v>
          </cell>
          <cell r="C8">
            <v>529.884341903726</v>
          </cell>
          <cell r="D8">
            <v>519.726358913353</v>
          </cell>
          <cell r="E8">
            <v>510.484361841125</v>
          </cell>
          <cell r="F8">
            <v>501.967334666293</v>
          </cell>
          <cell r="G8">
            <v>494.079228858872</v>
          </cell>
          <cell r="H8">
            <v>489.668905048213</v>
          </cell>
          <cell r="I8">
            <v>488.355256473664</v>
          </cell>
          <cell r="J8">
            <v>487.097196528092</v>
          </cell>
          <cell r="K8">
            <v>485.608548669139</v>
          </cell>
          <cell r="L8">
            <v>364.916007489431</v>
          </cell>
          <cell r="M8">
            <v>363.342486359318</v>
          </cell>
          <cell r="N8">
            <v>361.914605710316</v>
          </cell>
          <cell r="O8">
            <v>360.251042526829</v>
          </cell>
          <cell r="P8">
            <v>358.730418562852</v>
          </cell>
          <cell r="Q8">
            <v>328.946894331679</v>
          </cell>
          <cell r="R8">
            <v>299.208445465369</v>
          </cell>
          <cell r="S8">
            <v>297.44301162933</v>
          </cell>
          <cell r="T8">
            <v>295.62461477821</v>
          </cell>
          <cell r="U8">
            <v>293.751666021557</v>
          </cell>
          <cell r="V8">
            <v>291.822528802203</v>
          </cell>
          <cell r="W8">
            <v>289.835517466269</v>
          </cell>
          <cell r="X8">
            <v>287.788895790257</v>
          </cell>
          <cell r="Y8">
            <v>285.680875463965</v>
          </cell>
          <cell r="Z8">
            <v>283.509614527884</v>
          </cell>
        </row>
        <row r="9">
          <cell r="A9">
            <v>-3258.67431846386</v>
          </cell>
          <cell r="B9">
            <v>504.084948750937</v>
          </cell>
          <cell r="C9">
            <v>559.998554626781</v>
          </cell>
          <cell r="D9">
            <v>546.829150364103</v>
          </cell>
          <cell r="E9">
            <v>534.892723732444</v>
          </cell>
          <cell r="F9">
            <v>523.934860368479</v>
          </cell>
          <cell r="G9">
            <v>513.827812570938</v>
          </cell>
          <cell r="H9">
            <v>508.371416107795</v>
          </cell>
          <cell r="I9">
            <v>507.057767533245</v>
          </cell>
          <cell r="J9">
            <v>505.831406758961</v>
          </cell>
          <cell r="K9">
            <v>504.31105972872</v>
          </cell>
          <cell r="L9">
            <v>383.6502177203</v>
          </cell>
          <cell r="M9">
            <v>382.044997418899</v>
          </cell>
          <cell r="N9">
            <v>380.648815941185</v>
          </cell>
          <cell r="O9">
            <v>378.95355358641</v>
          </cell>
          <cell r="P9">
            <v>377.464628793721</v>
          </cell>
          <cell r="Q9">
            <v>338.29814986147</v>
          </cell>
          <cell r="R9">
            <v>299.208445465369</v>
          </cell>
          <cell r="S9">
            <v>297.44301162933</v>
          </cell>
          <cell r="T9">
            <v>295.62461477821</v>
          </cell>
          <cell r="U9">
            <v>293.751666021557</v>
          </cell>
          <cell r="V9">
            <v>291.822528802203</v>
          </cell>
          <cell r="W9">
            <v>289.835517466269</v>
          </cell>
          <cell r="X9">
            <v>287.788895790257</v>
          </cell>
          <cell r="Y9">
            <v>285.680875463965</v>
          </cell>
          <cell r="Z9">
            <v>283.509614527884</v>
          </cell>
        </row>
        <row r="10">
          <cell r="A10">
            <v>-2917.7282292944</v>
          </cell>
          <cell r="B10">
            <v>497.456956777483</v>
          </cell>
          <cell r="C10">
            <v>547.405369877218</v>
          </cell>
          <cell r="D10">
            <v>535.495284089496</v>
          </cell>
          <cell r="E10">
            <v>524.685616093324</v>
          </cell>
          <cell r="F10">
            <v>514.748463493272</v>
          </cell>
          <cell r="G10">
            <v>505.569334572015</v>
          </cell>
          <cell r="H10">
            <v>500.550385579119</v>
          </cell>
          <cell r="I10">
            <v>499.236737004569</v>
          </cell>
          <cell r="J10">
            <v>497.997120246339</v>
          </cell>
          <cell r="K10">
            <v>496.490029200044</v>
          </cell>
          <cell r="L10">
            <v>375.815931207678</v>
          </cell>
          <cell r="M10">
            <v>374.223966890223</v>
          </cell>
          <cell r="N10">
            <v>372.814529428562</v>
          </cell>
          <cell r="O10">
            <v>371.132523057735</v>
          </cell>
          <cell r="P10">
            <v>369.630342281099</v>
          </cell>
          <cell r="Q10">
            <v>334.387634597132</v>
          </cell>
          <cell r="R10">
            <v>299.208445465369</v>
          </cell>
          <cell r="S10">
            <v>297.44301162933</v>
          </cell>
          <cell r="T10">
            <v>295.62461477821</v>
          </cell>
          <cell r="U10">
            <v>293.751666021557</v>
          </cell>
          <cell r="V10">
            <v>291.822528802203</v>
          </cell>
          <cell r="W10">
            <v>289.835517466269</v>
          </cell>
          <cell r="X10">
            <v>287.788895790257</v>
          </cell>
          <cell r="Y10">
            <v>285.680875463965</v>
          </cell>
          <cell r="Z10">
            <v>283.509614527884</v>
          </cell>
        </row>
        <row r="11">
          <cell r="A11">
            <v>-2880.17711936504</v>
          </cell>
          <cell r="B11">
            <v>496.726963200456</v>
          </cell>
          <cell r="C11">
            <v>546.018382080867</v>
          </cell>
          <cell r="D11">
            <v>534.246995072781</v>
          </cell>
          <cell r="E11">
            <v>523.561425984703</v>
          </cell>
          <cell r="F11">
            <v>513.736692395513</v>
          </cell>
          <cell r="G11">
            <v>504.659762575039</v>
          </cell>
          <cell r="H11">
            <v>499.688993158227</v>
          </cell>
          <cell r="I11">
            <v>498.375344583678</v>
          </cell>
          <cell r="J11">
            <v>497.134267838293</v>
          </cell>
          <cell r="K11">
            <v>495.628636779153</v>
          </cell>
          <cell r="L11">
            <v>374.953078799632</v>
          </cell>
          <cell r="M11">
            <v>373.362574469332</v>
          </cell>
          <cell r="N11">
            <v>371.951677020517</v>
          </cell>
          <cell r="O11">
            <v>370.271130636843</v>
          </cell>
          <cell r="P11">
            <v>368.767489873053</v>
          </cell>
          <cell r="Q11">
            <v>333.956938386686</v>
          </cell>
          <cell r="R11">
            <v>299.208445465369</v>
          </cell>
          <cell r="S11">
            <v>297.44301162933</v>
          </cell>
          <cell r="T11">
            <v>295.62461477821</v>
          </cell>
          <cell r="U11">
            <v>293.751666021557</v>
          </cell>
          <cell r="V11">
            <v>291.822528802203</v>
          </cell>
          <cell r="W11">
            <v>289.835517466269</v>
          </cell>
          <cell r="X11">
            <v>287.788895790257</v>
          </cell>
          <cell r="Y11">
            <v>285.680875463965</v>
          </cell>
          <cell r="Z11">
            <v>283.509614527884</v>
          </cell>
        </row>
        <row r="12">
          <cell r="A12">
            <v>-2606.40563485511</v>
          </cell>
          <cell r="B12">
            <v>491.404845541583</v>
          </cell>
          <cell r="C12">
            <v>535.906358529008</v>
          </cell>
          <cell r="D12">
            <v>525.146173876108</v>
          </cell>
          <cell r="E12">
            <v>515.365364790038</v>
          </cell>
          <cell r="F12">
            <v>506.360237320314</v>
          </cell>
          <cell r="G12">
            <v>498.028403972083</v>
          </cell>
          <cell r="H12">
            <v>493.408894320757</v>
          </cell>
          <cell r="I12">
            <v>492.095245746208</v>
          </cell>
          <cell r="J12">
            <v>490.843524765505</v>
          </cell>
          <cell r="K12">
            <v>489.348537941682</v>
          </cell>
          <cell r="L12">
            <v>368.662335726844</v>
          </cell>
          <cell r="M12">
            <v>367.082475631862</v>
          </cell>
          <cell r="N12">
            <v>365.660933947728</v>
          </cell>
          <cell r="O12">
            <v>363.991031799373</v>
          </cell>
          <cell r="P12">
            <v>362.476746800265</v>
          </cell>
          <cell r="Q12">
            <v>330.816888967951</v>
          </cell>
          <cell r="R12">
            <v>299.208445465369</v>
          </cell>
          <cell r="S12">
            <v>297.44301162933</v>
          </cell>
          <cell r="T12">
            <v>295.62461477821</v>
          </cell>
          <cell r="U12">
            <v>293.751666021557</v>
          </cell>
          <cell r="V12">
            <v>291.822528802203</v>
          </cell>
          <cell r="W12">
            <v>289.835517466269</v>
          </cell>
          <cell r="X12">
            <v>287.788895790257</v>
          </cell>
          <cell r="Y12">
            <v>285.680875463965</v>
          </cell>
          <cell r="Z12">
            <v>283.509614527884</v>
          </cell>
        </row>
        <row r="13">
          <cell r="A13">
            <v>-3606.33846111891</v>
          </cell>
          <cell r="B13">
            <v>510.843539684152</v>
          </cell>
          <cell r="C13">
            <v>572.839877399888</v>
          </cell>
          <cell r="D13">
            <v>558.386340859899</v>
          </cell>
          <cell r="E13">
            <v>545.300953769593</v>
          </cell>
          <cell r="F13">
            <v>533.302267401914</v>
          </cell>
          <cell r="G13">
            <v>522.249016873723</v>
          </cell>
          <cell r="H13">
            <v>516.346553408987</v>
          </cell>
          <cell r="I13">
            <v>515.032904834438</v>
          </cell>
          <cell r="J13">
            <v>513.820061242021</v>
          </cell>
          <cell r="K13">
            <v>512.286197029913</v>
          </cell>
          <cell r="L13">
            <v>391.63887220336</v>
          </cell>
          <cell r="M13">
            <v>390.020134720092</v>
          </cell>
          <cell r="N13">
            <v>388.637470424244</v>
          </cell>
          <cell r="O13">
            <v>386.928690887603</v>
          </cell>
          <cell r="P13">
            <v>385.453283276781</v>
          </cell>
          <cell r="Q13">
            <v>342.285718512066</v>
          </cell>
          <cell r="R13">
            <v>299.208445465369</v>
          </cell>
          <cell r="S13">
            <v>297.44301162933</v>
          </cell>
          <cell r="T13">
            <v>295.62461477821</v>
          </cell>
          <cell r="U13">
            <v>293.751666021557</v>
          </cell>
          <cell r="V13">
            <v>291.822528802203</v>
          </cell>
          <cell r="W13">
            <v>289.835517466269</v>
          </cell>
          <cell r="X13">
            <v>287.788895790257</v>
          </cell>
          <cell r="Y13">
            <v>285.680875463965</v>
          </cell>
          <cell r="Z13">
            <v>283.509614527884</v>
          </cell>
        </row>
        <row r="14">
          <cell r="A14">
            <v>-3875.75333690073</v>
          </cell>
          <cell r="B14">
            <v>516.08096486935</v>
          </cell>
          <cell r="C14">
            <v>582.790985251765</v>
          </cell>
          <cell r="D14">
            <v>567.342337926589</v>
          </cell>
          <cell r="E14">
            <v>553.366588554799</v>
          </cell>
          <cell r="F14">
            <v>540.561338708599</v>
          </cell>
          <cell r="G14">
            <v>528.774848654481</v>
          </cell>
          <cell r="H14">
            <v>522.526715127522</v>
          </cell>
          <cell r="I14">
            <v>521.213066552972</v>
          </cell>
          <cell r="J14">
            <v>520.010697810925</v>
          </cell>
          <cell r="K14">
            <v>518.466358748447</v>
          </cell>
          <cell r="L14">
            <v>397.829508772264</v>
          </cell>
          <cell r="M14">
            <v>396.200296438626</v>
          </cell>
          <cell r="N14">
            <v>394.828106993149</v>
          </cell>
          <cell r="O14">
            <v>393.108852606138</v>
          </cell>
          <cell r="P14">
            <v>391.643919845685</v>
          </cell>
          <cell r="Q14">
            <v>345.375799371333</v>
          </cell>
          <cell r="R14">
            <v>299.208445465369</v>
          </cell>
          <cell r="S14">
            <v>297.44301162933</v>
          </cell>
          <cell r="T14">
            <v>295.62461477821</v>
          </cell>
          <cell r="U14">
            <v>293.751666021557</v>
          </cell>
          <cell r="V14">
            <v>291.822528802203</v>
          </cell>
          <cell r="W14">
            <v>289.835517466269</v>
          </cell>
          <cell r="X14">
            <v>287.788895790257</v>
          </cell>
          <cell r="Y14">
            <v>285.680875463965</v>
          </cell>
          <cell r="Z14">
            <v>283.509614527884</v>
          </cell>
        </row>
        <row r="15">
          <cell r="A15">
            <v>-2462.82352100258</v>
          </cell>
          <cell r="B15">
            <v>488.61360924829</v>
          </cell>
          <cell r="C15">
            <v>530.603009571751</v>
          </cell>
          <cell r="D15">
            <v>520.373159814576</v>
          </cell>
          <cell r="E15">
            <v>511.066860898367</v>
          </cell>
          <cell r="F15">
            <v>502.49158381781</v>
          </cell>
          <cell r="G15">
            <v>494.55052355064</v>
          </cell>
          <cell r="H15">
            <v>490.115235494671</v>
          </cell>
          <cell r="I15">
            <v>488.801586920122</v>
          </cell>
          <cell r="J15">
            <v>487.544283466832</v>
          </cell>
          <cell r="K15">
            <v>486.054879115596</v>
          </cell>
          <cell r="L15">
            <v>365.363094428171</v>
          </cell>
          <cell r="M15">
            <v>363.788816805776</v>
          </cell>
          <cell r="N15">
            <v>362.361692649056</v>
          </cell>
          <cell r="O15">
            <v>360.697372973287</v>
          </cell>
          <cell r="P15">
            <v>359.177505501592</v>
          </cell>
          <cell r="Q15">
            <v>329.170059554908</v>
          </cell>
          <cell r="R15">
            <v>299.208445465369</v>
          </cell>
          <cell r="S15">
            <v>297.44301162933</v>
          </cell>
          <cell r="T15">
            <v>295.62461477821</v>
          </cell>
          <cell r="U15">
            <v>293.751666021557</v>
          </cell>
          <cell r="V15">
            <v>291.822528802203</v>
          </cell>
          <cell r="W15">
            <v>289.835517466269</v>
          </cell>
          <cell r="X15">
            <v>287.788895790257</v>
          </cell>
          <cell r="Y15">
            <v>285.680875463965</v>
          </cell>
          <cell r="Z15">
            <v>283.509614527884</v>
          </cell>
        </row>
        <row r="16">
          <cell r="A16">
            <v>-3853.88267233683</v>
          </cell>
          <cell r="B16">
            <v>515.655799150228</v>
          </cell>
          <cell r="C16">
            <v>581.983170385433</v>
          </cell>
          <cell r="D16">
            <v>566.61530454689</v>
          </cell>
          <cell r="E16">
            <v>552.711833347351</v>
          </cell>
          <cell r="F16">
            <v>539.972059021896</v>
          </cell>
          <cell r="G16">
            <v>528.245092168454</v>
          </cell>
          <cell r="H16">
            <v>522.025019578957</v>
          </cell>
          <cell r="I16">
            <v>520.711371004408</v>
          </cell>
          <cell r="J16">
            <v>519.508151930923</v>
          </cell>
          <cell r="K16">
            <v>517.964663199883</v>
          </cell>
          <cell r="L16">
            <v>397.326962892262</v>
          </cell>
          <cell r="M16">
            <v>395.698600890062</v>
          </cell>
          <cell r="N16">
            <v>394.325561113146</v>
          </cell>
          <cell r="O16">
            <v>392.607157057573</v>
          </cell>
          <cell r="P16">
            <v>391.141373965683</v>
          </cell>
          <cell r="Q16">
            <v>345.124951597051</v>
          </cell>
          <cell r="R16">
            <v>299.208445465369</v>
          </cell>
          <cell r="S16">
            <v>297.44301162933</v>
          </cell>
          <cell r="T16">
            <v>295.62461477821</v>
          </cell>
          <cell r="U16">
            <v>293.751666021557</v>
          </cell>
          <cell r="V16">
            <v>291.822528802203</v>
          </cell>
          <cell r="W16">
            <v>289.835517466269</v>
          </cell>
          <cell r="X16">
            <v>287.788895790257</v>
          </cell>
          <cell r="Y16">
            <v>285.680875463965</v>
          </cell>
          <cell r="Z16">
            <v>283.509614527884</v>
          </cell>
        </row>
        <row r="17">
          <cell r="A17">
            <v>-2815.15937257333</v>
          </cell>
          <cell r="B17">
            <v>495.463018202826</v>
          </cell>
          <cell r="C17">
            <v>543.616886585368</v>
          </cell>
          <cell r="D17">
            <v>532.085649126832</v>
          </cell>
          <cell r="E17">
            <v>521.614950688351</v>
          </cell>
          <cell r="F17">
            <v>511.984864628796</v>
          </cell>
          <cell r="G17">
            <v>503.084887107991</v>
          </cell>
          <cell r="H17">
            <v>498.197538061023</v>
          </cell>
          <cell r="I17">
            <v>496.883889486473</v>
          </cell>
          <cell r="J17">
            <v>495.640284851093</v>
          </cell>
          <cell r="K17">
            <v>494.137181681948</v>
          </cell>
          <cell r="L17">
            <v>373.459095812432</v>
          </cell>
          <cell r="M17">
            <v>371.871119372127</v>
          </cell>
          <cell r="N17">
            <v>370.457694033317</v>
          </cell>
          <cell r="O17">
            <v>368.779675539638</v>
          </cell>
          <cell r="P17">
            <v>367.273506885853</v>
          </cell>
          <cell r="Q17">
            <v>333.211210838084</v>
          </cell>
          <cell r="R17">
            <v>299.208445465369</v>
          </cell>
          <cell r="S17">
            <v>297.44301162933</v>
          </cell>
          <cell r="T17">
            <v>295.62461477821</v>
          </cell>
          <cell r="U17">
            <v>293.751666021557</v>
          </cell>
          <cell r="V17">
            <v>291.822528802203</v>
          </cell>
          <cell r="W17">
            <v>289.835517466269</v>
          </cell>
          <cell r="X17">
            <v>287.788895790257</v>
          </cell>
          <cell r="Y17">
            <v>285.680875463965</v>
          </cell>
          <cell r="Z17">
            <v>283.509614527884</v>
          </cell>
        </row>
        <row r="18">
          <cell r="A18">
            <v>-2657.74523534707</v>
          </cell>
          <cell r="B18">
            <v>492.402887375147</v>
          </cell>
          <cell r="C18">
            <v>537.802638012779</v>
          </cell>
          <cell r="D18">
            <v>526.852825411502</v>
          </cell>
          <cell r="E18">
            <v>516.902349213726</v>
          </cell>
          <cell r="F18">
            <v>507.743523301634</v>
          </cell>
          <cell r="G18">
            <v>499.271964096704</v>
          </cell>
          <cell r="H18">
            <v>494.586583684362</v>
          </cell>
          <cell r="I18">
            <v>493.272935109813</v>
          </cell>
          <cell r="J18">
            <v>492.023210212777</v>
          </cell>
          <cell r="K18">
            <v>490.526227305288</v>
          </cell>
          <cell r="L18">
            <v>369.842021174116</v>
          </cell>
          <cell r="M18">
            <v>368.260164995467</v>
          </cell>
          <cell r="N18">
            <v>366.840619395001</v>
          </cell>
          <cell r="O18">
            <v>365.168721162978</v>
          </cell>
          <cell r="P18">
            <v>363.656432247537</v>
          </cell>
          <cell r="Q18">
            <v>331.405733649754</v>
          </cell>
          <cell r="R18">
            <v>299.208445465369</v>
          </cell>
          <cell r="S18">
            <v>297.44301162933</v>
          </cell>
          <cell r="T18">
            <v>295.62461477821</v>
          </cell>
          <cell r="U18">
            <v>293.751666021557</v>
          </cell>
          <cell r="V18">
            <v>291.822528802203</v>
          </cell>
          <cell r="W18">
            <v>289.835517466269</v>
          </cell>
          <cell r="X18">
            <v>287.788895790257</v>
          </cell>
          <cell r="Y18">
            <v>285.680875463965</v>
          </cell>
          <cell r="Z18">
            <v>283.509614527884</v>
          </cell>
        </row>
        <row r="19">
          <cell r="A19">
            <v>-3550.19768902575</v>
          </cell>
          <cell r="B19">
            <v>509.752163074661</v>
          </cell>
          <cell r="C19">
            <v>570.766261841855</v>
          </cell>
          <cell r="D19">
            <v>556.52008685767</v>
          </cell>
          <cell r="E19">
            <v>543.620233790977</v>
          </cell>
          <cell r="F19">
            <v>531.78961942116</v>
          </cell>
          <cell r="G19">
            <v>520.889161618298</v>
          </cell>
          <cell r="H19">
            <v>515.058729009788</v>
          </cell>
          <cell r="I19">
            <v>513.745080435239</v>
          </cell>
          <cell r="J19">
            <v>512.530054089602</v>
          </cell>
          <cell r="K19">
            <v>510.998372630714</v>
          </cell>
          <cell r="L19">
            <v>390.348865050941</v>
          </cell>
          <cell r="M19">
            <v>388.732310320893</v>
          </cell>
          <cell r="N19">
            <v>387.347463271826</v>
          </cell>
          <cell r="O19">
            <v>385.640866488404</v>
          </cell>
          <cell r="P19">
            <v>384.163276124362</v>
          </cell>
          <cell r="Q19">
            <v>341.641806312467</v>
          </cell>
          <cell r="R19">
            <v>299.208445465369</v>
          </cell>
          <cell r="S19">
            <v>297.44301162933</v>
          </cell>
          <cell r="T19">
            <v>295.62461477821</v>
          </cell>
          <cell r="U19">
            <v>293.751666021557</v>
          </cell>
          <cell r="V19">
            <v>291.822528802203</v>
          </cell>
          <cell r="W19">
            <v>289.835517466269</v>
          </cell>
          <cell r="X19">
            <v>287.788895790257</v>
          </cell>
          <cell r="Y19">
            <v>285.680875463965</v>
          </cell>
          <cell r="Z19">
            <v>283.509614527884</v>
          </cell>
        </row>
        <row r="20">
          <cell r="A20">
            <v>-2488.12393950677</v>
          </cell>
          <cell r="B20">
            <v>489.105449384012</v>
          </cell>
          <cell r="C20">
            <v>531.537505829622</v>
          </cell>
          <cell r="D20">
            <v>521.21420644666</v>
          </cell>
          <cell r="E20">
            <v>511.824294707378</v>
          </cell>
          <cell r="F20">
            <v>503.17327424592</v>
          </cell>
          <cell r="G20">
            <v>495.163356359749</v>
          </cell>
          <cell r="H20">
            <v>490.695606854822</v>
          </cell>
          <cell r="I20">
            <v>489.381958280273</v>
          </cell>
          <cell r="J20">
            <v>488.125638507255</v>
          </cell>
          <cell r="K20">
            <v>486.635250475748</v>
          </cell>
          <cell r="L20">
            <v>365.944449468594</v>
          </cell>
          <cell r="M20">
            <v>364.369188165927</v>
          </cell>
          <cell r="N20">
            <v>362.943047689479</v>
          </cell>
          <cell r="O20">
            <v>361.277744333438</v>
          </cell>
          <cell r="P20">
            <v>359.758860542015</v>
          </cell>
          <cell r="Q20">
            <v>329.460245234984</v>
          </cell>
          <cell r="R20">
            <v>299.208445465369</v>
          </cell>
          <cell r="S20">
            <v>297.44301162933</v>
          </cell>
          <cell r="T20">
            <v>295.62461477821</v>
          </cell>
          <cell r="U20">
            <v>293.751666021557</v>
          </cell>
          <cell r="V20">
            <v>291.822528802203</v>
          </cell>
          <cell r="W20">
            <v>289.835517466269</v>
          </cell>
          <cell r="X20">
            <v>287.788895790257</v>
          </cell>
          <cell r="Y20">
            <v>285.680875463965</v>
          </cell>
          <cell r="Z20">
            <v>283.509614527884</v>
          </cell>
        </row>
        <row r="21">
          <cell r="A21">
            <v>-3218.69512904375</v>
          </cell>
          <cell r="B21">
            <v>503.307753308611</v>
          </cell>
          <cell r="C21">
            <v>558.52188328636</v>
          </cell>
          <cell r="D21">
            <v>545.500146157724</v>
          </cell>
          <cell r="E21">
            <v>533.69584275126</v>
          </cell>
          <cell r="F21">
            <v>522.857667485414</v>
          </cell>
          <cell r="G21">
            <v>512.859427049799</v>
          </cell>
          <cell r="H21">
            <v>507.454325485849</v>
          </cell>
          <cell r="I21">
            <v>506.140676911299</v>
          </cell>
          <cell r="J21">
            <v>504.912761746131</v>
          </cell>
          <cell r="K21">
            <v>503.393969106774</v>
          </cell>
          <cell r="L21">
            <v>382.73157270747</v>
          </cell>
          <cell r="M21">
            <v>381.127906796954</v>
          </cell>
          <cell r="N21">
            <v>379.730170928355</v>
          </cell>
          <cell r="O21">
            <v>378.036462964465</v>
          </cell>
          <cell r="P21">
            <v>376.545983780891</v>
          </cell>
          <cell r="Q21">
            <v>337.839604550497</v>
          </cell>
          <cell r="R21">
            <v>299.208445465369</v>
          </cell>
          <cell r="S21">
            <v>297.44301162933</v>
          </cell>
          <cell r="T21">
            <v>295.62461477821</v>
          </cell>
          <cell r="U21">
            <v>293.751666021557</v>
          </cell>
          <cell r="V21">
            <v>291.822528802203</v>
          </cell>
          <cell r="W21">
            <v>289.835517466269</v>
          </cell>
          <cell r="X21">
            <v>287.788895790257</v>
          </cell>
          <cell r="Y21">
            <v>285.680875463965</v>
          </cell>
          <cell r="Z21">
            <v>283.509614527884</v>
          </cell>
        </row>
        <row r="22">
          <cell r="A22">
            <v>-2670.99297371274</v>
          </cell>
          <cell r="B22">
            <v>492.660423408976</v>
          </cell>
          <cell r="C22">
            <v>538.291956477054</v>
          </cell>
          <cell r="D22">
            <v>527.293212029348</v>
          </cell>
          <cell r="E22">
            <v>517.298954705822</v>
          </cell>
          <cell r="F22">
            <v>508.10046824452</v>
          </cell>
          <cell r="G22">
            <v>499.592853994854</v>
          </cell>
          <cell r="H22">
            <v>494.89047620428</v>
          </cell>
          <cell r="I22">
            <v>493.57682762973</v>
          </cell>
          <cell r="J22">
            <v>492.327617804763</v>
          </cell>
          <cell r="K22">
            <v>490.830119825205</v>
          </cell>
          <cell r="L22">
            <v>370.146428766102</v>
          </cell>
          <cell r="M22">
            <v>368.564057515384</v>
          </cell>
          <cell r="N22">
            <v>367.145026986986</v>
          </cell>
          <cell r="O22">
            <v>365.472613682895</v>
          </cell>
          <cell r="P22">
            <v>363.960839839522</v>
          </cell>
          <cell r="Q22">
            <v>331.557679909712</v>
          </cell>
          <cell r="R22">
            <v>299.208445465369</v>
          </cell>
          <cell r="S22">
            <v>297.44301162933</v>
          </cell>
          <cell r="T22">
            <v>295.62461477821</v>
          </cell>
          <cell r="U22">
            <v>293.751666021557</v>
          </cell>
          <cell r="V22">
            <v>291.822528802203</v>
          </cell>
          <cell r="W22">
            <v>289.835517466269</v>
          </cell>
          <cell r="X22">
            <v>287.788895790257</v>
          </cell>
          <cell r="Y22">
            <v>285.680875463965</v>
          </cell>
          <cell r="Z22">
            <v>283.509614527884</v>
          </cell>
        </row>
        <row r="23">
          <cell r="A23">
            <v>-2873.66289071444</v>
          </cell>
          <cell r="B23">
            <v>496.600326595489</v>
          </cell>
          <cell r="C23">
            <v>545.777772531429</v>
          </cell>
          <cell r="D23">
            <v>534.030446478286</v>
          </cell>
          <cell r="E23">
            <v>523.366405613053</v>
          </cell>
          <cell r="F23">
            <v>513.561174061027</v>
          </cell>
          <cell r="G23">
            <v>504.501973365249</v>
          </cell>
          <cell r="H23">
            <v>499.539561964365</v>
          </cell>
          <cell r="I23">
            <v>498.225913389816</v>
          </cell>
          <cell r="J23">
            <v>496.984583371221</v>
          </cell>
          <cell r="K23">
            <v>495.479205585291</v>
          </cell>
          <cell r="L23">
            <v>374.80339433256</v>
          </cell>
          <cell r="M23">
            <v>373.21314327547</v>
          </cell>
          <cell r="N23">
            <v>371.801992553445</v>
          </cell>
          <cell r="O23">
            <v>370.121699442981</v>
          </cell>
          <cell r="P23">
            <v>368.617805405981</v>
          </cell>
          <cell r="Q23">
            <v>333.882222789755</v>
          </cell>
          <cell r="R23">
            <v>299.208445465369</v>
          </cell>
          <cell r="S23">
            <v>297.44301162933</v>
          </cell>
          <cell r="T23">
            <v>295.62461477821</v>
          </cell>
          <cell r="U23">
            <v>293.751666021557</v>
          </cell>
          <cell r="V23">
            <v>291.822528802203</v>
          </cell>
          <cell r="W23">
            <v>289.835517466269</v>
          </cell>
          <cell r="X23">
            <v>287.788895790257</v>
          </cell>
          <cell r="Y23">
            <v>285.680875463965</v>
          </cell>
          <cell r="Z23">
            <v>283.509614527884</v>
          </cell>
        </row>
        <row r="24">
          <cell r="A24">
            <v>-3628.24800933164</v>
          </cell>
          <cell r="B24">
            <v>511.269461301407</v>
          </cell>
          <cell r="C24">
            <v>573.649128472674</v>
          </cell>
          <cell r="D24">
            <v>559.114666825406</v>
          </cell>
          <cell r="E24">
            <v>545.956873060167</v>
          </cell>
          <cell r="F24">
            <v>533.89259476343</v>
          </cell>
          <cell r="G24">
            <v>522.779715208824</v>
          </cell>
          <cell r="H24">
            <v>516.849140917349</v>
          </cell>
          <cell r="I24">
            <v>515.5354923428</v>
          </cell>
          <cell r="J24">
            <v>514.323500593617</v>
          </cell>
          <cell r="K24">
            <v>512.788784538274</v>
          </cell>
          <cell r="L24">
            <v>392.142311554956</v>
          </cell>
          <cell r="M24">
            <v>390.522722228454</v>
          </cell>
          <cell r="N24">
            <v>389.14090977584</v>
          </cell>
          <cell r="O24">
            <v>387.431278395965</v>
          </cell>
          <cell r="P24">
            <v>385.956722628377</v>
          </cell>
          <cell r="Q24">
            <v>342.537012266247</v>
          </cell>
          <cell r="R24">
            <v>299.208445465369</v>
          </cell>
          <cell r="S24">
            <v>297.44301162933</v>
          </cell>
          <cell r="T24">
            <v>295.62461477821</v>
          </cell>
          <cell r="U24">
            <v>293.751666021557</v>
          </cell>
          <cell r="V24">
            <v>291.822528802203</v>
          </cell>
          <cell r="W24">
            <v>289.835517466269</v>
          </cell>
          <cell r="X24">
            <v>287.788895790257</v>
          </cell>
          <cell r="Y24">
            <v>285.680875463965</v>
          </cell>
          <cell r="Z24">
            <v>283.509614527884</v>
          </cell>
        </row>
        <row r="25">
          <cell r="A25">
            <v>-3136.05150344598</v>
          </cell>
          <cell r="B25">
            <v>501.70116122699</v>
          </cell>
          <cell r="C25">
            <v>555.469358331281</v>
          </cell>
          <cell r="D25">
            <v>542.752873698153</v>
          </cell>
          <cell r="E25">
            <v>531.221690945564</v>
          </cell>
          <cell r="F25">
            <v>520.630930860288</v>
          </cell>
          <cell r="G25">
            <v>510.8576133161</v>
          </cell>
          <cell r="H25">
            <v>505.558546829536</v>
          </cell>
          <cell r="I25">
            <v>504.244898254987</v>
          </cell>
          <cell r="J25">
            <v>503.013769905655</v>
          </cell>
          <cell r="K25">
            <v>501.498190450462</v>
          </cell>
          <cell r="L25">
            <v>380.832580866994</v>
          </cell>
          <cell r="M25">
            <v>379.232128140641</v>
          </cell>
          <cell r="N25">
            <v>377.831179087879</v>
          </cell>
          <cell r="O25">
            <v>376.140684308152</v>
          </cell>
          <cell r="P25">
            <v>374.646991940415</v>
          </cell>
          <cell r="Q25">
            <v>336.891715222341</v>
          </cell>
          <cell r="R25">
            <v>299.208445465369</v>
          </cell>
          <cell r="S25">
            <v>297.44301162933</v>
          </cell>
          <cell r="T25">
            <v>295.62461477821</v>
          </cell>
          <cell r="U25">
            <v>293.751666021557</v>
          </cell>
          <cell r="V25">
            <v>291.822528802203</v>
          </cell>
          <cell r="W25">
            <v>289.835517466269</v>
          </cell>
          <cell r="X25">
            <v>287.788895790257</v>
          </cell>
          <cell r="Y25">
            <v>285.680875463965</v>
          </cell>
          <cell r="Z25">
            <v>283.509614527884</v>
          </cell>
        </row>
        <row r="26">
          <cell r="A26">
            <v>-3532.92332488714</v>
          </cell>
          <cell r="B26">
            <v>509.416349435806</v>
          </cell>
          <cell r="C26">
            <v>570.128215928031</v>
          </cell>
          <cell r="D26">
            <v>555.945845535228</v>
          </cell>
          <cell r="E26">
            <v>543.103080787141</v>
          </cell>
          <cell r="F26">
            <v>531.324181717707</v>
          </cell>
          <cell r="G26">
            <v>520.470737824285</v>
          </cell>
          <cell r="H26">
            <v>514.66246891594</v>
          </cell>
          <cell r="I26">
            <v>513.34882034139</v>
          </cell>
          <cell r="J26">
            <v>512.133122368476</v>
          </cell>
          <cell r="K26">
            <v>510.602112536865</v>
          </cell>
          <cell r="L26">
            <v>389.951933329815</v>
          </cell>
          <cell r="M26">
            <v>388.336050227044</v>
          </cell>
          <cell r="N26">
            <v>386.9505315507</v>
          </cell>
          <cell r="O26">
            <v>385.244606394555</v>
          </cell>
          <cell r="P26">
            <v>383.766344403236</v>
          </cell>
          <cell r="Q26">
            <v>341.443676265542</v>
          </cell>
          <cell r="R26">
            <v>299.208445465369</v>
          </cell>
          <cell r="S26">
            <v>297.44301162933</v>
          </cell>
          <cell r="T26">
            <v>295.62461477821</v>
          </cell>
          <cell r="U26">
            <v>293.751666021557</v>
          </cell>
          <cell r="V26">
            <v>291.822528802203</v>
          </cell>
          <cell r="W26">
            <v>289.835517466269</v>
          </cell>
          <cell r="X26">
            <v>287.788895790257</v>
          </cell>
          <cell r="Y26">
            <v>285.680875463965</v>
          </cell>
          <cell r="Z26">
            <v>283.509614527884</v>
          </cell>
        </row>
        <row r="27">
          <cell r="A27">
            <v>-3044.917917971</v>
          </cell>
          <cell r="B27">
            <v>499.929524325356</v>
          </cell>
          <cell r="C27">
            <v>552.103248218177</v>
          </cell>
          <cell r="D27">
            <v>539.723374596359</v>
          </cell>
          <cell r="E27">
            <v>528.493370117049</v>
          </cell>
          <cell r="F27">
            <v>518.175442114624</v>
          </cell>
          <cell r="G27">
            <v>508.650153736664</v>
          </cell>
          <cell r="H27">
            <v>503.468015285609</v>
          </cell>
          <cell r="I27">
            <v>502.154366711059</v>
          </cell>
          <cell r="J27">
            <v>500.919695087924</v>
          </cell>
          <cell r="K27">
            <v>499.407658906534</v>
          </cell>
          <cell r="L27">
            <v>378.738506049263</v>
          </cell>
          <cell r="M27">
            <v>377.141596596713</v>
          </cell>
          <cell r="N27">
            <v>375.737104270148</v>
          </cell>
          <cell r="O27">
            <v>374.050152764225</v>
          </cell>
          <cell r="P27">
            <v>372.552917122684</v>
          </cell>
          <cell r="Q27">
            <v>335.846449450377</v>
          </cell>
          <cell r="R27">
            <v>299.208445465369</v>
          </cell>
          <cell r="S27">
            <v>297.44301162933</v>
          </cell>
          <cell r="T27">
            <v>295.62461477821</v>
          </cell>
          <cell r="U27">
            <v>293.751666021557</v>
          </cell>
          <cell r="V27">
            <v>291.822528802203</v>
          </cell>
          <cell r="W27">
            <v>289.835517466269</v>
          </cell>
          <cell r="X27">
            <v>287.788895790257</v>
          </cell>
          <cell r="Y27">
            <v>285.680875463965</v>
          </cell>
          <cell r="Z27">
            <v>283.509614527884</v>
          </cell>
        </row>
        <row r="28">
          <cell r="A28">
            <v>-3193.64922283853</v>
          </cell>
          <cell r="B28">
            <v>502.820860891981</v>
          </cell>
          <cell r="C28">
            <v>557.596787694764</v>
          </cell>
          <cell r="D28">
            <v>544.667560125288</v>
          </cell>
          <cell r="E28">
            <v>532.946028429651</v>
          </cell>
          <cell r="F28">
            <v>522.182834595966</v>
          </cell>
          <cell r="G28">
            <v>512.252759098679</v>
          </cell>
          <cell r="H28">
            <v>506.879792434226</v>
          </cell>
          <cell r="I28">
            <v>505.566143859677</v>
          </cell>
          <cell r="J28">
            <v>504.337254909675</v>
          </cell>
          <cell r="K28">
            <v>502.819436055152</v>
          </cell>
          <cell r="L28">
            <v>382.156065871014</v>
          </cell>
          <cell r="M28">
            <v>380.553373745331</v>
          </cell>
          <cell r="N28">
            <v>379.154664091899</v>
          </cell>
          <cell r="O28">
            <v>377.461929912842</v>
          </cell>
          <cell r="P28">
            <v>375.970476944435</v>
          </cell>
          <cell r="Q28">
            <v>337.552338024686</v>
          </cell>
          <cell r="R28">
            <v>299.208445465369</v>
          </cell>
          <cell r="S28">
            <v>297.44301162933</v>
          </cell>
          <cell r="T28">
            <v>295.62461477821</v>
          </cell>
          <cell r="U28">
            <v>293.751666021557</v>
          </cell>
          <cell r="V28">
            <v>291.822528802203</v>
          </cell>
          <cell r="W28">
            <v>289.835517466269</v>
          </cell>
          <cell r="X28">
            <v>287.788895790257</v>
          </cell>
          <cell r="Y28">
            <v>285.680875463965</v>
          </cell>
          <cell r="Z28">
            <v>283.509614527884</v>
          </cell>
        </row>
        <row r="29">
          <cell r="A29">
            <v>-2481.06826156428</v>
          </cell>
          <cell r="B29">
            <v>488.96828700481</v>
          </cell>
          <cell r="C29">
            <v>531.276897309138</v>
          </cell>
          <cell r="D29">
            <v>520.979658778224</v>
          </cell>
          <cell r="E29">
            <v>511.613064643407</v>
          </cell>
          <cell r="F29">
            <v>502.983167188346</v>
          </cell>
          <cell r="G29">
            <v>494.992452035263</v>
          </cell>
          <cell r="H29">
            <v>490.533755247364</v>
          </cell>
          <cell r="I29">
            <v>489.220106672814</v>
          </cell>
          <cell r="J29">
            <v>487.963512575038</v>
          </cell>
          <cell r="K29">
            <v>486.473398868289</v>
          </cell>
          <cell r="L29">
            <v>365.782323536377</v>
          </cell>
          <cell r="M29">
            <v>364.207336558468</v>
          </cell>
          <cell r="N29">
            <v>362.780921757262</v>
          </cell>
          <cell r="O29">
            <v>361.11589272598</v>
          </cell>
          <cell r="P29">
            <v>359.596734609798</v>
          </cell>
          <cell r="Q29">
            <v>329.379319431254</v>
          </cell>
          <cell r="R29">
            <v>299.208445465369</v>
          </cell>
          <cell r="S29">
            <v>297.44301162933</v>
          </cell>
          <cell r="T29">
            <v>295.62461477821</v>
          </cell>
          <cell r="U29">
            <v>293.751666021557</v>
          </cell>
          <cell r="V29">
            <v>291.822528802203</v>
          </cell>
          <cell r="W29">
            <v>289.835517466269</v>
          </cell>
          <cell r="X29">
            <v>287.788895790257</v>
          </cell>
          <cell r="Y29">
            <v>285.680875463965</v>
          </cell>
          <cell r="Z29">
            <v>283.509614527884</v>
          </cell>
        </row>
        <row r="30">
          <cell r="A30">
            <v>-2500.08588135246</v>
          </cell>
          <cell r="B30">
            <v>489.337989533492</v>
          </cell>
          <cell r="C30">
            <v>531.979332113635</v>
          </cell>
          <cell r="D30">
            <v>521.611850102271</v>
          </cell>
          <cell r="E30">
            <v>512.182406537578</v>
          </cell>
          <cell r="F30">
            <v>503.4955748931</v>
          </cell>
          <cell r="G30">
            <v>495.453101386001</v>
          </cell>
          <cell r="H30">
            <v>490.970004231209</v>
          </cell>
          <cell r="I30">
            <v>489.65635565666</v>
          </cell>
          <cell r="J30">
            <v>488.400500963941</v>
          </cell>
          <cell r="K30">
            <v>486.909647852134</v>
          </cell>
          <cell r="L30">
            <v>366.21931192528</v>
          </cell>
          <cell r="M30">
            <v>364.643585542314</v>
          </cell>
          <cell r="N30">
            <v>363.217910146164</v>
          </cell>
          <cell r="O30">
            <v>361.552141709825</v>
          </cell>
          <cell r="P30">
            <v>360.033722998701</v>
          </cell>
          <cell r="Q30">
            <v>329.597443923177</v>
          </cell>
          <cell r="R30">
            <v>299.208445465369</v>
          </cell>
          <cell r="S30">
            <v>297.44301162933</v>
          </cell>
          <cell r="T30">
            <v>295.62461477821</v>
          </cell>
          <cell r="U30">
            <v>293.751666021557</v>
          </cell>
          <cell r="V30">
            <v>291.822528802203</v>
          </cell>
          <cell r="W30">
            <v>289.835517466269</v>
          </cell>
          <cell r="X30">
            <v>287.788895790257</v>
          </cell>
          <cell r="Y30">
            <v>285.680875463965</v>
          </cell>
          <cell r="Z30">
            <v>283.509614527884</v>
          </cell>
        </row>
        <row r="31">
          <cell r="A31">
            <v>-3650.09670143486</v>
          </cell>
          <cell r="B31">
            <v>511.694199875894</v>
          </cell>
          <cell r="C31">
            <v>574.456131764198</v>
          </cell>
          <cell r="D31">
            <v>559.840969787778</v>
          </cell>
          <cell r="E31">
            <v>546.610970464876</v>
          </cell>
          <cell r="F31">
            <v>534.481282427669</v>
          </cell>
          <cell r="G31">
            <v>523.308939472634</v>
          </cell>
          <cell r="H31">
            <v>517.350332435243</v>
          </cell>
          <cell r="I31">
            <v>516.036683860694</v>
          </cell>
          <cell r="J31">
            <v>514.82554158866</v>
          </cell>
          <cell r="K31">
            <v>513.289976056169</v>
          </cell>
          <cell r="L31">
            <v>392.644352549999</v>
          </cell>
          <cell r="M31">
            <v>391.023913746348</v>
          </cell>
          <cell r="N31">
            <v>389.642950770883</v>
          </cell>
          <cell r="O31">
            <v>387.932469913859</v>
          </cell>
          <cell r="P31">
            <v>386.45876362342</v>
          </cell>
          <cell r="Q31">
            <v>342.787608025194</v>
          </cell>
          <cell r="R31">
            <v>299.208445465369</v>
          </cell>
          <cell r="S31">
            <v>297.44301162933</v>
          </cell>
          <cell r="T31">
            <v>295.62461477821</v>
          </cell>
          <cell r="U31">
            <v>293.751666021557</v>
          </cell>
          <cell r="V31">
            <v>291.822528802203</v>
          </cell>
          <cell r="W31">
            <v>289.835517466269</v>
          </cell>
          <cell r="X31">
            <v>287.788895790257</v>
          </cell>
          <cell r="Y31">
            <v>285.680875463965</v>
          </cell>
          <cell r="Z31">
            <v>283.509614527884</v>
          </cell>
        </row>
        <row r="32">
          <cell r="A32">
            <v>-2808.25430066709</v>
          </cell>
          <cell r="B32">
            <v>495.328783604968</v>
          </cell>
          <cell r="C32">
            <v>543.36184084944</v>
          </cell>
          <cell r="D32">
            <v>531.856107964496</v>
          </cell>
          <cell r="E32">
            <v>521.408229407651</v>
          </cell>
          <cell r="F32">
            <v>511.798815476166</v>
          </cell>
          <cell r="G32">
            <v>502.917630799061</v>
          </cell>
          <cell r="H32">
            <v>498.039141235551</v>
          </cell>
          <cell r="I32">
            <v>496.725492661002</v>
          </cell>
          <cell r="J32">
            <v>495.481619556426</v>
          </cell>
          <cell r="K32">
            <v>493.978784856477</v>
          </cell>
          <cell r="L32">
            <v>373.300430517765</v>
          </cell>
          <cell r="M32">
            <v>371.712722546656</v>
          </cell>
          <cell r="N32">
            <v>370.299028738649</v>
          </cell>
          <cell r="O32">
            <v>368.621278714167</v>
          </cell>
          <cell r="P32">
            <v>367.114841591186</v>
          </cell>
          <cell r="Q32">
            <v>333.132012425348</v>
          </cell>
          <cell r="R32">
            <v>299.208445465369</v>
          </cell>
          <cell r="S32">
            <v>297.44301162933</v>
          </cell>
          <cell r="T32">
            <v>295.62461477821</v>
          </cell>
          <cell r="U32">
            <v>293.751666021557</v>
          </cell>
          <cell r="V32">
            <v>291.822528802203</v>
          </cell>
          <cell r="W32">
            <v>289.835517466269</v>
          </cell>
          <cell r="X32">
            <v>287.788895790257</v>
          </cell>
          <cell r="Y32">
            <v>285.680875463965</v>
          </cell>
          <cell r="Z32">
            <v>283.509614527884</v>
          </cell>
        </row>
        <row r="33">
          <cell r="A33">
            <v>-2540.08481853646</v>
          </cell>
          <cell r="B33">
            <v>490.115568872349</v>
          </cell>
          <cell r="C33">
            <v>533.456732857463</v>
          </cell>
          <cell r="D33">
            <v>522.941510771716</v>
          </cell>
          <cell r="E33">
            <v>513.379878719417</v>
          </cell>
          <cell r="F33">
            <v>504.573299856755</v>
          </cell>
          <cell r="G33">
            <v>496.421965242217</v>
          </cell>
          <cell r="H33">
            <v>491.88754785106</v>
          </cell>
          <cell r="I33">
            <v>490.573899276511</v>
          </cell>
          <cell r="J33">
            <v>489.31959974247</v>
          </cell>
          <cell r="K33">
            <v>487.827191471985</v>
          </cell>
          <cell r="L33">
            <v>367.138410703809</v>
          </cell>
          <cell r="M33">
            <v>365.561129162165</v>
          </cell>
          <cell r="N33">
            <v>364.137008924693</v>
          </cell>
          <cell r="O33">
            <v>362.469685329676</v>
          </cell>
          <cell r="P33">
            <v>360.95282177723</v>
          </cell>
          <cell r="Q33">
            <v>330.056215733103</v>
          </cell>
          <cell r="R33">
            <v>299.208445465369</v>
          </cell>
          <cell r="S33">
            <v>297.44301162933</v>
          </cell>
          <cell r="T33">
            <v>295.62461477821</v>
          </cell>
          <cell r="U33">
            <v>293.751666021557</v>
          </cell>
          <cell r="V33">
            <v>291.822528802203</v>
          </cell>
          <cell r="W33">
            <v>289.835517466269</v>
          </cell>
          <cell r="X33">
            <v>287.788895790257</v>
          </cell>
          <cell r="Y33">
            <v>285.680875463965</v>
          </cell>
          <cell r="Z33">
            <v>283.509614527884</v>
          </cell>
        </row>
        <row r="34">
          <cell r="A34">
            <v>-2649.86734299449</v>
          </cell>
          <cell r="B34">
            <v>492.249741147813</v>
          </cell>
          <cell r="C34">
            <v>537.511660180844</v>
          </cell>
          <cell r="D34">
            <v>526.59094536276</v>
          </cell>
          <cell r="E34">
            <v>516.666504023632</v>
          </cell>
          <cell r="F34">
            <v>507.531262630549</v>
          </cell>
          <cell r="G34">
            <v>499.081143897445</v>
          </cell>
          <cell r="H34">
            <v>494.405871136108</v>
          </cell>
          <cell r="I34">
            <v>493.092222561558</v>
          </cell>
          <cell r="J34">
            <v>491.842191372068</v>
          </cell>
          <cell r="K34">
            <v>490.345514757033</v>
          </cell>
          <cell r="L34">
            <v>369.661002333407</v>
          </cell>
          <cell r="M34">
            <v>368.079452447212</v>
          </cell>
          <cell r="N34">
            <v>366.659600554292</v>
          </cell>
          <cell r="O34">
            <v>364.988008614723</v>
          </cell>
          <cell r="P34">
            <v>363.475413406828</v>
          </cell>
          <cell r="Q34">
            <v>331.315377375626</v>
          </cell>
          <cell r="R34">
            <v>299.208445465369</v>
          </cell>
          <cell r="S34">
            <v>297.44301162933</v>
          </cell>
          <cell r="T34">
            <v>295.62461477821</v>
          </cell>
          <cell r="U34">
            <v>293.751666021557</v>
          </cell>
          <cell r="V34">
            <v>291.822528802203</v>
          </cell>
          <cell r="W34">
            <v>289.835517466269</v>
          </cell>
          <cell r="X34">
            <v>287.788895790257</v>
          </cell>
          <cell r="Y34">
            <v>285.680875463965</v>
          </cell>
          <cell r="Z34">
            <v>283.509614527884</v>
          </cell>
        </row>
        <row r="35">
          <cell r="A35">
            <v>-2984.5960213731</v>
          </cell>
          <cell r="B35">
            <v>498.756866655493</v>
          </cell>
          <cell r="C35">
            <v>549.875198645437</v>
          </cell>
          <cell r="D35">
            <v>537.718129980893</v>
          </cell>
          <cell r="E35">
            <v>526.687477305459</v>
          </cell>
          <cell r="F35">
            <v>516.550138584194</v>
          </cell>
          <cell r="G35">
            <v>507.189022280015</v>
          </cell>
          <cell r="H35">
            <v>502.08427923517</v>
          </cell>
          <cell r="I35">
            <v>500.770630660621</v>
          </cell>
          <cell r="J35">
            <v>499.533613722146</v>
          </cell>
          <cell r="K35">
            <v>498.023922856096</v>
          </cell>
          <cell r="L35">
            <v>377.352424683485</v>
          </cell>
          <cell r="M35">
            <v>375.757860546275</v>
          </cell>
          <cell r="N35">
            <v>374.35102290437</v>
          </cell>
          <cell r="O35">
            <v>372.666416713786</v>
          </cell>
          <cell r="P35">
            <v>371.166835756906</v>
          </cell>
          <cell r="Q35">
            <v>335.154581425158</v>
          </cell>
          <cell r="R35">
            <v>299.208445465369</v>
          </cell>
          <cell r="S35">
            <v>297.44301162933</v>
          </cell>
          <cell r="T35">
            <v>295.62461477821</v>
          </cell>
          <cell r="U35">
            <v>293.751666021557</v>
          </cell>
          <cell r="V35">
            <v>291.822528802203</v>
          </cell>
          <cell r="W35">
            <v>289.835517466269</v>
          </cell>
          <cell r="X35">
            <v>287.788895790257</v>
          </cell>
          <cell r="Y35">
            <v>285.680875463965</v>
          </cell>
          <cell r="Z35">
            <v>283.509614527884</v>
          </cell>
        </row>
        <row r="36">
          <cell r="A36">
            <v>-3055.14016787295</v>
          </cell>
          <cell r="B36">
            <v>500.12824486345</v>
          </cell>
          <cell r="C36">
            <v>552.480817240555</v>
          </cell>
          <cell r="D36">
            <v>540.0631867165</v>
          </cell>
          <cell r="E36">
            <v>528.799399745713</v>
          </cell>
          <cell r="F36">
            <v>518.450868780422</v>
          </cell>
          <cell r="G36">
            <v>508.897759527129</v>
          </cell>
          <cell r="H36">
            <v>503.70250552056</v>
          </cell>
          <cell r="I36">
            <v>502.38885694601</v>
          </cell>
          <cell r="J36">
            <v>501.154582763952</v>
          </cell>
          <cell r="K36">
            <v>499.642149141485</v>
          </cell>
          <cell r="L36">
            <v>378.973393725291</v>
          </cell>
          <cell r="M36">
            <v>377.376086831664</v>
          </cell>
          <cell r="N36">
            <v>375.971991946175</v>
          </cell>
          <cell r="O36">
            <v>374.284642999176</v>
          </cell>
          <cell r="P36">
            <v>372.787804798712</v>
          </cell>
          <cell r="Q36">
            <v>335.963694567852</v>
          </cell>
          <cell r="R36">
            <v>299.208445465369</v>
          </cell>
          <cell r="S36">
            <v>297.44301162933</v>
          </cell>
          <cell r="T36">
            <v>295.62461477821</v>
          </cell>
          <cell r="U36">
            <v>293.751666021557</v>
          </cell>
          <cell r="V36">
            <v>291.822528802203</v>
          </cell>
          <cell r="W36">
            <v>289.835517466269</v>
          </cell>
          <cell r="X36">
            <v>287.788895790257</v>
          </cell>
          <cell r="Y36">
            <v>285.680875463965</v>
          </cell>
          <cell r="Z36">
            <v>283.509614527884</v>
          </cell>
        </row>
        <row r="37">
          <cell r="A37">
            <v>-3898.81391460021</v>
          </cell>
          <cell r="B37">
            <v>516.529262499828</v>
          </cell>
          <cell r="C37">
            <v>583.642750749673</v>
          </cell>
          <cell r="D37">
            <v>568.108926874706</v>
          </cell>
          <cell r="E37">
            <v>554.056966905735</v>
          </cell>
          <cell r="F37">
            <v>541.182679224442</v>
          </cell>
          <cell r="G37">
            <v>529.333427502056</v>
          </cell>
          <cell r="H37">
            <v>523.055706331486</v>
          </cell>
          <cell r="I37">
            <v>521.742057756936</v>
          </cell>
          <cell r="J37">
            <v>520.54058561015</v>
          </cell>
          <cell r="K37">
            <v>518.995349952411</v>
          </cell>
          <cell r="L37">
            <v>398.359396571489</v>
          </cell>
          <cell r="M37">
            <v>396.72928764259</v>
          </cell>
          <cell r="N37">
            <v>395.357994792374</v>
          </cell>
          <cell r="O37">
            <v>393.637843810101</v>
          </cell>
          <cell r="P37">
            <v>392.17380764491</v>
          </cell>
          <cell r="Q37">
            <v>345.640294973315</v>
          </cell>
          <cell r="R37">
            <v>299.208445465369</v>
          </cell>
          <cell r="S37">
            <v>297.44301162933</v>
          </cell>
          <cell r="T37">
            <v>295.62461477821</v>
          </cell>
          <cell r="U37">
            <v>293.751666021557</v>
          </cell>
          <cell r="V37">
            <v>291.822528802203</v>
          </cell>
          <cell r="W37">
            <v>289.835517466269</v>
          </cell>
          <cell r="X37">
            <v>287.788895790257</v>
          </cell>
          <cell r="Y37">
            <v>285.680875463965</v>
          </cell>
          <cell r="Z37">
            <v>283.509614527884</v>
          </cell>
        </row>
        <row r="38">
          <cell r="A38">
            <v>-2853.54353122113</v>
          </cell>
          <cell r="B38">
            <v>496.209206246939</v>
          </cell>
          <cell r="C38">
            <v>545.034643869184</v>
          </cell>
          <cell r="D38">
            <v>533.361630682265</v>
          </cell>
          <cell r="E38">
            <v>522.764080276286</v>
          </cell>
          <cell r="F38">
            <v>513.019081257937</v>
          </cell>
          <cell r="G38">
            <v>504.014637410956</v>
          </cell>
          <cell r="H38">
            <v>499.078039953076</v>
          </cell>
          <cell r="I38">
            <v>497.764391378527</v>
          </cell>
          <cell r="J38">
            <v>496.522279119235</v>
          </cell>
          <cell r="K38">
            <v>495.017683574002</v>
          </cell>
          <cell r="L38">
            <v>374.341090080574</v>
          </cell>
          <cell r="M38">
            <v>372.751621264181</v>
          </cell>
          <cell r="N38">
            <v>371.339688301458</v>
          </cell>
          <cell r="O38">
            <v>369.660177431692</v>
          </cell>
          <cell r="P38">
            <v>368.155501153995</v>
          </cell>
          <cell r="Q38">
            <v>333.651461784111</v>
          </cell>
          <cell r="R38">
            <v>299.208445465369</v>
          </cell>
          <cell r="S38">
            <v>297.44301162933</v>
          </cell>
          <cell r="T38">
            <v>295.62461477821</v>
          </cell>
          <cell r="U38">
            <v>293.751666021557</v>
          </cell>
          <cell r="V38">
            <v>291.822528802203</v>
          </cell>
          <cell r="W38">
            <v>289.835517466269</v>
          </cell>
          <cell r="X38">
            <v>287.788895790257</v>
          </cell>
          <cell r="Y38">
            <v>285.680875463965</v>
          </cell>
          <cell r="Z38">
            <v>283.509614527884</v>
          </cell>
        </row>
        <row r="39">
          <cell r="A39">
            <v>-3143.85733937093</v>
          </cell>
          <cell r="B39">
            <v>501.852906677371</v>
          </cell>
          <cell r="C39">
            <v>555.757674687005</v>
          </cell>
          <cell r="D39">
            <v>543.012358418304</v>
          </cell>
          <cell r="E39">
            <v>531.455378939151</v>
          </cell>
          <cell r="F39">
            <v>520.841250054516</v>
          </cell>
          <cell r="G39">
            <v>511.046688147275</v>
          </cell>
          <cell r="H39">
            <v>505.737606460986</v>
          </cell>
          <cell r="I39">
            <v>504.423957886437</v>
          </cell>
          <cell r="J39">
            <v>503.193133028006</v>
          </cell>
          <cell r="K39">
            <v>501.677250081912</v>
          </cell>
          <cell r="L39">
            <v>381.011943989345</v>
          </cell>
          <cell r="M39">
            <v>379.411187772091</v>
          </cell>
          <cell r="N39">
            <v>378.010542210229</v>
          </cell>
          <cell r="O39">
            <v>376.319743939602</v>
          </cell>
          <cell r="P39">
            <v>374.826355062766</v>
          </cell>
          <cell r="Q39">
            <v>336.981245038066</v>
          </cell>
          <cell r="R39">
            <v>299.208445465369</v>
          </cell>
          <cell r="S39">
            <v>297.44301162933</v>
          </cell>
          <cell r="T39">
            <v>295.62461477821</v>
          </cell>
          <cell r="U39">
            <v>293.751666021557</v>
          </cell>
          <cell r="V39">
            <v>291.822528802203</v>
          </cell>
          <cell r="W39">
            <v>289.835517466269</v>
          </cell>
          <cell r="X39">
            <v>287.788895790257</v>
          </cell>
          <cell r="Y39">
            <v>285.680875463965</v>
          </cell>
          <cell r="Z39">
            <v>283.509614527884</v>
          </cell>
        </row>
        <row r="40">
          <cell r="A40">
            <v>-3602.01874394064</v>
          </cell>
          <cell r="B40">
            <v>510.759564382206</v>
          </cell>
          <cell r="C40">
            <v>572.680324326192</v>
          </cell>
          <cell r="D40">
            <v>558.242743093572</v>
          </cell>
          <cell r="E40">
            <v>545.171631804597</v>
          </cell>
          <cell r="F40">
            <v>533.185877633418</v>
          </cell>
          <cell r="G40">
            <v>522.144383647499</v>
          </cell>
          <cell r="H40">
            <v>516.247462552692</v>
          </cell>
          <cell r="I40">
            <v>514.933813978142</v>
          </cell>
          <cell r="J40">
            <v>513.720802435121</v>
          </cell>
          <cell r="K40">
            <v>512.187106173617</v>
          </cell>
          <cell r="L40">
            <v>391.53961339646</v>
          </cell>
          <cell r="M40">
            <v>389.921043863796</v>
          </cell>
          <cell r="N40">
            <v>388.538211617344</v>
          </cell>
          <cell r="O40">
            <v>386.829600031307</v>
          </cell>
          <cell r="P40">
            <v>385.354024469881</v>
          </cell>
          <cell r="Q40">
            <v>342.236173083918</v>
          </cell>
          <cell r="R40">
            <v>299.208445465369</v>
          </cell>
          <cell r="S40">
            <v>297.44301162933</v>
          </cell>
          <cell r="T40">
            <v>295.62461477821</v>
          </cell>
          <cell r="U40">
            <v>293.751666021557</v>
          </cell>
          <cell r="V40">
            <v>291.822528802203</v>
          </cell>
          <cell r="W40">
            <v>289.835517466269</v>
          </cell>
          <cell r="X40">
            <v>287.788895790257</v>
          </cell>
          <cell r="Y40">
            <v>285.680875463965</v>
          </cell>
          <cell r="Z40">
            <v>283.509614527884</v>
          </cell>
        </row>
        <row r="41">
          <cell r="A41">
            <v>-3078.94702762316</v>
          </cell>
          <cell r="B41">
            <v>500.591050216994</v>
          </cell>
          <cell r="C41">
            <v>553.360147412289</v>
          </cell>
          <cell r="D41">
            <v>540.85458387106</v>
          </cell>
          <cell r="E41">
            <v>529.512119990171</v>
          </cell>
          <cell r="F41">
            <v>519.092317000434</v>
          </cell>
          <cell r="G41">
            <v>509.474414997645</v>
          </cell>
          <cell r="H41">
            <v>504.248615837742</v>
          </cell>
          <cell r="I41">
            <v>502.934967263192</v>
          </cell>
          <cell r="J41">
            <v>501.701618691841</v>
          </cell>
          <cell r="K41">
            <v>500.188259458667</v>
          </cell>
          <cell r="L41">
            <v>379.52042965318</v>
          </cell>
          <cell r="M41">
            <v>377.922197148846</v>
          </cell>
          <cell r="N41">
            <v>376.519027874064</v>
          </cell>
          <cell r="O41">
            <v>374.830753316358</v>
          </cell>
          <cell r="P41">
            <v>373.334840726601</v>
          </cell>
          <cell r="Q41">
            <v>336.236749726443</v>
          </cell>
          <cell r="R41">
            <v>299.208445465369</v>
          </cell>
          <cell r="S41">
            <v>297.44301162933</v>
          </cell>
          <cell r="T41">
            <v>295.62461477821</v>
          </cell>
          <cell r="U41">
            <v>293.751666021557</v>
          </cell>
          <cell r="V41">
            <v>291.822528802203</v>
          </cell>
          <cell r="W41">
            <v>289.835517466269</v>
          </cell>
          <cell r="X41">
            <v>287.788895790257</v>
          </cell>
          <cell r="Y41">
            <v>285.680875463965</v>
          </cell>
          <cell r="Z41">
            <v>283.509614527884</v>
          </cell>
        </row>
        <row r="42">
          <cell r="A42">
            <v>-3007.07396529944</v>
          </cell>
          <cell r="B42">
            <v>499.193837885421</v>
          </cell>
          <cell r="C42">
            <v>550.7054439823</v>
          </cell>
          <cell r="D42">
            <v>538.46535078407</v>
          </cell>
          <cell r="E42">
            <v>527.360412999549</v>
          </cell>
          <cell r="F42">
            <v>517.155780708874</v>
          </cell>
          <cell r="G42">
            <v>507.733488432505</v>
          </cell>
          <cell r="H42">
            <v>502.599905286485</v>
          </cell>
          <cell r="I42">
            <v>501.286256711936</v>
          </cell>
          <cell r="J42">
            <v>500.050113715921</v>
          </cell>
          <cell r="K42">
            <v>498.539548907411</v>
          </cell>
          <cell r="L42">
            <v>377.86892467726</v>
          </cell>
          <cell r="M42">
            <v>376.27348659759</v>
          </cell>
          <cell r="N42">
            <v>374.867522898145</v>
          </cell>
          <cell r="O42">
            <v>373.182042765101</v>
          </cell>
          <cell r="P42">
            <v>371.683335750681</v>
          </cell>
          <cell r="Q42">
            <v>335.412394450815</v>
          </cell>
          <cell r="R42">
            <v>299.208445465369</v>
          </cell>
          <cell r="S42">
            <v>297.44301162933</v>
          </cell>
          <cell r="T42">
            <v>295.62461477821</v>
          </cell>
          <cell r="U42">
            <v>293.751666021557</v>
          </cell>
          <cell r="V42">
            <v>291.822528802203</v>
          </cell>
          <cell r="W42">
            <v>289.835517466269</v>
          </cell>
          <cell r="X42">
            <v>287.788895790257</v>
          </cell>
          <cell r="Y42">
            <v>285.680875463965</v>
          </cell>
          <cell r="Z42">
            <v>283.509614527884</v>
          </cell>
        </row>
        <row r="43">
          <cell r="A43">
            <v>-2479.56797144356</v>
          </cell>
          <cell r="B43">
            <v>488.939121364863</v>
          </cell>
          <cell r="C43">
            <v>531.221482593239</v>
          </cell>
          <cell r="D43">
            <v>520.929785533915</v>
          </cell>
          <cell r="E43">
            <v>511.568149557889</v>
          </cell>
          <cell r="F43">
            <v>502.94274361138</v>
          </cell>
          <cell r="G43">
            <v>494.956111647889</v>
          </cell>
          <cell r="H43">
            <v>490.499339792227</v>
          </cell>
          <cell r="I43">
            <v>489.185691217677</v>
          </cell>
          <cell r="J43">
            <v>487.929038788621</v>
          </cell>
          <cell r="K43">
            <v>486.438983413152</v>
          </cell>
          <cell r="L43">
            <v>365.74784974996</v>
          </cell>
          <cell r="M43">
            <v>364.172921103331</v>
          </cell>
          <cell r="N43">
            <v>362.746447970845</v>
          </cell>
          <cell r="O43">
            <v>361.081477270842</v>
          </cell>
          <cell r="P43">
            <v>359.562260823381</v>
          </cell>
          <cell r="Q43">
            <v>329.362111703686</v>
          </cell>
          <cell r="R43">
            <v>299.208445465369</v>
          </cell>
          <cell r="S43">
            <v>297.44301162933</v>
          </cell>
          <cell r="T43">
            <v>295.62461477821</v>
          </cell>
          <cell r="U43">
            <v>293.751666021557</v>
          </cell>
          <cell r="V43">
            <v>291.822528802203</v>
          </cell>
          <cell r="W43">
            <v>289.835517466269</v>
          </cell>
          <cell r="X43">
            <v>287.788895790257</v>
          </cell>
          <cell r="Y43">
            <v>285.680875463965</v>
          </cell>
          <cell r="Z43">
            <v>283.509614527884</v>
          </cell>
        </row>
        <row r="44">
          <cell r="A44">
            <v>-3112.88785557863</v>
          </cell>
          <cell r="B44">
            <v>501.250859912449</v>
          </cell>
          <cell r="C44">
            <v>554.613785833652</v>
          </cell>
          <cell r="D44">
            <v>541.982858450287</v>
          </cell>
          <cell r="E44">
            <v>530.528226921171</v>
          </cell>
          <cell r="F44">
            <v>520.006813238334</v>
          </cell>
          <cell r="G44">
            <v>510.296537878181</v>
          </cell>
          <cell r="H44">
            <v>505.027191278378</v>
          </cell>
          <cell r="I44">
            <v>503.713542703828</v>
          </cell>
          <cell r="J44">
            <v>502.481513751868</v>
          </cell>
          <cell r="K44">
            <v>500.966834899303</v>
          </cell>
          <cell r="L44">
            <v>380.300324713207</v>
          </cell>
          <cell r="M44">
            <v>378.700772589482</v>
          </cell>
          <cell r="N44">
            <v>377.298922934091</v>
          </cell>
          <cell r="O44">
            <v>375.609328756994</v>
          </cell>
          <cell r="P44">
            <v>374.114735786628</v>
          </cell>
          <cell r="Q44">
            <v>336.626037446761</v>
          </cell>
          <cell r="R44">
            <v>299.208445465369</v>
          </cell>
          <cell r="S44">
            <v>297.44301162933</v>
          </cell>
          <cell r="T44">
            <v>295.62461477821</v>
          </cell>
          <cell r="U44">
            <v>293.751666021557</v>
          </cell>
          <cell r="V44">
            <v>291.822528802203</v>
          </cell>
          <cell r="W44">
            <v>289.835517466269</v>
          </cell>
          <cell r="X44">
            <v>287.788895790257</v>
          </cell>
          <cell r="Y44">
            <v>285.680875463965</v>
          </cell>
          <cell r="Z44">
            <v>283.509614527884</v>
          </cell>
        </row>
        <row r="45">
          <cell r="A45">
            <v>-2643.74740116473</v>
          </cell>
          <cell r="B45">
            <v>492.130769478642</v>
          </cell>
          <cell r="C45">
            <v>537.28561400942</v>
          </cell>
          <cell r="D45">
            <v>526.387503808478</v>
          </cell>
          <cell r="E45">
            <v>516.483287653109</v>
          </cell>
          <cell r="F45">
            <v>507.366367897078</v>
          </cell>
          <cell r="G45">
            <v>498.932905197659</v>
          </cell>
          <cell r="H45">
            <v>494.265484566486</v>
          </cell>
          <cell r="I45">
            <v>492.951835991937</v>
          </cell>
          <cell r="J45">
            <v>491.701566859109</v>
          </cell>
          <cell r="K45">
            <v>490.205128187412</v>
          </cell>
          <cell r="L45">
            <v>369.520377820448</v>
          </cell>
          <cell r="M45">
            <v>367.939065877591</v>
          </cell>
          <cell r="N45">
            <v>366.518976041332</v>
          </cell>
          <cell r="O45">
            <v>364.847622045102</v>
          </cell>
          <cell r="P45">
            <v>363.334788893869</v>
          </cell>
          <cell r="Q45">
            <v>331.245184090816</v>
          </cell>
          <cell r="R45">
            <v>299.208445465369</v>
          </cell>
          <cell r="S45">
            <v>297.44301162933</v>
          </cell>
          <cell r="T45">
            <v>295.62461477821</v>
          </cell>
          <cell r="U45">
            <v>293.751666021557</v>
          </cell>
          <cell r="V45">
            <v>291.822528802203</v>
          </cell>
          <cell r="W45">
            <v>289.835517466269</v>
          </cell>
          <cell r="X45">
            <v>287.788895790257</v>
          </cell>
          <cell r="Y45">
            <v>285.680875463965</v>
          </cell>
          <cell r="Z45">
            <v>283.509614527884</v>
          </cell>
        </row>
        <row r="46">
          <cell r="A46">
            <v>-3520.65581657023</v>
          </cell>
          <cell r="B46">
            <v>509.177869074125</v>
          </cell>
          <cell r="C46">
            <v>569.675103240838</v>
          </cell>
          <cell r="D46">
            <v>555.538044116754</v>
          </cell>
          <cell r="E46">
            <v>542.735821030153</v>
          </cell>
          <cell r="F46">
            <v>530.993647936418</v>
          </cell>
          <cell r="G46">
            <v>520.173591293631</v>
          </cell>
          <cell r="H46">
            <v>514.381062089156</v>
          </cell>
          <cell r="I46">
            <v>513.067413514607</v>
          </cell>
          <cell r="J46">
            <v>511.851238580969</v>
          </cell>
          <cell r="K46">
            <v>510.320705710082</v>
          </cell>
          <cell r="L46">
            <v>389.670049542308</v>
          </cell>
          <cell r="M46">
            <v>388.054643400261</v>
          </cell>
          <cell r="N46">
            <v>386.668647763193</v>
          </cell>
          <cell r="O46">
            <v>384.963199567772</v>
          </cell>
          <cell r="P46">
            <v>383.484460615729</v>
          </cell>
          <cell r="Q46">
            <v>341.302972852151</v>
          </cell>
          <cell r="R46">
            <v>299.208445465369</v>
          </cell>
          <cell r="S46">
            <v>297.44301162933</v>
          </cell>
          <cell r="T46">
            <v>295.62461477821</v>
          </cell>
          <cell r="U46">
            <v>293.751666021557</v>
          </cell>
          <cell r="V46">
            <v>291.822528802203</v>
          </cell>
          <cell r="W46">
            <v>289.835517466269</v>
          </cell>
          <cell r="X46">
            <v>287.788895790257</v>
          </cell>
          <cell r="Y46">
            <v>285.680875463965</v>
          </cell>
          <cell r="Z46">
            <v>283.509614527884</v>
          </cell>
        </row>
        <row r="47">
          <cell r="A47">
            <v>-3411.92728779834</v>
          </cell>
          <cell r="B47">
            <v>507.0641864748</v>
          </cell>
          <cell r="C47">
            <v>565.65910630212</v>
          </cell>
          <cell r="D47">
            <v>551.923646871908</v>
          </cell>
          <cell r="E47">
            <v>539.480749827192</v>
          </cell>
          <cell r="F47">
            <v>528.064083853752</v>
          </cell>
          <cell r="G47">
            <v>517.539942774871</v>
          </cell>
          <cell r="H47">
            <v>511.886916621952</v>
          </cell>
          <cell r="I47">
            <v>510.573268047403</v>
          </cell>
          <cell r="J47">
            <v>509.352865748567</v>
          </cell>
          <cell r="K47">
            <v>507.826560242878</v>
          </cell>
          <cell r="L47">
            <v>387.171676709906</v>
          </cell>
          <cell r="M47">
            <v>385.560497933057</v>
          </cell>
          <cell r="N47">
            <v>384.17027493079</v>
          </cell>
          <cell r="O47">
            <v>382.469054100568</v>
          </cell>
          <cell r="P47">
            <v>380.986087783327</v>
          </cell>
          <cell r="Q47">
            <v>340.055900118549</v>
          </cell>
          <cell r="R47">
            <v>299.208445465369</v>
          </cell>
          <cell r="S47">
            <v>297.44301162933</v>
          </cell>
          <cell r="T47">
            <v>295.62461477821</v>
          </cell>
          <cell r="U47">
            <v>293.751666021557</v>
          </cell>
          <cell r="V47">
            <v>291.822528802203</v>
          </cell>
          <cell r="W47">
            <v>289.835517466269</v>
          </cell>
          <cell r="X47">
            <v>287.788895790257</v>
          </cell>
          <cell r="Y47">
            <v>285.680875463965</v>
          </cell>
          <cell r="Z47">
            <v>283.509614527884</v>
          </cell>
        </row>
        <row r="48">
          <cell r="A48">
            <v>-2805.25240167289</v>
          </cell>
          <cell r="B48">
            <v>495.270426688521</v>
          </cell>
          <cell r="C48">
            <v>543.25096270819</v>
          </cell>
          <cell r="D48">
            <v>531.756317637371</v>
          </cell>
          <cell r="E48">
            <v>521.318359756322</v>
          </cell>
          <cell r="F48">
            <v>511.71793278997</v>
          </cell>
          <cell r="G48">
            <v>502.844918081168</v>
          </cell>
          <cell r="H48">
            <v>497.970280074143</v>
          </cell>
          <cell r="I48">
            <v>496.656631499594</v>
          </cell>
          <cell r="J48">
            <v>495.412641681185</v>
          </cell>
          <cell r="K48">
            <v>493.909923695069</v>
          </cell>
          <cell r="L48">
            <v>373.231452642524</v>
          </cell>
          <cell r="M48">
            <v>371.643861385248</v>
          </cell>
          <cell r="N48">
            <v>370.230050863409</v>
          </cell>
          <cell r="O48">
            <v>368.552417552759</v>
          </cell>
          <cell r="P48">
            <v>367.045863715945</v>
          </cell>
          <cell r="Q48">
            <v>333.097581844644</v>
          </cell>
          <cell r="R48">
            <v>299.208445465369</v>
          </cell>
          <cell r="S48">
            <v>297.44301162933</v>
          </cell>
          <cell r="T48">
            <v>295.62461477821</v>
          </cell>
          <cell r="U48">
            <v>293.751666021557</v>
          </cell>
          <cell r="V48">
            <v>291.822528802203</v>
          </cell>
          <cell r="W48">
            <v>289.835517466269</v>
          </cell>
          <cell r="X48">
            <v>287.788895790257</v>
          </cell>
          <cell r="Y48">
            <v>285.680875463965</v>
          </cell>
          <cell r="Z48">
            <v>283.509614527884</v>
          </cell>
        </row>
        <row r="49">
          <cell r="A49">
            <v>-3334.74925120117</v>
          </cell>
          <cell r="B49">
            <v>505.563845443351</v>
          </cell>
          <cell r="C49">
            <v>562.808458342366</v>
          </cell>
          <cell r="D49">
            <v>549.35806370813</v>
          </cell>
          <cell r="E49">
            <v>537.17022463876</v>
          </cell>
          <cell r="F49">
            <v>525.984611184164</v>
          </cell>
          <cell r="G49">
            <v>515.670517849685</v>
          </cell>
          <cell r="H49">
            <v>510.116514204842</v>
          </cell>
          <cell r="I49">
            <v>508.802865630293</v>
          </cell>
          <cell r="J49">
            <v>507.579462649394</v>
          </cell>
          <cell r="K49">
            <v>506.056157825768</v>
          </cell>
          <cell r="L49">
            <v>385.398273610733</v>
          </cell>
          <cell r="M49">
            <v>383.790095515947</v>
          </cell>
          <cell r="N49">
            <v>382.396871831617</v>
          </cell>
          <cell r="O49">
            <v>380.698651683458</v>
          </cell>
          <cell r="P49">
            <v>379.212684684154</v>
          </cell>
          <cell r="Q49">
            <v>339.170698909994</v>
          </cell>
          <cell r="R49">
            <v>299.208445465369</v>
          </cell>
          <cell r="S49">
            <v>297.44301162933</v>
          </cell>
          <cell r="T49">
            <v>295.62461477821</v>
          </cell>
          <cell r="U49">
            <v>293.751666021557</v>
          </cell>
          <cell r="V49">
            <v>291.822528802203</v>
          </cell>
          <cell r="W49">
            <v>289.835517466269</v>
          </cell>
          <cell r="X49">
            <v>287.788895790257</v>
          </cell>
          <cell r="Y49">
            <v>285.680875463965</v>
          </cell>
          <cell r="Z49">
            <v>283.509614527884</v>
          </cell>
        </row>
        <row r="50">
          <cell r="A50">
            <v>-2452.14371907159</v>
          </cell>
          <cell r="B50">
            <v>488.405993898752</v>
          </cell>
          <cell r="C50">
            <v>530.208540407628</v>
          </cell>
          <cell r="D50">
            <v>520.018137566865</v>
          </cell>
          <cell r="E50">
            <v>510.747133260078</v>
          </cell>
          <cell r="F50">
            <v>502.20382894335</v>
          </cell>
          <cell r="G50">
            <v>494.291834825115</v>
          </cell>
          <cell r="H50">
            <v>489.870249382216</v>
          </cell>
          <cell r="I50">
            <v>488.556600807666</v>
          </cell>
          <cell r="J50">
            <v>487.298882123678</v>
          </cell>
          <cell r="K50">
            <v>485.809893003141</v>
          </cell>
          <cell r="L50">
            <v>365.117693085017</v>
          </cell>
          <cell r="M50">
            <v>363.54383069332</v>
          </cell>
          <cell r="N50">
            <v>362.116291305901</v>
          </cell>
          <cell r="O50">
            <v>360.452386860831</v>
          </cell>
          <cell r="P50">
            <v>358.932104158438</v>
          </cell>
          <cell r="Q50">
            <v>329.04756649868</v>
          </cell>
          <cell r="R50">
            <v>299.208445465369</v>
          </cell>
          <cell r="S50">
            <v>297.44301162933</v>
          </cell>
          <cell r="T50">
            <v>295.62461477821</v>
          </cell>
          <cell r="U50">
            <v>293.751666021557</v>
          </cell>
          <cell r="V50">
            <v>291.822528802203</v>
          </cell>
          <cell r="W50">
            <v>289.835517466269</v>
          </cell>
          <cell r="X50">
            <v>287.788895790257</v>
          </cell>
          <cell r="Y50">
            <v>285.680875463965</v>
          </cell>
          <cell r="Z50">
            <v>283.509614527884</v>
          </cell>
        </row>
        <row r="51">
          <cell r="A51">
            <v>-3065.43643766336</v>
          </cell>
          <cell r="B51">
            <v>500.328404348176</v>
          </cell>
          <cell r="C51">
            <v>552.861120261534</v>
          </cell>
          <cell r="D51">
            <v>540.405459435381</v>
          </cell>
          <cell r="E51">
            <v>529.107645352191</v>
          </cell>
          <cell r="F51">
            <v>518.728289826252</v>
          </cell>
          <cell r="G51">
            <v>509.147158245097</v>
          </cell>
          <cell r="H51">
            <v>503.938693712536</v>
          </cell>
          <cell r="I51">
            <v>502.625045137987</v>
          </cell>
          <cell r="J51">
            <v>501.391171274897</v>
          </cell>
          <cell r="K51">
            <v>499.878337333461</v>
          </cell>
          <cell r="L51">
            <v>379.209982236236</v>
          </cell>
          <cell r="M51">
            <v>377.612275023641</v>
          </cell>
          <cell r="N51">
            <v>376.208580457121</v>
          </cell>
          <cell r="O51">
            <v>374.520831191152</v>
          </cell>
          <cell r="P51">
            <v>373.024393309657</v>
          </cell>
          <cell r="Q51">
            <v>336.081788663841</v>
          </cell>
          <cell r="R51">
            <v>299.208445465369</v>
          </cell>
          <cell r="S51">
            <v>297.44301162933</v>
          </cell>
          <cell r="T51">
            <v>295.62461477821</v>
          </cell>
          <cell r="U51">
            <v>293.751666021557</v>
          </cell>
          <cell r="V51">
            <v>291.822528802203</v>
          </cell>
          <cell r="W51">
            <v>289.835517466269</v>
          </cell>
          <cell r="X51">
            <v>287.788895790257</v>
          </cell>
          <cell r="Y51">
            <v>285.680875463965</v>
          </cell>
          <cell r="Z51">
            <v>283.509614527884</v>
          </cell>
        </row>
        <row r="52">
          <cell r="A52">
            <v>-3337.96045749353</v>
          </cell>
          <cell r="B52">
            <v>505.626271293674</v>
          </cell>
          <cell r="C52">
            <v>562.927067457981</v>
          </cell>
          <cell r="D52">
            <v>549.464811912183</v>
          </cell>
          <cell r="E52">
            <v>537.266360448258</v>
          </cell>
          <cell r="F52">
            <v>526.071133412713</v>
          </cell>
          <cell r="G52">
            <v>515.748300459189</v>
          </cell>
          <cell r="H52">
            <v>510.190176708224</v>
          </cell>
          <cell r="I52">
            <v>508.876528133675</v>
          </cell>
          <cell r="J52">
            <v>507.653250004476</v>
          </cell>
          <cell r="K52">
            <v>506.12982032915</v>
          </cell>
          <cell r="L52">
            <v>385.472060965815</v>
          </cell>
          <cell r="M52">
            <v>383.863758019329</v>
          </cell>
          <cell r="N52">
            <v>382.4706591867</v>
          </cell>
          <cell r="O52">
            <v>380.77231418684</v>
          </cell>
          <cell r="P52">
            <v>379.286472039236</v>
          </cell>
          <cell r="Q52">
            <v>339.207530161685</v>
          </cell>
          <cell r="R52">
            <v>299.208445465369</v>
          </cell>
          <cell r="S52">
            <v>297.44301162933</v>
          </cell>
          <cell r="T52">
            <v>295.62461477821</v>
          </cell>
          <cell r="U52">
            <v>293.751666021557</v>
          </cell>
          <cell r="V52">
            <v>291.822528802203</v>
          </cell>
          <cell r="W52">
            <v>289.835517466269</v>
          </cell>
          <cell r="X52">
            <v>287.788895790257</v>
          </cell>
          <cell r="Y52">
            <v>285.680875463965</v>
          </cell>
          <cell r="Z52">
            <v>283.509614527884</v>
          </cell>
        </row>
        <row r="53">
          <cell r="A53">
            <v>-2856.88811524626</v>
          </cell>
          <cell r="B53">
            <v>496.274224960387</v>
          </cell>
          <cell r="C53">
            <v>545.158179424736</v>
          </cell>
          <cell r="D53">
            <v>533.472812682262</v>
          </cell>
          <cell r="E53">
            <v>522.864209094997</v>
          </cell>
          <cell r="F53">
            <v>513.109197194777</v>
          </cell>
          <cell r="G53">
            <v>504.095650727913</v>
          </cell>
          <cell r="H53">
            <v>499.154762034946</v>
          </cell>
          <cell r="I53">
            <v>497.841113460396</v>
          </cell>
          <cell r="J53">
            <v>496.599131238531</v>
          </cell>
          <cell r="K53">
            <v>495.094405655871</v>
          </cell>
          <cell r="L53">
            <v>374.41794219987</v>
          </cell>
          <cell r="M53">
            <v>372.82834334605</v>
          </cell>
          <cell r="N53">
            <v>371.416540420755</v>
          </cell>
          <cell r="O53">
            <v>369.736899513561</v>
          </cell>
          <cell r="P53">
            <v>368.232353273291</v>
          </cell>
          <cell r="Q53">
            <v>333.689822825045</v>
          </cell>
          <cell r="R53">
            <v>299.208445465369</v>
          </cell>
          <cell r="S53">
            <v>297.44301162933</v>
          </cell>
          <cell r="T53">
            <v>295.62461477821</v>
          </cell>
          <cell r="U53">
            <v>293.751666021557</v>
          </cell>
          <cell r="V53">
            <v>291.822528802203</v>
          </cell>
          <cell r="W53">
            <v>289.835517466269</v>
          </cell>
          <cell r="X53">
            <v>287.788895790257</v>
          </cell>
          <cell r="Y53">
            <v>285.680875463965</v>
          </cell>
          <cell r="Z53">
            <v>283.509614527884</v>
          </cell>
        </row>
        <row r="54">
          <cell r="A54">
            <v>-3190.19683636268</v>
          </cell>
          <cell r="B54">
            <v>502.753746498891</v>
          </cell>
          <cell r="C54">
            <v>557.469270347892</v>
          </cell>
          <cell r="D54">
            <v>544.552794513103</v>
          </cell>
          <cell r="E54">
            <v>532.842672264292</v>
          </cell>
          <cell r="F54">
            <v>522.089814047142</v>
          </cell>
          <cell r="G54">
            <v>512.169134564888</v>
          </cell>
          <cell r="H54">
            <v>506.800597450379</v>
          </cell>
          <cell r="I54">
            <v>505.48694887583</v>
          </cell>
          <cell r="J54">
            <v>504.257925697042</v>
          </cell>
          <cell r="K54">
            <v>502.740241071305</v>
          </cell>
          <cell r="L54">
            <v>382.076736658381</v>
          </cell>
          <cell r="M54">
            <v>380.474178761484</v>
          </cell>
          <cell r="N54">
            <v>379.075334879266</v>
          </cell>
          <cell r="O54">
            <v>377.382734928995</v>
          </cell>
          <cell r="P54">
            <v>375.891147731802</v>
          </cell>
          <cell r="Q54">
            <v>337.512740532762</v>
          </cell>
          <cell r="R54">
            <v>299.208445465369</v>
          </cell>
          <cell r="S54">
            <v>297.44301162933</v>
          </cell>
          <cell r="T54">
            <v>295.62461477821</v>
          </cell>
          <cell r="U54">
            <v>293.751666021557</v>
          </cell>
          <cell r="V54">
            <v>291.822528802203</v>
          </cell>
          <cell r="W54">
            <v>289.835517466269</v>
          </cell>
          <cell r="X54">
            <v>287.788895790257</v>
          </cell>
          <cell r="Y54">
            <v>285.680875463965</v>
          </cell>
          <cell r="Z54">
            <v>283.509614527884</v>
          </cell>
        </row>
        <row r="55">
          <cell r="A55">
            <v>-2685.744172654</v>
          </cell>
          <cell r="B55">
            <v>492.947186716394</v>
          </cell>
          <cell r="C55">
            <v>538.836806761148</v>
          </cell>
          <cell r="D55">
            <v>527.783577285033</v>
          </cell>
          <cell r="E55">
            <v>517.740570199246</v>
          </cell>
          <cell r="F55">
            <v>508.497922188602</v>
          </cell>
          <cell r="G55">
            <v>499.950161075897</v>
          </cell>
          <cell r="H55">
            <v>495.228856907033</v>
          </cell>
          <cell r="I55">
            <v>493.915208332484</v>
          </cell>
          <cell r="J55">
            <v>492.666572034131</v>
          </cell>
          <cell r="K55">
            <v>491.168500527959</v>
          </cell>
          <cell r="L55">
            <v>370.48538299547</v>
          </cell>
          <cell r="M55">
            <v>368.902438218138</v>
          </cell>
          <cell r="N55">
            <v>367.483981216354</v>
          </cell>
          <cell r="O55">
            <v>365.810994385649</v>
          </cell>
          <cell r="P55">
            <v>364.299794068891</v>
          </cell>
          <cell r="Q55">
            <v>331.726870261089</v>
          </cell>
          <cell r="R55">
            <v>299.208445465369</v>
          </cell>
          <cell r="S55">
            <v>297.44301162933</v>
          </cell>
          <cell r="T55">
            <v>295.62461477821</v>
          </cell>
          <cell r="U55">
            <v>293.751666021557</v>
          </cell>
          <cell r="V55">
            <v>291.822528802203</v>
          </cell>
          <cell r="W55">
            <v>289.835517466269</v>
          </cell>
          <cell r="X55">
            <v>287.788895790257</v>
          </cell>
          <cell r="Y55">
            <v>285.680875463965</v>
          </cell>
          <cell r="Z55">
            <v>283.509614527884</v>
          </cell>
        </row>
        <row r="56">
          <cell r="A56">
            <v>-3757.17104554976</v>
          </cell>
          <cell r="B56">
            <v>513.775725125487</v>
          </cell>
          <cell r="C56">
            <v>578.411029738426</v>
          </cell>
          <cell r="D56">
            <v>563.400377964583</v>
          </cell>
          <cell r="E56">
            <v>549.816519349251</v>
          </cell>
          <cell r="F56">
            <v>537.366276423605</v>
          </cell>
          <cell r="G56">
            <v>525.902519933628</v>
          </cell>
          <cell r="H56">
            <v>519.806532229764</v>
          </cell>
          <cell r="I56">
            <v>518.492883655214</v>
          </cell>
          <cell r="J56">
            <v>517.285904433679</v>
          </cell>
          <cell r="K56">
            <v>515.746175850689</v>
          </cell>
          <cell r="L56">
            <v>395.104715395018</v>
          </cell>
          <cell r="M56">
            <v>393.480113540868</v>
          </cell>
          <cell r="N56">
            <v>392.103313615903</v>
          </cell>
          <cell r="O56">
            <v>390.388669708379</v>
          </cell>
          <cell r="P56">
            <v>388.919126468439</v>
          </cell>
          <cell r="Q56">
            <v>344.015707922454</v>
          </cell>
          <cell r="R56">
            <v>299.208445465369</v>
          </cell>
          <cell r="S56">
            <v>297.44301162933</v>
          </cell>
          <cell r="T56">
            <v>295.62461477821</v>
          </cell>
          <cell r="U56">
            <v>293.751666021557</v>
          </cell>
          <cell r="V56">
            <v>291.822528802203</v>
          </cell>
          <cell r="W56">
            <v>289.835517466269</v>
          </cell>
          <cell r="X56">
            <v>287.788895790257</v>
          </cell>
          <cell r="Y56">
            <v>285.680875463965</v>
          </cell>
          <cell r="Z56">
            <v>283.509614527884</v>
          </cell>
        </row>
        <row r="57">
          <cell r="A57">
            <v>-3204.15050839267</v>
          </cell>
          <cell r="B57">
            <v>503.025005883154</v>
          </cell>
          <cell r="C57">
            <v>557.984663177992</v>
          </cell>
          <cell r="D57">
            <v>545.016648060193</v>
          </cell>
          <cell r="E57">
            <v>533.260411716057</v>
          </cell>
          <cell r="F57">
            <v>522.465779553731</v>
          </cell>
          <cell r="G57">
            <v>512.50712375768</v>
          </cell>
          <cell r="H57">
            <v>507.12068352381</v>
          </cell>
          <cell r="I57">
            <v>505.80703494926</v>
          </cell>
          <cell r="J57">
            <v>504.578554289241</v>
          </cell>
          <cell r="K57">
            <v>503.060327144735</v>
          </cell>
          <cell r="L57">
            <v>382.39736525058</v>
          </cell>
          <cell r="M57">
            <v>380.794264834914</v>
          </cell>
          <cell r="N57">
            <v>379.395963471465</v>
          </cell>
          <cell r="O57">
            <v>377.702821002426</v>
          </cell>
          <cell r="P57">
            <v>376.211776324001</v>
          </cell>
          <cell r="Q57">
            <v>337.672783569477</v>
          </cell>
          <cell r="R57">
            <v>299.208445465369</v>
          </cell>
          <cell r="S57">
            <v>297.44301162933</v>
          </cell>
          <cell r="T57">
            <v>295.62461477821</v>
          </cell>
          <cell r="U57">
            <v>293.751666021557</v>
          </cell>
          <cell r="V57">
            <v>291.822528802203</v>
          </cell>
          <cell r="W57">
            <v>289.835517466269</v>
          </cell>
          <cell r="X57">
            <v>287.788895790257</v>
          </cell>
          <cell r="Y57">
            <v>285.680875463965</v>
          </cell>
          <cell r="Z57">
            <v>283.509614527884</v>
          </cell>
        </row>
        <row r="58">
          <cell r="A58">
            <v>-3512.63874061994</v>
          </cell>
          <cell r="B58">
            <v>509.022017117652</v>
          </cell>
          <cell r="C58">
            <v>569.378984523538</v>
          </cell>
          <cell r="D58">
            <v>555.271537271184</v>
          </cell>
          <cell r="E58">
            <v>542.495809017184</v>
          </cell>
          <cell r="F58">
            <v>530.777637124745</v>
          </cell>
          <cell r="G58">
            <v>519.979399755864</v>
          </cell>
          <cell r="H58">
            <v>514.197156780518</v>
          </cell>
          <cell r="I58">
            <v>512.883508205968</v>
          </cell>
          <cell r="J58">
            <v>511.667021568418</v>
          </cell>
          <cell r="K58">
            <v>510.136800401443</v>
          </cell>
          <cell r="L58">
            <v>389.485832529757</v>
          </cell>
          <cell r="M58">
            <v>387.870738091622</v>
          </cell>
          <cell r="N58">
            <v>386.484430750641</v>
          </cell>
          <cell r="O58">
            <v>384.779294259133</v>
          </cell>
          <cell r="P58">
            <v>383.300243603178</v>
          </cell>
          <cell r="Q58">
            <v>341.211020197831</v>
          </cell>
          <cell r="R58">
            <v>299.208445465369</v>
          </cell>
          <cell r="S58">
            <v>297.44301162933</v>
          </cell>
          <cell r="T58">
            <v>295.62461477821</v>
          </cell>
          <cell r="U58">
            <v>293.751666021557</v>
          </cell>
          <cell r="V58">
            <v>291.822528802203</v>
          </cell>
          <cell r="W58">
            <v>289.835517466269</v>
          </cell>
          <cell r="X58">
            <v>287.788895790257</v>
          </cell>
          <cell r="Y58">
            <v>285.680875463965</v>
          </cell>
          <cell r="Z58">
            <v>283.509614527884</v>
          </cell>
        </row>
        <row r="59">
          <cell r="A59">
            <v>-3387.06512199112</v>
          </cell>
          <cell r="B59">
            <v>506.580865971508</v>
          </cell>
          <cell r="C59">
            <v>564.740797345864</v>
          </cell>
          <cell r="D59">
            <v>551.097168811278</v>
          </cell>
          <cell r="E59">
            <v>538.736436252122</v>
          </cell>
          <cell r="F59">
            <v>527.394201636189</v>
          </cell>
          <cell r="G59">
            <v>516.937725427769</v>
          </cell>
          <cell r="H59">
            <v>511.316598428067</v>
          </cell>
          <cell r="I59">
            <v>510.002949853518</v>
          </cell>
          <cell r="J59">
            <v>508.781580913675</v>
          </cell>
          <cell r="K59">
            <v>507.256242048993</v>
          </cell>
          <cell r="L59">
            <v>386.600391875014</v>
          </cell>
          <cell r="M59">
            <v>384.990179739172</v>
          </cell>
          <cell r="N59">
            <v>383.598990095899</v>
          </cell>
          <cell r="O59">
            <v>381.898735906683</v>
          </cell>
          <cell r="P59">
            <v>380.414802948435</v>
          </cell>
          <cell r="Q59">
            <v>339.770741021606</v>
          </cell>
          <cell r="R59">
            <v>299.208445465369</v>
          </cell>
          <cell r="S59">
            <v>297.44301162933</v>
          </cell>
          <cell r="T59">
            <v>295.62461477821</v>
          </cell>
          <cell r="U59">
            <v>293.751666021557</v>
          </cell>
          <cell r="V59">
            <v>291.822528802203</v>
          </cell>
          <cell r="W59">
            <v>289.835517466269</v>
          </cell>
          <cell r="X59">
            <v>287.788895790257</v>
          </cell>
          <cell r="Y59">
            <v>285.680875463965</v>
          </cell>
          <cell r="Z59">
            <v>283.509614527884</v>
          </cell>
        </row>
        <row r="60">
          <cell r="A60">
            <v>-3125.43578884817</v>
          </cell>
          <cell r="B60">
            <v>501.494791735209</v>
          </cell>
          <cell r="C60">
            <v>555.077256296896</v>
          </cell>
          <cell r="D60">
            <v>542.399981867207</v>
          </cell>
          <cell r="E60">
            <v>530.903881928221</v>
          </cell>
          <cell r="F60">
            <v>520.344902744679</v>
          </cell>
          <cell r="G60">
            <v>510.60047692934</v>
          </cell>
          <cell r="H60">
            <v>505.315030829235</v>
          </cell>
          <cell r="I60">
            <v>504.001382254685</v>
          </cell>
          <cell r="J60">
            <v>502.76984116637</v>
          </cell>
          <cell r="K60">
            <v>501.25467445016</v>
          </cell>
          <cell r="L60">
            <v>380.588652127709</v>
          </cell>
          <cell r="M60">
            <v>378.988612140339</v>
          </cell>
          <cell r="N60">
            <v>377.587250348593</v>
          </cell>
          <cell r="O60">
            <v>375.89716830785</v>
          </cell>
          <cell r="P60">
            <v>374.40306320113</v>
          </cell>
          <cell r="Q60">
            <v>336.76995722219</v>
          </cell>
          <cell r="R60">
            <v>299.208445465369</v>
          </cell>
          <cell r="S60">
            <v>297.44301162933</v>
          </cell>
          <cell r="T60">
            <v>295.62461477821</v>
          </cell>
          <cell r="U60">
            <v>293.751666021557</v>
          </cell>
          <cell r="V60">
            <v>291.822528802203</v>
          </cell>
          <cell r="W60">
            <v>289.835517466269</v>
          </cell>
          <cell r="X60">
            <v>287.788895790257</v>
          </cell>
          <cell r="Y60">
            <v>285.680875463965</v>
          </cell>
          <cell r="Z60">
            <v>283.509614527884</v>
          </cell>
        </row>
        <row r="61">
          <cell r="A61">
            <v>-3677.94836521053</v>
          </cell>
          <cell r="B61">
            <v>512.235636219693</v>
          </cell>
          <cell r="C61">
            <v>575.484860817416</v>
          </cell>
          <cell r="D61">
            <v>560.766825935675</v>
          </cell>
          <cell r="E61">
            <v>547.444782434327</v>
          </cell>
          <cell r="F61">
            <v>535.231713200174</v>
          </cell>
          <cell r="G61">
            <v>523.983569157008</v>
          </cell>
          <cell r="H61">
            <v>517.989227320926</v>
          </cell>
          <cell r="I61">
            <v>516.675578746377</v>
          </cell>
          <cell r="J61">
            <v>515.46551934703</v>
          </cell>
          <cell r="K61">
            <v>513.928870941851</v>
          </cell>
          <cell r="L61">
            <v>393.284330308369</v>
          </cell>
          <cell r="M61">
            <v>391.662808632031</v>
          </cell>
          <cell r="N61">
            <v>390.282928529254</v>
          </cell>
          <cell r="O61">
            <v>388.571364799542</v>
          </cell>
          <cell r="P61">
            <v>387.09874138179</v>
          </cell>
          <cell r="Q61">
            <v>343.107055468035</v>
          </cell>
          <cell r="R61">
            <v>299.208445465369</v>
          </cell>
          <cell r="S61">
            <v>297.44301162933</v>
          </cell>
          <cell r="T61">
            <v>295.62461477821</v>
          </cell>
          <cell r="U61">
            <v>293.751666021557</v>
          </cell>
          <cell r="V61">
            <v>291.822528802203</v>
          </cell>
          <cell r="W61">
            <v>289.835517466269</v>
          </cell>
          <cell r="X61">
            <v>287.788895790257</v>
          </cell>
          <cell r="Y61">
            <v>285.680875463965</v>
          </cell>
          <cell r="Z61">
            <v>283.509614527884</v>
          </cell>
        </row>
        <row r="62">
          <cell r="A62">
            <v>-3622.52123952961</v>
          </cell>
          <cell r="B62">
            <v>511.158132896456</v>
          </cell>
          <cell r="C62">
            <v>573.437604503266</v>
          </cell>
          <cell r="D62">
            <v>558.924295252939</v>
          </cell>
          <cell r="E62">
            <v>545.785427316542</v>
          </cell>
          <cell r="F62">
            <v>533.738293594167</v>
          </cell>
          <cell r="G62">
            <v>522.641000016254</v>
          </cell>
          <cell r="H62">
            <v>516.717773399506</v>
          </cell>
          <cell r="I62">
            <v>515.404124824957</v>
          </cell>
          <cell r="J62">
            <v>514.191910418964</v>
          </cell>
          <cell r="K62">
            <v>512.657417020432</v>
          </cell>
          <cell r="L62">
            <v>392.010721380303</v>
          </cell>
          <cell r="M62">
            <v>390.391354710611</v>
          </cell>
          <cell r="N62">
            <v>389.009319601187</v>
          </cell>
          <cell r="O62">
            <v>387.299910878122</v>
          </cell>
          <cell r="P62">
            <v>385.825132453724</v>
          </cell>
          <cell r="Q62">
            <v>342.471328507326</v>
          </cell>
          <cell r="R62">
            <v>299.208445465369</v>
          </cell>
          <cell r="S62">
            <v>297.44301162933</v>
          </cell>
          <cell r="T62">
            <v>295.62461477821</v>
          </cell>
          <cell r="U62">
            <v>293.751666021557</v>
          </cell>
          <cell r="V62">
            <v>291.822528802203</v>
          </cell>
          <cell r="W62">
            <v>289.835517466269</v>
          </cell>
          <cell r="X62">
            <v>287.788895790257</v>
          </cell>
          <cell r="Y62">
            <v>285.680875463965</v>
          </cell>
          <cell r="Z62">
            <v>283.509614527884</v>
          </cell>
        </row>
        <row r="63">
          <cell r="A63">
            <v>-3363.23136541212</v>
          </cell>
          <cell r="B63">
            <v>506.117537743612</v>
          </cell>
          <cell r="C63">
            <v>563.860473712862</v>
          </cell>
          <cell r="D63">
            <v>550.304877541576</v>
          </cell>
          <cell r="E63">
            <v>538.022910781162</v>
          </cell>
          <cell r="F63">
            <v>526.752028712326</v>
          </cell>
          <cell r="G63">
            <v>516.36041845581</v>
          </cell>
          <cell r="H63">
            <v>510.76987111915</v>
          </cell>
          <cell r="I63">
            <v>509.456222544601</v>
          </cell>
          <cell r="J63">
            <v>508.233926948302</v>
          </cell>
          <cell r="K63">
            <v>506.709514740076</v>
          </cell>
          <cell r="L63">
            <v>386.052737909641</v>
          </cell>
          <cell r="M63">
            <v>384.443452430255</v>
          </cell>
          <cell r="N63">
            <v>383.051336130526</v>
          </cell>
          <cell r="O63">
            <v>381.352008597766</v>
          </cell>
          <cell r="P63">
            <v>379.867148983062</v>
          </cell>
          <cell r="Q63">
            <v>339.497377367148</v>
          </cell>
          <cell r="R63">
            <v>299.208445465369</v>
          </cell>
          <cell r="S63">
            <v>297.44301162933</v>
          </cell>
          <cell r="T63">
            <v>295.62461477821</v>
          </cell>
          <cell r="U63">
            <v>293.751666021557</v>
          </cell>
          <cell r="V63">
            <v>291.822528802203</v>
          </cell>
          <cell r="W63">
            <v>289.835517466269</v>
          </cell>
          <cell r="X63">
            <v>287.788895790257</v>
          </cell>
          <cell r="Y63">
            <v>285.680875463965</v>
          </cell>
          <cell r="Z63">
            <v>283.509614527884</v>
          </cell>
        </row>
        <row r="64">
          <cell r="A64">
            <v>-2846.7921338262</v>
          </cell>
          <cell r="B64">
            <v>496.077959081581</v>
          </cell>
          <cell r="C64">
            <v>544.785274255005</v>
          </cell>
          <cell r="D64">
            <v>533.137198029504</v>
          </cell>
          <cell r="E64">
            <v>522.561959641635</v>
          </cell>
          <cell r="F64">
            <v>512.837172686752</v>
          </cell>
          <cell r="G64">
            <v>503.851103442921</v>
          </cell>
          <cell r="H64">
            <v>498.923168297955</v>
          </cell>
          <cell r="I64">
            <v>497.609519723405</v>
          </cell>
          <cell r="J64">
            <v>496.367144969783</v>
          </cell>
          <cell r="K64">
            <v>494.86281191888</v>
          </cell>
          <cell r="L64">
            <v>374.185955931122</v>
          </cell>
          <cell r="M64">
            <v>372.596749609059</v>
          </cell>
          <cell r="N64">
            <v>371.184554152006</v>
          </cell>
          <cell r="O64">
            <v>369.50530577657</v>
          </cell>
          <cell r="P64">
            <v>368.000367004543</v>
          </cell>
          <cell r="Q64">
            <v>333.57402595655</v>
          </cell>
          <cell r="R64">
            <v>299.208445465369</v>
          </cell>
          <cell r="S64">
            <v>297.44301162933</v>
          </cell>
          <cell r="T64">
            <v>295.62461477821</v>
          </cell>
          <cell r="U64">
            <v>293.751666021557</v>
          </cell>
          <cell r="V64">
            <v>291.822528802203</v>
          </cell>
          <cell r="W64">
            <v>289.835517466269</v>
          </cell>
          <cell r="X64">
            <v>287.788895790257</v>
          </cell>
          <cell r="Y64">
            <v>285.680875463965</v>
          </cell>
          <cell r="Z64">
            <v>283.509614527884</v>
          </cell>
        </row>
        <row r="65">
          <cell r="A65">
            <v>-3326.51589141531</v>
          </cell>
          <cell r="B65">
            <v>505.403788929114</v>
          </cell>
          <cell r="C65">
            <v>562.504350965316</v>
          </cell>
          <cell r="D65">
            <v>549.084367068784</v>
          </cell>
          <cell r="E65">
            <v>536.923737606835</v>
          </cell>
          <cell r="F65">
            <v>525.762772855431</v>
          </cell>
          <cell r="G65">
            <v>515.471087432946</v>
          </cell>
          <cell r="H65">
            <v>509.927647518043</v>
          </cell>
          <cell r="I65">
            <v>508.613998943493</v>
          </cell>
          <cell r="J65">
            <v>507.390275849566</v>
          </cell>
          <cell r="K65">
            <v>505.867291138968</v>
          </cell>
          <cell r="L65">
            <v>385.209086810905</v>
          </cell>
          <cell r="M65">
            <v>383.601228829147</v>
          </cell>
          <cell r="N65">
            <v>382.207685031789</v>
          </cell>
          <cell r="O65">
            <v>380.509784996658</v>
          </cell>
          <cell r="P65">
            <v>379.023497884326</v>
          </cell>
          <cell r="Q65">
            <v>339.076265566594</v>
          </cell>
          <cell r="R65">
            <v>299.208445465369</v>
          </cell>
          <cell r="S65">
            <v>297.44301162933</v>
          </cell>
          <cell r="T65">
            <v>295.62461477821</v>
          </cell>
          <cell r="U65">
            <v>293.751666021557</v>
          </cell>
          <cell r="V65">
            <v>291.822528802203</v>
          </cell>
          <cell r="W65">
            <v>289.835517466269</v>
          </cell>
          <cell r="X65">
            <v>287.788895790257</v>
          </cell>
          <cell r="Y65">
            <v>285.680875463965</v>
          </cell>
          <cell r="Z65">
            <v>283.509614527884</v>
          </cell>
        </row>
        <row r="66">
          <cell r="A66">
            <v>-2528.31740529664</v>
          </cell>
          <cell r="B66">
            <v>489.886810358967</v>
          </cell>
          <cell r="C66">
            <v>533.022091682037</v>
          </cell>
          <cell r="D66">
            <v>522.550333713833</v>
          </cell>
          <cell r="E66">
            <v>513.027590608809</v>
          </cell>
          <cell r="F66">
            <v>504.256240557208</v>
          </cell>
          <cell r="G66">
            <v>496.136932134543</v>
          </cell>
          <cell r="H66">
            <v>491.617612805269</v>
          </cell>
          <cell r="I66">
            <v>490.30396423072</v>
          </cell>
          <cell r="J66">
            <v>489.049207179652</v>
          </cell>
          <cell r="K66">
            <v>487.557256426195</v>
          </cell>
          <cell r="L66">
            <v>366.868018140991</v>
          </cell>
          <cell r="M66">
            <v>365.291194116374</v>
          </cell>
          <cell r="N66">
            <v>363.866616361876</v>
          </cell>
          <cell r="O66">
            <v>362.199750283885</v>
          </cell>
          <cell r="P66">
            <v>360.682429214412</v>
          </cell>
          <cell r="Q66">
            <v>329.921248210207</v>
          </cell>
          <cell r="R66">
            <v>299.208445465369</v>
          </cell>
          <cell r="S66">
            <v>297.44301162933</v>
          </cell>
          <cell r="T66">
            <v>295.62461477821</v>
          </cell>
          <cell r="U66">
            <v>293.751666021557</v>
          </cell>
          <cell r="V66">
            <v>291.822528802203</v>
          </cell>
          <cell r="W66">
            <v>289.835517466269</v>
          </cell>
          <cell r="X66">
            <v>287.788895790257</v>
          </cell>
          <cell r="Y66">
            <v>285.680875463965</v>
          </cell>
          <cell r="Z66">
            <v>283.509614527884</v>
          </cell>
        </row>
        <row r="67">
          <cell r="A67">
            <v>-3320.36712771299</v>
          </cell>
          <cell r="B67">
            <v>505.28425696274</v>
          </cell>
          <cell r="C67">
            <v>562.277240229207</v>
          </cell>
          <cell r="D67">
            <v>548.879967406286</v>
          </cell>
          <cell r="E67">
            <v>536.73965837862</v>
          </cell>
          <cell r="F67">
            <v>525.597101550038</v>
          </cell>
          <cell r="G67">
            <v>515.322150602845</v>
          </cell>
          <cell r="H67">
            <v>509.786599797722</v>
          </cell>
          <cell r="I67">
            <v>508.472951223173</v>
          </cell>
          <cell r="J67">
            <v>507.248989065313</v>
          </cell>
          <cell r="K67">
            <v>505.726243418648</v>
          </cell>
          <cell r="L67">
            <v>385.067800026652</v>
          </cell>
          <cell r="M67">
            <v>383.460181108827</v>
          </cell>
          <cell r="N67">
            <v>382.066398247536</v>
          </cell>
          <cell r="O67">
            <v>380.368737276338</v>
          </cell>
          <cell r="P67">
            <v>378.882211100073</v>
          </cell>
          <cell r="Q67">
            <v>339.005741706434</v>
          </cell>
          <cell r="R67">
            <v>299.208445465369</v>
          </cell>
          <cell r="S67">
            <v>297.44301162933</v>
          </cell>
          <cell r="T67">
            <v>295.62461477821</v>
          </cell>
          <cell r="U67">
            <v>293.751666021557</v>
          </cell>
          <cell r="V67">
            <v>291.822528802203</v>
          </cell>
          <cell r="W67">
            <v>289.835517466269</v>
          </cell>
          <cell r="X67">
            <v>287.788895790257</v>
          </cell>
          <cell r="Y67">
            <v>285.680875463965</v>
          </cell>
          <cell r="Z67">
            <v>283.509614527884</v>
          </cell>
        </row>
        <row r="68">
          <cell r="A68">
            <v>-3203.342844268</v>
          </cell>
          <cell r="B68">
            <v>503.00930489257</v>
          </cell>
          <cell r="C68">
            <v>557.954831295883</v>
          </cell>
          <cell r="D68">
            <v>544.989799366295</v>
          </cell>
          <cell r="E68">
            <v>533.236232190558</v>
          </cell>
          <cell r="F68">
            <v>522.444017980782</v>
          </cell>
          <cell r="G68">
            <v>512.487560323413</v>
          </cell>
          <cell r="H68">
            <v>507.102156354921</v>
          </cell>
          <cell r="I68">
            <v>505.788507780372</v>
          </cell>
          <cell r="J68">
            <v>504.559995718371</v>
          </cell>
          <cell r="K68">
            <v>503.041799975847</v>
          </cell>
          <cell r="L68">
            <v>382.37880667971</v>
          </cell>
          <cell r="M68">
            <v>380.775737666026</v>
          </cell>
          <cell r="N68">
            <v>379.377404900595</v>
          </cell>
          <cell r="O68">
            <v>377.684293833537</v>
          </cell>
          <cell r="P68">
            <v>376.193217753131</v>
          </cell>
          <cell r="Q68">
            <v>337.663519985033</v>
          </cell>
          <cell r="R68">
            <v>299.208445465369</v>
          </cell>
          <cell r="S68">
            <v>297.44301162933</v>
          </cell>
          <cell r="T68">
            <v>295.62461477821</v>
          </cell>
          <cell r="U68">
            <v>293.751666021557</v>
          </cell>
          <cell r="V68">
            <v>291.822528802203</v>
          </cell>
          <cell r="W68">
            <v>289.835517466269</v>
          </cell>
          <cell r="X68">
            <v>287.788895790257</v>
          </cell>
          <cell r="Y68">
            <v>285.680875463965</v>
          </cell>
          <cell r="Z68">
            <v>283.509614527884</v>
          </cell>
        </row>
        <row r="69">
          <cell r="A69">
            <v>-3455.54737758615</v>
          </cell>
          <cell r="B69">
            <v>507.912161020275</v>
          </cell>
          <cell r="C69">
            <v>567.270257938522</v>
          </cell>
          <cell r="D69">
            <v>553.37368334467</v>
          </cell>
          <cell r="E69">
            <v>540.786630627223</v>
          </cell>
          <cell r="F69">
            <v>529.239376573781</v>
          </cell>
          <cell r="G69">
            <v>518.596519058533</v>
          </cell>
          <cell r="H69">
            <v>512.887526585613</v>
          </cell>
          <cell r="I69">
            <v>511.573878011063</v>
          </cell>
          <cell r="J69">
            <v>510.355171661318</v>
          </cell>
          <cell r="K69">
            <v>508.827170206538</v>
          </cell>
          <cell r="L69">
            <v>388.173982622657</v>
          </cell>
          <cell r="M69">
            <v>386.561107896717</v>
          </cell>
          <cell r="N69">
            <v>385.172580843542</v>
          </cell>
          <cell r="O69">
            <v>383.469664064229</v>
          </cell>
          <cell r="P69">
            <v>381.988393696078</v>
          </cell>
          <cell r="Q69">
            <v>340.556205100379</v>
          </cell>
          <cell r="R69">
            <v>299.208445465369</v>
          </cell>
          <cell r="S69">
            <v>297.44301162933</v>
          </cell>
          <cell r="T69">
            <v>295.62461477821</v>
          </cell>
          <cell r="U69">
            <v>293.751666021557</v>
          </cell>
          <cell r="V69">
            <v>291.822528802203</v>
          </cell>
          <cell r="W69">
            <v>289.835517466269</v>
          </cell>
          <cell r="X69">
            <v>287.788895790257</v>
          </cell>
          <cell r="Y69">
            <v>285.680875463965</v>
          </cell>
          <cell r="Z69">
            <v>283.509614527884</v>
          </cell>
        </row>
        <row r="70">
          <cell r="A70">
            <v>-3043.12173968326</v>
          </cell>
          <cell r="B70">
            <v>499.894606619443</v>
          </cell>
          <cell r="C70">
            <v>552.036904576941</v>
          </cell>
          <cell r="D70">
            <v>539.663665319247</v>
          </cell>
          <cell r="E70">
            <v>528.439596849942</v>
          </cell>
          <cell r="F70">
            <v>518.127046174228</v>
          </cell>
          <cell r="G70">
            <v>508.606646275096</v>
          </cell>
          <cell r="H70">
            <v>503.426812392631</v>
          </cell>
          <cell r="I70">
            <v>502.113163818082</v>
          </cell>
          <cell r="J70">
            <v>500.878422359535</v>
          </cell>
          <cell r="K70">
            <v>499.366456013556</v>
          </cell>
          <cell r="L70">
            <v>378.697233320874</v>
          </cell>
          <cell r="M70">
            <v>377.100393703735</v>
          </cell>
          <cell r="N70">
            <v>375.695831541758</v>
          </cell>
          <cell r="O70">
            <v>374.008949871247</v>
          </cell>
          <cell r="P70">
            <v>372.511644394295</v>
          </cell>
          <cell r="Q70">
            <v>335.825848003888</v>
          </cell>
          <cell r="R70">
            <v>299.208445465369</v>
          </cell>
          <cell r="S70">
            <v>297.44301162933</v>
          </cell>
          <cell r="T70">
            <v>295.62461477821</v>
          </cell>
          <cell r="U70">
            <v>293.751666021557</v>
          </cell>
          <cell r="V70">
            <v>291.822528802203</v>
          </cell>
          <cell r="W70">
            <v>289.835517466269</v>
          </cell>
          <cell r="X70">
            <v>287.788895790257</v>
          </cell>
          <cell r="Y70">
            <v>285.680875463965</v>
          </cell>
          <cell r="Z70">
            <v>283.509614527884</v>
          </cell>
        </row>
        <row r="71">
          <cell r="A71">
            <v>-2890.76376203018</v>
          </cell>
          <cell r="B71">
            <v>496.932767533867</v>
          </cell>
          <cell r="C71">
            <v>546.409410314347</v>
          </cell>
          <cell r="D71">
            <v>534.598920482912</v>
          </cell>
          <cell r="E71">
            <v>523.878364658155</v>
          </cell>
          <cell r="F71">
            <v>514.021937201619</v>
          </cell>
          <cell r="G71">
            <v>504.916194774468</v>
          </cell>
          <cell r="H71">
            <v>499.931842271651</v>
          </cell>
          <cell r="I71">
            <v>498.618193697102</v>
          </cell>
          <cell r="J71">
            <v>497.377528560384</v>
          </cell>
          <cell r="K71">
            <v>495.871485892577</v>
          </cell>
          <cell r="L71">
            <v>375.196339521723</v>
          </cell>
          <cell r="M71">
            <v>373.605423582756</v>
          </cell>
          <cell r="N71">
            <v>372.194937742607</v>
          </cell>
          <cell r="O71">
            <v>370.513979750267</v>
          </cell>
          <cell r="P71">
            <v>369.010750595144</v>
          </cell>
          <cell r="Q71">
            <v>334.078362943398</v>
          </cell>
          <cell r="R71">
            <v>299.208445465369</v>
          </cell>
          <cell r="S71">
            <v>297.44301162933</v>
          </cell>
          <cell r="T71">
            <v>295.62461477821</v>
          </cell>
          <cell r="U71">
            <v>293.751666021557</v>
          </cell>
          <cell r="V71">
            <v>291.822528802203</v>
          </cell>
          <cell r="W71">
            <v>289.835517466269</v>
          </cell>
          <cell r="X71">
            <v>287.788895790257</v>
          </cell>
          <cell r="Y71">
            <v>285.680875463965</v>
          </cell>
          <cell r="Z71">
            <v>283.509614527884</v>
          </cell>
        </row>
        <row r="72">
          <cell r="A72">
            <v>-2942.23776633955</v>
          </cell>
          <cell r="B72">
            <v>497.933422177641</v>
          </cell>
          <cell r="C72">
            <v>548.310654137518</v>
          </cell>
          <cell r="D72">
            <v>536.310039923766</v>
          </cell>
          <cell r="E72">
            <v>525.419372809567</v>
          </cell>
          <cell r="F72">
            <v>515.40884453789</v>
          </cell>
          <cell r="G72">
            <v>506.163010460611</v>
          </cell>
          <cell r="H72">
            <v>501.112614751305</v>
          </cell>
          <cell r="I72">
            <v>499.798966176755</v>
          </cell>
          <cell r="J72">
            <v>498.560302349325</v>
          </cell>
          <cell r="K72">
            <v>497.05225837223</v>
          </cell>
          <cell r="L72">
            <v>376.379113310664</v>
          </cell>
          <cell r="M72">
            <v>374.786196062409</v>
          </cell>
          <cell r="N72">
            <v>373.377711531549</v>
          </cell>
          <cell r="O72">
            <v>371.694752229921</v>
          </cell>
          <cell r="P72">
            <v>370.193524384085</v>
          </cell>
          <cell r="Q72">
            <v>334.668749183225</v>
          </cell>
          <cell r="R72">
            <v>299.208445465369</v>
          </cell>
          <cell r="S72">
            <v>297.44301162933</v>
          </cell>
          <cell r="T72">
            <v>295.62461477821</v>
          </cell>
          <cell r="U72">
            <v>293.751666021557</v>
          </cell>
          <cell r="V72">
            <v>291.822528802203</v>
          </cell>
          <cell r="W72">
            <v>289.835517466269</v>
          </cell>
          <cell r="X72">
            <v>287.788895790257</v>
          </cell>
          <cell r="Y72">
            <v>285.680875463965</v>
          </cell>
          <cell r="Z72">
            <v>283.509614527884</v>
          </cell>
        </row>
        <row r="73">
          <cell r="A73">
            <v>-2491.96886447816</v>
          </cell>
          <cell r="B73">
            <v>489.180194725455</v>
          </cell>
          <cell r="C73">
            <v>531.679521978365</v>
          </cell>
          <cell r="D73">
            <v>521.342020980529</v>
          </cell>
          <cell r="E73">
            <v>511.939402533201</v>
          </cell>
          <cell r="F73">
            <v>503.276871289161</v>
          </cell>
          <cell r="G73">
            <v>495.256489055188</v>
          </cell>
          <cell r="H73">
            <v>490.783806357726</v>
          </cell>
          <cell r="I73">
            <v>489.470157783177</v>
          </cell>
          <cell r="J73">
            <v>488.213987500842</v>
          </cell>
          <cell r="K73">
            <v>486.723449978651</v>
          </cell>
          <cell r="L73">
            <v>366.032798462181</v>
          </cell>
          <cell r="M73">
            <v>364.457387668831</v>
          </cell>
          <cell r="N73">
            <v>363.031396683065</v>
          </cell>
          <cell r="O73">
            <v>361.365943836342</v>
          </cell>
          <cell r="P73">
            <v>359.847209535602</v>
          </cell>
          <cell r="Q73">
            <v>329.504344986435</v>
          </cell>
          <cell r="R73">
            <v>299.208445465369</v>
          </cell>
          <cell r="S73">
            <v>297.44301162933</v>
          </cell>
          <cell r="T73">
            <v>295.62461477821</v>
          </cell>
          <cell r="U73">
            <v>293.751666021557</v>
          </cell>
          <cell r="V73">
            <v>291.822528802203</v>
          </cell>
          <cell r="W73">
            <v>289.835517466269</v>
          </cell>
          <cell r="X73">
            <v>287.788895790257</v>
          </cell>
          <cell r="Y73">
            <v>285.680875463965</v>
          </cell>
          <cell r="Z73">
            <v>283.509614527884</v>
          </cell>
        </row>
        <row r="74">
          <cell r="A74">
            <v>-2925.93594674297</v>
          </cell>
          <cell r="B74">
            <v>497.616514804683</v>
          </cell>
          <cell r="C74">
            <v>547.708530128899</v>
          </cell>
          <cell r="D74">
            <v>535.768128316009</v>
          </cell>
          <cell r="E74">
            <v>524.931335455212</v>
          </cell>
          <cell r="F74">
            <v>514.969610918971</v>
          </cell>
          <cell r="G74">
            <v>505.768143873906</v>
          </cell>
          <cell r="H74">
            <v>500.738664051215</v>
          </cell>
          <cell r="I74">
            <v>499.425015476666</v>
          </cell>
          <cell r="J74">
            <v>498.185717834489</v>
          </cell>
          <cell r="K74">
            <v>496.67830767214</v>
          </cell>
          <cell r="L74">
            <v>376.004528795828</v>
          </cell>
          <cell r="M74">
            <v>374.41224536232</v>
          </cell>
          <cell r="N74">
            <v>373.003127016713</v>
          </cell>
          <cell r="O74">
            <v>371.320801529831</v>
          </cell>
          <cell r="P74">
            <v>369.818939869249</v>
          </cell>
          <cell r="Q74">
            <v>334.48177383318</v>
          </cell>
          <cell r="R74">
            <v>299.208445465369</v>
          </cell>
          <cell r="S74">
            <v>297.44301162933</v>
          </cell>
          <cell r="T74">
            <v>295.62461477821</v>
          </cell>
          <cell r="U74">
            <v>293.751666021557</v>
          </cell>
          <cell r="V74">
            <v>291.822528802203</v>
          </cell>
          <cell r="W74">
            <v>289.835517466269</v>
          </cell>
          <cell r="X74">
            <v>287.788895790257</v>
          </cell>
          <cell r="Y74">
            <v>285.680875463965</v>
          </cell>
          <cell r="Z74">
            <v>283.509614527884</v>
          </cell>
        </row>
        <row r="75">
          <cell r="A75">
            <v>-2690.69934426374</v>
          </cell>
          <cell r="B75">
            <v>493.043515252487</v>
          </cell>
          <cell r="C75">
            <v>539.019830979726</v>
          </cell>
          <cell r="D75">
            <v>527.948299081753</v>
          </cell>
          <cell r="E75">
            <v>517.88891614483</v>
          </cell>
          <cell r="F75">
            <v>508.631433539627</v>
          </cell>
          <cell r="G75">
            <v>500.070186431869</v>
          </cell>
          <cell r="H75">
            <v>495.342524579623</v>
          </cell>
          <cell r="I75">
            <v>494.028876005074</v>
          </cell>
          <cell r="J75">
            <v>492.780432363793</v>
          </cell>
          <cell r="K75">
            <v>491.282168200549</v>
          </cell>
          <cell r="L75">
            <v>370.599243325132</v>
          </cell>
          <cell r="M75">
            <v>369.016105890728</v>
          </cell>
          <cell r="N75">
            <v>367.597841546017</v>
          </cell>
          <cell r="O75">
            <v>365.924662058239</v>
          </cell>
          <cell r="P75">
            <v>364.413654398553</v>
          </cell>
          <cell r="Q75">
            <v>331.783704097384</v>
          </cell>
          <cell r="R75">
            <v>299.208445465369</v>
          </cell>
          <cell r="S75">
            <v>297.44301162933</v>
          </cell>
          <cell r="T75">
            <v>295.62461477821</v>
          </cell>
          <cell r="U75">
            <v>293.751666021557</v>
          </cell>
          <cell r="V75">
            <v>291.822528802203</v>
          </cell>
          <cell r="W75">
            <v>289.835517466269</v>
          </cell>
          <cell r="X75">
            <v>287.788895790257</v>
          </cell>
          <cell r="Y75">
            <v>285.680875463965</v>
          </cell>
          <cell r="Z75">
            <v>283.509614527884</v>
          </cell>
        </row>
        <row r="76">
          <cell r="A76">
            <v>-3209.89834540985</v>
          </cell>
          <cell r="B76">
            <v>503.136743834767</v>
          </cell>
          <cell r="C76">
            <v>558.196965286058</v>
          </cell>
          <cell r="D76">
            <v>545.207719957452</v>
          </cell>
          <cell r="E76">
            <v>533.432488161542</v>
          </cell>
          <cell r="F76">
            <v>522.620648354668</v>
          </cell>
          <cell r="G76">
            <v>512.646349245391</v>
          </cell>
          <cell r="H76">
            <v>507.252534306714</v>
          </cell>
          <cell r="I76">
            <v>505.938885732165</v>
          </cell>
          <cell r="J76">
            <v>504.710628548049</v>
          </cell>
          <cell r="K76">
            <v>503.19217792764</v>
          </cell>
          <cell r="L76">
            <v>382.529439509387</v>
          </cell>
          <cell r="M76">
            <v>380.926115617819</v>
          </cell>
          <cell r="N76">
            <v>379.528037730272</v>
          </cell>
          <cell r="O76">
            <v>377.83467178533</v>
          </cell>
          <cell r="P76">
            <v>376.343850582808</v>
          </cell>
          <cell r="Q76">
            <v>337.73870896093</v>
          </cell>
          <cell r="R76">
            <v>299.208445465369</v>
          </cell>
          <cell r="S76">
            <v>297.44301162933</v>
          </cell>
          <cell r="T76">
            <v>295.62461477821</v>
          </cell>
          <cell r="U76">
            <v>293.751666021557</v>
          </cell>
          <cell r="V76">
            <v>291.822528802203</v>
          </cell>
          <cell r="W76">
            <v>289.835517466269</v>
          </cell>
          <cell r="X76">
            <v>287.788895790257</v>
          </cell>
          <cell r="Y76">
            <v>285.680875463965</v>
          </cell>
          <cell r="Z76">
            <v>283.509614527884</v>
          </cell>
        </row>
        <row r="77">
          <cell r="A77">
            <v>-3575.90794557515</v>
          </cell>
          <cell r="B77">
            <v>510.251970461981</v>
          </cell>
          <cell r="C77">
            <v>571.715895877764</v>
          </cell>
          <cell r="D77">
            <v>557.374757489987</v>
          </cell>
          <cell r="E77">
            <v>544.389937167451</v>
          </cell>
          <cell r="F77">
            <v>532.482352459986</v>
          </cell>
          <cell r="G77">
            <v>521.511921622899</v>
          </cell>
          <cell r="H77">
            <v>515.648501726826</v>
          </cell>
          <cell r="I77">
            <v>514.334853152277</v>
          </cell>
          <cell r="J77">
            <v>513.120826421415</v>
          </cell>
          <cell r="K77">
            <v>511.588145347751</v>
          </cell>
          <cell r="L77">
            <v>390.939637382754</v>
          </cell>
          <cell r="M77">
            <v>389.322083037931</v>
          </cell>
          <cell r="N77">
            <v>387.938235603638</v>
          </cell>
          <cell r="O77">
            <v>386.230639205442</v>
          </cell>
          <cell r="P77">
            <v>384.754048456175</v>
          </cell>
          <cell r="Q77">
            <v>341.936692670986</v>
          </cell>
          <cell r="R77">
            <v>299.208445465369</v>
          </cell>
          <cell r="S77">
            <v>297.44301162933</v>
          </cell>
          <cell r="T77">
            <v>295.62461477821</v>
          </cell>
          <cell r="U77">
            <v>293.751666021557</v>
          </cell>
          <cell r="V77">
            <v>291.822528802203</v>
          </cell>
          <cell r="W77">
            <v>289.835517466269</v>
          </cell>
          <cell r="X77">
            <v>287.788895790257</v>
          </cell>
          <cell r="Y77">
            <v>285.680875463965</v>
          </cell>
          <cell r="Z77">
            <v>283.509614527884</v>
          </cell>
        </row>
        <row r="78">
          <cell r="A78">
            <v>-3571.0958104446</v>
          </cell>
          <cell r="B78">
            <v>510.158422555043</v>
          </cell>
          <cell r="C78">
            <v>571.538154854582</v>
          </cell>
          <cell r="D78">
            <v>557.214790569124</v>
          </cell>
          <cell r="E78">
            <v>544.245873390766</v>
          </cell>
          <cell r="F78">
            <v>532.35269506097</v>
          </cell>
          <cell r="G78">
            <v>521.395360930854</v>
          </cell>
          <cell r="H78">
            <v>515.538115196639</v>
          </cell>
          <cell r="I78">
            <v>514.22446662209</v>
          </cell>
          <cell r="J78">
            <v>513.010252795414</v>
          </cell>
          <cell r="K78">
            <v>511.477758817565</v>
          </cell>
          <cell r="L78">
            <v>390.829063756753</v>
          </cell>
          <cell r="M78">
            <v>389.211696507744</v>
          </cell>
          <cell r="N78">
            <v>387.827661977638</v>
          </cell>
          <cell r="O78">
            <v>386.120252675255</v>
          </cell>
          <cell r="P78">
            <v>384.643474830174</v>
          </cell>
          <cell r="Q78">
            <v>341.881499405892</v>
          </cell>
          <cell r="R78">
            <v>299.208445465369</v>
          </cell>
          <cell r="S78">
            <v>297.44301162933</v>
          </cell>
          <cell r="T78">
            <v>295.62461477821</v>
          </cell>
          <cell r="U78">
            <v>293.751666021557</v>
          </cell>
          <cell r="V78">
            <v>291.822528802203</v>
          </cell>
          <cell r="W78">
            <v>289.835517466269</v>
          </cell>
          <cell r="X78">
            <v>287.788895790257</v>
          </cell>
          <cell r="Y78">
            <v>285.680875463965</v>
          </cell>
          <cell r="Z78">
            <v>283.509614527884</v>
          </cell>
        </row>
        <row r="79">
          <cell r="A79">
            <v>-3598.94932871636</v>
          </cell>
          <cell r="B79">
            <v>510.699894950246</v>
          </cell>
          <cell r="C79">
            <v>572.566952405467</v>
          </cell>
          <cell r="D79">
            <v>558.140708364921</v>
          </cell>
          <cell r="E79">
            <v>545.079740879379</v>
          </cell>
          <cell r="F79">
            <v>533.103175800721</v>
          </cell>
          <cell r="G79">
            <v>522.070035535277</v>
          </cell>
          <cell r="H79">
            <v>516.177052622979</v>
          </cell>
          <cell r="I79">
            <v>514.863404048429</v>
          </cell>
          <cell r="J79">
            <v>513.650273166544</v>
          </cell>
          <cell r="K79">
            <v>512.116696243904</v>
          </cell>
          <cell r="L79">
            <v>391.469084127883</v>
          </cell>
          <cell r="M79">
            <v>389.850633934083</v>
          </cell>
          <cell r="N79">
            <v>388.467682348768</v>
          </cell>
          <cell r="O79">
            <v>386.759190101594</v>
          </cell>
          <cell r="P79">
            <v>385.283495201304</v>
          </cell>
          <cell r="Q79">
            <v>342.200968119062</v>
          </cell>
          <cell r="R79">
            <v>299.208445465369</v>
          </cell>
          <cell r="S79">
            <v>297.44301162933</v>
          </cell>
          <cell r="T79">
            <v>295.62461477821</v>
          </cell>
          <cell r="U79">
            <v>293.751666021557</v>
          </cell>
          <cell r="V79">
            <v>291.822528802203</v>
          </cell>
          <cell r="W79">
            <v>289.835517466269</v>
          </cell>
          <cell r="X79">
            <v>287.788895790257</v>
          </cell>
          <cell r="Y79">
            <v>285.680875463965</v>
          </cell>
          <cell r="Z79">
            <v>283.509614527884</v>
          </cell>
        </row>
        <row r="80">
          <cell r="A80">
            <v>-2754.36125465406</v>
          </cell>
          <cell r="B80">
            <v>494.281102790475</v>
          </cell>
          <cell r="C80">
            <v>541.371247301903</v>
          </cell>
          <cell r="D80">
            <v>530.064573771712</v>
          </cell>
          <cell r="E80">
            <v>519.794800953331</v>
          </cell>
          <cell r="F80">
            <v>510.346729867278</v>
          </cell>
          <cell r="G80">
            <v>501.612220504202</v>
          </cell>
          <cell r="H80">
            <v>496.802877874449</v>
          </cell>
          <cell r="I80">
            <v>495.4892292999</v>
          </cell>
          <cell r="J80">
            <v>494.243260833695</v>
          </cell>
          <cell r="K80">
            <v>492.742521495374</v>
          </cell>
          <cell r="L80">
            <v>372.062071795034</v>
          </cell>
          <cell r="M80">
            <v>370.476459185554</v>
          </cell>
          <cell r="N80">
            <v>369.060670015918</v>
          </cell>
          <cell r="O80">
            <v>367.385015353065</v>
          </cell>
          <cell r="P80">
            <v>365.876482868455</v>
          </cell>
          <cell r="Q80">
            <v>332.513880744797</v>
          </cell>
          <cell r="R80">
            <v>299.208445465369</v>
          </cell>
          <cell r="S80">
            <v>297.44301162933</v>
          </cell>
          <cell r="T80">
            <v>295.62461477821</v>
          </cell>
          <cell r="U80">
            <v>293.751666021557</v>
          </cell>
          <cell r="V80">
            <v>291.822528802203</v>
          </cell>
          <cell r="W80">
            <v>289.835517466269</v>
          </cell>
          <cell r="X80">
            <v>287.788895790257</v>
          </cell>
          <cell r="Y80">
            <v>285.680875463965</v>
          </cell>
          <cell r="Z80">
            <v>283.509614527884</v>
          </cell>
        </row>
        <row r="81">
          <cell r="A81">
            <v>-3283.8556063752</v>
          </cell>
          <cell r="B81">
            <v>504.574472987934</v>
          </cell>
          <cell r="C81">
            <v>560.928650677074</v>
          </cell>
          <cell r="D81">
            <v>547.666236809367</v>
          </cell>
          <cell r="E81">
            <v>535.646591057418</v>
          </cell>
          <cell r="F81">
            <v>524.613340960956</v>
          </cell>
          <cell r="G81">
            <v>514.437759770236</v>
          </cell>
          <cell r="H81">
            <v>508.94905470745</v>
          </cell>
          <cell r="I81">
            <v>507.635406132901</v>
          </cell>
          <cell r="J81">
            <v>506.410024407091</v>
          </cell>
          <cell r="K81">
            <v>504.888698328376</v>
          </cell>
          <cell r="L81">
            <v>384.22883536843</v>
          </cell>
          <cell r="M81">
            <v>382.622636018555</v>
          </cell>
          <cell r="N81">
            <v>381.227433589315</v>
          </cell>
          <cell r="O81">
            <v>379.531192186066</v>
          </cell>
          <cell r="P81">
            <v>378.043246441851</v>
          </cell>
          <cell r="Q81">
            <v>338.586969161298</v>
          </cell>
          <cell r="R81">
            <v>299.208445465369</v>
          </cell>
          <cell r="S81">
            <v>297.44301162933</v>
          </cell>
          <cell r="T81">
            <v>295.62461477821</v>
          </cell>
          <cell r="U81">
            <v>293.751666021557</v>
          </cell>
          <cell r="V81">
            <v>291.822528802203</v>
          </cell>
          <cell r="W81">
            <v>289.835517466269</v>
          </cell>
          <cell r="X81">
            <v>287.788895790257</v>
          </cell>
          <cell r="Y81">
            <v>285.680875463965</v>
          </cell>
          <cell r="Z81">
            <v>283.509614527884</v>
          </cell>
        </row>
        <row r="82">
          <cell r="A82">
            <v>-2524.2701321022</v>
          </cell>
          <cell r="B82">
            <v>489.808131368067</v>
          </cell>
          <cell r="C82">
            <v>532.872601599327</v>
          </cell>
          <cell r="D82">
            <v>522.415792639394</v>
          </cell>
          <cell r="E82">
            <v>512.906424962823</v>
          </cell>
          <cell r="F82">
            <v>504.147191475821</v>
          </cell>
          <cell r="G82">
            <v>496.038898111882</v>
          </cell>
          <cell r="H82">
            <v>491.524771596007</v>
          </cell>
          <cell r="I82">
            <v>490.211123021458</v>
          </cell>
          <cell r="J82">
            <v>488.956208612408</v>
          </cell>
          <cell r="K82">
            <v>487.464415216933</v>
          </cell>
          <cell r="L82">
            <v>366.775019573747</v>
          </cell>
          <cell r="M82">
            <v>365.198352907112</v>
          </cell>
          <cell r="N82">
            <v>363.773617794632</v>
          </cell>
          <cell r="O82">
            <v>362.106909074623</v>
          </cell>
          <cell r="P82">
            <v>360.589430647168</v>
          </cell>
          <cell r="Q82">
            <v>329.874827605576</v>
          </cell>
          <cell r="R82">
            <v>299.208445465369</v>
          </cell>
          <cell r="S82">
            <v>297.44301162933</v>
          </cell>
          <cell r="T82">
            <v>295.62461477821</v>
          </cell>
          <cell r="U82">
            <v>293.751666021557</v>
          </cell>
          <cell r="V82">
            <v>291.822528802203</v>
          </cell>
          <cell r="W82">
            <v>289.835517466269</v>
          </cell>
          <cell r="X82">
            <v>287.788895790257</v>
          </cell>
          <cell r="Y82">
            <v>285.680875463965</v>
          </cell>
          <cell r="Z82">
            <v>283.509614527884</v>
          </cell>
        </row>
        <row r="83">
          <cell r="A83">
            <v>-2849.00662915269</v>
          </cell>
          <cell r="B83">
            <v>496.121008870728</v>
          </cell>
          <cell r="C83">
            <v>544.867068854384</v>
          </cell>
          <cell r="D83">
            <v>533.210813168946</v>
          </cell>
          <cell r="E83">
            <v>522.628256316922</v>
          </cell>
          <cell r="F83">
            <v>512.89683969451</v>
          </cell>
          <cell r="G83">
            <v>503.904743480198</v>
          </cell>
          <cell r="H83">
            <v>498.973967049148</v>
          </cell>
          <cell r="I83">
            <v>497.660318474599</v>
          </cell>
          <cell r="J83">
            <v>496.418029820554</v>
          </cell>
          <cell r="K83">
            <v>494.913610670073</v>
          </cell>
          <cell r="L83">
            <v>374.236840781893</v>
          </cell>
          <cell r="M83">
            <v>372.647548360253</v>
          </cell>
          <cell r="N83">
            <v>371.235439002778</v>
          </cell>
          <cell r="O83">
            <v>369.556104527764</v>
          </cell>
          <cell r="P83">
            <v>368.051251855314</v>
          </cell>
          <cell r="Q83">
            <v>333.599425332147</v>
          </cell>
          <cell r="R83">
            <v>299.208445465369</v>
          </cell>
          <cell r="S83">
            <v>297.44301162933</v>
          </cell>
          <cell r="T83">
            <v>295.62461477821</v>
          </cell>
          <cell r="U83">
            <v>293.751666021557</v>
          </cell>
          <cell r="V83">
            <v>291.822528802203</v>
          </cell>
          <cell r="W83">
            <v>289.835517466269</v>
          </cell>
          <cell r="X83">
            <v>287.788895790257</v>
          </cell>
          <cell r="Y83">
            <v>285.680875463965</v>
          </cell>
          <cell r="Z83">
            <v>283.509614527884</v>
          </cell>
        </row>
        <row r="84">
          <cell r="A84">
            <v>-2557.89570690035</v>
          </cell>
          <cell r="B84">
            <v>490.461812542143</v>
          </cell>
          <cell r="C84">
            <v>534.114595830071</v>
          </cell>
          <cell r="D84">
            <v>523.533587447064</v>
          </cell>
          <cell r="E84">
            <v>513.9130939709</v>
          </cell>
          <cell r="F84">
            <v>505.05319358309</v>
          </cell>
          <cell r="G84">
            <v>496.85338485478</v>
          </cell>
          <cell r="H84">
            <v>492.296115381417</v>
          </cell>
          <cell r="I84">
            <v>490.982466806868</v>
          </cell>
          <cell r="J84">
            <v>489.728859760166</v>
          </cell>
          <cell r="K84">
            <v>488.235759002342</v>
          </cell>
          <cell r="L84">
            <v>367.547670721505</v>
          </cell>
          <cell r="M84">
            <v>365.969696692522</v>
          </cell>
          <cell r="N84">
            <v>364.54626894239</v>
          </cell>
          <cell r="O84">
            <v>362.878252860033</v>
          </cell>
          <cell r="P84">
            <v>361.362081794926</v>
          </cell>
          <cell r="Q84">
            <v>330.260499498281</v>
          </cell>
          <cell r="R84">
            <v>299.208445465369</v>
          </cell>
          <cell r="S84">
            <v>297.44301162933</v>
          </cell>
          <cell r="T84">
            <v>295.62461477821</v>
          </cell>
          <cell r="U84">
            <v>293.751666021557</v>
          </cell>
          <cell r="V84">
            <v>291.822528802203</v>
          </cell>
          <cell r="W84">
            <v>289.835517466269</v>
          </cell>
          <cell r="X84">
            <v>287.788895790257</v>
          </cell>
          <cell r="Y84">
            <v>285.680875463965</v>
          </cell>
          <cell r="Z84">
            <v>283.509614527884</v>
          </cell>
        </row>
        <row r="85">
          <cell r="A85">
            <v>-2763.76929835592</v>
          </cell>
          <cell r="B85">
            <v>494.463995160039</v>
          </cell>
          <cell r="C85">
            <v>541.718742804074</v>
          </cell>
          <cell r="D85">
            <v>530.377319723667</v>
          </cell>
          <cell r="E85">
            <v>520.07645520246</v>
          </cell>
          <cell r="F85">
            <v>510.600218691494</v>
          </cell>
          <cell r="G85">
            <v>501.840104396679</v>
          </cell>
          <cell r="H85">
            <v>497.018690870535</v>
          </cell>
          <cell r="I85">
            <v>495.705042295985</v>
          </cell>
          <cell r="J85">
            <v>494.45943961452</v>
          </cell>
          <cell r="K85">
            <v>492.95833449146</v>
          </cell>
          <cell r="L85">
            <v>372.278250575859</v>
          </cell>
          <cell r="M85">
            <v>370.692272181639</v>
          </cell>
          <cell r="N85">
            <v>369.276848796743</v>
          </cell>
          <cell r="O85">
            <v>367.60082834915</v>
          </cell>
          <cell r="P85">
            <v>366.09266164928</v>
          </cell>
          <cell r="Q85">
            <v>332.62178724284</v>
          </cell>
          <cell r="R85">
            <v>299.208445465369</v>
          </cell>
          <cell r="S85">
            <v>297.44301162933</v>
          </cell>
          <cell r="T85">
            <v>295.62461477821</v>
          </cell>
          <cell r="U85">
            <v>293.751666021557</v>
          </cell>
          <cell r="V85">
            <v>291.822528802203</v>
          </cell>
          <cell r="W85">
            <v>289.835517466269</v>
          </cell>
          <cell r="X85">
            <v>287.788895790257</v>
          </cell>
          <cell r="Y85">
            <v>285.680875463965</v>
          </cell>
          <cell r="Z85">
            <v>283.509614527884</v>
          </cell>
        </row>
        <row r="86">
          <cell r="A86">
            <v>-3474.75591337995</v>
          </cell>
          <cell r="B86">
            <v>508.285574956106</v>
          </cell>
          <cell r="C86">
            <v>567.979744416602</v>
          </cell>
          <cell r="D86">
            <v>554.012221174942</v>
          </cell>
          <cell r="E86">
            <v>541.361688088404</v>
          </cell>
          <cell r="F86">
            <v>529.756928288843</v>
          </cell>
          <cell r="G86">
            <v>519.061792822579</v>
          </cell>
          <cell r="H86">
            <v>513.328155029894</v>
          </cell>
          <cell r="I86">
            <v>512.014506455345</v>
          </cell>
          <cell r="J86">
            <v>510.796546933471</v>
          </cell>
          <cell r="K86">
            <v>509.267798650819</v>
          </cell>
          <cell r="L86">
            <v>388.61535789481</v>
          </cell>
          <cell r="M86">
            <v>387.001736340999</v>
          </cell>
          <cell r="N86">
            <v>385.613956115695</v>
          </cell>
          <cell r="O86">
            <v>383.91029250851</v>
          </cell>
          <cell r="P86">
            <v>382.429768968231</v>
          </cell>
          <cell r="Q86">
            <v>340.77651932252</v>
          </cell>
          <cell r="R86">
            <v>299.208445465369</v>
          </cell>
          <cell r="S86">
            <v>297.44301162933</v>
          </cell>
          <cell r="T86">
            <v>295.62461477821</v>
          </cell>
          <cell r="U86">
            <v>293.751666021557</v>
          </cell>
          <cell r="V86">
            <v>291.822528802203</v>
          </cell>
          <cell r="W86">
            <v>289.835517466269</v>
          </cell>
          <cell r="X86">
            <v>287.788895790257</v>
          </cell>
          <cell r="Y86">
            <v>285.680875463965</v>
          </cell>
          <cell r="Z86">
            <v>283.509614527884</v>
          </cell>
        </row>
        <row r="87">
          <cell r="A87">
            <v>-3615.23258798534</v>
          </cell>
          <cell r="B87">
            <v>511.016441510435</v>
          </cell>
          <cell r="C87">
            <v>573.168390869827</v>
          </cell>
          <cell r="D87">
            <v>558.682002982844</v>
          </cell>
          <cell r="E87">
            <v>545.56722258207</v>
          </cell>
          <cell r="F87">
            <v>533.541909333143</v>
          </cell>
          <cell r="G87">
            <v>522.464452549272</v>
          </cell>
          <cell r="H87">
            <v>516.550577564002</v>
          </cell>
          <cell r="I87">
            <v>515.236928989452</v>
          </cell>
          <cell r="J87">
            <v>514.024431200688</v>
          </cell>
          <cell r="K87">
            <v>512.490221184927</v>
          </cell>
          <cell r="L87">
            <v>391.843242162027</v>
          </cell>
          <cell r="M87">
            <v>390.224158875106</v>
          </cell>
          <cell r="N87">
            <v>388.841840382911</v>
          </cell>
          <cell r="O87">
            <v>387.132715042618</v>
          </cell>
          <cell r="P87">
            <v>385.657653235447</v>
          </cell>
          <cell r="Q87">
            <v>342.387730589573</v>
          </cell>
          <cell r="R87">
            <v>299.208445465369</v>
          </cell>
          <cell r="S87">
            <v>297.44301162933</v>
          </cell>
          <cell r="T87">
            <v>295.62461477821</v>
          </cell>
          <cell r="U87">
            <v>293.751666021557</v>
          </cell>
          <cell r="V87">
            <v>291.822528802203</v>
          </cell>
          <cell r="W87">
            <v>289.835517466269</v>
          </cell>
          <cell r="X87">
            <v>287.788895790257</v>
          </cell>
          <cell r="Y87">
            <v>285.680875463965</v>
          </cell>
          <cell r="Z87">
            <v>283.509614527884</v>
          </cell>
        </row>
        <row r="88">
          <cell r="A88">
            <v>-3487.55373493189</v>
          </cell>
          <cell r="B88">
            <v>508.534364607076</v>
          </cell>
          <cell r="C88">
            <v>568.452444753444</v>
          </cell>
          <cell r="D88">
            <v>554.4376514781</v>
          </cell>
          <cell r="E88">
            <v>541.744824150897</v>
          </cell>
          <cell r="F88">
            <v>530.101750745087</v>
          </cell>
          <cell r="G88">
            <v>519.371784727687</v>
          </cell>
          <cell r="H88">
            <v>513.621726818038</v>
          </cell>
          <cell r="I88">
            <v>512.308078243489</v>
          </cell>
          <cell r="J88">
            <v>511.090616300917</v>
          </cell>
          <cell r="K88">
            <v>509.561370438964</v>
          </cell>
          <cell r="L88">
            <v>388.909427262256</v>
          </cell>
          <cell r="M88">
            <v>387.295308129143</v>
          </cell>
          <cell r="N88">
            <v>385.908025483141</v>
          </cell>
          <cell r="O88">
            <v>384.203864296654</v>
          </cell>
          <cell r="P88">
            <v>382.723838335677</v>
          </cell>
          <cell r="Q88">
            <v>340.923305216592</v>
          </cell>
          <cell r="R88">
            <v>299.208445465369</v>
          </cell>
          <cell r="S88">
            <v>297.44301162933</v>
          </cell>
          <cell r="T88">
            <v>295.62461477821</v>
          </cell>
          <cell r="U88">
            <v>293.751666021557</v>
          </cell>
          <cell r="V88">
            <v>291.822528802203</v>
          </cell>
          <cell r="W88">
            <v>289.835517466269</v>
          </cell>
          <cell r="X88">
            <v>287.788895790257</v>
          </cell>
          <cell r="Y88">
            <v>285.680875463965</v>
          </cell>
          <cell r="Z88">
            <v>283.509614527884</v>
          </cell>
        </row>
        <row r="89">
          <cell r="A89">
            <v>-3555.5980011614</v>
          </cell>
          <cell r="B89">
            <v>509.857145142578</v>
          </cell>
          <cell r="C89">
            <v>570.965727770898</v>
          </cell>
          <cell r="D89">
            <v>556.699606193808</v>
          </cell>
          <cell r="E89">
            <v>543.78190617557</v>
          </cell>
          <cell r="F89">
            <v>531.935124567293</v>
          </cell>
          <cell r="G89">
            <v>521.019969274922</v>
          </cell>
          <cell r="H89">
            <v>515.18260784993</v>
          </cell>
          <cell r="I89">
            <v>513.868959275381</v>
          </cell>
          <cell r="J89">
            <v>512.65414289388</v>
          </cell>
          <cell r="K89">
            <v>511.122251470856</v>
          </cell>
          <cell r="L89">
            <v>390.472953855219</v>
          </cell>
          <cell r="M89">
            <v>388.856189161035</v>
          </cell>
          <cell r="N89">
            <v>387.471552076104</v>
          </cell>
          <cell r="O89">
            <v>385.764745328546</v>
          </cell>
          <cell r="P89">
            <v>384.28736492864</v>
          </cell>
          <cell r="Q89">
            <v>341.703745732538</v>
          </cell>
          <cell r="R89">
            <v>299.208445465369</v>
          </cell>
          <cell r="S89">
            <v>297.44301162933</v>
          </cell>
          <cell r="T89">
            <v>295.62461477821</v>
          </cell>
          <cell r="U89">
            <v>293.751666021557</v>
          </cell>
          <cell r="V89">
            <v>291.822528802203</v>
          </cell>
          <cell r="W89">
            <v>289.835517466269</v>
          </cell>
          <cell r="X89">
            <v>287.788895790257</v>
          </cell>
          <cell r="Y89">
            <v>285.680875463965</v>
          </cell>
          <cell r="Z89">
            <v>283.509614527884</v>
          </cell>
        </row>
        <row r="90">
          <cell r="A90">
            <v>-2972.72641387429</v>
          </cell>
          <cell r="B90">
            <v>498.526121485716</v>
          </cell>
          <cell r="C90">
            <v>549.436782822861</v>
          </cell>
          <cell r="D90">
            <v>537.323555740575</v>
          </cell>
          <cell r="E90">
            <v>526.332129744003</v>
          </cell>
          <cell r="F90">
            <v>516.230325778883</v>
          </cell>
          <cell r="G90">
            <v>506.901513798473</v>
          </cell>
          <cell r="H90">
            <v>501.811999934834</v>
          </cell>
          <cell r="I90">
            <v>500.498351360284</v>
          </cell>
          <cell r="J90">
            <v>499.26087293147</v>
          </cell>
          <cell r="K90">
            <v>497.751643555759</v>
          </cell>
          <cell r="L90">
            <v>377.079683892809</v>
          </cell>
          <cell r="M90">
            <v>375.485581245938</v>
          </cell>
          <cell r="N90">
            <v>374.078282113694</v>
          </cell>
          <cell r="O90">
            <v>372.394137413449</v>
          </cell>
          <cell r="P90">
            <v>370.89409496623</v>
          </cell>
          <cell r="Q90">
            <v>335.018441774989</v>
          </cell>
          <cell r="R90">
            <v>299.208445465369</v>
          </cell>
          <cell r="S90">
            <v>297.44301162933</v>
          </cell>
          <cell r="T90">
            <v>295.62461477821</v>
          </cell>
          <cell r="U90">
            <v>293.751666021557</v>
          </cell>
          <cell r="V90">
            <v>291.822528802203</v>
          </cell>
          <cell r="W90">
            <v>289.835517466269</v>
          </cell>
          <cell r="X90">
            <v>287.788895790257</v>
          </cell>
          <cell r="Y90">
            <v>285.680875463965</v>
          </cell>
          <cell r="Z90">
            <v>283.509614527884</v>
          </cell>
        </row>
        <row r="91">
          <cell r="A91">
            <v>-2517.19479580279</v>
          </cell>
          <cell r="B91">
            <v>489.670586830406</v>
          </cell>
          <cell r="C91">
            <v>532.611266977772</v>
          </cell>
          <cell r="D91">
            <v>522.180591479995</v>
          </cell>
          <cell r="E91">
            <v>512.694606374826</v>
          </cell>
          <cell r="F91">
            <v>503.956554746623</v>
          </cell>
          <cell r="G91">
            <v>495.867517617957</v>
          </cell>
          <cell r="H91">
            <v>491.362469041568</v>
          </cell>
          <cell r="I91">
            <v>490.048820467019</v>
          </cell>
          <cell r="J91">
            <v>488.793630968894</v>
          </cell>
          <cell r="K91">
            <v>487.302112662493</v>
          </cell>
          <cell r="L91">
            <v>366.612441930233</v>
          </cell>
          <cell r="M91">
            <v>365.036050352673</v>
          </cell>
          <cell r="N91">
            <v>363.611040151117</v>
          </cell>
          <cell r="O91">
            <v>361.944606520184</v>
          </cell>
          <cell r="P91">
            <v>360.426853003654</v>
          </cell>
          <cell r="Q91">
            <v>329.793676328356</v>
          </cell>
          <cell r="R91">
            <v>299.208445465369</v>
          </cell>
          <cell r="S91">
            <v>297.44301162933</v>
          </cell>
          <cell r="T91">
            <v>295.62461477821</v>
          </cell>
          <cell r="U91">
            <v>293.751666021557</v>
          </cell>
          <cell r="V91">
            <v>291.822528802203</v>
          </cell>
          <cell r="W91">
            <v>289.835517466269</v>
          </cell>
          <cell r="X91">
            <v>287.788895790257</v>
          </cell>
          <cell r="Y91">
            <v>285.680875463965</v>
          </cell>
          <cell r="Z91">
            <v>283.509614527884</v>
          </cell>
        </row>
        <row r="92">
          <cell r="A92">
            <v>-3271.76255270455</v>
          </cell>
          <cell r="B92">
            <v>504.339384024577</v>
          </cell>
          <cell r="C92">
            <v>560.481981646695</v>
          </cell>
          <cell r="D92">
            <v>547.264234682026</v>
          </cell>
          <cell r="E92">
            <v>535.284554053848</v>
          </cell>
          <cell r="F92">
            <v>524.287507657743</v>
          </cell>
          <cell r="G92">
            <v>514.144838921893</v>
          </cell>
          <cell r="H92">
            <v>508.671649730689</v>
          </cell>
          <cell r="I92">
            <v>507.358001156139</v>
          </cell>
          <cell r="J92">
            <v>506.132149252403</v>
          </cell>
          <cell r="K92">
            <v>504.611293351614</v>
          </cell>
          <cell r="L92">
            <v>383.950960213742</v>
          </cell>
          <cell r="M92">
            <v>382.345231041793</v>
          </cell>
          <cell r="N92">
            <v>380.949558434626</v>
          </cell>
          <cell r="O92">
            <v>379.253787209305</v>
          </cell>
          <cell r="P92">
            <v>377.765371287163</v>
          </cell>
          <cell r="Q92">
            <v>338.448266672917</v>
          </cell>
          <cell r="R92">
            <v>299.208445465369</v>
          </cell>
          <cell r="S92">
            <v>297.44301162933</v>
          </cell>
          <cell r="T92">
            <v>295.62461477821</v>
          </cell>
          <cell r="U92">
            <v>293.751666021557</v>
          </cell>
          <cell r="V92">
            <v>291.822528802203</v>
          </cell>
          <cell r="W92">
            <v>289.835517466269</v>
          </cell>
          <cell r="X92">
            <v>287.788895790257</v>
          </cell>
          <cell r="Y92">
            <v>285.680875463965</v>
          </cell>
          <cell r="Z92">
            <v>283.509614527884</v>
          </cell>
        </row>
        <row r="93">
          <cell r="A93">
            <v>-3535.36188105837</v>
          </cell>
          <cell r="B93">
            <v>509.463754967775</v>
          </cell>
          <cell r="C93">
            <v>570.218286438772</v>
          </cell>
          <cell r="D93">
            <v>556.026908994895</v>
          </cell>
          <cell r="E93">
            <v>543.176085306373</v>
          </cell>
          <cell r="F93">
            <v>531.389885785016</v>
          </cell>
          <cell r="G93">
            <v>520.529805117118</v>
          </cell>
          <cell r="H93">
            <v>514.718407443663</v>
          </cell>
          <cell r="I93">
            <v>513.404758869113</v>
          </cell>
          <cell r="J93">
            <v>512.189155707263</v>
          </cell>
          <cell r="K93">
            <v>510.658051064588</v>
          </cell>
          <cell r="L93">
            <v>390.007966668602</v>
          </cell>
          <cell r="M93">
            <v>388.391988754767</v>
          </cell>
          <cell r="N93">
            <v>387.006564889487</v>
          </cell>
          <cell r="O93">
            <v>385.300544922278</v>
          </cell>
          <cell r="P93">
            <v>383.822377742023</v>
          </cell>
          <cell r="Q93">
            <v>341.471645529404</v>
          </cell>
          <cell r="R93">
            <v>299.208445465369</v>
          </cell>
          <cell r="S93">
            <v>297.44301162933</v>
          </cell>
          <cell r="T93">
            <v>295.62461477821</v>
          </cell>
          <cell r="U93">
            <v>293.751666021557</v>
          </cell>
          <cell r="V93">
            <v>291.822528802203</v>
          </cell>
          <cell r="W93">
            <v>289.835517466269</v>
          </cell>
          <cell r="X93">
            <v>287.788895790257</v>
          </cell>
          <cell r="Y93">
            <v>285.680875463965</v>
          </cell>
          <cell r="Z93">
            <v>283.509614527884</v>
          </cell>
        </row>
        <row r="94">
          <cell r="A94">
            <v>-3539.30115412888</v>
          </cell>
          <cell r="B94">
            <v>509.540334436266</v>
          </cell>
          <cell r="C94">
            <v>570.363787428904</v>
          </cell>
          <cell r="D94">
            <v>556.157859886014</v>
          </cell>
          <cell r="E94">
            <v>543.294017687849</v>
          </cell>
          <cell r="F94">
            <v>531.496024928344</v>
          </cell>
          <cell r="G94">
            <v>520.625223134857</v>
          </cell>
          <cell r="H94">
            <v>514.808771216482</v>
          </cell>
          <cell r="I94">
            <v>513.495122641932</v>
          </cell>
          <cell r="J94">
            <v>512.279672639019</v>
          </cell>
          <cell r="K94">
            <v>510.748414837407</v>
          </cell>
          <cell r="L94">
            <v>390.098483600358</v>
          </cell>
          <cell r="M94">
            <v>388.482352527586</v>
          </cell>
          <cell r="N94">
            <v>387.097081821243</v>
          </cell>
          <cell r="O94">
            <v>385.390908695098</v>
          </cell>
          <cell r="P94">
            <v>383.912894673779</v>
          </cell>
          <cell r="Q94">
            <v>341.516827415813</v>
          </cell>
          <cell r="R94">
            <v>299.208445465369</v>
          </cell>
          <cell r="S94">
            <v>297.44301162933</v>
          </cell>
          <cell r="T94">
            <v>295.62461477821</v>
          </cell>
          <cell r="U94">
            <v>293.751666021557</v>
          </cell>
          <cell r="V94">
            <v>291.822528802203</v>
          </cell>
          <cell r="W94">
            <v>289.835517466269</v>
          </cell>
          <cell r="X94">
            <v>287.788895790257</v>
          </cell>
          <cell r="Y94">
            <v>285.680875463965</v>
          </cell>
          <cell r="Z94">
            <v>283.509614527884</v>
          </cell>
        </row>
        <row r="95">
          <cell r="A95">
            <v>-2832.21929549809</v>
          </cell>
          <cell r="B95">
            <v>495.794663104483</v>
          </cell>
          <cell r="C95">
            <v>544.247011898517</v>
          </cell>
          <cell r="D95">
            <v>532.652761908666</v>
          </cell>
          <cell r="E95">
            <v>522.125683836904</v>
          </cell>
          <cell r="F95">
            <v>512.444524462493</v>
          </cell>
          <cell r="G95">
            <v>503.498116655456</v>
          </cell>
          <cell r="H95">
            <v>498.588879044978</v>
          </cell>
          <cell r="I95">
            <v>497.275230470429</v>
          </cell>
          <cell r="J95">
            <v>496.032289124852</v>
          </cell>
          <cell r="K95">
            <v>494.528522665904</v>
          </cell>
          <cell r="L95">
            <v>373.851100086191</v>
          </cell>
          <cell r="M95">
            <v>372.262460356083</v>
          </cell>
          <cell r="N95">
            <v>370.849698307076</v>
          </cell>
          <cell r="O95">
            <v>369.171016523594</v>
          </cell>
          <cell r="P95">
            <v>367.665511159612</v>
          </cell>
          <cell r="Q95">
            <v>333.406881330062</v>
          </cell>
          <cell r="R95">
            <v>299.208445465369</v>
          </cell>
          <cell r="S95">
            <v>297.44301162933</v>
          </cell>
          <cell r="T95">
            <v>295.62461477821</v>
          </cell>
          <cell r="U95">
            <v>293.751666021557</v>
          </cell>
          <cell r="V95">
            <v>291.822528802203</v>
          </cell>
          <cell r="W95">
            <v>289.835517466269</v>
          </cell>
          <cell r="X95">
            <v>287.788895790257</v>
          </cell>
          <cell r="Y95">
            <v>285.680875463965</v>
          </cell>
          <cell r="Z95">
            <v>283.509614527884</v>
          </cell>
        </row>
        <row r="96">
          <cell r="A96">
            <v>-2564.81590674483</v>
          </cell>
          <cell r="B96">
            <v>490.59634122712</v>
          </cell>
          <cell r="C96">
            <v>534.370200331527</v>
          </cell>
          <cell r="D96">
            <v>523.763631498374</v>
          </cell>
          <cell r="E96">
            <v>514.120268145764</v>
          </cell>
          <cell r="F96">
            <v>505.239650340468</v>
          </cell>
          <cell r="G96">
            <v>497.021007596261</v>
          </cell>
          <cell r="H96">
            <v>492.45485922969</v>
          </cell>
          <cell r="I96">
            <v>491.14121065514</v>
          </cell>
          <cell r="J96">
            <v>489.887872665809</v>
          </cell>
          <cell r="K96">
            <v>488.394502850615</v>
          </cell>
          <cell r="L96">
            <v>367.706683627148</v>
          </cell>
          <cell r="M96">
            <v>366.128440540794</v>
          </cell>
          <cell r="N96">
            <v>364.705281848032</v>
          </cell>
          <cell r="O96">
            <v>363.036996708305</v>
          </cell>
          <cell r="P96">
            <v>361.521094700569</v>
          </cell>
          <cell r="Q96">
            <v>330.339871422417</v>
          </cell>
          <cell r="R96">
            <v>299.208445465369</v>
          </cell>
          <cell r="S96">
            <v>297.44301162933</v>
          </cell>
          <cell r="T96">
            <v>295.62461477821</v>
          </cell>
          <cell r="U96">
            <v>293.751666021557</v>
          </cell>
          <cell r="V96">
            <v>291.822528802203</v>
          </cell>
          <cell r="W96">
            <v>289.835517466269</v>
          </cell>
          <cell r="X96">
            <v>287.788895790257</v>
          </cell>
          <cell r="Y96">
            <v>285.680875463965</v>
          </cell>
          <cell r="Z96">
            <v>283.509614527884</v>
          </cell>
        </row>
        <row r="97">
          <cell r="A97">
            <v>-2949.62936581561</v>
          </cell>
          <cell r="B97">
            <v>498.077114871456</v>
          </cell>
          <cell r="C97">
            <v>548.583670255765</v>
          </cell>
          <cell r="D97">
            <v>536.555754430189</v>
          </cell>
          <cell r="E97">
            <v>525.640659558041</v>
          </cell>
          <cell r="F97">
            <v>515.608002611517</v>
          </cell>
          <cell r="G97">
            <v>506.342051557104</v>
          </cell>
          <cell r="H97">
            <v>501.282172130006</v>
          </cell>
          <cell r="I97">
            <v>499.968523555457</v>
          </cell>
          <cell r="J97">
            <v>498.730147113414</v>
          </cell>
          <cell r="K97">
            <v>497.221815750931</v>
          </cell>
          <cell r="L97">
            <v>376.548958074753</v>
          </cell>
          <cell r="M97">
            <v>374.955753441111</v>
          </cell>
          <cell r="N97">
            <v>373.547556295637</v>
          </cell>
          <cell r="O97">
            <v>371.864309608622</v>
          </cell>
          <cell r="P97">
            <v>370.363369148174</v>
          </cell>
          <cell r="Q97">
            <v>334.753527872575</v>
          </cell>
          <cell r="R97">
            <v>299.208445465369</v>
          </cell>
          <cell r="S97">
            <v>297.44301162933</v>
          </cell>
          <cell r="T97">
            <v>295.62461477821</v>
          </cell>
          <cell r="U97">
            <v>293.751666021557</v>
          </cell>
          <cell r="V97">
            <v>291.822528802203</v>
          </cell>
          <cell r="W97">
            <v>289.835517466269</v>
          </cell>
          <cell r="X97">
            <v>287.788895790257</v>
          </cell>
          <cell r="Y97">
            <v>285.680875463965</v>
          </cell>
          <cell r="Z97">
            <v>283.509614527884</v>
          </cell>
        </row>
        <row r="98">
          <cell r="A98">
            <v>-3591.63535195013</v>
          </cell>
          <cell r="B98">
            <v>510.557711241911</v>
          </cell>
          <cell r="C98">
            <v>572.29680335963</v>
          </cell>
          <cell r="D98">
            <v>557.897574223667</v>
          </cell>
          <cell r="E98">
            <v>544.860777968542</v>
          </cell>
          <cell r="F98">
            <v>532.906109180968</v>
          </cell>
          <cell r="G98">
            <v>521.892874634691</v>
          </cell>
          <cell r="H98">
            <v>516.009275847143</v>
          </cell>
          <cell r="I98">
            <v>514.695627272594</v>
          </cell>
          <cell r="J98">
            <v>513.482212023292</v>
          </cell>
          <cell r="K98">
            <v>511.948919468068</v>
          </cell>
          <cell r="L98">
            <v>391.301022984631</v>
          </cell>
          <cell r="M98">
            <v>389.682857158248</v>
          </cell>
          <cell r="N98">
            <v>388.299621205515</v>
          </cell>
          <cell r="O98">
            <v>386.591413325759</v>
          </cell>
          <cell r="P98">
            <v>385.115434058052</v>
          </cell>
          <cell r="Q98">
            <v>342.117079731144</v>
          </cell>
          <cell r="R98">
            <v>299.208445465369</v>
          </cell>
          <cell r="S98">
            <v>297.44301162933</v>
          </cell>
          <cell r="T98">
            <v>295.62461477821</v>
          </cell>
          <cell r="U98">
            <v>293.751666021557</v>
          </cell>
          <cell r="V98">
            <v>291.822528802203</v>
          </cell>
          <cell r="W98">
            <v>289.835517466269</v>
          </cell>
          <cell r="X98">
            <v>287.788895790257</v>
          </cell>
          <cell r="Y98">
            <v>285.680875463965</v>
          </cell>
          <cell r="Z98">
            <v>283.509614527884</v>
          </cell>
        </row>
        <row r="99">
          <cell r="A99">
            <v>-2611.84637430676</v>
          </cell>
          <cell r="B99">
            <v>491.510613516523</v>
          </cell>
          <cell r="C99">
            <v>536.107317681394</v>
          </cell>
          <cell r="D99">
            <v>525.327037113255</v>
          </cell>
          <cell r="E99">
            <v>515.528247471446</v>
          </cell>
          <cell r="F99">
            <v>506.506831733581</v>
          </cell>
          <cell r="G99">
            <v>498.160190868859</v>
          </cell>
          <cell r="H99">
            <v>493.533700531186</v>
          </cell>
          <cell r="I99">
            <v>492.220051956637</v>
          </cell>
          <cell r="J99">
            <v>490.968542511884</v>
          </cell>
          <cell r="K99">
            <v>489.473344152112</v>
          </cell>
          <cell r="L99">
            <v>368.787353473223</v>
          </cell>
          <cell r="M99">
            <v>367.207281842291</v>
          </cell>
          <cell r="N99">
            <v>365.785951694108</v>
          </cell>
          <cell r="O99">
            <v>364.115838009802</v>
          </cell>
          <cell r="P99">
            <v>362.601764546644</v>
          </cell>
          <cell r="Q99">
            <v>330.879292073166</v>
          </cell>
          <cell r="R99">
            <v>299.208445465369</v>
          </cell>
          <cell r="S99">
            <v>297.44301162933</v>
          </cell>
          <cell r="T99">
            <v>295.62461477821</v>
          </cell>
          <cell r="U99">
            <v>293.751666021557</v>
          </cell>
          <cell r="V99">
            <v>291.822528802203</v>
          </cell>
          <cell r="W99">
            <v>289.835517466269</v>
          </cell>
          <cell r="X99">
            <v>287.788895790257</v>
          </cell>
          <cell r="Y99">
            <v>285.680875463965</v>
          </cell>
          <cell r="Z99">
            <v>283.509614527884</v>
          </cell>
        </row>
        <row r="100">
          <cell r="A100">
            <v>-2684.8009019088</v>
          </cell>
          <cell r="B100">
            <v>492.928849533107</v>
          </cell>
          <cell r="C100">
            <v>538.801966112904</v>
          </cell>
          <cell r="D100">
            <v>527.752220701613</v>
          </cell>
          <cell r="E100">
            <v>517.712330936985</v>
          </cell>
          <cell r="F100">
            <v>508.472506852566</v>
          </cell>
          <cell r="G100">
            <v>499.927312945522</v>
          </cell>
          <cell r="H100">
            <v>495.207219030755</v>
          </cell>
          <cell r="I100">
            <v>493.893570456206</v>
          </cell>
          <cell r="J100">
            <v>492.644897483486</v>
          </cell>
          <cell r="K100">
            <v>491.14686265168</v>
          </cell>
          <cell r="L100">
            <v>370.463708444825</v>
          </cell>
          <cell r="M100">
            <v>368.88080034186</v>
          </cell>
          <cell r="N100">
            <v>367.46230666571</v>
          </cell>
          <cell r="O100">
            <v>365.789356509371</v>
          </cell>
          <cell r="P100">
            <v>364.278119518246</v>
          </cell>
          <cell r="Q100">
            <v>331.71605132295</v>
          </cell>
          <cell r="R100">
            <v>299.208445465369</v>
          </cell>
          <cell r="S100">
            <v>297.44301162933</v>
          </cell>
          <cell r="T100">
            <v>295.62461477821</v>
          </cell>
          <cell r="U100">
            <v>293.751666021557</v>
          </cell>
          <cell r="V100">
            <v>291.822528802203</v>
          </cell>
          <cell r="W100">
            <v>289.835517466269</v>
          </cell>
          <cell r="X100">
            <v>287.788895790257</v>
          </cell>
          <cell r="Y100">
            <v>285.680875463965</v>
          </cell>
          <cell r="Z100">
            <v>283.509614527884</v>
          </cell>
        </row>
        <row r="101">
          <cell r="A101">
            <v>-3227.18731152228</v>
          </cell>
          <cell r="B101">
            <v>503.472841335993</v>
          </cell>
          <cell r="C101">
            <v>558.835550538387</v>
          </cell>
          <cell r="D101">
            <v>545.782446684548</v>
          </cell>
          <cell r="E101">
            <v>533.95007831343</v>
          </cell>
          <cell r="F101">
            <v>523.086479491367</v>
          </cell>
          <cell r="G101">
            <v>513.065126731918</v>
          </cell>
          <cell r="H101">
            <v>507.649129358161</v>
          </cell>
          <cell r="I101">
            <v>506.335480783611</v>
          </cell>
          <cell r="J101">
            <v>505.107895794497</v>
          </cell>
          <cell r="K101">
            <v>503.588772979086</v>
          </cell>
          <cell r="L101">
            <v>382.926706755836</v>
          </cell>
          <cell r="M101">
            <v>381.322710669265</v>
          </cell>
          <cell r="N101">
            <v>379.925304976721</v>
          </cell>
          <cell r="O101">
            <v>378.231266836776</v>
          </cell>
          <cell r="P101">
            <v>376.741117829257</v>
          </cell>
          <cell r="Q101">
            <v>337.937006486653</v>
          </cell>
          <cell r="R101">
            <v>299.208445465369</v>
          </cell>
          <cell r="S101">
            <v>297.44301162933</v>
          </cell>
          <cell r="T101">
            <v>295.62461477821</v>
          </cell>
          <cell r="U101">
            <v>293.751666021557</v>
          </cell>
          <cell r="V101">
            <v>291.822528802203</v>
          </cell>
          <cell r="W101">
            <v>289.835517466269</v>
          </cell>
          <cell r="X101">
            <v>287.788895790257</v>
          </cell>
          <cell r="Y101">
            <v>285.680875463965</v>
          </cell>
          <cell r="Z101">
            <v>283.509614527884</v>
          </cell>
        </row>
        <row r="102">
          <cell r="A102">
            <v>-2985.91905170396</v>
          </cell>
          <cell r="B102">
            <v>498.782586365125</v>
          </cell>
          <cell r="C102">
            <v>549.924066093738</v>
          </cell>
          <cell r="D102">
            <v>537.762110684364</v>
          </cell>
          <cell r="E102">
            <v>526.727085658293</v>
          </cell>
          <cell r="F102">
            <v>516.585786101743</v>
          </cell>
          <cell r="G102">
            <v>507.221069038216</v>
          </cell>
          <cell r="H102">
            <v>502.114628492536</v>
          </cell>
          <cell r="I102">
            <v>500.800979917987</v>
          </cell>
          <cell r="J102">
            <v>499.564014418931</v>
          </cell>
          <cell r="K102">
            <v>498.054272113461</v>
          </cell>
          <cell r="L102">
            <v>377.38282538027</v>
          </cell>
          <cell r="M102">
            <v>375.788209803641</v>
          </cell>
          <cell r="N102">
            <v>374.381423601155</v>
          </cell>
          <cell r="O102">
            <v>372.696765971152</v>
          </cell>
          <cell r="P102">
            <v>371.197236453691</v>
          </cell>
          <cell r="Q102">
            <v>335.169756053841</v>
          </cell>
          <cell r="R102">
            <v>299.208445465369</v>
          </cell>
          <cell r="S102">
            <v>297.44301162933</v>
          </cell>
          <cell r="T102">
            <v>295.62461477821</v>
          </cell>
          <cell r="U102">
            <v>293.751666021557</v>
          </cell>
          <cell r="V102">
            <v>291.822528802203</v>
          </cell>
          <cell r="W102">
            <v>289.835517466269</v>
          </cell>
          <cell r="X102">
            <v>287.788895790257</v>
          </cell>
          <cell r="Y102">
            <v>285.680875463965</v>
          </cell>
          <cell r="Z102">
            <v>283.509614527884</v>
          </cell>
        </row>
        <row r="103">
          <cell r="A103">
            <v>-3655.91082393933</v>
          </cell>
          <cell r="B103">
            <v>511.807226417381</v>
          </cell>
          <cell r="C103">
            <v>574.670882193023</v>
          </cell>
          <cell r="D103">
            <v>560.034245173721</v>
          </cell>
          <cell r="E103">
            <v>546.785031338766</v>
          </cell>
          <cell r="F103">
            <v>534.637937214169</v>
          </cell>
          <cell r="G103">
            <v>523.449770543327</v>
          </cell>
          <cell r="H103">
            <v>517.483703754197</v>
          </cell>
          <cell r="I103">
            <v>516.170055179648</v>
          </cell>
          <cell r="J103">
            <v>514.959138960697</v>
          </cell>
          <cell r="K103">
            <v>513.423347375123</v>
          </cell>
          <cell r="L103">
            <v>392.777949922036</v>
          </cell>
          <cell r="M103">
            <v>391.157285065302</v>
          </cell>
          <cell r="N103">
            <v>389.776548142921</v>
          </cell>
          <cell r="O103">
            <v>388.065841232813</v>
          </cell>
          <cell r="P103">
            <v>386.592360995457</v>
          </cell>
          <cell r="Q103">
            <v>342.854293684671</v>
          </cell>
          <cell r="R103">
            <v>299.208445465369</v>
          </cell>
          <cell r="S103">
            <v>297.44301162933</v>
          </cell>
          <cell r="T103">
            <v>295.62461477821</v>
          </cell>
          <cell r="U103">
            <v>293.751666021557</v>
          </cell>
          <cell r="V103">
            <v>291.822528802203</v>
          </cell>
          <cell r="W103">
            <v>289.835517466269</v>
          </cell>
          <cell r="X103">
            <v>287.788895790257</v>
          </cell>
          <cell r="Y103">
            <v>285.680875463965</v>
          </cell>
          <cell r="Z103">
            <v>283.509614527884</v>
          </cell>
        </row>
        <row r="104">
          <cell r="A104">
            <v>-2910.5679780294</v>
          </cell>
          <cell r="B104">
            <v>497.317761492892</v>
          </cell>
          <cell r="C104">
            <v>547.140898836494</v>
          </cell>
          <cell r="D104">
            <v>535.257260152845</v>
          </cell>
          <cell r="E104">
            <v>524.471255355053</v>
          </cell>
          <cell r="F104">
            <v>514.555538828828</v>
          </cell>
          <cell r="G104">
            <v>505.395897247413</v>
          </cell>
          <cell r="H104">
            <v>500.386135143301</v>
          </cell>
          <cell r="I104">
            <v>499.072486568751</v>
          </cell>
          <cell r="J104">
            <v>497.832591419951</v>
          </cell>
          <cell r="K104">
            <v>496.325778764226</v>
          </cell>
          <cell r="L104">
            <v>375.65140238129</v>
          </cell>
          <cell r="M104">
            <v>374.059716454405</v>
          </cell>
          <cell r="N104">
            <v>372.650000602175</v>
          </cell>
          <cell r="O104">
            <v>370.968272621916</v>
          </cell>
          <cell r="P104">
            <v>369.465813454711</v>
          </cell>
          <cell r="Q104">
            <v>334.305509379223</v>
          </cell>
          <cell r="R104">
            <v>299.208445465369</v>
          </cell>
          <cell r="S104">
            <v>297.44301162933</v>
          </cell>
          <cell r="T104">
            <v>295.62461477821</v>
          </cell>
          <cell r="U104">
            <v>293.751666021557</v>
          </cell>
          <cell r="V104">
            <v>291.822528802203</v>
          </cell>
          <cell r="W104">
            <v>289.835517466269</v>
          </cell>
          <cell r="X104">
            <v>287.788895790257</v>
          </cell>
          <cell r="Y104">
            <v>285.680875463965</v>
          </cell>
          <cell r="Z104">
            <v>283.509614527884</v>
          </cell>
        </row>
        <row r="105">
          <cell r="A105">
            <v>-2536.56875264671</v>
          </cell>
          <cell r="B105">
            <v>490.047216551452</v>
          </cell>
          <cell r="C105">
            <v>533.326863447759</v>
          </cell>
          <cell r="D105">
            <v>522.824628302983</v>
          </cell>
          <cell r="E105">
            <v>513.274616145236</v>
          </cell>
          <cell r="F105">
            <v>504.478563539993</v>
          </cell>
          <cell r="G105">
            <v>496.33679825038</v>
          </cell>
          <cell r="H105">
            <v>491.806892112402</v>
          </cell>
          <cell r="I105">
            <v>490.493243537853</v>
          </cell>
          <cell r="J105">
            <v>489.23880729917</v>
          </cell>
          <cell r="K105">
            <v>487.746535733327</v>
          </cell>
          <cell r="L105">
            <v>367.057618260509</v>
          </cell>
          <cell r="M105">
            <v>365.480473423507</v>
          </cell>
          <cell r="N105">
            <v>364.056216481393</v>
          </cell>
          <cell r="O105">
            <v>362.389029591018</v>
          </cell>
          <cell r="P105">
            <v>360.87202933393</v>
          </cell>
          <cell r="Q105">
            <v>330.015887863774</v>
          </cell>
          <cell r="R105">
            <v>299.208445465369</v>
          </cell>
          <cell r="S105">
            <v>297.44301162933</v>
          </cell>
          <cell r="T105">
            <v>295.62461477821</v>
          </cell>
          <cell r="U105">
            <v>293.751666021557</v>
          </cell>
          <cell r="V105">
            <v>291.822528802203</v>
          </cell>
          <cell r="W105">
            <v>289.835517466269</v>
          </cell>
          <cell r="X105">
            <v>287.788895790257</v>
          </cell>
          <cell r="Y105">
            <v>285.680875463965</v>
          </cell>
          <cell r="Z105">
            <v>283.509614527884</v>
          </cell>
        </row>
        <row r="106">
          <cell r="A106">
            <v>-3171.09302755962</v>
          </cell>
          <cell r="B106">
            <v>502.382368455759</v>
          </cell>
          <cell r="C106">
            <v>556.763652065942</v>
          </cell>
          <cell r="D106">
            <v>543.917738059348</v>
          </cell>
          <cell r="E106">
            <v>532.270750077869</v>
          </cell>
          <cell r="F106">
            <v>521.575084079362</v>
          </cell>
          <cell r="G106">
            <v>511.706397523146</v>
          </cell>
          <cell r="H106">
            <v>506.362371359484</v>
          </cell>
          <cell r="I106">
            <v>505.048722784935</v>
          </cell>
          <cell r="J106">
            <v>503.818956850061</v>
          </cell>
          <cell r="K106">
            <v>502.30201498041</v>
          </cell>
          <cell r="L106">
            <v>381.6377678114</v>
          </cell>
          <cell r="M106">
            <v>380.035952670589</v>
          </cell>
          <cell r="N106">
            <v>378.636366032284</v>
          </cell>
          <cell r="O106">
            <v>376.9445088381</v>
          </cell>
          <cell r="P106">
            <v>375.45217888482</v>
          </cell>
          <cell r="Q106">
            <v>337.293627487315</v>
          </cell>
          <cell r="R106">
            <v>299.208445465369</v>
          </cell>
          <cell r="S106">
            <v>297.44301162933</v>
          </cell>
          <cell r="T106">
            <v>295.62461477821</v>
          </cell>
          <cell r="U106">
            <v>293.751666021557</v>
          </cell>
          <cell r="V106">
            <v>291.822528802203</v>
          </cell>
          <cell r="W106">
            <v>289.835517466269</v>
          </cell>
          <cell r="X106">
            <v>287.788895790257</v>
          </cell>
          <cell r="Y106">
            <v>285.680875463965</v>
          </cell>
          <cell r="Z106">
            <v>283.509614527884</v>
          </cell>
        </row>
        <row r="107">
          <cell r="A107">
            <v>-3205.6219619725</v>
          </cell>
          <cell r="B107">
            <v>503.053610940745</v>
          </cell>
          <cell r="C107">
            <v>558.039012787416</v>
          </cell>
          <cell r="D107">
            <v>545.065562708675</v>
          </cell>
          <cell r="E107">
            <v>533.304463504748</v>
          </cell>
          <cell r="F107">
            <v>522.505426163553</v>
          </cell>
          <cell r="G107">
            <v>512.542765659439</v>
          </cell>
          <cell r="H107">
            <v>507.154437491768</v>
          </cell>
          <cell r="I107">
            <v>505.840788917219</v>
          </cell>
          <cell r="J107">
            <v>504.612365467315</v>
          </cell>
          <cell r="K107">
            <v>503.094081112694</v>
          </cell>
          <cell r="L107">
            <v>382.431176428653</v>
          </cell>
          <cell r="M107">
            <v>380.828018802873</v>
          </cell>
          <cell r="N107">
            <v>379.429774649538</v>
          </cell>
          <cell r="O107">
            <v>377.736574970384</v>
          </cell>
          <cell r="P107">
            <v>376.245587502074</v>
          </cell>
          <cell r="Q107">
            <v>337.689660553457</v>
          </cell>
          <cell r="R107">
            <v>299.208445465369</v>
          </cell>
          <cell r="S107">
            <v>297.44301162933</v>
          </cell>
          <cell r="T107">
            <v>295.62461477821</v>
          </cell>
          <cell r="U107">
            <v>293.751666021557</v>
          </cell>
          <cell r="V107">
            <v>291.822528802203</v>
          </cell>
          <cell r="W107">
            <v>289.835517466269</v>
          </cell>
          <cell r="X107">
            <v>287.788895790257</v>
          </cell>
          <cell r="Y107">
            <v>285.680875463965</v>
          </cell>
          <cell r="Z107">
            <v>283.509614527884</v>
          </cell>
        </row>
        <row r="108">
          <cell r="A108">
            <v>-3743.05375038788</v>
          </cell>
          <cell r="B108">
            <v>513.501284907541</v>
          </cell>
          <cell r="C108">
            <v>577.889593324327</v>
          </cell>
          <cell r="D108">
            <v>562.931085191894</v>
          </cell>
          <cell r="E108">
            <v>549.393881413612</v>
          </cell>
          <cell r="F108">
            <v>536.985902281531</v>
          </cell>
          <cell r="G108">
            <v>525.560567422066</v>
          </cell>
          <cell r="H108">
            <v>519.482692772586</v>
          </cell>
          <cell r="I108">
            <v>518.169044198037</v>
          </cell>
          <cell r="J108">
            <v>516.961516096066</v>
          </cell>
          <cell r="K108">
            <v>515.422336393512</v>
          </cell>
          <cell r="L108">
            <v>394.780327057405</v>
          </cell>
          <cell r="M108">
            <v>393.156274083691</v>
          </cell>
          <cell r="N108">
            <v>391.77892527829</v>
          </cell>
          <cell r="O108">
            <v>390.064830251202</v>
          </cell>
          <cell r="P108">
            <v>388.594738130826</v>
          </cell>
          <cell r="Q108">
            <v>343.853788193866</v>
          </cell>
          <cell r="R108">
            <v>299.208445465369</v>
          </cell>
          <cell r="S108">
            <v>297.44301162933</v>
          </cell>
          <cell r="T108">
            <v>295.62461477821</v>
          </cell>
          <cell r="U108">
            <v>293.751666021557</v>
          </cell>
          <cell r="V108">
            <v>291.822528802203</v>
          </cell>
          <cell r="W108">
            <v>289.835517466269</v>
          </cell>
          <cell r="X108">
            <v>287.788895790257</v>
          </cell>
          <cell r="Y108">
            <v>285.680875463965</v>
          </cell>
          <cell r="Z108">
            <v>283.509614527884</v>
          </cell>
        </row>
        <row r="109">
          <cell r="A109">
            <v>-2756.55563201595</v>
          </cell>
          <cell r="B109">
            <v>494.32376148639</v>
          </cell>
          <cell r="C109">
            <v>541.452298824141</v>
          </cell>
          <cell r="D109">
            <v>530.137520141727</v>
          </cell>
          <cell r="E109">
            <v>519.860495345041</v>
          </cell>
          <cell r="F109">
            <v>510.405854819817</v>
          </cell>
          <cell r="G109">
            <v>501.665373239312</v>
          </cell>
          <cell r="H109">
            <v>496.853215135629</v>
          </cell>
          <cell r="I109">
            <v>495.53956656108</v>
          </cell>
          <cell r="J109">
            <v>494.293683412266</v>
          </cell>
          <cell r="K109">
            <v>492.792858756554</v>
          </cell>
          <cell r="L109">
            <v>372.112494373605</v>
          </cell>
          <cell r="M109">
            <v>370.526796446733</v>
          </cell>
          <cell r="N109">
            <v>369.11109259449</v>
          </cell>
          <cell r="O109">
            <v>367.435352614245</v>
          </cell>
          <cell r="P109">
            <v>365.926905447026</v>
          </cell>
          <cell r="Q109">
            <v>332.539049375387</v>
          </cell>
          <cell r="R109">
            <v>299.208445465369</v>
          </cell>
          <cell r="S109">
            <v>297.44301162933</v>
          </cell>
          <cell r="T109">
            <v>295.62461477821</v>
          </cell>
          <cell r="U109">
            <v>293.751666021557</v>
          </cell>
          <cell r="V109">
            <v>291.822528802203</v>
          </cell>
          <cell r="W109">
            <v>289.835517466269</v>
          </cell>
          <cell r="X109">
            <v>287.788895790257</v>
          </cell>
          <cell r="Y109">
            <v>285.680875463965</v>
          </cell>
          <cell r="Z109">
            <v>283.509614527884</v>
          </cell>
        </row>
        <row r="110">
          <cell r="A110">
            <v>-3319.1615033984</v>
          </cell>
          <cell r="B110">
            <v>505.260819626065</v>
          </cell>
          <cell r="C110">
            <v>562.232709289523</v>
          </cell>
          <cell r="D110">
            <v>548.839889560571</v>
          </cell>
          <cell r="E110">
            <v>536.70356488014</v>
          </cell>
          <cell r="F110">
            <v>525.564617401406</v>
          </cell>
          <cell r="G110">
            <v>515.292947681347</v>
          </cell>
          <cell r="H110">
            <v>509.758943740445</v>
          </cell>
          <cell r="I110">
            <v>508.445295165896</v>
          </cell>
          <cell r="J110">
            <v>507.221286133362</v>
          </cell>
          <cell r="K110">
            <v>505.698587361371</v>
          </cell>
          <cell r="L110">
            <v>385.040097094701</v>
          </cell>
          <cell r="M110">
            <v>383.43252505155</v>
          </cell>
          <cell r="N110">
            <v>382.038695315586</v>
          </cell>
          <cell r="O110">
            <v>380.341081219061</v>
          </cell>
          <cell r="P110">
            <v>378.854508168122</v>
          </cell>
          <cell r="Q110">
            <v>338.991913677795</v>
          </cell>
          <cell r="R110">
            <v>299.208445465369</v>
          </cell>
          <cell r="S110">
            <v>297.44301162933</v>
          </cell>
          <cell r="T110">
            <v>295.62461477821</v>
          </cell>
          <cell r="U110">
            <v>293.751666021557</v>
          </cell>
          <cell r="V110">
            <v>291.822528802203</v>
          </cell>
          <cell r="W110">
            <v>289.835517466269</v>
          </cell>
          <cell r="X110">
            <v>287.788895790257</v>
          </cell>
          <cell r="Y110">
            <v>285.680875463965</v>
          </cell>
          <cell r="Z110">
            <v>283.509614527884</v>
          </cell>
        </row>
        <row r="111">
          <cell r="A111">
            <v>-3284.80824040473</v>
          </cell>
          <cell r="B111">
            <v>504.592992193468</v>
          </cell>
          <cell r="C111">
            <v>560.963837167589</v>
          </cell>
          <cell r="D111">
            <v>547.69790465083</v>
          </cell>
          <cell r="E111">
            <v>535.675110633941</v>
          </cell>
          <cell r="F111">
            <v>524.639008579827</v>
          </cell>
          <cell r="G111">
            <v>514.460834700332</v>
          </cell>
          <cell r="H111">
            <v>508.970907369981</v>
          </cell>
          <cell r="I111">
            <v>507.657258795431</v>
          </cell>
          <cell r="J111">
            <v>506.431914108033</v>
          </cell>
          <cell r="K111">
            <v>504.910550990906</v>
          </cell>
          <cell r="L111">
            <v>384.250725069371</v>
          </cell>
          <cell r="M111">
            <v>382.644488681085</v>
          </cell>
          <cell r="N111">
            <v>381.249323290256</v>
          </cell>
          <cell r="O111">
            <v>379.553044848596</v>
          </cell>
          <cell r="P111">
            <v>378.065136142793</v>
          </cell>
          <cell r="Q111">
            <v>338.597895492563</v>
          </cell>
          <cell r="R111">
            <v>299.208445465369</v>
          </cell>
          <cell r="S111">
            <v>297.44301162933</v>
          </cell>
          <cell r="T111">
            <v>295.62461477821</v>
          </cell>
          <cell r="U111">
            <v>293.751666021557</v>
          </cell>
          <cell r="V111">
            <v>291.822528802203</v>
          </cell>
          <cell r="W111">
            <v>289.835517466269</v>
          </cell>
          <cell r="X111">
            <v>287.788895790257</v>
          </cell>
          <cell r="Y111">
            <v>285.680875463965</v>
          </cell>
          <cell r="Z111">
            <v>283.509614527884</v>
          </cell>
        </row>
        <row r="112">
          <cell r="A112">
            <v>-2629.72444083063</v>
          </cell>
          <cell r="B112">
            <v>491.858163129748</v>
          </cell>
          <cell r="C112">
            <v>536.76766194652</v>
          </cell>
          <cell r="D112">
            <v>525.921346951868</v>
          </cell>
          <cell r="E112">
            <v>516.063473875811</v>
          </cell>
          <cell r="F112">
            <v>506.98853549751</v>
          </cell>
          <cell r="G112">
            <v>498.593237686936</v>
          </cell>
          <cell r="H112">
            <v>493.943809074791</v>
          </cell>
          <cell r="I112">
            <v>492.630160500241</v>
          </cell>
          <cell r="J112">
            <v>491.379346154715</v>
          </cell>
          <cell r="K112">
            <v>489.883452695716</v>
          </cell>
          <cell r="L112">
            <v>369.198157116054</v>
          </cell>
          <cell r="M112">
            <v>367.617390385895</v>
          </cell>
          <cell r="N112">
            <v>366.196755336939</v>
          </cell>
          <cell r="O112">
            <v>364.525946553406</v>
          </cell>
          <cell r="P112">
            <v>363.012568189475</v>
          </cell>
          <cell r="Q112">
            <v>331.084346344968</v>
          </cell>
          <cell r="R112">
            <v>299.208445465369</v>
          </cell>
          <cell r="S112">
            <v>297.44301162933</v>
          </cell>
          <cell r="T112">
            <v>295.62461477821</v>
          </cell>
          <cell r="U112">
            <v>293.751666021557</v>
          </cell>
          <cell r="V112">
            <v>291.822528802203</v>
          </cell>
          <cell r="W112">
            <v>289.835517466269</v>
          </cell>
          <cell r="X112">
            <v>287.788895790257</v>
          </cell>
          <cell r="Y112">
            <v>285.680875463965</v>
          </cell>
          <cell r="Z112">
            <v>283.509614527884</v>
          </cell>
        </row>
        <row r="113">
          <cell r="A113">
            <v>-3100.36161327751</v>
          </cell>
          <cell r="B113">
            <v>501.007349762115</v>
          </cell>
          <cell r="C113">
            <v>554.151116548018</v>
          </cell>
          <cell r="D113">
            <v>541.566456093217</v>
          </cell>
          <cell r="E113">
            <v>530.153221289657</v>
          </cell>
          <cell r="F113">
            <v>519.669308169971</v>
          </cell>
          <cell r="G113">
            <v>509.993124230866</v>
          </cell>
          <cell r="H113">
            <v>504.739849300984</v>
          </cell>
          <cell r="I113">
            <v>503.426200726435</v>
          </cell>
          <cell r="J113">
            <v>502.193684754173</v>
          </cell>
          <cell r="K113">
            <v>500.67949292191</v>
          </cell>
          <cell r="L113">
            <v>380.012495715512</v>
          </cell>
          <cell r="M113">
            <v>378.413430612089</v>
          </cell>
          <cell r="N113">
            <v>377.011093936397</v>
          </cell>
          <cell r="O113">
            <v>375.3219867796</v>
          </cell>
          <cell r="P113">
            <v>373.826906788933</v>
          </cell>
          <cell r="Q113">
            <v>336.482366458065</v>
          </cell>
          <cell r="R113">
            <v>299.208445465369</v>
          </cell>
          <cell r="S113">
            <v>297.44301162933</v>
          </cell>
          <cell r="T113">
            <v>295.62461477821</v>
          </cell>
          <cell r="U113">
            <v>293.751666021557</v>
          </cell>
          <cell r="V113">
            <v>291.822528802203</v>
          </cell>
          <cell r="W113">
            <v>289.835517466269</v>
          </cell>
          <cell r="X113">
            <v>287.788895790257</v>
          </cell>
          <cell r="Y113">
            <v>285.680875463965</v>
          </cell>
          <cell r="Z113">
            <v>283.509614527884</v>
          </cell>
        </row>
        <row r="114">
          <cell r="A114">
            <v>-3696.54425303291</v>
          </cell>
          <cell r="B114">
            <v>512.59714027896</v>
          </cell>
          <cell r="C114">
            <v>576.171718530024</v>
          </cell>
          <cell r="D114">
            <v>561.384997877021</v>
          </cell>
          <cell r="E114">
            <v>548.001498685598</v>
          </cell>
          <cell r="F114">
            <v>535.732757826318</v>
          </cell>
          <cell r="G114">
            <v>524.434003214854</v>
          </cell>
          <cell r="H114">
            <v>518.415802110861</v>
          </cell>
          <cell r="I114">
            <v>517.102153536312</v>
          </cell>
          <cell r="J114">
            <v>515.892817145084</v>
          </cell>
          <cell r="K114">
            <v>514.355445731786</v>
          </cell>
          <cell r="L114">
            <v>393.711628106423</v>
          </cell>
          <cell r="M114">
            <v>392.089383421966</v>
          </cell>
          <cell r="N114">
            <v>390.710226327307</v>
          </cell>
          <cell r="O114">
            <v>388.997939589477</v>
          </cell>
          <cell r="P114">
            <v>387.526039179844</v>
          </cell>
          <cell r="Q114">
            <v>343.320342863003</v>
          </cell>
          <cell r="R114">
            <v>299.208445465369</v>
          </cell>
          <cell r="S114">
            <v>297.44301162933</v>
          </cell>
          <cell r="T114">
            <v>295.62461477821</v>
          </cell>
          <cell r="U114">
            <v>293.751666021557</v>
          </cell>
          <cell r="V114">
            <v>291.822528802203</v>
          </cell>
          <cell r="W114">
            <v>289.835517466269</v>
          </cell>
          <cell r="X114">
            <v>287.788895790257</v>
          </cell>
          <cell r="Y114">
            <v>285.680875463965</v>
          </cell>
          <cell r="Z114">
            <v>283.509614527884</v>
          </cell>
        </row>
        <row r="115">
          <cell r="A115">
            <v>-3661.60974696354</v>
          </cell>
          <cell r="B115">
            <v>511.918013480971</v>
          </cell>
          <cell r="C115">
            <v>574.881377613845</v>
          </cell>
          <cell r="D115">
            <v>560.223691052461</v>
          </cell>
          <cell r="E115">
            <v>546.955643416696</v>
          </cell>
          <cell r="F115">
            <v>534.791488084306</v>
          </cell>
          <cell r="G115">
            <v>523.587811224561</v>
          </cell>
          <cell r="H115">
            <v>517.614432489234</v>
          </cell>
          <cell r="I115">
            <v>516.300783914685</v>
          </cell>
          <cell r="J115">
            <v>515.090089269861</v>
          </cell>
          <cell r="K115">
            <v>513.55407611016</v>
          </cell>
          <cell r="L115">
            <v>392.9089002312</v>
          </cell>
          <cell r="M115">
            <v>391.288013800339</v>
          </cell>
          <cell r="N115">
            <v>389.907498452085</v>
          </cell>
          <cell r="O115">
            <v>388.19656996785</v>
          </cell>
          <cell r="P115">
            <v>386.723311304621</v>
          </cell>
          <cell r="Q115">
            <v>342.91965805219</v>
          </cell>
          <cell r="R115">
            <v>299.208445465369</v>
          </cell>
          <cell r="S115">
            <v>297.44301162933</v>
          </cell>
          <cell r="T115">
            <v>295.62461477821</v>
          </cell>
          <cell r="U115">
            <v>293.751666021557</v>
          </cell>
          <cell r="V115">
            <v>291.822528802203</v>
          </cell>
          <cell r="W115">
            <v>289.835517466269</v>
          </cell>
          <cell r="X115">
            <v>287.788895790257</v>
          </cell>
          <cell r="Y115">
            <v>285.680875463965</v>
          </cell>
          <cell r="Z115">
            <v>283.509614527884</v>
          </cell>
        </row>
        <row r="116">
          <cell r="A116">
            <v>-2636.18376522147</v>
          </cell>
          <cell r="B116">
            <v>491.983732395905</v>
          </cell>
          <cell r="C116">
            <v>537.00624355222</v>
          </cell>
          <cell r="D116">
            <v>526.136070396998</v>
          </cell>
          <cell r="E116">
            <v>516.256850545694</v>
          </cell>
          <cell r="F116">
            <v>507.162574500405</v>
          </cell>
          <cell r="G116">
            <v>498.749696992569</v>
          </cell>
          <cell r="H116">
            <v>494.091980808857</v>
          </cell>
          <cell r="I116">
            <v>492.778332234308</v>
          </cell>
          <cell r="J116">
            <v>491.527769027314</v>
          </cell>
          <cell r="K116">
            <v>490.031624429782</v>
          </cell>
          <cell r="L116">
            <v>369.346579988653</v>
          </cell>
          <cell r="M116">
            <v>367.765562119962</v>
          </cell>
          <cell r="N116">
            <v>366.345178209537</v>
          </cell>
          <cell r="O116">
            <v>364.674118287473</v>
          </cell>
          <cell r="P116">
            <v>363.160991062074</v>
          </cell>
          <cell r="Q116">
            <v>331.158432212001</v>
          </cell>
          <cell r="R116">
            <v>299.208445465369</v>
          </cell>
          <cell r="S116">
            <v>297.44301162933</v>
          </cell>
          <cell r="T116">
            <v>295.62461477821</v>
          </cell>
          <cell r="U116">
            <v>293.751666021557</v>
          </cell>
          <cell r="V116">
            <v>291.822528802203</v>
          </cell>
          <cell r="W116">
            <v>289.835517466269</v>
          </cell>
          <cell r="X116">
            <v>287.788895790257</v>
          </cell>
          <cell r="Y116">
            <v>285.680875463965</v>
          </cell>
          <cell r="Z116">
            <v>283.509614527884</v>
          </cell>
        </row>
        <row r="117">
          <cell r="A117">
            <v>-2789.23803315928</v>
          </cell>
          <cell r="B117">
            <v>494.959107364616</v>
          </cell>
          <cell r="C117">
            <v>542.659455992771</v>
          </cell>
          <cell r="D117">
            <v>531.223961593494</v>
          </cell>
          <cell r="E117">
            <v>520.838927997509</v>
          </cell>
          <cell r="F117">
            <v>511.286444207038</v>
          </cell>
          <cell r="G117">
            <v>502.457014203583</v>
          </cell>
          <cell r="H117">
            <v>497.602923271936</v>
          </cell>
          <cell r="I117">
            <v>496.289274697387</v>
          </cell>
          <cell r="J117">
            <v>495.04466224033</v>
          </cell>
          <cell r="K117">
            <v>493.542566892861</v>
          </cell>
          <cell r="L117">
            <v>372.863473201669</v>
          </cell>
          <cell r="M117">
            <v>371.276504583041</v>
          </cell>
          <cell r="N117">
            <v>369.862071422554</v>
          </cell>
          <cell r="O117">
            <v>368.185060750552</v>
          </cell>
          <cell r="P117">
            <v>366.67788427509</v>
          </cell>
          <cell r="Q117">
            <v>332.91390344354</v>
          </cell>
          <cell r="R117">
            <v>299.208445465369</v>
          </cell>
          <cell r="S117">
            <v>297.44301162933</v>
          </cell>
          <cell r="T117">
            <v>295.62461477821</v>
          </cell>
          <cell r="U117">
            <v>293.751666021557</v>
          </cell>
          <cell r="V117">
            <v>291.822528802203</v>
          </cell>
          <cell r="W117">
            <v>289.835517466269</v>
          </cell>
          <cell r="X117">
            <v>287.788895790257</v>
          </cell>
          <cell r="Y117">
            <v>285.680875463965</v>
          </cell>
          <cell r="Z117">
            <v>283.509614527884</v>
          </cell>
        </row>
        <row r="118">
          <cell r="A118">
            <v>-2485.6949352127</v>
          </cell>
          <cell r="B118">
            <v>489.058229540535</v>
          </cell>
          <cell r="C118">
            <v>531.447788127016</v>
          </cell>
          <cell r="D118">
            <v>521.133460514315</v>
          </cell>
          <cell r="E118">
            <v>511.751576148424</v>
          </cell>
          <cell r="F118">
            <v>503.107827542861</v>
          </cell>
          <cell r="G118">
            <v>495.104520434777</v>
          </cell>
          <cell r="H118">
            <v>490.63988743952</v>
          </cell>
          <cell r="I118">
            <v>489.32623886497</v>
          </cell>
          <cell r="J118">
            <v>488.069824652266</v>
          </cell>
          <cell r="K118">
            <v>486.579531060445</v>
          </cell>
          <cell r="L118">
            <v>365.888635613605</v>
          </cell>
          <cell r="M118">
            <v>364.313468750624</v>
          </cell>
          <cell r="N118">
            <v>362.887233834489</v>
          </cell>
          <cell r="O118">
            <v>361.222024918136</v>
          </cell>
          <cell r="P118">
            <v>359.703046687026</v>
          </cell>
          <cell r="Q118">
            <v>329.432385527332</v>
          </cell>
          <cell r="R118">
            <v>299.208445465369</v>
          </cell>
          <cell r="S118">
            <v>297.44301162933</v>
          </cell>
          <cell r="T118">
            <v>295.62461477821</v>
          </cell>
          <cell r="U118">
            <v>293.751666021557</v>
          </cell>
          <cell r="V118">
            <v>291.822528802203</v>
          </cell>
          <cell r="W118">
            <v>289.835517466269</v>
          </cell>
          <cell r="X118">
            <v>287.788895790257</v>
          </cell>
          <cell r="Y118">
            <v>285.680875463965</v>
          </cell>
          <cell r="Z118">
            <v>283.509614527884</v>
          </cell>
        </row>
        <row r="119">
          <cell r="A119">
            <v>-3133.77931268596</v>
          </cell>
          <cell r="B119">
            <v>501.656989838615</v>
          </cell>
          <cell r="C119">
            <v>555.385432693369</v>
          </cell>
          <cell r="D119">
            <v>542.677340624032</v>
          </cell>
          <cell r="E119">
            <v>531.153667007467</v>
          </cell>
          <cell r="F119">
            <v>520.569709316001</v>
          </cell>
          <cell r="G119">
            <v>510.802575766185</v>
          </cell>
          <cell r="H119">
            <v>505.506424591254</v>
          </cell>
          <cell r="I119">
            <v>504.192776016705</v>
          </cell>
          <cell r="J119">
            <v>502.961559324596</v>
          </cell>
          <cell r="K119">
            <v>501.44606821218</v>
          </cell>
          <cell r="L119">
            <v>380.780370285935</v>
          </cell>
          <cell r="M119">
            <v>379.180005902359</v>
          </cell>
          <cell r="N119">
            <v>377.77896850682</v>
          </cell>
          <cell r="O119">
            <v>376.08856206987</v>
          </cell>
          <cell r="P119">
            <v>374.594781359356</v>
          </cell>
          <cell r="Q119">
            <v>336.8656541032</v>
          </cell>
          <cell r="R119">
            <v>299.208445465369</v>
          </cell>
          <cell r="S119">
            <v>297.44301162933</v>
          </cell>
          <cell r="T119">
            <v>295.62461477821</v>
          </cell>
          <cell r="U119">
            <v>293.751666021557</v>
          </cell>
          <cell r="V119">
            <v>291.822528802203</v>
          </cell>
          <cell r="W119">
            <v>289.835517466269</v>
          </cell>
          <cell r="X119">
            <v>287.788895790257</v>
          </cell>
          <cell r="Y119">
            <v>285.680875463965</v>
          </cell>
          <cell r="Z119">
            <v>283.509614527884</v>
          </cell>
        </row>
        <row r="120">
          <cell r="A120">
            <v>-2575.23106754535</v>
          </cell>
          <cell r="B120">
            <v>490.798811953082</v>
          </cell>
          <cell r="C120">
            <v>534.754894710855</v>
          </cell>
          <cell r="D120">
            <v>524.10985643977</v>
          </cell>
          <cell r="E120">
            <v>514.432073063746</v>
          </cell>
          <cell r="F120">
            <v>505.520274766651</v>
          </cell>
          <cell r="G120">
            <v>497.27328612081</v>
          </cell>
          <cell r="H120">
            <v>492.693774686325</v>
          </cell>
          <cell r="I120">
            <v>491.380126111776</v>
          </cell>
          <cell r="J120">
            <v>490.127193063896</v>
          </cell>
          <cell r="K120">
            <v>488.63341830725</v>
          </cell>
          <cell r="L120">
            <v>367.946004025235</v>
          </cell>
          <cell r="M120">
            <v>366.36735599743</v>
          </cell>
          <cell r="N120">
            <v>364.94460224612</v>
          </cell>
          <cell r="O120">
            <v>363.275912164941</v>
          </cell>
          <cell r="P120">
            <v>361.760415098656</v>
          </cell>
          <cell r="Q120">
            <v>330.459329150735</v>
          </cell>
          <cell r="R120">
            <v>299.208445465369</v>
          </cell>
          <cell r="S120">
            <v>297.44301162933</v>
          </cell>
          <cell r="T120">
            <v>295.62461477821</v>
          </cell>
          <cell r="U120">
            <v>293.751666021557</v>
          </cell>
          <cell r="V120">
            <v>291.822528802203</v>
          </cell>
          <cell r="W120">
            <v>289.835517466269</v>
          </cell>
          <cell r="X120">
            <v>287.788895790257</v>
          </cell>
          <cell r="Y120">
            <v>285.680875463965</v>
          </cell>
          <cell r="Z120">
            <v>283.509614527884</v>
          </cell>
        </row>
        <row r="121">
          <cell r="A121">
            <v>-2450.66066912872</v>
          </cell>
          <cell r="B121">
            <v>488.377163407862</v>
          </cell>
          <cell r="C121">
            <v>530.153762474938</v>
          </cell>
          <cell r="D121">
            <v>519.968837427444</v>
          </cell>
          <cell r="E121">
            <v>510.702734304108</v>
          </cell>
          <cell r="F121">
            <v>502.163869882977</v>
          </cell>
          <cell r="G121">
            <v>494.255912033467</v>
          </cell>
          <cell r="H121">
            <v>489.836229402966</v>
          </cell>
          <cell r="I121">
            <v>488.522580828417</v>
          </cell>
          <cell r="J121">
            <v>487.264804483447</v>
          </cell>
          <cell r="K121">
            <v>485.775873023891</v>
          </cell>
          <cell r="L121">
            <v>365.083615444786</v>
          </cell>
          <cell r="M121">
            <v>363.509810714071</v>
          </cell>
          <cell r="N121">
            <v>362.08221366567</v>
          </cell>
          <cell r="O121">
            <v>360.418366881582</v>
          </cell>
          <cell r="P121">
            <v>358.898026518207</v>
          </cell>
          <cell r="Q121">
            <v>329.030556509056</v>
          </cell>
          <cell r="R121">
            <v>299.208445465369</v>
          </cell>
          <cell r="S121">
            <v>297.44301162933</v>
          </cell>
          <cell r="T121">
            <v>295.62461477821</v>
          </cell>
          <cell r="U121">
            <v>293.751666021557</v>
          </cell>
          <cell r="V121">
            <v>291.822528802203</v>
          </cell>
          <cell r="W121">
            <v>289.835517466269</v>
          </cell>
          <cell r="X121">
            <v>287.788895790257</v>
          </cell>
          <cell r="Y121">
            <v>285.680875463965</v>
          </cell>
          <cell r="Z121">
            <v>283.509614527884</v>
          </cell>
        </row>
        <row r="122">
          <cell r="A122">
            <v>-2941.85081927192</v>
          </cell>
          <cell r="B122">
            <v>497.925899926646</v>
          </cell>
          <cell r="C122">
            <v>548.296361860628</v>
          </cell>
          <cell r="D122">
            <v>536.297176874565</v>
          </cell>
          <cell r="E122">
            <v>525.407788543035</v>
          </cell>
          <cell r="F122">
            <v>515.398418698012</v>
          </cell>
          <cell r="G122">
            <v>506.153637735872</v>
          </cell>
          <cell r="H122">
            <v>501.103738495131</v>
          </cell>
          <cell r="I122">
            <v>499.790089920582</v>
          </cell>
          <cell r="J122">
            <v>498.551411048649</v>
          </cell>
          <cell r="K122">
            <v>497.043382116056</v>
          </cell>
          <cell r="L122">
            <v>376.370222009988</v>
          </cell>
          <cell r="M122">
            <v>374.777319806236</v>
          </cell>
          <cell r="N122">
            <v>373.368820230873</v>
          </cell>
          <cell r="O122">
            <v>371.685875973747</v>
          </cell>
          <cell r="P122">
            <v>370.184633083409</v>
          </cell>
          <cell r="Q122">
            <v>334.664311055138</v>
          </cell>
          <cell r="R122">
            <v>299.208445465369</v>
          </cell>
          <cell r="S122">
            <v>297.44301162933</v>
          </cell>
          <cell r="T122">
            <v>295.62461477821</v>
          </cell>
          <cell r="U122">
            <v>293.751666021557</v>
          </cell>
          <cell r="V122">
            <v>291.822528802203</v>
          </cell>
          <cell r="W122">
            <v>289.835517466269</v>
          </cell>
          <cell r="X122">
            <v>287.788895790257</v>
          </cell>
          <cell r="Y122">
            <v>285.680875463965</v>
          </cell>
          <cell r="Z122">
            <v>283.509614527884</v>
          </cell>
        </row>
        <row r="123">
          <cell r="A123">
            <v>-3794.87013867817</v>
          </cell>
          <cell r="B123">
            <v>514.508595495904</v>
          </cell>
          <cell r="C123">
            <v>579.803483442217</v>
          </cell>
          <cell r="D123">
            <v>564.653586297995</v>
          </cell>
          <cell r="E123">
            <v>550.945139719692</v>
          </cell>
          <cell r="F123">
            <v>538.382034757003</v>
          </cell>
          <cell r="G123">
            <v>526.815676415166</v>
          </cell>
          <cell r="H123">
            <v>520.671319266855</v>
          </cell>
          <cell r="I123">
            <v>519.357670692306</v>
          </cell>
          <cell r="J123">
            <v>518.152157211512</v>
          </cell>
          <cell r="K123">
            <v>516.61096288778</v>
          </cell>
          <cell r="L123">
            <v>395.970968172851</v>
          </cell>
          <cell r="M123">
            <v>394.34490057796</v>
          </cell>
          <cell r="N123">
            <v>392.969566393735</v>
          </cell>
          <cell r="O123">
            <v>391.253456745471</v>
          </cell>
          <cell r="P123">
            <v>389.785379246272</v>
          </cell>
          <cell r="Q123">
            <v>344.448101441</v>
          </cell>
          <cell r="R123">
            <v>299.208445465369</v>
          </cell>
          <cell r="S123">
            <v>297.44301162933</v>
          </cell>
          <cell r="T123">
            <v>295.62461477821</v>
          </cell>
          <cell r="U123">
            <v>293.751666021557</v>
          </cell>
          <cell r="V123">
            <v>291.822528802203</v>
          </cell>
          <cell r="W123">
            <v>289.835517466269</v>
          </cell>
          <cell r="X123">
            <v>287.788895790257</v>
          </cell>
          <cell r="Y123">
            <v>285.680875463965</v>
          </cell>
          <cell r="Z123">
            <v>283.509614527884</v>
          </cell>
        </row>
        <row r="124">
          <cell r="A124">
            <v>-3221.86821723444</v>
          </cell>
          <cell r="B124">
            <v>503.369438143038</v>
          </cell>
          <cell r="C124">
            <v>558.639084471771</v>
          </cell>
          <cell r="D124">
            <v>545.605627224594</v>
          </cell>
          <cell r="E124">
            <v>533.790837396278</v>
          </cell>
          <cell r="F124">
            <v>522.94316266593</v>
          </cell>
          <cell r="G124">
            <v>512.936286353495</v>
          </cell>
          <cell r="H124">
            <v>507.527113590473</v>
          </cell>
          <cell r="I124">
            <v>506.213465015923</v>
          </cell>
          <cell r="J124">
            <v>504.985673220424</v>
          </cell>
          <cell r="K124">
            <v>503.466757211398</v>
          </cell>
          <cell r="L124">
            <v>382.804484181763</v>
          </cell>
          <cell r="M124">
            <v>381.200694901577</v>
          </cell>
          <cell r="N124">
            <v>379.803082402647</v>
          </cell>
          <cell r="O124">
            <v>378.109251069089</v>
          </cell>
          <cell r="P124">
            <v>376.618895255184</v>
          </cell>
          <cell r="Q124">
            <v>337.875998602809</v>
          </cell>
          <cell r="R124">
            <v>299.208445465369</v>
          </cell>
          <cell r="S124">
            <v>297.44301162933</v>
          </cell>
          <cell r="T124">
            <v>295.62461477821</v>
          </cell>
          <cell r="U124">
            <v>293.751666021557</v>
          </cell>
          <cell r="V124">
            <v>291.822528802203</v>
          </cell>
          <cell r="W124">
            <v>289.835517466269</v>
          </cell>
          <cell r="X124">
            <v>287.788895790257</v>
          </cell>
          <cell r="Y124">
            <v>285.680875463965</v>
          </cell>
          <cell r="Z124">
            <v>283.509614527884</v>
          </cell>
        </row>
        <row r="125">
          <cell r="A125">
            <v>-3554.76914968098</v>
          </cell>
          <cell r="B125">
            <v>509.841032269798</v>
          </cell>
          <cell r="C125">
            <v>570.935113312617</v>
          </cell>
          <cell r="D125">
            <v>556.672053181355</v>
          </cell>
          <cell r="E125">
            <v>543.757092351489</v>
          </cell>
          <cell r="F125">
            <v>531.91279212562</v>
          </cell>
          <cell r="G125">
            <v>520.999892635439</v>
          </cell>
          <cell r="H125">
            <v>515.16359466005</v>
          </cell>
          <cell r="I125">
            <v>513.849946085501</v>
          </cell>
          <cell r="J125">
            <v>512.635097478255</v>
          </cell>
          <cell r="K125">
            <v>511.103238280976</v>
          </cell>
          <cell r="L125">
            <v>390.453908439594</v>
          </cell>
          <cell r="M125">
            <v>388.837175971155</v>
          </cell>
          <cell r="N125">
            <v>387.452506660479</v>
          </cell>
          <cell r="O125">
            <v>385.745732138666</v>
          </cell>
          <cell r="P125">
            <v>384.268319513015</v>
          </cell>
          <cell r="Q125">
            <v>341.694239137598</v>
          </cell>
          <cell r="R125">
            <v>299.208445465369</v>
          </cell>
          <cell r="S125">
            <v>297.44301162933</v>
          </cell>
          <cell r="T125">
            <v>295.62461477821</v>
          </cell>
          <cell r="U125">
            <v>293.751666021557</v>
          </cell>
          <cell r="V125">
            <v>291.822528802203</v>
          </cell>
          <cell r="W125">
            <v>289.835517466269</v>
          </cell>
          <cell r="X125">
            <v>287.788895790257</v>
          </cell>
          <cell r="Y125">
            <v>285.680875463965</v>
          </cell>
          <cell r="Z125">
            <v>283.509614527884</v>
          </cell>
        </row>
        <row r="126">
          <cell r="A126">
            <v>-2412.23251107718</v>
          </cell>
          <cell r="B126">
            <v>487.630120015341</v>
          </cell>
          <cell r="C126">
            <v>528.734380029147</v>
          </cell>
          <cell r="D126">
            <v>518.691393226232</v>
          </cell>
          <cell r="E126">
            <v>509.552287479624</v>
          </cell>
          <cell r="F126">
            <v>501.128467740942</v>
          </cell>
          <cell r="G126">
            <v>493.325095966385</v>
          </cell>
          <cell r="H126">
            <v>488.95471819979</v>
          </cell>
          <cell r="I126">
            <v>487.641069625241</v>
          </cell>
          <cell r="J126">
            <v>486.381799193486</v>
          </cell>
          <cell r="K126">
            <v>484.894361820716</v>
          </cell>
          <cell r="L126">
            <v>364.200610154825</v>
          </cell>
          <cell r="M126">
            <v>362.628299510895</v>
          </cell>
          <cell r="N126">
            <v>361.199208375709</v>
          </cell>
          <cell r="O126">
            <v>359.536855678406</v>
          </cell>
          <cell r="P126">
            <v>358.015021228246</v>
          </cell>
          <cell r="Q126">
            <v>328.589800907468</v>
          </cell>
          <cell r="R126">
            <v>299.208445465369</v>
          </cell>
          <cell r="S126">
            <v>297.44301162933</v>
          </cell>
          <cell r="T126">
            <v>295.62461477821</v>
          </cell>
          <cell r="U126">
            <v>293.751666021557</v>
          </cell>
          <cell r="V126">
            <v>291.822528802203</v>
          </cell>
          <cell r="W126">
            <v>289.835517466269</v>
          </cell>
          <cell r="X126">
            <v>287.788895790257</v>
          </cell>
          <cell r="Y126">
            <v>285.680875463965</v>
          </cell>
          <cell r="Z126">
            <v>283.509614527884</v>
          </cell>
        </row>
        <row r="127">
          <cell r="A127">
            <v>-3373.50292046252</v>
          </cell>
          <cell r="B127">
            <v>506.317216773791</v>
          </cell>
          <cell r="C127">
            <v>564.239863870204</v>
          </cell>
          <cell r="D127">
            <v>550.646328683183</v>
          </cell>
          <cell r="E127">
            <v>538.330416487639</v>
          </cell>
          <cell r="F127">
            <v>527.028783848155</v>
          </cell>
          <cell r="G127">
            <v>516.609218527414</v>
          </cell>
          <cell r="H127">
            <v>511.005492374762</v>
          </cell>
          <cell r="I127">
            <v>509.691843800213</v>
          </cell>
          <cell r="J127">
            <v>508.469947561975</v>
          </cell>
          <cell r="K127">
            <v>506.945135995688</v>
          </cell>
          <cell r="L127">
            <v>386.288758523314</v>
          </cell>
          <cell r="M127">
            <v>384.679073685867</v>
          </cell>
          <cell r="N127">
            <v>383.287356744198</v>
          </cell>
          <cell r="O127">
            <v>381.587629853378</v>
          </cell>
          <cell r="P127">
            <v>380.103169596735</v>
          </cell>
          <cell r="Q127">
            <v>339.615187994954</v>
          </cell>
          <cell r="R127">
            <v>299.208445465369</v>
          </cell>
          <cell r="S127">
            <v>297.44301162933</v>
          </cell>
          <cell r="T127">
            <v>295.62461477821</v>
          </cell>
          <cell r="U127">
            <v>293.751666021557</v>
          </cell>
          <cell r="V127">
            <v>291.822528802203</v>
          </cell>
          <cell r="W127">
            <v>289.835517466269</v>
          </cell>
          <cell r="X127">
            <v>287.788895790257</v>
          </cell>
          <cell r="Y127">
            <v>285.680875463965</v>
          </cell>
          <cell r="Z127">
            <v>283.509614527884</v>
          </cell>
        </row>
        <row r="128">
          <cell r="A128">
            <v>-2982.12653807463</v>
          </cell>
          <cell r="B128">
            <v>498.708859900171</v>
          </cell>
          <cell r="C128">
            <v>549.783985810325</v>
          </cell>
          <cell r="D128">
            <v>537.636038429292</v>
          </cell>
          <cell r="E128">
            <v>526.613546902263</v>
          </cell>
          <cell r="F128">
            <v>516.483601221317</v>
          </cell>
          <cell r="G128">
            <v>507.129205862883</v>
          </cell>
          <cell r="H128">
            <v>502.02763126389</v>
          </cell>
          <cell r="I128">
            <v>500.713982689341</v>
          </cell>
          <cell r="J128">
            <v>499.476869737355</v>
          </cell>
          <cell r="K128">
            <v>497.967274884816</v>
          </cell>
          <cell r="L128">
            <v>377.295680698694</v>
          </cell>
          <cell r="M128">
            <v>375.701212574995</v>
          </cell>
          <cell r="N128">
            <v>374.294278919579</v>
          </cell>
          <cell r="O128">
            <v>372.609768742506</v>
          </cell>
          <cell r="P128">
            <v>371.110091772115</v>
          </cell>
          <cell r="Q128">
            <v>335.126257439518</v>
          </cell>
          <cell r="R128">
            <v>299.208445465369</v>
          </cell>
          <cell r="S128">
            <v>297.44301162933</v>
          </cell>
          <cell r="T128">
            <v>295.62461477821</v>
          </cell>
          <cell r="U128">
            <v>293.751666021557</v>
          </cell>
          <cell r="V128">
            <v>291.822528802203</v>
          </cell>
          <cell r="W128">
            <v>289.835517466269</v>
          </cell>
          <cell r="X128">
            <v>287.788895790257</v>
          </cell>
          <cell r="Y128">
            <v>285.680875463965</v>
          </cell>
          <cell r="Z128">
            <v>283.509614527884</v>
          </cell>
        </row>
        <row r="129">
          <cell r="A129">
            <v>-2406.56463741631</v>
          </cell>
          <cell r="B129">
            <v>487.519936551373</v>
          </cell>
          <cell r="C129">
            <v>528.525031447609</v>
          </cell>
          <cell r="D129">
            <v>518.502979502848</v>
          </cell>
          <cell r="E129">
            <v>509.382604945114</v>
          </cell>
          <cell r="F129">
            <v>500.975753459883</v>
          </cell>
          <cell r="G129">
            <v>493.187807370281</v>
          </cell>
          <cell r="H129">
            <v>488.824701712309</v>
          </cell>
          <cell r="I129">
            <v>487.511053137759</v>
          </cell>
          <cell r="J129">
            <v>486.251562339076</v>
          </cell>
          <cell r="K129">
            <v>484.764345333234</v>
          </cell>
          <cell r="L129">
            <v>364.070373300415</v>
          </cell>
          <cell r="M129">
            <v>362.498283023413</v>
          </cell>
          <cell r="N129">
            <v>361.0689715213</v>
          </cell>
          <cell r="O129">
            <v>359.406839190924</v>
          </cell>
          <cell r="P129">
            <v>357.884784373836</v>
          </cell>
          <cell r="Q129">
            <v>328.524792663727</v>
          </cell>
          <cell r="R129">
            <v>299.208445465369</v>
          </cell>
          <cell r="S129">
            <v>297.44301162933</v>
          </cell>
          <cell r="T129">
            <v>295.62461477821</v>
          </cell>
          <cell r="U129">
            <v>293.751666021557</v>
          </cell>
          <cell r="V129">
            <v>291.822528802203</v>
          </cell>
          <cell r="W129">
            <v>289.835517466269</v>
          </cell>
          <cell r="X129">
            <v>287.788895790257</v>
          </cell>
          <cell r="Y129">
            <v>285.680875463965</v>
          </cell>
          <cell r="Z129">
            <v>283.509614527884</v>
          </cell>
        </row>
        <row r="130">
          <cell r="A130">
            <v>-2598.79314289372</v>
          </cell>
          <cell r="B130">
            <v>491.256858697854</v>
          </cell>
          <cell r="C130">
            <v>535.625183525923</v>
          </cell>
          <cell r="D130">
            <v>524.89311637333</v>
          </cell>
          <cell r="E130">
            <v>515.137465050695</v>
          </cell>
          <cell r="F130">
            <v>506.155127554906</v>
          </cell>
          <cell r="G130">
            <v>497.844012364796</v>
          </cell>
          <cell r="H130">
            <v>493.234269845156</v>
          </cell>
          <cell r="I130">
            <v>491.920621270607</v>
          </cell>
          <cell r="J130">
            <v>490.668604316217</v>
          </cell>
          <cell r="K130">
            <v>489.173913466082</v>
          </cell>
          <cell r="L130">
            <v>368.487415277556</v>
          </cell>
          <cell r="M130">
            <v>366.907851156261</v>
          </cell>
          <cell r="N130">
            <v>365.48601349844</v>
          </cell>
          <cell r="O130">
            <v>363.816407323772</v>
          </cell>
          <cell r="P130">
            <v>362.301826350977</v>
          </cell>
          <cell r="Q130">
            <v>330.729576730151</v>
          </cell>
          <cell r="R130">
            <v>299.208445465369</v>
          </cell>
          <cell r="S130">
            <v>297.44301162933</v>
          </cell>
          <cell r="T130">
            <v>295.62461477821</v>
          </cell>
          <cell r="U130">
            <v>293.751666021557</v>
          </cell>
          <cell r="V130">
            <v>291.822528802203</v>
          </cell>
          <cell r="W130">
            <v>289.835517466269</v>
          </cell>
          <cell r="X130">
            <v>287.788895790257</v>
          </cell>
          <cell r="Y130">
            <v>285.680875463965</v>
          </cell>
          <cell r="Z130">
            <v>283.509614527884</v>
          </cell>
        </row>
        <row r="131">
          <cell r="A131">
            <v>-3651.10599992383</v>
          </cell>
          <cell r="B131">
            <v>511.713820638519</v>
          </cell>
          <cell r="C131">
            <v>574.493411213187</v>
          </cell>
          <cell r="D131">
            <v>559.874521291868</v>
          </cell>
          <cell r="E131">
            <v>546.64118643932</v>
          </cell>
          <cell r="F131">
            <v>534.508476804668</v>
          </cell>
          <cell r="G131">
            <v>523.333386942865</v>
          </cell>
          <cell r="H131">
            <v>517.373484935141</v>
          </cell>
          <cell r="I131">
            <v>516.059836360592</v>
          </cell>
          <cell r="J131">
            <v>514.848733330083</v>
          </cell>
          <cell r="K131">
            <v>513.313128556067</v>
          </cell>
          <cell r="L131">
            <v>392.667544291422</v>
          </cell>
          <cell r="M131">
            <v>391.047066246246</v>
          </cell>
          <cell r="N131">
            <v>389.666142512307</v>
          </cell>
          <cell r="O131">
            <v>387.955622413757</v>
          </cell>
          <cell r="P131">
            <v>386.481955364843</v>
          </cell>
          <cell r="Q131">
            <v>342.799184275143</v>
          </cell>
          <cell r="R131">
            <v>299.208445465369</v>
          </cell>
          <cell r="S131">
            <v>297.44301162933</v>
          </cell>
          <cell r="T131">
            <v>295.62461477821</v>
          </cell>
          <cell r="U131">
            <v>293.751666021557</v>
          </cell>
          <cell r="V131">
            <v>291.822528802203</v>
          </cell>
          <cell r="W131">
            <v>289.835517466269</v>
          </cell>
          <cell r="X131">
            <v>287.788895790257</v>
          </cell>
          <cell r="Y131">
            <v>285.680875463965</v>
          </cell>
          <cell r="Z131">
            <v>283.509614527884</v>
          </cell>
        </row>
        <row r="132">
          <cell r="A132">
            <v>-2795.71775072055</v>
          </cell>
          <cell r="B132">
            <v>495.085073074008</v>
          </cell>
          <cell r="C132">
            <v>542.898790840614</v>
          </cell>
          <cell r="D132">
            <v>531.439362956553</v>
          </cell>
          <cell r="E132">
            <v>521.032915189972</v>
          </cell>
          <cell r="F132">
            <v>511.461032680254</v>
          </cell>
          <cell r="G132">
            <v>502.613967477484</v>
          </cell>
          <cell r="H132">
            <v>497.751562809017</v>
          </cell>
          <cell r="I132">
            <v>496.437914234468</v>
          </cell>
          <cell r="J132">
            <v>495.19355370883</v>
          </cell>
          <cell r="K132">
            <v>493.691206429943</v>
          </cell>
          <cell r="L132">
            <v>373.012364670169</v>
          </cell>
          <cell r="M132">
            <v>371.425144120122</v>
          </cell>
          <cell r="N132">
            <v>370.010962891054</v>
          </cell>
          <cell r="O132">
            <v>368.333700287633</v>
          </cell>
          <cell r="P132">
            <v>366.82677574359</v>
          </cell>
          <cell r="Q132">
            <v>332.988223212081</v>
          </cell>
          <cell r="R132">
            <v>299.208445465369</v>
          </cell>
          <cell r="S132">
            <v>297.44301162933</v>
          </cell>
          <cell r="T132">
            <v>295.62461477821</v>
          </cell>
          <cell r="U132">
            <v>293.751666021557</v>
          </cell>
          <cell r="V132">
            <v>291.822528802203</v>
          </cell>
          <cell r="W132">
            <v>289.835517466269</v>
          </cell>
          <cell r="X132">
            <v>287.788895790257</v>
          </cell>
          <cell r="Y132">
            <v>285.680875463965</v>
          </cell>
          <cell r="Z132">
            <v>283.509614527884</v>
          </cell>
        </row>
        <row r="133">
          <cell r="A133">
            <v>-3425.9400885673</v>
          </cell>
          <cell r="B133">
            <v>507.336595321748</v>
          </cell>
          <cell r="C133">
            <v>566.176683111322</v>
          </cell>
          <cell r="D133">
            <v>552.38946600019</v>
          </cell>
          <cell r="E133">
            <v>539.900259451492</v>
          </cell>
          <cell r="F133">
            <v>528.441642515623</v>
          </cell>
          <cell r="G133">
            <v>517.879364198169</v>
          </cell>
          <cell r="H133">
            <v>512.208359061351</v>
          </cell>
          <cell r="I133">
            <v>510.894710486802</v>
          </cell>
          <cell r="J133">
            <v>509.67485300566</v>
          </cell>
          <cell r="K133">
            <v>508.148002682277</v>
          </cell>
          <cell r="L133">
            <v>387.493663966999</v>
          </cell>
          <cell r="M133">
            <v>385.881940372456</v>
          </cell>
          <cell r="N133">
            <v>384.492262187883</v>
          </cell>
          <cell r="O133">
            <v>382.790496539967</v>
          </cell>
          <cell r="P133">
            <v>381.30807504042</v>
          </cell>
          <cell r="Q133">
            <v>340.216621338248</v>
          </cell>
          <cell r="R133">
            <v>299.208445465369</v>
          </cell>
          <cell r="S133">
            <v>297.44301162933</v>
          </cell>
          <cell r="T133">
            <v>295.62461477821</v>
          </cell>
          <cell r="U133">
            <v>293.751666021557</v>
          </cell>
          <cell r="V133">
            <v>291.822528802203</v>
          </cell>
          <cell r="W133">
            <v>289.835517466269</v>
          </cell>
          <cell r="X133">
            <v>287.788895790257</v>
          </cell>
          <cell r="Y133">
            <v>285.680875463965</v>
          </cell>
          <cell r="Z133">
            <v>283.509614527884</v>
          </cell>
        </row>
        <row r="134">
          <cell r="A134">
            <v>-3514.45143963883</v>
          </cell>
          <cell r="B134">
            <v>509.057255986579</v>
          </cell>
          <cell r="C134">
            <v>569.4459383745</v>
          </cell>
          <cell r="D134">
            <v>555.33179573705</v>
          </cell>
          <cell r="E134">
            <v>542.550076875332</v>
          </cell>
          <cell r="F134">
            <v>530.826478197078</v>
          </cell>
          <cell r="G134">
            <v>520.023307386548</v>
          </cell>
          <cell r="H134">
            <v>514.238738645852</v>
          </cell>
          <cell r="I134">
            <v>512.925090071302</v>
          </cell>
          <cell r="J134">
            <v>511.70867391149</v>
          </cell>
          <cell r="K134">
            <v>510.178382266777</v>
          </cell>
          <cell r="L134">
            <v>389.527484872829</v>
          </cell>
          <cell r="M134">
            <v>387.912319956956</v>
          </cell>
          <cell r="N134">
            <v>386.526083093713</v>
          </cell>
          <cell r="O134">
            <v>384.820876124467</v>
          </cell>
          <cell r="P134">
            <v>383.34189594625</v>
          </cell>
          <cell r="Q134">
            <v>341.231811130498</v>
          </cell>
          <cell r="R134">
            <v>299.208445465369</v>
          </cell>
          <cell r="S134">
            <v>297.44301162933</v>
          </cell>
          <cell r="T134">
            <v>295.62461477821</v>
          </cell>
          <cell r="U134">
            <v>293.751666021557</v>
          </cell>
          <cell r="V134">
            <v>291.822528802203</v>
          </cell>
          <cell r="W134">
            <v>289.835517466269</v>
          </cell>
          <cell r="X134">
            <v>287.788895790257</v>
          </cell>
          <cell r="Y134">
            <v>285.680875463965</v>
          </cell>
          <cell r="Z134">
            <v>283.509614527884</v>
          </cell>
        </row>
        <row r="135">
          <cell r="A135">
            <v>-3430.03263311928</v>
          </cell>
          <cell r="B135">
            <v>507.416154387839</v>
          </cell>
          <cell r="C135">
            <v>566.327845336894</v>
          </cell>
          <cell r="D135">
            <v>552.525512003204</v>
          </cell>
          <cell r="E135">
            <v>540.022780413272</v>
          </cell>
          <cell r="F135">
            <v>528.551911381225</v>
          </cell>
          <cell r="G135">
            <v>517.978494794518</v>
          </cell>
          <cell r="H135">
            <v>512.302238759338</v>
          </cell>
          <cell r="I135">
            <v>510.988590184789</v>
          </cell>
          <cell r="J135">
            <v>509.768891821779</v>
          </cell>
          <cell r="K135">
            <v>508.241882380264</v>
          </cell>
          <cell r="L135">
            <v>387.587702783118</v>
          </cell>
          <cell r="M135">
            <v>385.975820070443</v>
          </cell>
          <cell r="N135">
            <v>384.586301004002</v>
          </cell>
          <cell r="O135">
            <v>382.884376237954</v>
          </cell>
          <cell r="P135">
            <v>381.402113856539</v>
          </cell>
          <cell r="Q135">
            <v>340.263561187242</v>
          </cell>
          <cell r="R135">
            <v>299.208445465369</v>
          </cell>
          <cell r="S135">
            <v>297.44301162933</v>
          </cell>
          <cell r="T135">
            <v>295.62461477821</v>
          </cell>
          <cell r="U135">
            <v>293.751666021557</v>
          </cell>
          <cell r="V135">
            <v>291.822528802203</v>
          </cell>
          <cell r="W135">
            <v>289.835517466269</v>
          </cell>
          <cell r="X135">
            <v>287.788895790257</v>
          </cell>
          <cell r="Y135">
            <v>285.680875463965</v>
          </cell>
          <cell r="Z135">
            <v>283.509614527884</v>
          </cell>
        </row>
        <row r="136">
          <cell r="A136">
            <v>-2645.99685251992</v>
          </cell>
          <cell r="B136">
            <v>492.174498812987</v>
          </cell>
          <cell r="C136">
            <v>537.368699744676</v>
          </cell>
          <cell r="D136">
            <v>526.462280970208</v>
          </cell>
          <cell r="E136">
            <v>516.550630828</v>
          </cell>
          <cell r="F136">
            <v>507.42697675448</v>
          </cell>
          <cell r="G136">
            <v>498.987391948253</v>
          </cell>
          <cell r="H136">
            <v>494.317085181013</v>
          </cell>
          <cell r="I136">
            <v>493.003436606464</v>
          </cell>
          <cell r="J136">
            <v>491.753254932304</v>
          </cell>
          <cell r="K136">
            <v>490.256728801939</v>
          </cell>
          <cell r="L136">
            <v>369.572065893643</v>
          </cell>
          <cell r="M136">
            <v>367.990666492118</v>
          </cell>
          <cell r="N136">
            <v>366.570664114528</v>
          </cell>
          <cell r="O136">
            <v>364.899222659629</v>
          </cell>
          <cell r="P136">
            <v>363.386476967064</v>
          </cell>
          <cell r="Q136">
            <v>331.270984398079</v>
          </cell>
          <cell r="R136">
            <v>299.208445465369</v>
          </cell>
          <cell r="S136">
            <v>297.44301162933</v>
          </cell>
          <cell r="T136">
            <v>295.62461477821</v>
          </cell>
          <cell r="U136">
            <v>293.751666021557</v>
          </cell>
          <cell r="V136">
            <v>291.822528802203</v>
          </cell>
          <cell r="W136">
            <v>289.835517466269</v>
          </cell>
          <cell r="X136">
            <v>287.788895790257</v>
          </cell>
          <cell r="Y136">
            <v>285.680875463965</v>
          </cell>
          <cell r="Z136">
            <v>283.509614527884</v>
          </cell>
        </row>
        <row r="137">
          <cell r="A137">
            <v>-3231.2716466986</v>
          </cell>
          <cell r="B137">
            <v>503.552240811821</v>
          </cell>
          <cell r="C137">
            <v>558.98640954246</v>
          </cell>
          <cell r="D137">
            <v>545.918219788214</v>
          </cell>
          <cell r="E137">
            <v>534.072353506204</v>
          </cell>
          <cell r="F137">
            <v>523.196527164864</v>
          </cell>
          <cell r="G137">
            <v>513.164058478799</v>
          </cell>
          <cell r="H137">
            <v>507.742820739637</v>
          </cell>
          <cell r="I137">
            <v>506.429172165088</v>
          </cell>
          <cell r="J137">
            <v>505.201745974926</v>
          </cell>
          <cell r="K137">
            <v>503.682464360562</v>
          </cell>
          <cell r="L137">
            <v>383.020556936265</v>
          </cell>
          <cell r="M137">
            <v>381.416402050742</v>
          </cell>
          <cell r="N137">
            <v>380.019155157149</v>
          </cell>
          <cell r="O137">
            <v>378.324958218253</v>
          </cell>
          <cell r="P137">
            <v>376.834968009686</v>
          </cell>
          <cell r="Q137">
            <v>337.983852177391</v>
          </cell>
          <cell r="R137">
            <v>299.208445465369</v>
          </cell>
          <cell r="S137">
            <v>297.44301162933</v>
          </cell>
          <cell r="T137">
            <v>295.62461477821</v>
          </cell>
          <cell r="U137">
            <v>293.751666021557</v>
          </cell>
          <cell r="V137">
            <v>291.822528802203</v>
          </cell>
          <cell r="W137">
            <v>289.835517466269</v>
          </cell>
          <cell r="X137">
            <v>287.788895790257</v>
          </cell>
          <cell r="Y137">
            <v>285.680875463965</v>
          </cell>
          <cell r="Z137">
            <v>283.509614527884</v>
          </cell>
        </row>
        <row r="138">
          <cell r="A138">
            <v>-3468.16520125985</v>
          </cell>
          <cell r="B138">
            <v>508.157451512492</v>
          </cell>
          <cell r="C138">
            <v>567.736309873734</v>
          </cell>
          <cell r="D138">
            <v>553.793130086361</v>
          </cell>
          <cell r="E138">
            <v>541.164377985237</v>
          </cell>
          <cell r="F138">
            <v>529.579349195993</v>
          </cell>
          <cell r="G138">
            <v>518.902151011835</v>
          </cell>
          <cell r="H138">
            <v>513.176969366429</v>
          </cell>
          <cell r="I138">
            <v>511.863320791879</v>
          </cell>
          <cell r="J138">
            <v>510.645105023118</v>
          </cell>
          <cell r="K138">
            <v>509.116612987354</v>
          </cell>
          <cell r="L138">
            <v>388.463915984457</v>
          </cell>
          <cell r="M138">
            <v>386.850550677533</v>
          </cell>
          <cell r="N138">
            <v>385.462514205342</v>
          </cell>
          <cell r="O138">
            <v>383.759106845044</v>
          </cell>
          <cell r="P138">
            <v>382.278327057878</v>
          </cell>
          <cell r="Q138">
            <v>340.700926490787</v>
          </cell>
          <cell r="R138">
            <v>299.208445465369</v>
          </cell>
          <cell r="S138">
            <v>297.44301162933</v>
          </cell>
          <cell r="T138">
            <v>295.62461477821</v>
          </cell>
          <cell r="U138">
            <v>293.751666021557</v>
          </cell>
          <cell r="V138">
            <v>291.822528802203</v>
          </cell>
          <cell r="W138">
            <v>289.835517466269</v>
          </cell>
          <cell r="X138">
            <v>287.788895790257</v>
          </cell>
          <cell r="Y138">
            <v>285.680875463965</v>
          </cell>
          <cell r="Z138">
            <v>283.509614527884</v>
          </cell>
        </row>
        <row r="139">
          <cell r="A139">
            <v>-2770.61874934967</v>
          </cell>
          <cell r="B139">
            <v>494.597148487358</v>
          </cell>
          <cell r="C139">
            <v>541.971734125979</v>
          </cell>
          <cell r="D139">
            <v>530.605011913381</v>
          </cell>
          <cell r="E139">
            <v>520.281511326531</v>
          </cell>
          <cell r="F139">
            <v>510.784769203158</v>
          </cell>
          <cell r="G139">
            <v>502.006013442518</v>
          </cell>
          <cell r="H139">
            <v>497.17581179677</v>
          </cell>
          <cell r="I139">
            <v>495.862163222221</v>
          </cell>
          <cell r="J139">
            <v>494.61682684741</v>
          </cell>
          <cell r="K139">
            <v>493.115455417696</v>
          </cell>
          <cell r="L139">
            <v>372.435637808749</v>
          </cell>
          <cell r="M139">
            <v>370.849393107875</v>
          </cell>
          <cell r="N139">
            <v>369.434236029634</v>
          </cell>
          <cell r="O139">
            <v>367.757949275386</v>
          </cell>
          <cell r="P139">
            <v>366.25004888217</v>
          </cell>
          <cell r="Q139">
            <v>332.700347705958</v>
          </cell>
          <cell r="R139">
            <v>299.208445465369</v>
          </cell>
          <cell r="S139">
            <v>297.44301162933</v>
          </cell>
          <cell r="T139">
            <v>295.62461477821</v>
          </cell>
          <cell r="U139">
            <v>293.751666021557</v>
          </cell>
          <cell r="V139">
            <v>291.822528802203</v>
          </cell>
          <cell r="W139">
            <v>289.835517466269</v>
          </cell>
          <cell r="X139">
            <v>287.788895790257</v>
          </cell>
          <cell r="Y139">
            <v>285.680875463965</v>
          </cell>
          <cell r="Z139">
            <v>283.509614527884</v>
          </cell>
        </row>
        <row r="140">
          <cell r="A140">
            <v>-2463.00886374107</v>
          </cell>
          <cell r="B140">
            <v>488.617212311126</v>
          </cell>
          <cell r="C140">
            <v>530.60985539114</v>
          </cell>
          <cell r="D140">
            <v>520.379321052026</v>
          </cell>
          <cell r="E140">
            <v>511.072409615135</v>
          </cell>
          <cell r="F140">
            <v>502.496577662901</v>
          </cell>
          <cell r="G140">
            <v>494.555012966934</v>
          </cell>
          <cell r="H140">
            <v>490.119487108818</v>
          </cell>
          <cell r="I140">
            <v>488.805838534268</v>
          </cell>
          <cell r="J140">
            <v>487.548542287105</v>
          </cell>
          <cell r="K140">
            <v>486.059130729743</v>
          </cell>
          <cell r="L140">
            <v>365.367353248444</v>
          </cell>
          <cell r="M140">
            <v>363.793068419922</v>
          </cell>
          <cell r="N140">
            <v>362.365951469328</v>
          </cell>
          <cell r="O140">
            <v>360.701624587433</v>
          </cell>
          <cell r="P140">
            <v>359.181764321865</v>
          </cell>
          <cell r="Q140">
            <v>329.172185361981</v>
          </cell>
          <cell r="R140">
            <v>299.208445465369</v>
          </cell>
          <cell r="S140">
            <v>297.44301162933</v>
          </cell>
          <cell r="T140">
            <v>295.62461477821</v>
          </cell>
          <cell r="U140">
            <v>293.751666021557</v>
          </cell>
          <cell r="V140">
            <v>291.822528802203</v>
          </cell>
          <cell r="W140">
            <v>289.835517466269</v>
          </cell>
          <cell r="X140">
            <v>287.788895790257</v>
          </cell>
          <cell r="Y140">
            <v>285.680875463965</v>
          </cell>
          <cell r="Z140">
            <v>283.509614527884</v>
          </cell>
        </row>
        <row r="141">
          <cell r="A141">
            <v>-2484.37335704657</v>
          </cell>
          <cell r="B141">
            <v>489.032538060985</v>
          </cell>
          <cell r="C141">
            <v>531.398974315872</v>
          </cell>
          <cell r="D141">
            <v>521.089528084285</v>
          </cell>
          <cell r="E141">
            <v>511.712011269917</v>
          </cell>
          <cell r="F141">
            <v>503.072219152206</v>
          </cell>
          <cell r="G141">
            <v>495.072508851258</v>
          </cell>
          <cell r="H141">
            <v>490.609571493651</v>
          </cell>
          <cell r="I141">
            <v>489.295922919102</v>
          </cell>
          <cell r="J141">
            <v>488.039457323438</v>
          </cell>
          <cell r="K141">
            <v>486.549215114577</v>
          </cell>
          <cell r="L141">
            <v>365.858268284777</v>
          </cell>
          <cell r="M141">
            <v>364.283152804756</v>
          </cell>
          <cell r="N141">
            <v>362.856866505662</v>
          </cell>
          <cell r="O141">
            <v>361.191708972267</v>
          </cell>
          <cell r="P141">
            <v>359.672679358198</v>
          </cell>
          <cell r="Q141">
            <v>329.417227554398</v>
          </cell>
          <cell r="R141">
            <v>299.208445465369</v>
          </cell>
          <cell r="S141">
            <v>297.44301162933</v>
          </cell>
          <cell r="T141">
            <v>295.62461477821</v>
          </cell>
          <cell r="U141">
            <v>293.751666021557</v>
          </cell>
          <cell r="V141">
            <v>291.822528802203</v>
          </cell>
          <cell r="W141">
            <v>289.835517466269</v>
          </cell>
          <cell r="X141">
            <v>287.788895790257</v>
          </cell>
          <cell r="Y141">
            <v>285.680875463965</v>
          </cell>
          <cell r="Z141">
            <v>283.509614527884</v>
          </cell>
        </row>
        <row r="142">
          <cell r="A142">
            <v>-3015.11463421169</v>
          </cell>
          <cell r="B142">
            <v>499.350148489075</v>
          </cell>
          <cell r="C142">
            <v>551.002434129243</v>
          </cell>
          <cell r="D142">
            <v>538.732641916319</v>
          </cell>
          <cell r="E142">
            <v>527.601131329176</v>
          </cell>
          <cell r="F142">
            <v>517.372427205538</v>
          </cell>
          <cell r="G142">
            <v>507.928251444658</v>
          </cell>
          <cell r="H142">
            <v>502.784351798797</v>
          </cell>
          <cell r="I142">
            <v>501.470703224248</v>
          </cell>
          <cell r="J142">
            <v>500.23487284944</v>
          </cell>
          <cell r="K142">
            <v>498.723995419723</v>
          </cell>
          <cell r="L142">
            <v>378.053683810779</v>
          </cell>
          <cell r="M142">
            <v>376.457933109902</v>
          </cell>
          <cell r="N142">
            <v>375.052282031664</v>
          </cell>
          <cell r="O142">
            <v>373.366489277413</v>
          </cell>
          <cell r="P142">
            <v>371.8680948842</v>
          </cell>
          <cell r="Q142">
            <v>335.504617706971</v>
          </cell>
          <cell r="R142">
            <v>299.208445465369</v>
          </cell>
          <cell r="S142">
            <v>297.44301162933</v>
          </cell>
          <cell r="T142">
            <v>295.62461477821</v>
          </cell>
          <cell r="U142">
            <v>293.751666021557</v>
          </cell>
          <cell r="V142">
            <v>291.822528802203</v>
          </cell>
          <cell r="W142">
            <v>289.835517466269</v>
          </cell>
          <cell r="X142">
            <v>287.788895790257</v>
          </cell>
          <cell r="Y142">
            <v>285.680875463965</v>
          </cell>
          <cell r="Z142">
            <v>283.509614527884</v>
          </cell>
        </row>
        <row r="143">
          <cell r="A143">
            <v>-3677.76844276943</v>
          </cell>
          <cell r="B143">
            <v>512.232138527438</v>
          </cell>
          <cell r="C143">
            <v>575.478215202132</v>
          </cell>
          <cell r="D143">
            <v>560.760844881919</v>
          </cell>
          <cell r="E143">
            <v>547.439395988254</v>
          </cell>
          <cell r="F143">
            <v>535.226865398709</v>
          </cell>
          <cell r="G143">
            <v>523.979211032458</v>
          </cell>
          <cell r="H143">
            <v>517.985100044065</v>
          </cell>
          <cell r="I143">
            <v>516.671451469516</v>
          </cell>
          <cell r="J143">
            <v>515.461385074785</v>
          </cell>
          <cell r="K143">
            <v>513.92474366499</v>
          </cell>
          <cell r="L143">
            <v>393.280196036124</v>
          </cell>
          <cell r="M143">
            <v>391.65868135517</v>
          </cell>
          <cell r="N143">
            <v>390.278794257008</v>
          </cell>
          <cell r="O143">
            <v>388.567237522681</v>
          </cell>
          <cell r="P143">
            <v>387.094607109545</v>
          </cell>
          <cell r="Q143">
            <v>343.104991829605</v>
          </cell>
          <cell r="R143">
            <v>299.208445465369</v>
          </cell>
          <cell r="S143">
            <v>297.44301162933</v>
          </cell>
          <cell r="T143">
            <v>295.62461477821</v>
          </cell>
          <cell r="U143">
            <v>293.751666021557</v>
          </cell>
          <cell r="V143">
            <v>291.822528802203</v>
          </cell>
          <cell r="W143">
            <v>289.835517466269</v>
          </cell>
          <cell r="X143">
            <v>287.788895790257</v>
          </cell>
          <cell r="Y143">
            <v>285.680875463965</v>
          </cell>
          <cell r="Z143">
            <v>283.509614527884</v>
          </cell>
        </row>
        <row r="144">
          <cell r="A144">
            <v>-3000.67580924401</v>
          </cell>
          <cell r="B144">
            <v>499.069457731704</v>
          </cell>
          <cell r="C144">
            <v>550.469121690237</v>
          </cell>
          <cell r="D144">
            <v>538.252660721213</v>
          </cell>
          <cell r="E144">
            <v>527.168867562824</v>
          </cell>
          <cell r="F144">
            <v>516.983389815821</v>
          </cell>
          <cell r="G144">
            <v>507.578510760973</v>
          </cell>
          <cell r="H144">
            <v>502.453136705099</v>
          </cell>
          <cell r="I144">
            <v>501.139488130549</v>
          </cell>
          <cell r="J144">
            <v>499.903096374227</v>
          </cell>
          <cell r="K144">
            <v>498.392780326024</v>
          </cell>
          <cell r="L144">
            <v>377.721907335566</v>
          </cell>
          <cell r="M144">
            <v>376.126718016203</v>
          </cell>
          <cell r="N144">
            <v>374.720505556451</v>
          </cell>
          <cell r="O144">
            <v>373.035274183714</v>
          </cell>
          <cell r="P144">
            <v>371.536318408987</v>
          </cell>
          <cell r="Q144">
            <v>335.339010160122</v>
          </cell>
          <cell r="R144">
            <v>299.208445465369</v>
          </cell>
          <cell r="S144">
            <v>297.44301162933</v>
          </cell>
          <cell r="T144">
            <v>295.62461477821</v>
          </cell>
          <cell r="U144">
            <v>293.751666021557</v>
          </cell>
          <cell r="V144">
            <v>291.822528802203</v>
          </cell>
          <cell r="W144">
            <v>289.835517466269</v>
          </cell>
          <cell r="X144">
            <v>287.788895790257</v>
          </cell>
          <cell r="Y144">
            <v>285.680875463965</v>
          </cell>
          <cell r="Z144">
            <v>283.509614527884</v>
          </cell>
        </row>
        <row r="145">
          <cell r="A145">
            <v>-3291.88668429474</v>
          </cell>
          <cell r="B145">
            <v>504.73059714269</v>
          </cell>
          <cell r="C145">
            <v>561.225286571111</v>
          </cell>
          <cell r="D145">
            <v>547.933209113999</v>
          </cell>
          <cell r="E145">
            <v>535.887022255742</v>
          </cell>
          <cell r="F145">
            <v>524.829729039448</v>
          </cell>
          <cell r="G145">
            <v>514.632290467062</v>
          </cell>
          <cell r="H145">
            <v>509.133281210062</v>
          </cell>
          <cell r="I145">
            <v>507.819632635513</v>
          </cell>
          <cell r="J145">
            <v>506.594563158013</v>
          </cell>
          <cell r="K145">
            <v>505.072924830988</v>
          </cell>
          <cell r="L145">
            <v>384.413374119352</v>
          </cell>
          <cell r="M145">
            <v>382.806862521167</v>
          </cell>
          <cell r="N145">
            <v>381.411972340236</v>
          </cell>
          <cell r="O145">
            <v>379.715418688678</v>
          </cell>
          <cell r="P145">
            <v>378.227785192773</v>
          </cell>
          <cell r="Q145">
            <v>338.679082412604</v>
          </cell>
          <cell r="R145">
            <v>299.208445465369</v>
          </cell>
          <cell r="S145">
            <v>297.44301162933</v>
          </cell>
          <cell r="T145">
            <v>295.62461477821</v>
          </cell>
          <cell r="U145">
            <v>293.751666021557</v>
          </cell>
          <cell r="V145">
            <v>291.822528802203</v>
          </cell>
          <cell r="W145">
            <v>289.835517466269</v>
          </cell>
          <cell r="X145">
            <v>287.788895790257</v>
          </cell>
          <cell r="Y145">
            <v>285.680875463965</v>
          </cell>
          <cell r="Z145">
            <v>283.509614527884</v>
          </cell>
        </row>
        <row r="146">
          <cell r="A146">
            <v>-3385.06844788095</v>
          </cell>
          <cell r="B146">
            <v>506.542050626806</v>
          </cell>
          <cell r="C146">
            <v>564.667048190931</v>
          </cell>
          <cell r="D146">
            <v>551.030794571838</v>
          </cell>
          <cell r="E146">
            <v>538.676660621281</v>
          </cell>
          <cell r="F146">
            <v>527.340403568433</v>
          </cell>
          <cell r="G146">
            <v>516.88936150827</v>
          </cell>
          <cell r="H146">
            <v>511.270796321319</v>
          </cell>
          <cell r="I146">
            <v>509.95714774677</v>
          </cell>
          <cell r="J146">
            <v>508.735701176238</v>
          </cell>
          <cell r="K146">
            <v>507.210439942245</v>
          </cell>
          <cell r="L146">
            <v>386.554512137577</v>
          </cell>
          <cell r="M146">
            <v>384.944377632424</v>
          </cell>
          <cell r="N146">
            <v>383.553110358461</v>
          </cell>
          <cell r="O146">
            <v>381.852933799935</v>
          </cell>
          <cell r="P146">
            <v>380.368923210998</v>
          </cell>
          <cell r="Q146">
            <v>339.747839968232</v>
          </cell>
          <cell r="R146">
            <v>299.208445465369</v>
          </cell>
          <cell r="S146">
            <v>297.44301162933</v>
          </cell>
          <cell r="T146">
            <v>295.62461477821</v>
          </cell>
          <cell r="U146">
            <v>293.751666021557</v>
          </cell>
          <cell r="V146">
            <v>291.822528802203</v>
          </cell>
          <cell r="W146">
            <v>289.835517466269</v>
          </cell>
          <cell r="X146">
            <v>287.788895790257</v>
          </cell>
          <cell r="Y146">
            <v>285.680875463965</v>
          </cell>
          <cell r="Z146">
            <v>283.509614527884</v>
          </cell>
        </row>
        <row r="147">
          <cell r="A147">
            <v>-2734.31679235507</v>
          </cell>
          <cell r="B147">
            <v>493.891438443383</v>
          </cell>
          <cell r="C147">
            <v>540.630885042427</v>
          </cell>
          <cell r="D147">
            <v>529.398247738184</v>
          </cell>
          <cell r="E147">
            <v>519.194717858809</v>
          </cell>
          <cell r="F147">
            <v>509.806655082208</v>
          </cell>
          <cell r="G147">
            <v>501.126698727725</v>
          </cell>
          <cell r="H147">
            <v>496.34307394488</v>
          </cell>
          <cell r="I147">
            <v>495.029425370331</v>
          </cell>
          <cell r="J147">
            <v>493.782677575432</v>
          </cell>
          <cell r="K147">
            <v>492.282717565805</v>
          </cell>
          <cell r="L147">
            <v>371.601488536771</v>
          </cell>
          <cell r="M147">
            <v>370.016655255984</v>
          </cell>
          <cell r="N147">
            <v>368.600086757655</v>
          </cell>
          <cell r="O147">
            <v>366.925211423496</v>
          </cell>
          <cell r="P147">
            <v>365.415899610191</v>
          </cell>
          <cell r="Q147">
            <v>332.283978780012</v>
          </cell>
          <cell r="R147">
            <v>299.208445465369</v>
          </cell>
          <cell r="S147">
            <v>297.44301162933</v>
          </cell>
          <cell r="T147">
            <v>295.62461477821</v>
          </cell>
          <cell r="U147">
            <v>293.751666021557</v>
          </cell>
          <cell r="V147">
            <v>291.822528802203</v>
          </cell>
          <cell r="W147">
            <v>289.835517466269</v>
          </cell>
          <cell r="X147">
            <v>287.788895790257</v>
          </cell>
          <cell r="Y147">
            <v>285.680875463965</v>
          </cell>
          <cell r="Z147">
            <v>283.509614527884</v>
          </cell>
        </row>
        <row r="148">
          <cell r="A148">
            <v>-3261.37699049962</v>
          </cell>
          <cell r="B148">
            <v>504.137488695313</v>
          </cell>
          <cell r="C148">
            <v>560.098380521094</v>
          </cell>
          <cell r="D148">
            <v>546.918993668985</v>
          </cell>
          <cell r="E148">
            <v>534.973635246781</v>
          </cell>
          <cell r="F148">
            <v>524.007680731383</v>
          </cell>
          <cell r="G148">
            <v>513.89327734163</v>
          </cell>
          <cell r="H148">
            <v>508.433413242157</v>
          </cell>
          <cell r="I148">
            <v>507.119764667608</v>
          </cell>
          <cell r="J148">
            <v>505.893508973213</v>
          </cell>
          <cell r="K148">
            <v>504.373056863083</v>
          </cell>
          <cell r="L148">
            <v>383.712319934552</v>
          </cell>
          <cell r="M148">
            <v>382.106994553262</v>
          </cell>
          <cell r="N148">
            <v>380.710918155436</v>
          </cell>
          <cell r="O148">
            <v>379.015550720773</v>
          </cell>
          <cell r="P148">
            <v>377.526731007973</v>
          </cell>
          <cell r="Q148">
            <v>338.329148428651</v>
          </cell>
          <cell r="R148">
            <v>299.208445465369</v>
          </cell>
          <cell r="S148">
            <v>297.44301162933</v>
          </cell>
          <cell r="T148">
            <v>295.62461477821</v>
          </cell>
          <cell r="U148">
            <v>293.751666021557</v>
          </cell>
          <cell r="V148">
            <v>291.822528802203</v>
          </cell>
          <cell r="W148">
            <v>289.835517466269</v>
          </cell>
          <cell r="X148">
            <v>287.788895790257</v>
          </cell>
          <cell r="Y148">
            <v>285.680875463965</v>
          </cell>
          <cell r="Z148">
            <v>283.509614527884</v>
          </cell>
        </row>
        <row r="149">
          <cell r="A149">
            <v>-2621.43765199996</v>
          </cell>
          <cell r="B149">
            <v>491.697067954879</v>
          </cell>
          <cell r="C149">
            <v>536.461581114271</v>
          </cell>
          <cell r="D149">
            <v>525.645874202844</v>
          </cell>
          <cell r="E149">
            <v>515.815387306514</v>
          </cell>
          <cell r="F149">
            <v>506.765257585143</v>
          </cell>
          <cell r="G149">
            <v>498.39251309905</v>
          </cell>
          <cell r="H149">
            <v>493.753716768446</v>
          </cell>
          <cell r="I149">
            <v>492.440068193897</v>
          </cell>
          <cell r="J149">
            <v>491.188931658021</v>
          </cell>
          <cell r="K149">
            <v>489.693360389372</v>
          </cell>
          <cell r="L149">
            <v>369.00774261936</v>
          </cell>
          <cell r="M149">
            <v>367.427298079551</v>
          </cell>
          <cell r="N149">
            <v>366.006340840244</v>
          </cell>
          <cell r="O149">
            <v>364.335854247062</v>
          </cell>
          <cell r="P149">
            <v>362.822153692781</v>
          </cell>
          <cell r="Q149">
            <v>330.989300191796</v>
          </cell>
          <cell r="R149">
            <v>299.208445465369</v>
          </cell>
          <cell r="S149">
            <v>297.44301162933</v>
          </cell>
          <cell r="T149">
            <v>295.62461477821</v>
          </cell>
          <cell r="U149">
            <v>293.751666021557</v>
          </cell>
          <cell r="V149">
            <v>291.822528802203</v>
          </cell>
          <cell r="W149">
            <v>289.835517466269</v>
          </cell>
          <cell r="X149">
            <v>287.788895790257</v>
          </cell>
          <cell r="Y149">
            <v>285.680875463965</v>
          </cell>
          <cell r="Z149">
            <v>283.509614527884</v>
          </cell>
        </row>
        <row r="150">
          <cell r="A150">
            <v>-3645.84053584646</v>
          </cell>
          <cell r="B150">
            <v>511.611460016855</v>
          </cell>
          <cell r="C150">
            <v>574.298926032025</v>
          </cell>
          <cell r="D150">
            <v>559.699484628823</v>
          </cell>
          <cell r="E150">
            <v>546.483551081957</v>
          </cell>
          <cell r="F150">
            <v>534.366604983041</v>
          </cell>
          <cell r="G150">
            <v>523.205845608272</v>
          </cell>
          <cell r="H150">
            <v>517.252699401578</v>
          </cell>
          <cell r="I150">
            <v>515.939050827028</v>
          </cell>
          <cell r="J150">
            <v>514.727743075276</v>
          </cell>
          <cell r="K150">
            <v>513.192343022503</v>
          </cell>
          <cell r="L150">
            <v>392.546554036615</v>
          </cell>
          <cell r="M150">
            <v>390.926280712682</v>
          </cell>
          <cell r="N150">
            <v>389.5451522575</v>
          </cell>
          <cell r="O150">
            <v>387.834836880194</v>
          </cell>
          <cell r="P150">
            <v>386.360965110036</v>
          </cell>
          <cell r="Q150">
            <v>342.738791508361</v>
          </cell>
          <cell r="R150">
            <v>299.208445465369</v>
          </cell>
          <cell r="S150">
            <v>297.44301162933</v>
          </cell>
          <cell r="T150">
            <v>295.62461477821</v>
          </cell>
          <cell r="U150">
            <v>293.751666021557</v>
          </cell>
          <cell r="V150">
            <v>291.822528802203</v>
          </cell>
          <cell r="W150">
            <v>289.835517466269</v>
          </cell>
          <cell r="X150">
            <v>287.788895790257</v>
          </cell>
          <cell r="Y150">
            <v>285.680875463965</v>
          </cell>
          <cell r="Z150">
            <v>283.509614527884</v>
          </cell>
        </row>
        <row r="151">
          <cell r="A151">
            <v>-3625.61627404095</v>
          </cell>
          <cell r="B151">
            <v>511.218300367356</v>
          </cell>
          <cell r="C151">
            <v>573.551922697976</v>
          </cell>
          <cell r="D151">
            <v>559.027181628179</v>
          </cell>
          <cell r="E151">
            <v>545.878085221728</v>
          </cell>
          <cell r="F151">
            <v>533.821685708835</v>
          </cell>
          <cell r="G151">
            <v>522.715968684996</v>
          </cell>
          <cell r="H151">
            <v>516.788771015169</v>
          </cell>
          <cell r="I151">
            <v>515.475122440619</v>
          </cell>
          <cell r="J151">
            <v>514.263028369568</v>
          </cell>
          <cell r="K151">
            <v>512.728414636094</v>
          </cell>
          <cell r="L151">
            <v>392.081839330907</v>
          </cell>
          <cell r="M151">
            <v>390.462352326273</v>
          </cell>
          <cell r="N151">
            <v>389.080437551792</v>
          </cell>
          <cell r="O151">
            <v>387.370908493784</v>
          </cell>
          <cell r="P151">
            <v>385.896250404328</v>
          </cell>
          <cell r="Q151">
            <v>342.506827315157</v>
          </cell>
          <cell r="R151">
            <v>299.208445465369</v>
          </cell>
          <cell r="S151">
            <v>297.44301162933</v>
          </cell>
          <cell r="T151">
            <v>295.62461477821</v>
          </cell>
          <cell r="U151">
            <v>293.751666021557</v>
          </cell>
          <cell r="V151">
            <v>291.822528802203</v>
          </cell>
          <cell r="W151">
            <v>289.835517466269</v>
          </cell>
          <cell r="X151">
            <v>287.788895790257</v>
          </cell>
          <cell r="Y151">
            <v>285.680875463965</v>
          </cell>
          <cell r="Z151">
            <v>283.509614527884</v>
          </cell>
        </row>
        <row r="152">
          <cell r="A152">
            <v>-2508.36066869477</v>
          </cell>
          <cell r="B152">
            <v>489.498851399426</v>
          </cell>
          <cell r="C152">
            <v>532.28496965891</v>
          </cell>
          <cell r="D152">
            <v>521.886923893019</v>
          </cell>
          <cell r="E152">
            <v>512.430133811117</v>
          </cell>
          <cell r="F152">
            <v>503.718529439285</v>
          </cell>
          <cell r="G152">
            <v>495.653535270956</v>
          </cell>
          <cell r="H152">
            <v>491.159821233012</v>
          </cell>
          <cell r="I152">
            <v>489.846172658462</v>
          </cell>
          <cell r="J152">
            <v>488.590639689475</v>
          </cell>
          <cell r="K152">
            <v>487.099464853937</v>
          </cell>
          <cell r="L152">
            <v>366.409450650814</v>
          </cell>
          <cell r="M152">
            <v>364.833402544116</v>
          </cell>
          <cell r="N152">
            <v>363.408048871699</v>
          </cell>
          <cell r="O152">
            <v>361.741958711627</v>
          </cell>
          <cell r="P152">
            <v>360.223861724235</v>
          </cell>
          <cell r="Q152">
            <v>329.692352424078</v>
          </cell>
          <cell r="R152">
            <v>299.208445465369</v>
          </cell>
          <cell r="S152">
            <v>297.44301162933</v>
          </cell>
          <cell r="T152">
            <v>295.62461477821</v>
          </cell>
          <cell r="U152">
            <v>293.751666021557</v>
          </cell>
          <cell r="V152">
            <v>291.822528802203</v>
          </cell>
          <cell r="W152">
            <v>289.835517466269</v>
          </cell>
          <cell r="X152">
            <v>287.788895790257</v>
          </cell>
          <cell r="Y152">
            <v>285.680875463965</v>
          </cell>
          <cell r="Z152">
            <v>283.509614527884</v>
          </cell>
        </row>
        <row r="153">
          <cell r="A153">
            <v>-2560.86099024902</v>
          </cell>
          <cell r="B153">
            <v>490.519457650441</v>
          </cell>
          <cell r="C153">
            <v>534.224121535838</v>
          </cell>
          <cell r="D153">
            <v>523.632160582254</v>
          </cell>
          <cell r="E153">
            <v>514.001867437679</v>
          </cell>
          <cell r="F153">
            <v>505.133089703191</v>
          </cell>
          <cell r="G153">
            <v>496.92521065972</v>
          </cell>
          <cell r="H153">
            <v>492.364136609209</v>
          </cell>
          <cell r="I153">
            <v>491.05048803466</v>
          </cell>
          <cell r="J153">
            <v>489.796996278175</v>
          </cell>
          <cell r="K153">
            <v>488.303780230134</v>
          </cell>
          <cell r="L153">
            <v>367.615807239514</v>
          </cell>
          <cell r="M153">
            <v>366.037717920314</v>
          </cell>
          <cell r="N153">
            <v>364.614405460398</v>
          </cell>
          <cell r="O153">
            <v>362.946274087825</v>
          </cell>
          <cell r="P153">
            <v>361.430218312935</v>
          </cell>
          <cell r="Q153">
            <v>330.294510112177</v>
          </cell>
          <cell r="R153">
            <v>299.208445465369</v>
          </cell>
          <cell r="S153">
            <v>297.44301162933</v>
          </cell>
          <cell r="T153">
            <v>295.62461477821</v>
          </cell>
          <cell r="U153">
            <v>293.751666021557</v>
          </cell>
          <cell r="V153">
            <v>291.822528802203</v>
          </cell>
          <cell r="W153">
            <v>289.835517466269</v>
          </cell>
          <cell r="X153">
            <v>287.788895790257</v>
          </cell>
          <cell r="Y153">
            <v>285.680875463965</v>
          </cell>
          <cell r="Z153">
            <v>283.509614527884</v>
          </cell>
        </row>
        <row r="154">
          <cell r="A154">
            <v>-3538.95607816007</v>
          </cell>
          <cell r="B154">
            <v>509.533626159432</v>
          </cell>
          <cell r="C154">
            <v>570.35104170292</v>
          </cell>
          <cell r="D154">
            <v>556.146388732628</v>
          </cell>
          <cell r="E154">
            <v>543.283686941525</v>
          </cell>
          <cell r="F154">
            <v>531.486727256652</v>
          </cell>
          <cell r="G154">
            <v>520.616864621922</v>
          </cell>
          <cell r="H154">
            <v>514.800855449818</v>
          </cell>
          <cell r="I154">
            <v>513.487206875269</v>
          </cell>
          <cell r="J154">
            <v>512.271743455802</v>
          </cell>
          <cell r="K154">
            <v>510.740499070743</v>
          </cell>
          <cell r="L154">
            <v>390.090554417141</v>
          </cell>
          <cell r="M154">
            <v>388.474436760923</v>
          </cell>
          <cell r="N154">
            <v>387.089152638025</v>
          </cell>
          <cell r="O154">
            <v>385.382992928434</v>
          </cell>
          <cell r="P154">
            <v>383.904965490562</v>
          </cell>
          <cell r="Q154">
            <v>341.512869532482</v>
          </cell>
          <cell r="R154">
            <v>299.208445465369</v>
          </cell>
          <cell r="S154">
            <v>297.44301162933</v>
          </cell>
          <cell r="T154">
            <v>295.62461477821</v>
          </cell>
          <cell r="U154">
            <v>293.751666021557</v>
          </cell>
          <cell r="V154">
            <v>291.822528802203</v>
          </cell>
          <cell r="W154">
            <v>289.835517466269</v>
          </cell>
          <cell r="X154">
            <v>287.788895790257</v>
          </cell>
          <cell r="Y154">
            <v>285.680875463965</v>
          </cell>
          <cell r="Z154">
            <v>283.509614527884</v>
          </cell>
        </row>
        <row r="155">
          <cell r="A155">
            <v>-3164.52097984241</v>
          </cell>
          <cell r="B155">
            <v>502.254607848137</v>
          </cell>
          <cell r="C155">
            <v>556.520906911459</v>
          </cell>
          <cell r="D155">
            <v>543.699267420314</v>
          </cell>
          <cell r="E155">
            <v>532.07399874213</v>
          </cell>
          <cell r="F155">
            <v>521.398007877197</v>
          </cell>
          <cell r="G155">
            <v>511.547207806049</v>
          </cell>
          <cell r="H155">
            <v>506.21161384249</v>
          </cell>
          <cell r="I155">
            <v>504.89796526794</v>
          </cell>
          <cell r="J155">
            <v>503.667943811851</v>
          </cell>
          <cell r="K155">
            <v>502.151257463415</v>
          </cell>
          <cell r="L155">
            <v>381.48675477319</v>
          </cell>
          <cell r="M155">
            <v>379.885195153594</v>
          </cell>
          <cell r="N155">
            <v>378.485352994074</v>
          </cell>
          <cell r="O155">
            <v>376.793751321105</v>
          </cell>
          <cell r="P155">
            <v>375.301165846611</v>
          </cell>
          <cell r="Q155">
            <v>337.218248728817</v>
          </cell>
          <cell r="R155">
            <v>299.208445465369</v>
          </cell>
          <cell r="S155">
            <v>297.44301162933</v>
          </cell>
          <cell r="T155">
            <v>295.62461477821</v>
          </cell>
          <cell r="U155">
            <v>293.751666021557</v>
          </cell>
          <cell r="V155">
            <v>291.822528802203</v>
          </cell>
          <cell r="W155">
            <v>289.835517466269</v>
          </cell>
          <cell r="X155">
            <v>287.788895790257</v>
          </cell>
          <cell r="Y155">
            <v>285.680875463965</v>
          </cell>
          <cell r="Z155">
            <v>283.509614527884</v>
          </cell>
        </row>
        <row r="156">
          <cell r="A156">
            <v>-3193.73598950623</v>
          </cell>
          <cell r="B156">
            <v>502.822547636001</v>
          </cell>
          <cell r="C156">
            <v>557.599992508402</v>
          </cell>
          <cell r="D156">
            <v>544.670444457562</v>
          </cell>
          <cell r="E156">
            <v>532.948626015442</v>
          </cell>
          <cell r="F156">
            <v>522.185172423178</v>
          </cell>
          <cell r="G156">
            <v>512.254860781728</v>
          </cell>
          <cell r="H156">
            <v>506.88178279217</v>
          </cell>
          <cell r="I156">
            <v>505.568134217621</v>
          </cell>
          <cell r="J156">
            <v>504.339248641107</v>
          </cell>
          <cell r="K156">
            <v>502.821426413095</v>
          </cell>
          <cell r="L156">
            <v>382.158059602446</v>
          </cell>
          <cell r="M156">
            <v>380.555364103275</v>
          </cell>
          <cell r="N156">
            <v>379.15665782333</v>
          </cell>
          <cell r="O156">
            <v>377.463920270786</v>
          </cell>
          <cell r="P156">
            <v>375.972470675867</v>
          </cell>
          <cell r="Q156">
            <v>337.553333203657</v>
          </cell>
          <cell r="R156">
            <v>299.208445465369</v>
          </cell>
          <cell r="S156">
            <v>297.44301162933</v>
          </cell>
          <cell r="T156">
            <v>295.62461477821</v>
          </cell>
          <cell r="U156">
            <v>293.751666021557</v>
          </cell>
          <cell r="V156">
            <v>291.822528802203</v>
          </cell>
          <cell r="W156">
            <v>289.835517466269</v>
          </cell>
          <cell r="X156">
            <v>287.788895790257</v>
          </cell>
          <cell r="Y156">
            <v>285.680875463965</v>
          </cell>
          <cell r="Z156">
            <v>283.509614527884</v>
          </cell>
        </row>
        <row r="157">
          <cell r="A157">
            <v>-3726.01934546885</v>
          </cell>
          <cell r="B157">
            <v>513.170136075915</v>
          </cell>
          <cell r="C157">
            <v>577.260410544238</v>
          </cell>
          <cell r="D157">
            <v>562.364820689814</v>
          </cell>
          <cell r="E157">
            <v>548.883912212908</v>
          </cell>
          <cell r="F157">
            <v>536.526930000897</v>
          </cell>
          <cell r="G157">
            <v>525.14795597786</v>
          </cell>
          <cell r="H157">
            <v>519.091937151268</v>
          </cell>
          <cell r="I157">
            <v>517.778288576718</v>
          </cell>
          <cell r="J157">
            <v>516.570098177084</v>
          </cell>
          <cell r="K157">
            <v>515.031580772193</v>
          </cell>
          <cell r="L157">
            <v>394.388909138423</v>
          </cell>
          <cell r="M157">
            <v>392.765518462372</v>
          </cell>
          <cell r="N157">
            <v>391.387507359308</v>
          </cell>
          <cell r="O157">
            <v>389.674074629883</v>
          </cell>
          <cell r="P157">
            <v>388.203320211844</v>
          </cell>
          <cell r="Q157">
            <v>343.658410383206</v>
          </cell>
          <cell r="R157">
            <v>299.208445465369</v>
          </cell>
          <cell r="S157">
            <v>297.44301162933</v>
          </cell>
          <cell r="T157">
            <v>295.62461477821</v>
          </cell>
          <cell r="U157">
            <v>293.751666021557</v>
          </cell>
          <cell r="V157">
            <v>291.822528802203</v>
          </cell>
          <cell r="W157">
            <v>289.835517466269</v>
          </cell>
          <cell r="X157">
            <v>287.788895790257</v>
          </cell>
          <cell r="Y157">
            <v>285.680875463965</v>
          </cell>
          <cell r="Z157">
            <v>283.509614527884</v>
          </cell>
        </row>
        <row r="158">
          <cell r="A158">
            <v>-3124.0471505672</v>
          </cell>
          <cell r="B158">
            <v>501.467796607026</v>
          </cell>
          <cell r="C158">
            <v>555.02596555335</v>
          </cell>
          <cell r="D158">
            <v>542.353820198015</v>
          </cell>
          <cell r="E158">
            <v>530.862309430821</v>
          </cell>
          <cell r="F158">
            <v>520.307487497018</v>
          </cell>
          <cell r="G158">
            <v>510.566840999625</v>
          </cell>
          <cell r="H158">
            <v>505.28317657798</v>
          </cell>
          <cell r="I158">
            <v>503.96952800343</v>
          </cell>
          <cell r="J158">
            <v>502.737932924858</v>
          </cell>
          <cell r="K158">
            <v>501.222820198905</v>
          </cell>
          <cell r="L158">
            <v>380.556743886197</v>
          </cell>
          <cell r="M158">
            <v>378.956757889084</v>
          </cell>
          <cell r="N158">
            <v>377.555342107082</v>
          </cell>
          <cell r="O158">
            <v>375.865314056595</v>
          </cell>
          <cell r="P158">
            <v>374.371154959618</v>
          </cell>
          <cell r="Q158">
            <v>336.754030096562</v>
          </cell>
          <cell r="R158">
            <v>299.208445465369</v>
          </cell>
          <cell r="S158">
            <v>297.44301162933</v>
          </cell>
          <cell r="T158">
            <v>295.62461477821</v>
          </cell>
          <cell r="U158">
            <v>293.751666021557</v>
          </cell>
          <cell r="V158">
            <v>291.822528802203</v>
          </cell>
          <cell r="W158">
            <v>289.835517466269</v>
          </cell>
          <cell r="X158">
            <v>287.788895790257</v>
          </cell>
          <cell r="Y158">
            <v>285.680875463965</v>
          </cell>
          <cell r="Z158">
            <v>283.509614527884</v>
          </cell>
        </row>
        <row r="159">
          <cell r="A159">
            <v>-2845.81694688919</v>
          </cell>
          <cell r="B159">
            <v>496.059001447526</v>
          </cell>
          <cell r="C159">
            <v>544.749254750299</v>
          </cell>
          <cell r="D159">
            <v>533.104780475269</v>
          </cell>
          <cell r="E159">
            <v>522.53276488519</v>
          </cell>
          <cell r="F159">
            <v>512.810897405951</v>
          </cell>
          <cell r="G159">
            <v>503.827482230888</v>
          </cell>
          <cell r="H159">
            <v>498.900798289769</v>
          </cell>
          <cell r="I159">
            <v>497.58714971522</v>
          </cell>
          <cell r="J159">
            <v>496.344737046329</v>
          </cell>
          <cell r="K159">
            <v>494.840441910695</v>
          </cell>
          <cell r="L159">
            <v>374.163548007668</v>
          </cell>
          <cell r="M159">
            <v>372.574379600874</v>
          </cell>
          <cell r="N159">
            <v>371.162146228553</v>
          </cell>
          <cell r="O159">
            <v>369.482935768385</v>
          </cell>
          <cell r="P159">
            <v>367.977959081089</v>
          </cell>
          <cell r="Q159">
            <v>333.562840952457</v>
          </cell>
          <cell r="R159">
            <v>299.208445465369</v>
          </cell>
          <cell r="S159">
            <v>297.44301162933</v>
          </cell>
          <cell r="T159">
            <v>295.62461477821</v>
          </cell>
          <cell r="U159">
            <v>293.751666021557</v>
          </cell>
          <cell r="V159">
            <v>291.822528802203</v>
          </cell>
          <cell r="W159">
            <v>289.835517466269</v>
          </cell>
          <cell r="X159">
            <v>287.788895790257</v>
          </cell>
          <cell r="Y159">
            <v>285.680875463965</v>
          </cell>
          <cell r="Z159">
            <v>283.509614527884</v>
          </cell>
        </row>
        <row r="160">
          <cell r="A160">
            <v>-2741.62606896908</v>
          </cell>
          <cell r="B160">
            <v>494.033530780759</v>
          </cell>
          <cell r="C160">
            <v>540.900860483442</v>
          </cell>
          <cell r="D160">
            <v>529.641225635098</v>
          </cell>
          <cell r="E160">
            <v>519.413540058369</v>
          </cell>
          <cell r="F160">
            <v>510.003595061812</v>
          </cell>
          <cell r="G160">
            <v>501.303745780096</v>
          </cell>
          <cell r="H160">
            <v>496.510742902984</v>
          </cell>
          <cell r="I160">
            <v>495.197094328435</v>
          </cell>
          <cell r="J160">
            <v>493.950630718211</v>
          </cell>
          <cell r="K160">
            <v>492.45038652391</v>
          </cell>
          <cell r="L160">
            <v>371.769441679549</v>
          </cell>
          <cell r="M160">
            <v>370.184324214089</v>
          </cell>
          <cell r="N160">
            <v>368.768039900434</v>
          </cell>
          <cell r="O160">
            <v>367.0928803816</v>
          </cell>
          <cell r="P160">
            <v>365.583852752971</v>
          </cell>
          <cell r="Q160">
            <v>332.367813259065</v>
          </cell>
          <cell r="R160">
            <v>299.208445465369</v>
          </cell>
          <cell r="S160">
            <v>297.44301162933</v>
          </cell>
          <cell r="T160">
            <v>295.62461477821</v>
          </cell>
          <cell r="U160">
            <v>293.751666021557</v>
          </cell>
          <cell r="V160">
            <v>291.822528802203</v>
          </cell>
          <cell r="W160">
            <v>289.835517466269</v>
          </cell>
          <cell r="X160">
            <v>287.788895790257</v>
          </cell>
          <cell r="Y160">
            <v>285.680875463965</v>
          </cell>
          <cell r="Z160">
            <v>283.509614527884</v>
          </cell>
        </row>
        <row r="161">
          <cell r="A161">
            <v>-2887.38943272614</v>
          </cell>
          <cell r="B161">
            <v>496.867170572196</v>
          </cell>
          <cell r="C161">
            <v>546.284776087173</v>
          </cell>
          <cell r="D161">
            <v>534.486749678456</v>
          </cell>
          <cell r="E161">
            <v>523.777345337182</v>
          </cell>
          <cell r="F161">
            <v>513.931019812744</v>
          </cell>
          <cell r="G161">
            <v>504.834460960227</v>
          </cell>
          <cell r="H161">
            <v>499.85443785688</v>
          </cell>
          <cell r="I161">
            <v>498.540789282331</v>
          </cell>
          <cell r="J161">
            <v>497.299992951689</v>
          </cell>
          <cell r="K161">
            <v>495.794081477806</v>
          </cell>
          <cell r="L161">
            <v>375.118803913028</v>
          </cell>
          <cell r="M161">
            <v>373.528019167985</v>
          </cell>
          <cell r="N161">
            <v>372.117402133913</v>
          </cell>
          <cell r="O161">
            <v>370.436575335496</v>
          </cell>
          <cell r="P161">
            <v>368.933214986449</v>
          </cell>
          <cell r="Q161">
            <v>334.039660736013</v>
          </cell>
          <cell r="R161">
            <v>299.208445465369</v>
          </cell>
          <cell r="S161">
            <v>297.44301162933</v>
          </cell>
          <cell r="T161">
            <v>295.62461477821</v>
          </cell>
          <cell r="U161">
            <v>293.751666021557</v>
          </cell>
          <cell r="V161">
            <v>291.822528802203</v>
          </cell>
          <cell r="W161">
            <v>289.835517466269</v>
          </cell>
          <cell r="X161">
            <v>287.788895790257</v>
          </cell>
          <cell r="Y161">
            <v>285.680875463965</v>
          </cell>
          <cell r="Z161">
            <v>283.509614527884</v>
          </cell>
        </row>
        <row r="162">
          <cell r="A162">
            <v>-3061.56673648468</v>
          </cell>
          <cell r="B162">
            <v>500.253177357262</v>
          </cell>
          <cell r="C162">
            <v>552.718188978798</v>
          </cell>
          <cell r="D162">
            <v>540.276821280918</v>
          </cell>
          <cell r="E162">
            <v>528.991795786184</v>
          </cell>
          <cell r="F162">
            <v>518.624025216845</v>
          </cell>
          <cell r="G162">
            <v>509.053425414419</v>
          </cell>
          <cell r="H162">
            <v>503.849925863258</v>
          </cell>
          <cell r="I162">
            <v>502.536277288708</v>
          </cell>
          <cell r="J162">
            <v>501.302252971637</v>
          </cell>
          <cell r="K162">
            <v>499.789569484183</v>
          </cell>
          <cell r="L162">
            <v>379.121063932976</v>
          </cell>
          <cell r="M162">
            <v>377.523507174362</v>
          </cell>
          <cell r="N162">
            <v>376.119662153861</v>
          </cell>
          <cell r="O162">
            <v>374.432063341874</v>
          </cell>
          <cell r="P162">
            <v>372.935475006397</v>
          </cell>
          <cell r="Q162">
            <v>336.037404739201</v>
          </cell>
          <cell r="R162">
            <v>299.208445465369</v>
          </cell>
          <cell r="S162">
            <v>297.44301162933</v>
          </cell>
          <cell r="T162">
            <v>295.62461477821</v>
          </cell>
          <cell r="U162">
            <v>293.751666021557</v>
          </cell>
          <cell r="V162">
            <v>291.822528802203</v>
          </cell>
          <cell r="W162">
            <v>289.835517466269</v>
          </cell>
          <cell r="X162">
            <v>287.788895790257</v>
          </cell>
          <cell r="Y162">
            <v>285.680875463965</v>
          </cell>
          <cell r="Z162">
            <v>283.509614527884</v>
          </cell>
        </row>
        <row r="163">
          <cell r="A163">
            <v>-3323.75559798617</v>
          </cell>
          <cell r="B163">
            <v>505.350128824851</v>
          </cell>
          <cell r="C163">
            <v>562.402396767217</v>
          </cell>
          <cell r="D163">
            <v>548.992608290495</v>
          </cell>
          <cell r="E163">
            <v>536.841101046271</v>
          </cell>
          <cell r="F163">
            <v>525.688399950924</v>
          </cell>
          <cell r="G163">
            <v>515.404226943035</v>
          </cell>
          <cell r="H163">
            <v>509.864328595013</v>
          </cell>
          <cell r="I163">
            <v>508.550680020463</v>
          </cell>
          <cell r="J163">
            <v>507.326849606327</v>
          </cell>
          <cell r="K163">
            <v>505.803972215938</v>
          </cell>
          <cell r="L163">
            <v>385.145660567666</v>
          </cell>
          <cell r="M163">
            <v>383.537909906117</v>
          </cell>
          <cell r="N163">
            <v>382.144258788551</v>
          </cell>
          <cell r="O163">
            <v>380.446466073629</v>
          </cell>
          <cell r="P163">
            <v>378.960071641087</v>
          </cell>
          <cell r="Q163">
            <v>339.044606105079</v>
          </cell>
          <cell r="R163">
            <v>299.208445465369</v>
          </cell>
          <cell r="S163">
            <v>297.44301162933</v>
          </cell>
          <cell r="T163">
            <v>295.62461477821</v>
          </cell>
          <cell r="U163">
            <v>293.751666021557</v>
          </cell>
          <cell r="V163">
            <v>291.822528802203</v>
          </cell>
          <cell r="W163">
            <v>289.835517466269</v>
          </cell>
          <cell r="X163">
            <v>287.788895790257</v>
          </cell>
          <cell r="Y163">
            <v>285.680875463965</v>
          </cell>
          <cell r="Z163">
            <v>283.509614527884</v>
          </cell>
        </row>
        <row r="164">
          <cell r="A164">
            <v>-2465.15601536499</v>
          </cell>
          <cell r="B164">
            <v>488.658952938695</v>
          </cell>
          <cell r="C164">
            <v>530.689162583521</v>
          </cell>
          <cell r="D164">
            <v>520.450697525169</v>
          </cell>
          <cell r="E164">
            <v>511.136690181591</v>
          </cell>
          <cell r="F164">
            <v>502.554430172712</v>
          </cell>
          <cell r="G164">
            <v>494.607021788885</v>
          </cell>
          <cell r="H164">
            <v>490.168741049349</v>
          </cell>
          <cell r="I164">
            <v>488.8550924748</v>
          </cell>
          <cell r="J164">
            <v>487.597879708891</v>
          </cell>
          <cell r="K164">
            <v>486.108384670275</v>
          </cell>
          <cell r="L164">
            <v>365.41669067023</v>
          </cell>
          <cell r="M164">
            <v>363.842322360454</v>
          </cell>
          <cell r="N164">
            <v>362.415288891115</v>
          </cell>
          <cell r="O164">
            <v>360.750878527965</v>
          </cell>
          <cell r="P164">
            <v>359.231101743651</v>
          </cell>
          <cell r="Q164">
            <v>329.196812332247</v>
          </cell>
          <cell r="R164">
            <v>299.208445465369</v>
          </cell>
          <cell r="S164">
            <v>297.44301162933</v>
          </cell>
          <cell r="T164">
            <v>295.62461477821</v>
          </cell>
          <cell r="U164">
            <v>293.751666021557</v>
          </cell>
          <cell r="V164">
            <v>291.822528802203</v>
          </cell>
          <cell r="W164">
            <v>289.835517466269</v>
          </cell>
          <cell r="X164">
            <v>287.788895790257</v>
          </cell>
          <cell r="Y164">
            <v>285.680875463965</v>
          </cell>
          <cell r="Z164">
            <v>283.509614527884</v>
          </cell>
        </row>
        <row r="165">
          <cell r="A165">
            <v>-3408.72321590256</v>
          </cell>
          <cell r="B165">
            <v>507.001899317146</v>
          </cell>
          <cell r="C165">
            <v>565.540760702577</v>
          </cell>
          <cell r="D165">
            <v>551.817135832319</v>
          </cell>
          <cell r="E165">
            <v>539.384827604405</v>
          </cell>
          <cell r="F165">
            <v>527.977753853244</v>
          </cell>
          <cell r="G165">
            <v>517.462332976434</v>
          </cell>
          <cell r="H165">
            <v>511.813417775921</v>
          </cell>
          <cell r="I165">
            <v>510.499769201371</v>
          </cell>
          <cell r="J165">
            <v>509.27924232822</v>
          </cell>
          <cell r="K165">
            <v>507.753061396846</v>
          </cell>
          <cell r="L165">
            <v>387.098053289559</v>
          </cell>
          <cell r="M165">
            <v>385.486999087025</v>
          </cell>
          <cell r="N165">
            <v>384.096651510443</v>
          </cell>
          <cell r="O165">
            <v>382.395555254536</v>
          </cell>
          <cell r="P165">
            <v>380.91246436298</v>
          </cell>
          <cell r="Q165">
            <v>340.019150695533</v>
          </cell>
          <cell r="R165">
            <v>299.208445465369</v>
          </cell>
          <cell r="S165">
            <v>297.44301162933</v>
          </cell>
          <cell r="T165">
            <v>295.62461477821</v>
          </cell>
          <cell r="U165">
            <v>293.751666021557</v>
          </cell>
          <cell r="V165">
            <v>291.822528802203</v>
          </cell>
          <cell r="W165">
            <v>289.835517466269</v>
          </cell>
          <cell r="X165">
            <v>287.788895790257</v>
          </cell>
          <cell r="Y165">
            <v>285.680875463965</v>
          </cell>
          <cell r="Z165">
            <v>283.509614527884</v>
          </cell>
        </row>
        <row r="166">
          <cell r="A166">
            <v>-3321.39030872909</v>
          </cell>
          <cell r="B166">
            <v>505.304147601694</v>
          </cell>
          <cell r="C166">
            <v>562.315032443218</v>
          </cell>
          <cell r="D166">
            <v>548.913980398896</v>
          </cell>
          <cell r="E166">
            <v>536.770289962608</v>
          </cell>
          <cell r="F166">
            <v>525.624669975627</v>
          </cell>
          <cell r="G166">
            <v>515.346934338981</v>
          </cell>
          <cell r="H166">
            <v>509.810070751687</v>
          </cell>
          <cell r="I166">
            <v>508.496422177137</v>
          </cell>
          <cell r="J166">
            <v>507.272499800555</v>
          </cell>
          <cell r="K166">
            <v>505.749714372612</v>
          </cell>
          <cell r="L166">
            <v>385.091310761894</v>
          </cell>
          <cell r="M166">
            <v>383.483652062791</v>
          </cell>
          <cell r="N166">
            <v>382.089908982779</v>
          </cell>
          <cell r="O166">
            <v>380.392208230303</v>
          </cell>
          <cell r="P166">
            <v>378.905721835315</v>
          </cell>
          <cell r="Q166">
            <v>339.017477183416</v>
          </cell>
          <cell r="R166">
            <v>299.208445465369</v>
          </cell>
          <cell r="S166">
            <v>297.44301162933</v>
          </cell>
          <cell r="T166">
            <v>295.62461477821</v>
          </cell>
          <cell r="U166">
            <v>293.751666021557</v>
          </cell>
          <cell r="V166">
            <v>291.822528802203</v>
          </cell>
          <cell r="W166">
            <v>289.835517466269</v>
          </cell>
          <cell r="X166">
            <v>287.788895790257</v>
          </cell>
          <cell r="Y166">
            <v>285.680875463965</v>
          </cell>
          <cell r="Z166">
            <v>283.509614527884</v>
          </cell>
        </row>
        <row r="167">
          <cell r="A167">
            <v>-3051.10716277319</v>
          </cell>
          <cell r="B167">
            <v>500.049843244311</v>
          </cell>
          <cell r="C167">
            <v>552.331854164191</v>
          </cell>
          <cell r="D167">
            <v>539.929119947772</v>
          </cell>
          <cell r="E167">
            <v>528.678661252239</v>
          </cell>
          <cell r="F167">
            <v>518.342204136295</v>
          </cell>
          <cell r="G167">
            <v>508.800071109682</v>
          </cell>
          <cell r="H167">
            <v>503.609991609975</v>
          </cell>
          <cell r="I167">
            <v>502.296343035426</v>
          </cell>
          <cell r="J167">
            <v>501.061912050129</v>
          </cell>
          <cell r="K167">
            <v>499.549635230901</v>
          </cell>
          <cell r="L167">
            <v>378.880723011468</v>
          </cell>
          <cell r="M167">
            <v>377.28357292108</v>
          </cell>
          <cell r="N167">
            <v>375.879321232352</v>
          </cell>
          <cell r="O167">
            <v>374.192129088591</v>
          </cell>
          <cell r="P167">
            <v>372.695134084889</v>
          </cell>
          <cell r="Q167">
            <v>335.91743761256</v>
          </cell>
          <cell r="R167">
            <v>299.208445465369</v>
          </cell>
          <cell r="S167">
            <v>297.44301162933</v>
          </cell>
          <cell r="T167">
            <v>295.62461477821</v>
          </cell>
          <cell r="U167">
            <v>293.751666021557</v>
          </cell>
          <cell r="V167">
            <v>291.822528802203</v>
          </cell>
          <cell r="W167">
            <v>289.835517466269</v>
          </cell>
          <cell r="X167">
            <v>287.788895790257</v>
          </cell>
          <cell r="Y167">
            <v>285.680875463965</v>
          </cell>
          <cell r="Z167">
            <v>283.509614527884</v>
          </cell>
        </row>
        <row r="168">
          <cell r="A168">
            <v>-2942.0168584874</v>
          </cell>
          <cell r="B168">
            <v>497.929127728995</v>
          </cell>
          <cell r="C168">
            <v>548.302494685091</v>
          </cell>
          <cell r="D168">
            <v>536.302696416582</v>
          </cell>
          <cell r="E168">
            <v>525.412759358652</v>
          </cell>
          <cell r="F168">
            <v>515.402892432067</v>
          </cell>
          <cell r="G168">
            <v>506.157659577598</v>
          </cell>
          <cell r="H168">
            <v>501.107547301903</v>
          </cell>
          <cell r="I168">
            <v>499.793898727353</v>
          </cell>
          <cell r="J168">
            <v>498.555226311026</v>
          </cell>
          <cell r="K168">
            <v>497.047190922828</v>
          </cell>
          <cell r="L168">
            <v>376.374037272365</v>
          </cell>
          <cell r="M168">
            <v>374.781128613007</v>
          </cell>
          <cell r="N168">
            <v>373.372635493249</v>
          </cell>
          <cell r="O168">
            <v>371.689684780518</v>
          </cell>
          <cell r="P168">
            <v>370.188448345785</v>
          </cell>
          <cell r="Q168">
            <v>334.666215458524</v>
          </cell>
          <cell r="R168">
            <v>299.208445465369</v>
          </cell>
          <cell r="S168">
            <v>297.44301162933</v>
          </cell>
          <cell r="T168">
            <v>295.62461477821</v>
          </cell>
          <cell r="U168">
            <v>293.751666021557</v>
          </cell>
          <cell r="V168">
            <v>291.822528802203</v>
          </cell>
          <cell r="W168">
            <v>289.835517466269</v>
          </cell>
          <cell r="X168">
            <v>287.788895790257</v>
          </cell>
          <cell r="Y168">
            <v>285.680875463965</v>
          </cell>
          <cell r="Z168">
            <v>283.509614527884</v>
          </cell>
        </row>
        <row r="169">
          <cell r="A169">
            <v>-3611.61435018834</v>
          </cell>
          <cell r="B169">
            <v>510.946102967661</v>
          </cell>
          <cell r="C169">
            <v>573.034747638557</v>
          </cell>
          <cell r="D169">
            <v>558.561724074701</v>
          </cell>
          <cell r="E169">
            <v>545.458901226199</v>
          </cell>
          <cell r="F169">
            <v>533.444420112859</v>
          </cell>
          <cell r="G169">
            <v>522.376810724977</v>
          </cell>
          <cell r="H169">
            <v>516.467578083529</v>
          </cell>
          <cell r="I169">
            <v>515.15392950898</v>
          </cell>
          <cell r="J169">
            <v>513.941291043129</v>
          </cell>
          <cell r="K169">
            <v>512.407221704454</v>
          </cell>
          <cell r="L169">
            <v>391.760102004468</v>
          </cell>
          <cell r="M169">
            <v>390.141159394634</v>
          </cell>
          <cell r="N169">
            <v>388.758700225353</v>
          </cell>
          <cell r="O169">
            <v>387.049715562145</v>
          </cell>
          <cell r="P169">
            <v>385.574513077889</v>
          </cell>
          <cell r="Q169">
            <v>342.346230849337</v>
          </cell>
          <cell r="R169">
            <v>299.208445465369</v>
          </cell>
          <cell r="S169">
            <v>297.44301162933</v>
          </cell>
          <cell r="T169">
            <v>295.62461477821</v>
          </cell>
          <cell r="U169">
            <v>293.751666021557</v>
          </cell>
          <cell r="V169">
            <v>291.822528802203</v>
          </cell>
          <cell r="W169">
            <v>289.835517466269</v>
          </cell>
          <cell r="X169">
            <v>287.788895790257</v>
          </cell>
          <cell r="Y169">
            <v>285.680875463965</v>
          </cell>
          <cell r="Z169">
            <v>283.509614527884</v>
          </cell>
        </row>
        <row r="170">
          <cell r="A170">
            <v>-3188.49951284402</v>
          </cell>
          <cell r="B170">
            <v>502.720750529688</v>
          </cell>
          <cell r="C170">
            <v>557.406578006407</v>
          </cell>
          <cell r="D170">
            <v>544.496371405766</v>
          </cell>
          <cell r="E170">
            <v>532.791858471719</v>
          </cell>
          <cell r="F170">
            <v>522.044081633827</v>
          </cell>
          <cell r="G170">
            <v>512.128021587261</v>
          </cell>
          <cell r="H170">
            <v>506.76166220672</v>
          </cell>
          <cell r="I170">
            <v>505.448013632171</v>
          </cell>
          <cell r="J170">
            <v>504.218924461444</v>
          </cell>
          <cell r="K170">
            <v>502.701305827646</v>
          </cell>
          <cell r="L170">
            <v>382.037735422783</v>
          </cell>
          <cell r="M170">
            <v>380.435243517825</v>
          </cell>
          <cell r="N170">
            <v>379.036333643668</v>
          </cell>
          <cell r="O170">
            <v>377.343799685336</v>
          </cell>
          <cell r="P170">
            <v>375.852146496204</v>
          </cell>
          <cell r="Q170">
            <v>337.493272910933</v>
          </cell>
          <cell r="R170">
            <v>299.208445465369</v>
          </cell>
          <cell r="S170">
            <v>297.44301162933</v>
          </cell>
          <cell r="T170">
            <v>295.62461477821</v>
          </cell>
          <cell r="U170">
            <v>293.751666021557</v>
          </cell>
          <cell r="V170">
            <v>291.822528802203</v>
          </cell>
          <cell r="W170">
            <v>289.835517466269</v>
          </cell>
          <cell r="X170">
            <v>287.788895790257</v>
          </cell>
          <cell r="Y170">
            <v>285.680875463965</v>
          </cell>
          <cell r="Z170">
            <v>283.509614527884</v>
          </cell>
        </row>
        <row r="171">
          <cell r="A171">
            <v>-3735.47663634432</v>
          </cell>
          <cell r="B171">
            <v>513.353985810534</v>
          </cell>
          <cell r="C171">
            <v>577.609725040014</v>
          </cell>
          <cell r="D171">
            <v>562.679203736013</v>
          </cell>
          <cell r="E171">
            <v>549.167040804222</v>
          </cell>
          <cell r="F171">
            <v>536.78174573308</v>
          </cell>
          <cell r="G171">
            <v>525.377032747195</v>
          </cell>
          <cell r="H171">
            <v>519.308879838118</v>
          </cell>
          <cell r="I171">
            <v>517.995231263569</v>
          </cell>
          <cell r="J171">
            <v>516.787408563404</v>
          </cell>
          <cell r="K171">
            <v>515.248523459044</v>
          </cell>
          <cell r="L171">
            <v>394.606219524743</v>
          </cell>
          <cell r="M171">
            <v>392.982461149223</v>
          </cell>
          <cell r="N171">
            <v>391.604817745628</v>
          </cell>
          <cell r="O171">
            <v>389.891017316734</v>
          </cell>
          <cell r="P171">
            <v>388.420630598164</v>
          </cell>
          <cell r="Q171">
            <v>343.766881726632</v>
          </cell>
          <cell r="R171">
            <v>299.208445465369</v>
          </cell>
          <cell r="S171">
            <v>297.44301162933</v>
          </cell>
          <cell r="T171">
            <v>295.62461477821</v>
          </cell>
          <cell r="U171">
            <v>293.751666021557</v>
          </cell>
          <cell r="V171">
            <v>291.822528802203</v>
          </cell>
          <cell r="W171">
            <v>289.835517466269</v>
          </cell>
          <cell r="X171">
            <v>287.788895790257</v>
          </cell>
          <cell r="Y171">
            <v>285.680875463965</v>
          </cell>
          <cell r="Z171">
            <v>283.509614527884</v>
          </cell>
        </row>
        <row r="172">
          <cell r="A172">
            <v>-2884.92235084294</v>
          </cell>
          <cell r="B172">
            <v>496.819210500387</v>
          </cell>
          <cell r="C172">
            <v>546.193651950735</v>
          </cell>
          <cell r="D172">
            <v>534.404737955661</v>
          </cell>
          <cell r="E172">
            <v>523.703486826596</v>
          </cell>
          <cell r="F172">
            <v>513.864547153216</v>
          </cell>
          <cell r="G172">
            <v>504.774702710752</v>
          </cell>
          <cell r="H172">
            <v>499.797844972145</v>
          </cell>
          <cell r="I172">
            <v>498.484196397595</v>
          </cell>
          <cell r="J172">
            <v>497.24330414681</v>
          </cell>
          <cell r="K172">
            <v>495.73748859307</v>
          </cell>
          <cell r="L172">
            <v>375.062115108149</v>
          </cell>
          <cell r="M172">
            <v>373.471426283249</v>
          </cell>
          <cell r="N172">
            <v>372.060713329034</v>
          </cell>
          <cell r="O172">
            <v>370.379982450761</v>
          </cell>
          <cell r="P172">
            <v>368.87652618157</v>
          </cell>
          <cell r="Q172">
            <v>334.011364293645</v>
          </cell>
          <cell r="R172">
            <v>299.208445465369</v>
          </cell>
          <cell r="S172">
            <v>297.44301162933</v>
          </cell>
          <cell r="T172">
            <v>295.62461477821</v>
          </cell>
          <cell r="U172">
            <v>293.751666021557</v>
          </cell>
          <cell r="V172">
            <v>291.822528802203</v>
          </cell>
          <cell r="W172">
            <v>289.835517466269</v>
          </cell>
          <cell r="X172">
            <v>287.788895790257</v>
          </cell>
          <cell r="Y172">
            <v>285.680875463965</v>
          </cell>
          <cell r="Z172">
            <v>283.509614527884</v>
          </cell>
        </row>
        <row r="173">
          <cell r="A173">
            <v>-3473.14753931628</v>
          </cell>
          <cell r="B173">
            <v>508.254308164309</v>
          </cell>
          <cell r="C173">
            <v>567.920337512186</v>
          </cell>
          <cell r="D173">
            <v>553.958754960968</v>
          </cell>
          <cell r="E173">
            <v>541.313537229035</v>
          </cell>
          <cell r="F173">
            <v>529.713592515412</v>
          </cell>
          <cell r="G173">
            <v>519.022834399999</v>
          </cell>
          <cell r="H173">
            <v>513.291260215573</v>
          </cell>
          <cell r="I173">
            <v>511.977611641023</v>
          </cell>
          <cell r="J173">
            <v>510.759589585566</v>
          </cell>
          <cell r="K173">
            <v>509.230903836498</v>
          </cell>
          <cell r="L173">
            <v>388.578400546905</v>
          </cell>
          <cell r="M173">
            <v>386.964841526677</v>
          </cell>
          <cell r="N173">
            <v>385.57699876779</v>
          </cell>
          <cell r="O173">
            <v>383.873397694188</v>
          </cell>
          <cell r="P173">
            <v>382.392811620326</v>
          </cell>
          <cell r="Q173">
            <v>340.758071915359</v>
          </cell>
          <cell r="R173">
            <v>299.208445465369</v>
          </cell>
          <cell r="S173">
            <v>297.44301162933</v>
          </cell>
          <cell r="T173">
            <v>295.62461477821</v>
          </cell>
          <cell r="U173">
            <v>293.751666021557</v>
          </cell>
          <cell r="V173">
            <v>291.822528802203</v>
          </cell>
          <cell r="W173">
            <v>289.835517466269</v>
          </cell>
          <cell r="X173">
            <v>287.788895790257</v>
          </cell>
          <cell r="Y173">
            <v>285.680875463965</v>
          </cell>
          <cell r="Z173">
            <v>283.509614527884</v>
          </cell>
        </row>
        <row r="174">
          <cell r="A174">
            <v>-2834.98140360926</v>
          </cell>
          <cell r="B174">
            <v>495.848358486164</v>
          </cell>
          <cell r="C174">
            <v>544.349033123712</v>
          </cell>
          <cell r="D174">
            <v>532.744581011341</v>
          </cell>
          <cell r="E174">
            <v>522.208374724693</v>
          </cell>
          <cell r="F174">
            <v>512.518946261503</v>
          </cell>
          <cell r="G174">
            <v>503.565021101031</v>
          </cell>
          <cell r="H174">
            <v>498.652239595362</v>
          </cell>
          <cell r="I174">
            <v>497.338591020813</v>
          </cell>
          <cell r="J174">
            <v>496.095757065999</v>
          </cell>
          <cell r="K174">
            <v>494.591883216288</v>
          </cell>
          <cell r="L174">
            <v>373.914568027338</v>
          </cell>
          <cell r="M174">
            <v>372.325820906467</v>
          </cell>
          <cell r="N174">
            <v>370.913166248223</v>
          </cell>
          <cell r="O174">
            <v>369.234377073978</v>
          </cell>
          <cell r="P174">
            <v>367.728979100759</v>
          </cell>
          <cell r="Q174">
            <v>333.438561605254</v>
          </cell>
          <cell r="R174">
            <v>299.208445465369</v>
          </cell>
          <cell r="S174">
            <v>297.44301162933</v>
          </cell>
          <cell r="T174">
            <v>295.62461477821</v>
          </cell>
          <cell r="U174">
            <v>293.751666021557</v>
          </cell>
          <cell r="V174">
            <v>291.822528802203</v>
          </cell>
          <cell r="W174">
            <v>289.835517466269</v>
          </cell>
          <cell r="X174">
            <v>287.788895790257</v>
          </cell>
          <cell r="Y174">
            <v>285.680875463965</v>
          </cell>
          <cell r="Z174">
            <v>283.509614527884</v>
          </cell>
        </row>
        <row r="175">
          <cell r="A175">
            <v>-2624.33823194557</v>
          </cell>
          <cell r="B175">
            <v>491.753455229022</v>
          </cell>
          <cell r="C175">
            <v>536.568716935142</v>
          </cell>
          <cell r="D175">
            <v>525.742296441627</v>
          </cell>
          <cell r="E175">
            <v>515.902223708694</v>
          </cell>
          <cell r="F175">
            <v>506.843410347104</v>
          </cell>
          <cell r="G175">
            <v>498.462771642632</v>
          </cell>
          <cell r="H175">
            <v>493.820253751934</v>
          </cell>
          <cell r="I175">
            <v>492.506605177385</v>
          </cell>
          <cell r="J175">
            <v>491.255581416057</v>
          </cell>
          <cell r="K175">
            <v>489.75989737286</v>
          </cell>
          <cell r="L175">
            <v>369.074392377396</v>
          </cell>
          <cell r="M175">
            <v>367.493835063039</v>
          </cell>
          <cell r="N175">
            <v>366.072990598281</v>
          </cell>
          <cell r="O175">
            <v>364.40239123055</v>
          </cell>
          <cell r="P175">
            <v>362.888803450817</v>
          </cell>
          <cell r="Q175">
            <v>331.02256868354</v>
          </cell>
          <cell r="R175">
            <v>299.208445465369</v>
          </cell>
          <cell r="S175">
            <v>297.44301162933</v>
          </cell>
          <cell r="T175">
            <v>295.62461477821</v>
          </cell>
          <cell r="U175">
            <v>293.751666021557</v>
          </cell>
          <cell r="V175">
            <v>291.822528802203</v>
          </cell>
          <cell r="W175">
            <v>289.835517466269</v>
          </cell>
          <cell r="X175">
            <v>287.788895790257</v>
          </cell>
          <cell r="Y175">
            <v>285.680875463965</v>
          </cell>
          <cell r="Z175">
            <v>283.509614527884</v>
          </cell>
        </row>
        <row r="176">
          <cell r="A176">
            <v>-2445.67023555081</v>
          </cell>
          <cell r="B176">
            <v>488.280149379108</v>
          </cell>
          <cell r="C176">
            <v>529.969435820305</v>
          </cell>
          <cell r="D176">
            <v>519.802943438274</v>
          </cell>
          <cell r="E176">
            <v>510.553332699826</v>
          </cell>
          <cell r="F176">
            <v>502.029408439123</v>
          </cell>
          <cell r="G176">
            <v>494.135032553639</v>
          </cell>
          <cell r="H176">
            <v>489.721752849036</v>
          </cell>
          <cell r="I176">
            <v>488.408104274486</v>
          </cell>
          <cell r="J176">
            <v>487.150133901459</v>
          </cell>
          <cell r="K176">
            <v>485.661396469961</v>
          </cell>
          <cell r="L176">
            <v>364.968944862798</v>
          </cell>
          <cell r="M176">
            <v>363.39533416014</v>
          </cell>
          <cell r="N176">
            <v>361.967543083682</v>
          </cell>
          <cell r="O176">
            <v>360.303890327651</v>
          </cell>
          <cell r="P176">
            <v>358.783355936219</v>
          </cell>
          <cell r="Q176">
            <v>328.97331823209</v>
          </cell>
          <cell r="R176">
            <v>299.208445465369</v>
          </cell>
          <cell r="S176">
            <v>297.44301162933</v>
          </cell>
          <cell r="T176">
            <v>295.62461477821</v>
          </cell>
          <cell r="U176">
            <v>293.751666021557</v>
          </cell>
          <cell r="V176">
            <v>291.822528802203</v>
          </cell>
          <cell r="W176">
            <v>289.835517466269</v>
          </cell>
          <cell r="X176">
            <v>287.788895790257</v>
          </cell>
          <cell r="Y176">
            <v>285.680875463965</v>
          </cell>
          <cell r="Z176">
            <v>283.509614527884</v>
          </cell>
        </row>
        <row r="177">
          <cell r="A177">
            <v>-3756.96219855778</v>
          </cell>
          <cell r="B177">
            <v>513.771665139963</v>
          </cell>
          <cell r="C177">
            <v>578.40331576593</v>
          </cell>
          <cell r="D177">
            <v>563.393435389337</v>
          </cell>
          <cell r="E177">
            <v>549.810266971544</v>
          </cell>
          <cell r="F177">
            <v>537.360649283669</v>
          </cell>
          <cell r="G177">
            <v>525.897461191665</v>
          </cell>
          <cell r="H177">
            <v>519.801741446845</v>
          </cell>
          <cell r="I177">
            <v>518.488092872296</v>
          </cell>
          <cell r="J177">
            <v>517.28110553079</v>
          </cell>
          <cell r="K177">
            <v>515.741385067771</v>
          </cell>
          <cell r="L177">
            <v>395.099916492129</v>
          </cell>
          <cell r="M177">
            <v>393.47532275795</v>
          </cell>
          <cell r="N177">
            <v>392.098514713014</v>
          </cell>
          <cell r="O177">
            <v>390.383878925461</v>
          </cell>
          <cell r="P177">
            <v>388.91432756555</v>
          </cell>
          <cell r="Q177">
            <v>344.013312530995</v>
          </cell>
          <cell r="R177">
            <v>299.208445465369</v>
          </cell>
          <cell r="S177">
            <v>297.44301162933</v>
          </cell>
          <cell r="T177">
            <v>295.62461477821</v>
          </cell>
          <cell r="U177">
            <v>293.751666021557</v>
          </cell>
          <cell r="V177">
            <v>291.822528802203</v>
          </cell>
          <cell r="W177">
            <v>289.835517466269</v>
          </cell>
          <cell r="X177">
            <v>287.788895790257</v>
          </cell>
          <cell r="Y177">
            <v>285.680875463965</v>
          </cell>
          <cell r="Z177">
            <v>283.509614527884</v>
          </cell>
        </row>
        <row r="178">
          <cell r="A178">
            <v>-2963.05045730576</v>
          </cell>
          <cell r="B178">
            <v>498.338020890024</v>
          </cell>
          <cell r="C178">
            <v>549.079391691046</v>
          </cell>
          <cell r="D178">
            <v>537.001903721941</v>
          </cell>
          <cell r="E178">
            <v>526.042454826637</v>
          </cell>
          <cell r="F178">
            <v>515.969618353253</v>
          </cell>
          <cell r="G178">
            <v>506.66714045624</v>
          </cell>
          <cell r="H178">
            <v>501.590041231917</v>
          </cell>
          <cell r="I178">
            <v>500.276392657368</v>
          </cell>
          <cell r="J178">
            <v>499.038538027362</v>
          </cell>
          <cell r="K178">
            <v>497.529684852842</v>
          </cell>
          <cell r="L178">
            <v>376.857348988701</v>
          </cell>
          <cell r="M178">
            <v>375.263622543022</v>
          </cell>
          <cell r="N178">
            <v>373.855947209585</v>
          </cell>
          <cell r="O178">
            <v>372.172178710533</v>
          </cell>
          <cell r="P178">
            <v>370.671760062122</v>
          </cell>
          <cell r="Q178">
            <v>334.907462423531</v>
          </cell>
          <cell r="R178">
            <v>299.208445465369</v>
          </cell>
          <cell r="S178">
            <v>297.44301162933</v>
          </cell>
          <cell r="T178">
            <v>295.62461477821</v>
          </cell>
          <cell r="U178">
            <v>293.751666021557</v>
          </cell>
          <cell r="V178">
            <v>291.822528802203</v>
          </cell>
          <cell r="W178">
            <v>289.835517466269</v>
          </cell>
          <cell r="X178">
            <v>287.788895790257</v>
          </cell>
          <cell r="Y178">
            <v>285.680875463965</v>
          </cell>
          <cell r="Z178">
            <v>283.509614527884</v>
          </cell>
        </row>
        <row r="179">
          <cell r="A179">
            <v>-3548.78263238295</v>
          </cell>
          <cell r="B179">
            <v>509.724654373525</v>
          </cell>
          <cell r="C179">
            <v>570.713995309697</v>
          </cell>
          <cell r="D179">
            <v>556.473046978727</v>
          </cell>
          <cell r="E179">
            <v>543.577870391228</v>
          </cell>
          <cell r="F179">
            <v>531.751492361385</v>
          </cell>
          <cell r="G179">
            <v>520.854885776682</v>
          </cell>
          <cell r="H179">
            <v>515.026268742447</v>
          </cell>
          <cell r="I179">
            <v>513.712620167898</v>
          </cell>
          <cell r="J179">
            <v>512.49753880486</v>
          </cell>
          <cell r="K179">
            <v>510.965912363373</v>
          </cell>
          <cell r="L179">
            <v>390.316349766198</v>
          </cell>
          <cell r="M179">
            <v>388.699850053552</v>
          </cell>
          <cell r="N179">
            <v>387.314947987083</v>
          </cell>
          <cell r="O179">
            <v>385.608406221063</v>
          </cell>
          <cell r="P179">
            <v>384.130760839619</v>
          </cell>
          <cell r="Q179">
            <v>341.625576178796</v>
          </cell>
          <cell r="R179">
            <v>299.208445465369</v>
          </cell>
          <cell r="S179">
            <v>297.44301162933</v>
          </cell>
          <cell r="T179">
            <v>295.62461477821</v>
          </cell>
          <cell r="U179">
            <v>293.751666021557</v>
          </cell>
          <cell r="V179">
            <v>291.822528802203</v>
          </cell>
          <cell r="W179">
            <v>289.835517466269</v>
          </cell>
          <cell r="X179">
            <v>287.788895790257</v>
          </cell>
          <cell r="Y179">
            <v>285.680875463965</v>
          </cell>
          <cell r="Z179">
            <v>283.509614527884</v>
          </cell>
        </row>
        <row r="180">
          <cell r="A180">
            <v>-3192.49764922657</v>
          </cell>
          <cell r="B180">
            <v>502.798474300965</v>
          </cell>
          <cell r="C180">
            <v>557.554253171833</v>
          </cell>
          <cell r="D180">
            <v>544.629279054649</v>
          </cell>
          <cell r="E180">
            <v>532.911553079485</v>
          </cell>
          <cell r="F180">
            <v>522.151806780817</v>
          </cell>
          <cell r="G180">
            <v>512.224865406272</v>
          </cell>
          <cell r="H180">
            <v>506.853376256827</v>
          </cell>
          <cell r="I180">
            <v>505.539727682277</v>
          </cell>
          <cell r="J180">
            <v>504.310793959093</v>
          </cell>
          <cell r="K180">
            <v>502.793019877752</v>
          </cell>
          <cell r="L180">
            <v>382.129604920432</v>
          </cell>
          <cell r="M180">
            <v>380.526957567931</v>
          </cell>
          <cell r="N180">
            <v>379.128203141317</v>
          </cell>
          <cell r="O180">
            <v>377.435513735442</v>
          </cell>
          <cell r="P180">
            <v>375.944015993853</v>
          </cell>
          <cell r="Q180">
            <v>337.539129935986</v>
          </cell>
          <cell r="R180">
            <v>299.208445465369</v>
          </cell>
          <cell r="S180">
            <v>297.44301162933</v>
          </cell>
          <cell r="T180">
            <v>295.62461477821</v>
          </cell>
          <cell r="U180">
            <v>293.751666021557</v>
          </cell>
          <cell r="V180">
            <v>291.822528802203</v>
          </cell>
          <cell r="W180">
            <v>289.835517466269</v>
          </cell>
          <cell r="X180">
            <v>287.788895790257</v>
          </cell>
          <cell r="Y180">
            <v>285.680875463965</v>
          </cell>
          <cell r="Z180">
            <v>283.509614527884</v>
          </cell>
        </row>
        <row r="181">
          <cell r="A181">
            <v>-3869.1688427558</v>
          </cell>
          <cell r="B181">
            <v>515.952962303173</v>
          </cell>
          <cell r="C181">
            <v>582.547780376028</v>
          </cell>
          <cell r="D181">
            <v>567.123453538426</v>
          </cell>
          <cell r="E181">
            <v>553.169464602886</v>
          </cell>
          <cell r="F181">
            <v>540.383927151878</v>
          </cell>
          <cell r="G181">
            <v>528.615357457024</v>
          </cell>
          <cell r="H181">
            <v>522.375672099432</v>
          </cell>
          <cell r="I181">
            <v>521.062023524883</v>
          </cell>
          <cell r="J181">
            <v>519.859398777704</v>
          </cell>
          <cell r="K181">
            <v>518.315315720358</v>
          </cell>
          <cell r="L181">
            <v>397.678209739043</v>
          </cell>
          <cell r="M181">
            <v>396.049253410537</v>
          </cell>
          <cell r="N181">
            <v>394.676807959927</v>
          </cell>
          <cell r="O181">
            <v>392.957809578048</v>
          </cell>
          <cell r="P181">
            <v>391.492620812464</v>
          </cell>
          <cell r="Q181">
            <v>345.300277857289</v>
          </cell>
          <cell r="R181">
            <v>299.208445465369</v>
          </cell>
          <cell r="S181">
            <v>297.44301162933</v>
          </cell>
          <cell r="T181">
            <v>295.62461477821</v>
          </cell>
          <cell r="U181">
            <v>293.751666021557</v>
          </cell>
          <cell r="V181">
            <v>291.822528802203</v>
          </cell>
          <cell r="W181">
            <v>289.835517466269</v>
          </cell>
          <cell r="X181">
            <v>287.788895790257</v>
          </cell>
          <cell r="Y181">
            <v>285.680875463965</v>
          </cell>
          <cell r="Z181">
            <v>283.509614527884</v>
          </cell>
        </row>
        <row r="182">
          <cell r="A182">
            <v>-3570.18117367764</v>
          </cell>
          <cell r="B182">
            <v>510.140642016293</v>
          </cell>
          <cell r="C182">
            <v>571.504371830957</v>
          </cell>
          <cell r="D182">
            <v>557.184385847862</v>
          </cell>
          <cell r="E182">
            <v>544.218491361092</v>
          </cell>
          <cell r="F182">
            <v>532.328051234263</v>
          </cell>
          <cell r="G182">
            <v>521.373206379572</v>
          </cell>
          <cell r="H182">
            <v>515.517134160915</v>
          </cell>
          <cell r="I182">
            <v>514.203485586365</v>
          </cell>
          <cell r="J182">
            <v>512.989236198612</v>
          </cell>
          <cell r="K182">
            <v>511.45677778184</v>
          </cell>
          <cell r="L182">
            <v>390.808047159951</v>
          </cell>
          <cell r="M182">
            <v>389.190715472019</v>
          </cell>
          <cell r="N182">
            <v>387.806645380836</v>
          </cell>
          <cell r="O182">
            <v>386.09927163953</v>
          </cell>
          <cell r="P182">
            <v>384.622458233372</v>
          </cell>
          <cell r="Q182">
            <v>341.87100888803</v>
          </cell>
          <cell r="R182">
            <v>299.208445465369</v>
          </cell>
          <cell r="S182">
            <v>297.44301162933</v>
          </cell>
          <cell r="T182">
            <v>295.62461477821</v>
          </cell>
          <cell r="U182">
            <v>293.751666021557</v>
          </cell>
          <cell r="V182">
            <v>291.822528802203</v>
          </cell>
          <cell r="W182">
            <v>289.835517466269</v>
          </cell>
          <cell r="X182">
            <v>287.788895790257</v>
          </cell>
          <cell r="Y182">
            <v>285.680875463965</v>
          </cell>
          <cell r="Z182">
            <v>283.509614527884</v>
          </cell>
        </row>
        <row r="183">
          <cell r="A183">
            <v>-2955.84687788777</v>
          </cell>
          <cell r="B183">
            <v>498.197983306138</v>
          </cell>
          <cell r="C183">
            <v>548.813320281663</v>
          </cell>
          <cell r="D183">
            <v>536.762439453497</v>
          </cell>
          <cell r="E183">
            <v>525.826796947453</v>
          </cell>
          <cell r="F183">
            <v>515.775526261988</v>
          </cell>
          <cell r="G183">
            <v>506.492653626719</v>
          </cell>
          <cell r="H183">
            <v>501.424796882932</v>
          </cell>
          <cell r="I183">
            <v>500.111148308382</v>
          </cell>
          <cell r="J183">
            <v>498.873013603209</v>
          </cell>
          <cell r="K183">
            <v>497.364440503857</v>
          </cell>
          <cell r="L183">
            <v>376.691824564548</v>
          </cell>
          <cell r="M183">
            <v>375.098378194036</v>
          </cell>
          <cell r="N183">
            <v>373.690422785432</v>
          </cell>
          <cell r="O183">
            <v>372.006934361547</v>
          </cell>
          <cell r="P183">
            <v>370.506235637969</v>
          </cell>
          <cell r="Q183">
            <v>334.824840249038</v>
          </cell>
          <cell r="R183">
            <v>299.208445465369</v>
          </cell>
          <cell r="S183">
            <v>297.44301162933</v>
          </cell>
          <cell r="T183">
            <v>295.62461477821</v>
          </cell>
          <cell r="U183">
            <v>293.751666021557</v>
          </cell>
          <cell r="V183">
            <v>291.822528802203</v>
          </cell>
          <cell r="W183">
            <v>289.835517466269</v>
          </cell>
          <cell r="X183">
            <v>287.788895790257</v>
          </cell>
          <cell r="Y183">
            <v>285.680875463965</v>
          </cell>
          <cell r="Z183">
            <v>283.509614527884</v>
          </cell>
        </row>
        <row r="184">
          <cell r="A184">
            <v>-2477.24385269789</v>
          </cell>
          <cell r="B184">
            <v>488.893940496447</v>
          </cell>
          <cell r="C184">
            <v>531.135638943249</v>
          </cell>
          <cell r="D184">
            <v>520.852526248924</v>
          </cell>
          <cell r="E184">
            <v>511.498571020528</v>
          </cell>
          <cell r="F184">
            <v>502.880122927756</v>
          </cell>
          <cell r="G184">
            <v>494.899816285843</v>
          </cell>
          <cell r="H184">
            <v>490.446026367496</v>
          </cell>
          <cell r="I184">
            <v>489.132377792947</v>
          </cell>
          <cell r="J184">
            <v>487.875635002154</v>
          </cell>
          <cell r="K184">
            <v>486.385669988421</v>
          </cell>
          <cell r="L184">
            <v>365.694445963493</v>
          </cell>
          <cell r="M184">
            <v>364.119607678601</v>
          </cell>
          <cell r="N184">
            <v>362.693044184377</v>
          </cell>
          <cell r="O184">
            <v>361.028163846112</v>
          </cell>
          <cell r="P184">
            <v>359.508857036914</v>
          </cell>
          <cell r="Q184">
            <v>329.335454991321</v>
          </cell>
          <cell r="R184">
            <v>299.208445465369</v>
          </cell>
          <cell r="S184">
            <v>297.44301162933</v>
          </cell>
          <cell r="T184">
            <v>295.62461477821</v>
          </cell>
          <cell r="U184">
            <v>293.751666021557</v>
          </cell>
          <cell r="V184">
            <v>291.822528802203</v>
          </cell>
          <cell r="W184">
            <v>289.835517466269</v>
          </cell>
          <cell r="X184">
            <v>287.788895790257</v>
          </cell>
          <cell r="Y184">
            <v>285.680875463965</v>
          </cell>
          <cell r="Z184">
            <v>283.509614527884</v>
          </cell>
        </row>
        <row r="185">
          <cell r="A185">
            <v>-2855.15951116344</v>
          </cell>
          <cell r="B185">
            <v>496.240620897017</v>
          </cell>
          <cell r="C185">
            <v>545.094331704333</v>
          </cell>
          <cell r="D185">
            <v>533.4153497339</v>
          </cell>
          <cell r="E185">
            <v>522.812458837407</v>
          </cell>
          <cell r="F185">
            <v>513.062621962946</v>
          </cell>
          <cell r="G185">
            <v>504.053780064954</v>
          </cell>
          <cell r="H185">
            <v>499.115109240169</v>
          </cell>
          <cell r="I185">
            <v>497.80146066562</v>
          </cell>
          <cell r="J185">
            <v>496.559411235628</v>
          </cell>
          <cell r="K185">
            <v>495.054752861094</v>
          </cell>
          <cell r="L185">
            <v>374.378222196967</v>
          </cell>
          <cell r="M185">
            <v>372.788690551274</v>
          </cell>
          <cell r="N185">
            <v>371.376820417851</v>
          </cell>
          <cell r="O185">
            <v>369.697246718785</v>
          </cell>
          <cell r="P185">
            <v>368.192633270388</v>
          </cell>
          <cell r="Q185">
            <v>333.669996427657</v>
          </cell>
          <cell r="R185">
            <v>299.208445465369</v>
          </cell>
          <cell r="S185">
            <v>297.44301162933</v>
          </cell>
          <cell r="T185">
            <v>295.62461477821</v>
          </cell>
          <cell r="U185">
            <v>293.751666021557</v>
          </cell>
          <cell r="V185">
            <v>291.822528802203</v>
          </cell>
          <cell r="W185">
            <v>289.835517466269</v>
          </cell>
          <cell r="X185">
            <v>287.788895790257</v>
          </cell>
          <cell r="Y185">
            <v>285.680875463965</v>
          </cell>
          <cell r="Z185">
            <v>283.509614527884</v>
          </cell>
        </row>
        <row r="186">
          <cell r="A186">
            <v>-3323.63164430653</v>
          </cell>
          <cell r="B186">
            <v>505.347719165319</v>
          </cell>
          <cell r="C186">
            <v>562.397818414106</v>
          </cell>
          <cell r="D186">
            <v>548.988487772696</v>
          </cell>
          <cell r="E186">
            <v>536.837390170591</v>
          </cell>
          <cell r="F186">
            <v>525.685060162812</v>
          </cell>
          <cell r="G186">
            <v>515.401224507258</v>
          </cell>
          <cell r="H186">
            <v>509.861485196765</v>
          </cell>
          <cell r="I186">
            <v>508.547836622216</v>
          </cell>
          <cell r="J186">
            <v>507.32400138876</v>
          </cell>
          <cell r="K186">
            <v>505.80112881769</v>
          </cell>
          <cell r="L186">
            <v>385.142812350099</v>
          </cell>
          <cell r="M186">
            <v>383.53506650787</v>
          </cell>
          <cell r="N186">
            <v>382.141410570984</v>
          </cell>
          <cell r="O186">
            <v>380.443622675381</v>
          </cell>
          <cell r="P186">
            <v>378.95722342352</v>
          </cell>
          <cell r="Q186">
            <v>339.043184405955</v>
          </cell>
          <cell r="R186">
            <v>299.208445465369</v>
          </cell>
          <cell r="S186">
            <v>297.44301162933</v>
          </cell>
          <cell r="T186">
            <v>295.62461477821</v>
          </cell>
          <cell r="U186">
            <v>293.751666021557</v>
          </cell>
          <cell r="V186">
            <v>291.822528802203</v>
          </cell>
          <cell r="W186">
            <v>289.835517466269</v>
          </cell>
          <cell r="X186">
            <v>287.788895790257</v>
          </cell>
          <cell r="Y186">
            <v>285.680875463965</v>
          </cell>
          <cell r="Z186">
            <v>283.509614527884</v>
          </cell>
        </row>
        <row r="187">
          <cell r="A187">
            <v>-3894.40761445761</v>
          </cell>
          <cell r="B187">
            <v>516.443604025056</v>
          </cell>
          <cell r="C187">
            <v>583.479999647606</v>
          </cell>
          <cell r="D187">
            <v>567.962450882846</v>
          </cell>
          <cell r="E187">
            <v>553.925052854586</v>
          </cell>
          <cell r="F187">
            <v>541.063956578408</v>
          </cell>
          <cell r="G187">
            <v>529.22669704249</v>
          </cell>
          <cell r="H187">
            <v>522.954629331255</v>
          </cell>
          <cell r="I187">
            <v>521.640980756705</v>
          </cell>
          <cell r="J187">
            <v>520.43933729297</v>
          </cell>
          <cell r="K187">
            <v>518.89427295218</v>
          </cell>
          <cell r="L187">
            <v>398.258148254309</v>
          </cell>
          <cell r="M187">
            <v>396.628210642359</v>
          </cell>
          <cell r="N187">
            <v>395.256746475193</v>
          </cell>
          <cell r="O187">
            <v>393.53676680987</v>
          </cell>
          <cell r="P187">
            <v>392.07255932773</v>
          </cell>
          <cell r="Q187">
            <v>345.5897564732</v>
          </cell>
          <cell r="R187">
            <v>299.208445465369</v>
          </cell>
          <cell r="S187">
            <v>297.44301162933</v>
          </cell>
          <cell r="T187">
            <v>295.62461477821</v>
          </cell>
          <cell r="U187">
            <v>293.751666021557</v>
          </cell>
          <cell r="V187">
            <v>291.822528802203</v>
          </cell>
          <cell r="W187">
            <v>289.835517466269</v>
          </cell>
          <cell r="X187">
            <v>287.788895790257</v>
          </cell>
          <cell r="Y187">
            <v>285.680875463965</v>
          </cell>
          <cell r="Z187">
            <v>283.509614527884</v>
          </cell>
        </row>
        <row r="188">
          <cell r="A188">
            <v>-3543.30024604839</v>
          </cell>
          <cell r="B188">
            <v>509.618076783181</v>
          </cell>
          <cell r="C188">
            <v>570.511497888044</v>
          </cell>
          <cell r="D188">
            <v>556.290799299239</v>
          </cell>
          <cell r="E188">
            <v>543.413740902098</v>
          </cell>
          <cell r="F188">
            <v>531.603775821169</v>
          </cell>
          <cell r="G188">
            <v>520.722090099114</v>
          </cell>
          <cell r="H188">
            <v>514.900507185842</v>
          </cell>
          <cell r="I188">
            <v>513.586858611292</v>
          </cell>
          <cell r="J188">
            <v>512.371564093073</v>
          </cell>
          <cell r="K188">
            <v>510.840150806767</v>
          </cell>
          <cell r="L188">
            <v>390.190375054412</v>
          </cell>
          <cell r="M188">
            <v>388.574088496946</v>
          </cell>
          <cell r="N188">
            <v>387.188973275297</v>
          </cell>
          <cell r="O188">
            <v>385.482644664458</v>
          </cell>
          <cell r="P188">
            <v>384.004786127833</v>
          </cell>
          <cell r="Q188">
            <v>341.562695400493</v>
          </cell>
          <cell r="R188">
            <v>299.208445465369</v>
          </cell>
          <cell r="S188">
            <v>297.44301162933</v>
          </cell>
          <cell r="T188">
            <v>295.62461477821</v>
          </cell>
          <cell r="U188">
            <v>293.751666021557</v>
          </cell>
          <cell r="V188">
            <v>291.822528802203</v>
          </cell>
          <cell r="W188">
            <v>289.835517466269</v>
          </cell>
          <cell r="X188">
            <v>287.788895790257</v>
          </cell>
          <cell r="Y188">
            <v>285.680875463965</v>
          </cell>
          <cell r="Z188">
            <v>283.509614527884</v>
          </cell>
        </row>
        <row r="189">
          <cell r="A189">
            <v>-2793.27262802668</v>
          </cell>
          <cell r="B189">
            <v>495.037539888839</v>
          </cell>
          <cell r="C189">
            <v>542.808477788793</v>
          </cell>
          <cell r="D189">
            <v>531.358081209914</v>
          </cell>
          <cell r="E189">
            <v>520.959714084811</v>
          </cell>
          <cell r="F189">
            <v>511.39515168561</v>
          </cell>
          <cell r="G189">
            <v>502.554741128763</v>
          </cell>
          <cell r="H189">
            <v>497.695473650518</v>
          </cell>
          <cell r="I189">
            <v>496.381825075969</v>
          </cell>
          <cell r="J189">
            <v>495.137369483961</v>
          </cell>
          <cell r="K189">
            <v>493.635117271444</v>
          </cell>
          <cell r="L189">
            <v>372.9561804453</v>
          </cell>
          <cell r="M189">
            <v>371.369054961623</v>
          </cell>
          <cell r="N189">
            <v>369.954778666184</v>
          </cell>
          <cell r="O189">
            <v>368.277611129134</v>
          </cell>
          <cell r="P189">
            <v>366.770591518721</v>
          </cell>
          <cell r="Q189">
            <v>332.960178632832</v>
          </cell>
          <cell r="R189">
            <v>299.208445465369</v>
          </cell>
          <cell r="S189">
            <v>297.44301162933</v>
          </cell>
          <cell r="T189">
            <v>295.62461477821</v>
          </cell>
          <cell r="U189">
            <v>293.751666021557</v>
          </cell>
          <cell r="V189">
            <v>291.822528802203</v>
          </cell>
          <cell r="W189">
            <v>289.835517466269</v>
          </cell>
          <cell r="X189">
            <v>287.788895790257</v>
          </cell>
          <cell r="Y189">
            <v>285.680875463965</v>
          </cell>
          <cell r="Z189">
            <v>283.509614527884</v>
          </cell>
        </row>
        <row r="190">
          <cell r="A190">
            <v>-2445.71273110142</v>
          </cell>
          <cell r="B190">
            <v>488.280975492612</v>
          </cell>
          <cell r="C190">
            <v>529.971005435962</v>
          </cell>
          <cell r="D190">
            <v>519.804356092366</v>
          </cell>
          <cell r="E190">
            <v>510.554604914622</v>
          </cell>
          <cell r="F190">
            <v>502.03055343244</v>
          </cell>
          <cell r="G190">
            <v>494.136061891064</v>
          </cell>
          <cell r="H190">
            <v>489.72272766297</v>
          </cell>
          <cell r="I190">
            <v>488.409079088421</v>
          </cell>
          <cell r="J190">
            <v>487.15111036762</v>
          </cell>
          <cell r="K190">
            <v>485.662371283896</v>
          </cell>
          <cell r="L190">
            <v>364.969921328959</v>
          </cell>
          <cell r="M190">
            <v>363.396308974075</v>
          </cell>
          <cell r="N190">
            <v>361.968519549844</v>
          </cell>
          <cell r="O190">
            <v>360.304865141586</v>
          </cell>
          <cell r="P190">
            <v>358.78433240238</v>
          </cell>
          <cell r="Q190">
            <v>328.973805639058</v>
          </cell>
          <cell r="R190">
            <v>299.208445465369</v>
          </cell>
          <cell r="S190">
            <v>297.44301162933</v>
          </cell>
          <cell r="T190">
            <v>295.62461477821</v>
          </cell>
          <cell r="U190">
            <v>293.751666021557</v>
          </cell>
          <cell r="V190">
            <v>291.822528802203</v>
          </cell>
          <cell r="W190">
            <v>289.835517466269</v>
          </cell>
          <cell r="X190">
            <v>287.788895790257</v>
          </cell>
          <cell r="Y190">
            <v>285.680875463965</v>
          </cell>
          <cell r="Z190">
            <v>283.509614527884</v>
          </cell>
        </row>
        <row r="191">
          <cell r="A191">
            <v>-3252.33419451506</v>
          </cell>
          <cell r="B191">
            <v>503.961696741373</v>
          </cell>
          <cell r="C191">
            <v>559.764375808608</v>
          </cell>
          <cell r="D191">
            <v>546.618389427747</v>
          </cell>
          <cell r="E191">
            <v>534.702915637714</v>
          </cell>
          <cell r="F191">
            <v>523.764033083223</v>
          </cell>
          <cell r="G191">
            <v>513.674240567021</v>
          </cell>
          <cell r="H191">
            <v>508.225978736508</v>
          </cell>
          <cell r="I191">
            <v>506.912330161959</v>
          </cell>
          <cell r="J191">
            <v>505.685722883656</v>
          </cell>
          <cell r="K191">
            <v>504.165622357434</v>
          </cell>
          <cell r="L191">
            <v>383.504533844995</v>
          </cell>
          <cell r="M191">
            <v>381.899560047613</v>
          </cell>
          <cell r="N191">
            <v>380.50313206588</v>
          </cell>
          <cell r="O191">
            <v>378.808116215124</v>
          </cell>
          <cell r="P191">
            <v>377.318944918416</v>
          </cell>
          <cell r="Q191">
            <v>338.225431175827</v>
          </cell>
          <cell r="R191">
            <v>299.208445465369</v>
          </cell>
          <cell r="S191">
            <v>297.44301162933</v>
          </cell>
          <cell r="T191">
            <v>295.62461477821</v>
          </cell>
          <cell r="U191">
            <v>293.751666021557</v>
          </cell>
          <cell r="V191">
            <v>291.822528802203</v>
          </cell>
          <cell r="W191">
            <v>289.835517466269</v>
          </cell>
          <cell r="X191">
            <v>287.788895790257</v>
          </cell>
          <cell r="Y191">
            <v>285.680875463965</v>
          </cell>
          <cell r="Z191">
            <v>283.509614527884</v>
          </cell>
        </row>
        <row r="192">
          <cell r="A192">
            <v>-2633.48158632102</v>
          </cell>
          <cell r="B192">
            <v>491.931202038081</v>
          </cell>
          <cell r="C192">
            <v>536.906435872353</v>
          </cell>
          <cell r="D192">
            <v>526.046243485118</v>
          </cell>
          <cell r="E192">
            <v>516.175953794644</v>
          </cell>
          <cell r="F192">
            <v>507.08976742446</v>
          </cell>
          <cell r="G192">
            <v>498.684244166719</v>
          </cell>
          <cell r="H192">
            <v>494.029994986624</v>
          </cell>
          <cell r="I192">
            <v>492.716346412074</v>
          </cell>
          <cell r="J192">
            <v>491.465678144365</v>
          </cell>
          <cell r="K192">
            <v>489.969638607549</v>
          </cell>
          <cell r="L192">
            <v>369.284489105704</v>
          </cell>
          <cell r="M192">
            <v>367.703576297728</v>
          </cell>
          <cell r="N192">
            <v>366.283087326588</v>
          </cell>
          <cell r="O192">
            <v>364.612132465239</v>
          </cell>
          <cell r="P192">
            <v>363.098900179125</v>
          </cell>
          <cell r="Q192">
            <v>331.127439300884</v>
          </cell>
          <cell r="R192">
            <v>299.208445465369</v>
          </cell>
          <cell r="S192">
            <v>297.44301162933</v>
          </cell>
          <cell r="T192">
            <v>295.62461477821</v>
          </cell>
          <cell r="U192">
            <v>293.751666021557</v>
          </cell>
          <cell r="V192">
            <v>291.822528802203</v>
          </cell>
          <cell r="W192">
            <v>289.835517466269</v>
          </cell>
          <cell r="X192">
            <v>287.788895790257</v>
          </cell>
          <cell r="Y192">
            <v>285.680875463965</v>
          </cell>
          <cell r="Z192">
            <v>283.509614527884</v>
          </cell>
        </row>
        <row r="193">
          <cell r="A193">
            <v>-3781.5822160717</v>
          </cell>
          <cell r="B193">
            <v>514.250278280434</v>
          </cell>
          <cell r="C193">
            <v>579.312680732824</v>
          </cell>
          <cell r="D193">
            <v>564.211863859542</v>
          </cell>
          <cell r="E193">
            <v>550.547331207868</v>
          </cell>
          <cell r="F193">
            <v>538.024007096361</v>
          </cell>
          <cell r="G193">
            <v>526.493813164691</v>
          </cell>
          <cell r="H193">
            <v>520.366504952601</v>
          </cell>
          <cell r="I193">
            <v>519.052856378051</v>
          </cell>
          <cell r="J193">
            <v>517.846826262826</v>
          </cell>
          <cell r="K193">
            <v>516.306148573526</v>
          </cell>
          <cell r="L193">
            <v>395.665637224165</v>
          </cell>
          <cell r="M193">
            <v>394.040086263705</v>
          </cell>
          <cell r="N193">
            <v>392.66423544505</v>
          </cell>
          <cell r="O193">
            <v>390.948642431216</v>
          </cell>
          <cell r="P193">
            <v>389.480048297586</v>
          </cell>
          <cell r="Q193">
            <v>344.295694283873</v>
          </cell>
          <cell r="R193">
            <v>299.208445465369</v>
          </cell>
          <cell r="S193">
            <v>297.44301162933</v>
          </cell>
          <cell r="T193">
            <v>295.62461477821</v>
          </cell>
          <cell r="U193">
            <v>293.751666021557</v>
          </cell>
          <cell r="V193">
            <v>291.822528802203</v>
          </cell>
          <cell r="W193">
            <v>289.835517466269</v>
          </cell>
          <cell r="X193">
            <v>287.788895790257</v>
          </cell>
          <cell r="Y193">
            <v>285.680875463965</v>
          </cell>
          <cell r="Z193">
            <v>283.509614527884</v>
          </cell>
        </row>
        <row r="194">
          <cell r="A194">
            <v>-3729.69396413755</v>
          </cell>
          <cell r="B194">
            <v>513.241570662834</v>
          </cell>
          <cell r="C194">
            <v>577.396136259385</v>
          </cell>
          <cell r="D194">
            <v>562.486973833446</v>
          </cell>
          <cell r="E194">
            <v>548.993921476764</v>
          </cell>
          <cell r="F194">
            <v>536.625938338368</v>
          </cell>
          <cell r="G194">
            <v>525.236963473162</v>
          </cell>
          <cell r="H194">
            <v>519.176229963833</v>
          </cell>
          <cell r="I194">
            <v>517.862581389283</v>
          </cell>
          <cell r="J194">
            <v>516.654533858823</v>
          </cell>
          <cell r="K194">
            <v>515.115873584758</v>
          </cell>
          <cell r="L194">
            <v>394.473344820162</v>
          </cell>
          <cell r="M194">
            <v>392.849811274937</v>
          </cell>
          <cell r="N194">
            <v>391.471943041047</v>
          </cell>
          <cell r="O194">
            <v>389.758367442448</v>
          </cell>
          <cell r="P194">
            <v>388.287755893583</v>
          </cell>
          <cell r="Q194">
            <v>343.700556789489</v>
          </cell>
          <cell r="R194">
            <v>299.208445465369</v>
          </cell>
          <cell r="S194">
            <v>297.44301162933</v>
          </cell>
          <cell r="T194">
            <v>295.62461477821</v>
          </cell>
          <cell r="U194">
            <v>293.751666021557</v>
          </cell>
          <cell r="V194">
            <v>291.822528802203</v>
          </cell>
          <cell r="W194">
            <v>289.835517466269</v>
          </cell>
          <cell r="X194">
            <v>287.788895790257</v>
          </cell>
          <cell r="Y194">
            <v>285.680875463965</v>
          </cell>
          <cell r="Z194">
            <v>283.509614527884</v>
          </cell>
        </row>
        <row r="195">
          <cell r="A195">
            <v>-2621.87137497676</v>
          </cell>
          <cell r="B195">
            <v>491.705499529548</v>
          </cell>
          <cell r="C195">
            <v>536.477601106142</v>
          </cell>
          <cell r="D195">
            <v>525.660292195528</v>
          </cell>
          <cell r="E195">
            <v>515.828371931504</v>
          </cell>
          <cell r="F195">
            <v>506.776943747634</v>
          </cell>
          <cell r="G195">
            <v>498.403018841088</v>
          </cell>
          <cell r="H195">
            <v>493.763666026555</v>
          </cell>
          <cell r="I195">
            <v>492.450017452006</v>
          </cell>
          <cell r="J195">
            <v>491.198897779279</v>
          </cell>
          <cell r="K195">
            <v>489.703309647481</v>
          </cell>
          <cell r="L195">
            <v>369.017708740618</v>
          </cell>
          <cell r="M195">
            <v>367.43724733766</v>
          </cell>
          <cell r="N195">
            <v>366.016306961503</v>
          </cell>
          <cell r="O195">
            <v>364.345803505171</v>
          </cell>
          <cell r="P195">
            <v>362.832119814039</v>
          </cell>
          <cell r="Q195">
            <v>330.99427482085</v>
          </cell>
          <cell r="R195">
            <v>299.208445465369</v>
          </cell>
          <cell r="S195">
            <v>297.44301162933</v>
          </cell>
          <cell r="T195">
            <v>295.62461477821</v>
          </cell>
          <cell r="U195">
            <v>293.751666021557</v>
          </cell>
          <cell r="V195">
            <v>291.822528802203</v>
          </cell>
          <cell r="W195">
            <v>289.835517466269</v>
          </cell>
          <cell r="X195">
            <v>287.788895790257</v>
          </cell>
          <cell r="Y195">
            <v>285.680875463965</v>
          </cell>
          <cell r="Z195">
            <v>283.509614527884</v>
          </cell>
        </row>
        <row r="196">
          <cell r="A196">
            <v>-3179.63473032212</v>
          </cell>
          <cell r="B196">
            <v>502.548419157462</v>
          </cell>
          <cell r="C196">
            <v>557.079148399178</v>
          </cell>
          <cell r="D196">
            <v>544.20168475926</v>
          </cell>
          <cell r="E196">
            <v>532.526468158491</v>
          </cell>
          <cell r="F196">
            <v>521.805230351922</v>
          </cell>
          <cell r="G196">
            <v>511.913296697468</v>
          </cell>
          <cell r="H196">
            <v>506.558311187494</v>
          </cell>
          <cell r="I196">
            <v>505.244662612944</v>
          </cell>
          <cell r="J196">
            <v>504.015228779473</v>
          </cell>
          <cell r="K196">
            <v>502.497954808419</v>
          </cell>
          <cell r="L196">
            <v>381.834039740812</v>
          </cell>
          <cell r="M196">
            <v>380.231892498598</v>
          </cell>
          <cell r="N196">
            <v>378.832637961697</v>
          </cell>
          <cell r="O196">
            <v>377.140448666109</v>
          </cell>
          <cell r="P196">
            <v>375.648450814233</v>
          </cell>
          <cell r="Q196">
            <v>337.391597401319</v>
          </cell>
          <cell r="R196">
            <v>299.208445465369</v>
          </cell>
          <cell r="S196">
            <v>297.44301162933</v>
          </cell>
          <cell r="T196">
            <v>295.62461477821</v>
          </cell>
          <cell r="U196">
            <v>293.751666021557</v>
          </cell>
          <cell r="V196">
            <v>291.822528802203</v>
          </cell>
          <cell r="W196">
            <v>289.835517466269</v>
          </cell>
          <cell r="X196">
            <v>287.788895790257</v>
          </cell>
          <cell r="Y196">
            <v>285.680875463965</v>
          </cell>
          <cell r="Z196">
            <v>283.509614527884</v>
          </cell>
        </row>
        <row r="197">
          <cell r="A197">
            <v>-2563.12337068986</v>
          </cell>
          <cell r="B197">
            <v>490.563438326211</v>
          </cell>
          <cell r="C197">
            <v>534.307684819801</v>
          </cell>
          <cell r="D197">
            <v>523.707367537821</v>
          </cell>
          <cell r="E197">
            <v>514.069597678365</v>
          </cell>
          <cell r="F197">
            <v>505.194046919808</v>
          </cell>
          <cell r="G197">
            <v>496.980010581729</v>
          </cell>
          <cell r="H197">
            <v>492.416033806617</v>
          </cell>
          <cell r="I197">
            <v>491.102385232068</v>
          </cell>
          <cell r="J197">
            <v>489.848981436935</v>
          </cell>
          <cell r="K197">
            <v>488.355677427543</v>
          </cell>
          <cell r="L197">
            <v>367.667792398274</v>
          </cell>
          <cell r="M197">
            <v>366.089615117722</v>
          </cell>
          <cell r="N197">
            <v>364.666390619158</v>
          </cell>
          <cell r="O197">
            <v>362.998171285233</v>
          </cell>
          <cell r="P197">
            <v>361.482203471695</v>
          </cell>
          <cell r="Q197">
            <v>330.320458710881</v>
          </cell>
          <cell r="R197">
            <v>299.208445465369</v>
          </cell>
          <cell r="S197">
            <v>297.44301162933</v>
          </cell>
          <cell r="T197">
            <v>295.62461477821</v>
          </cell>
          <cell r="U197">
            <v>293.751666021557</v>
          </cell>
          <cell r="V197">
            <v>291.822528802203</v>
          </cell>
          <cell r="W197">
            <v>289.835517466269</v>
          </cell>
          <cell r="X197">
            <v>287.788895790257</v>
          </cell>
          <cell r="Y197">
            <v>285.680875463965</v>
          </cell>
          <cell r="Z197">
            <v>283.509614527884</v>
          </cell>
        </row>
        <row r="198">
          <cell r="A198">
            <v>-3699.75323183451</v>
          </cell>
          <cell r="B198">
            <v>512.659522826863</v>
          </cell>
          <cell r="C198">
            <v>576.290245371039</v>
          </cell>
          <cell r="D198">
            <v>561.491672033935</v>
          </cell>
          <cell r="E198">
            <v>548.097567809369</v>
          </cell>
          <cell r="F198">
            <v>535.819220037712</v>
          </cell>
          <cell r="G198">
            <v>524.511731869541</v>
          </cell>
          <cell r="H198">
            <v>518.489413517387</v>
          </cell>
          <cell r="I198">
            <v>517.175764942837</v>
          </cell>
          <cell r="J198">
            <v>515.966553316705</v>
          </cell>
          <cell r="K198">
            <v>514.429057138312</v>
          </cell>
          <cell r="L198">
            <v>393.785364278044</v>
          </cell>
          <cell r="M198">
            <v>392.162994828491</v>
          </cell>
          <cell r="N198">
            <v>390.783962498929</v>
          </cell>
          <cell r="O198">
            <v>389.071550996002</v>
          </cell>
          <cell r="P198">
            <v>387.599775351465</v>
          </cell>
          <cell r="Q198">
            <v>343.357148566266</v>
          </cell>
          <cell r="R198">
            <v>299.208445465369</v>
          </cell>
          <cell r="S198">
            <v>297.44301162933</v>
          </cell>
          <cell r="T198">
            <v>295.62461477821</v>
          </cell>
          <cell r="U198">
            <v>293.751666021557</v>
          </cell>
          <cell r="V198">
            <v>291.822528802203</v>
          </cell>
          <cell r="W198">
            <v>289.835517466269</v>
          </cell>
          <cell r="X198">
            <v>287.788895790257</v>
          </cell>
          <cell r="Y198">
            <v>285.680875463965</v>
          </cell>
          <cell r="Z198">
            <v>283.509614527884</v>
          </cell>
        </row>
        <row r="199">
          <cell r="A199">
            <v>-3507.59405517373</v>
          </cell>
          <cell r="B199">
            <v>508.923948432577</v>
          </cell>
          <cell r="C199">
            <v>569.192654021897</v>
          </cell>
          <cell r="D199">
            <v>555.103839819707</v>
          </cell>
          <cell r="E199">
            <v>542.344783242169</v>
          </cell>
          <cell r="F199">
            <v>530.641713927232</v>
          </cell>
          <cell r="G199">
            <v>519.857206174262</v>
          </cell>
          <cell r="H199">
            <v>514.08143573213</v>
          </cell>
          <cell r="I199">
            <v>512.76778715758</v>
          </cell>
          <cell r="J199">
            <v>511.55110438266</v>
          </cell>
          <cell r="K199">
            <v>510.021079353055</v>
          </cell>
          <cell r="L199">
            <v>389.369915343999</v>
          </cell>
          <cell r="M199">
            <v>387.755017043234</v>
          </cell>
          <cell r="N199">
            <v>386.368513564883</v>
          </cell>
          <cell r="O199">
            <v>384.663573210746</v>
          </cell>
          <cell r="P199">
            <v>383.18432641742</v>
          </cell>
          <cell r="Q199">
            <v>341.153159673637</v>
          </cell>
          <cell r="R199">
            <v>299.208445465369</v>
          </cell>
          <cell r="S199">
            <v>297.44301162933</v>
          </cell>
          <cell r="T199">
            <v>295.62461477821</v>
          </cell>
          <cell r="U199">
            <v>293.751666021557</v>
          </cell>
          <cell r="V199">
            <v>291.822528802203</v>
          </cell>
          <cell r="W199">
            <v>289.835517466269</v>
          </cell>
          <cell r="X199">
            <v>287.788895790257</v>
          </cell>
          <cell r="Y199">
            <v>285.680875463965</v>
          </cell>
          <cell r="Z199">
            <v>283.509614527884</v>
          </cell>
        </row>
        <row r="200">
          <cell r="A200">
            <v>-2919.61795381253</v>
          </cell>
          <cell r="B200">
            <v>497.493693022116</v>
          </cell>
          <cell r="C200">
            <v>547.47516874202</v>
          </cell>
          <cell r="D200">
            <v>535.558103067818</v>
          </cell>
          <cell r="E200">
            <v>524.742189910058</v>
          </cell>
          <cell r="F200">
            <v>514.799379928332</v>
          </cell>
          <cell r="G200">
            <v>505.615107932826</v>
          </cell>
          <cell r="H200">
            <v>500.593734347785</v>
          </cell>
          <cell r="I200">
            <v>499.280085773235</v>
          </cell>
          <cell r="J200">
            <v>498.040542487494</v>
          </cell>
          <cell r="K200">
            <v>496.53337796871</v>
          </cell>
          <cell r="L200">
            <v>375.859353448833</v>
          </cell>
          <cell r="M200">
            <v>374.267315658889</v>
          </cell>
          <cell r="N200">
            <v>372.857951669717</v>
          </cell>
          <cell r="O200">
            <v>371.175871826401</v>
          </cell>
          <cell r="P200">
            <v>369.673764522254</v>
          </cell>
          <cell r="Q200">
            <v>334.409308981465</v>
          </cell>
          <cell r="R200">
            <v>299.208445465369</v>
          </cell>
          <cell r="S200">
            <v>297.44301162933</v>
          </cell>
          <cell r="T200">
            <v>295.62461477821</v>
          </cell>
          <cell r="U200">
            <v>293.751666021557</v>
          </cell>
          <cell r="V200">
            <v>291.822528802203</v>
          </cell>
          <cell r="W200">
            <v>289.835517466269</v>
          </cell>
          <cell r="X200">
            <v>287.788895790257</v>
          </cell>
          <cell r="Y200">
            <v>285.680875463965</v>
          </cell>
          <cell r="Z200">
            <v>283.509614527884</v>
          </cell>
        </row>
        <row r="201">
          <cell r="A201">
            <v>-2967.89666277724</v>
          </cell>
          <cell r="B201">
            <v>498.43223112439</v>
          </cell>
          <cell r="C201">
            <v>549.25839113634</v>
          </cell>
          <cell r="D201">
            <v>537.163003222706</v>
          </cell>
          <cell r="E201">
            <v>526.18753858756</v>
          </cell>
          <cell r="F201">
            <v>516.100193738084</v>
          </cell>
          <cell r="G201">
            <v>506.78452640826</v>
          </cell>
          <cell r="H201">
            <v>501.701209308468</v>
          </cell>
          <cell r="I201">
            <v>500.387560733919</v>
          </cell>
          <cell r="J201">
            <v>499.149894524382</v>
          </cell>
          <cell r="K201">
            <v>497.640852929394</v>
          </cell>
          <cell r="L201">
            <v>376.968705485721</v>
          </cell>
          <cell r="M201">
            <v>375.374790619573</v>
          </cell>
          <cell r="N201">
            <v>373.967303706605</v>
          </cell>
          <cell r="O201">
            <v>372.283346787084</v>
          </cell>
          <cell r="P201">
            <v>370.783116559142</v>
          </cell>
          <cell r="Q201">
            <v>334.963046461807</v>
          </cell>
          <cell r="R201">
            <v>299.208445465369</v>
          </cell>
          <cell r="S201">
            <v>297.44301162933</v>
          </cell>
          <cell r="T201">
            <v>295.62461477821</v>
          </cell>
          <cell r="U201">
            <v>293.751666021557</v>
          </cell>
          <cell r="V201">
            <v>291.822528802203</v>
          </cell>
          <cell r="W201">
            <v>289.835517466269</v>
          </cell>
          <cell r="X201">
            <v>287.788895790257</v>
          </cell>
          <cell r="Y201">
            <v>285.680875463965</v>
          </cell>
          <cell r="Z201">
            <v>283.509614527884</v>
          </cell>
        </row>
        <row r="202">
          <cell r="A202">
            <v>-3358.175590708</v>
          </cell>
          <cell r="B202">
            <v>506.019253483364</v>
          </cell>
          <cell r="C202">
            <v>563.673733618391</v>
          </cell>
          <cell r="D202">
            <v>550.136811456552</v>
          </cell>
          <cell r="E202">
            <v>537.87155302038</v>
          </cell>
          <cell r="F202">
            <v>526.615806727622</v>
          </cell>
          <cell r="G202">
            <v>516.237956267541</v>
          </cell>
          <cell r="H202">
            <v>510.653895692058</v>
          </cell>
          <cell r="I202">
            <v>509.340247117508</v>
          </cell>
          <cell r="J202">
            <v>508.117754952689</v>
          </cell>
          <cell r="K202">
            <v>506.593539312983</v>
          </cell>
          <cell r="L202">
            <v>385.936565914028</v>
          </cell>
          <cell r="M202">
            <v>384.327477003162</v>
          </cell>
          <cell r="N202">
            <v>382.935164134913</v>
          </cell>
          <cell r="O202">
            <v>381.236033170673</v>
          </cell>
          <cell r="P202">
            <v>379.750976987449</v>
          </cell>
          <cell r="Q202">
            <v>339.439389653601</v>
          </cell>
          <cell r="R202">
            <v>299.208445465369</v>
          </cell>
          <cell r="S202">
            <v>297.44301162933</v>
          </cell>
          <cell r="T202">
            <v>295.62461477821</v>
          </cell>
          <cell r="U202">
            <v>293.751666021557</v>
          </cell>
          <cell r="V202">
            <v>291.822528802203</v>
          </cell>
          <cell r="W202">
            <v>289.835517466269</v>
          </cell>
          <cell r="X202">
            <v>287.788895790257</v>
          </cell>
          <cell r="Y202">
            <v>285.680875463965</v>
          </cell>
          <cell r="Z202">
            <v>283.509614527884</v>
          </cell>
        </row>
        <row r="203">
          <cell r="A203">
            <v>-2829.02010186995</v>
          </cell>
          <cell r="B203">
            <v>495.732470780352</v>
          </cell>
          <cell r="C203">
            <v>544.128846482669</v>
          </cell>
          <cell r="D203">
            <v>532.546413034402</v>
          </cell>
          <cell r="E203">
            <v>522.029907657742</v>
          </cell>
          <cell r="F203">
            <v>512.358325901248</v>
          </cell>
          <cell r="G203">
            <v>503.420625019589</v>
          </cell>
          <cell r="H203">
            <v>498.515492102504</v>
          </cell>
          <cell r="I203">
            <v>497.201843527954</v>
          </cell>
          <cell r="J203">
            <v>495.958777797729</v>
          </cell>
          <cell r="K203">
            <v>494.455135723429</v>
          </cell>
          <cell r="L203">
            <v>373.777588759068</v>
          </cell>
          <cell r="M203">
            <v>372.189073413608</v>
          </cell>
          <cell r="N203">
            <v>370.776186979953</v>
          </cell>
          <cell r="O203">
            <v>369.09762958112</v>
          </cell>
          <cell r="P203">
            <v>367.591999832489</v>
          </cell>
          <cell r="Q203">
            <v>333.370187858824</v>
          </cell>
          <cell r="R203">
            <v>299.208445465369</v>
          </cell>
          <cell r="S203">
            <v>297.44301162933</v>
          </cell>
          <cell r="T203">
            <v>295.62461477821</v>
          </cell>
          <cell r="U203">
            <v>293.751666021557</v>
          </cell>
          <cell r="V203">
            <v>291.822528802203</v>
          </cell>
          <cell r="W203">
            <v>289.835517466269</v>
          </cell>
          <cell r="X203">
            <v>287.788895790257</v>
          </cell>
          <cell r="Y203">
            <v>285.680875463965</v>
          </cell>
          <cell r="Z203">
            <v>283.509614527884</v>
          </cell>
        </row>
        <row r="204">
          <cell r="A204">
            <v>-2666.82176709493</v>
          </cell>
          <cell r="B204">
            <v>492.579335152325</v>
          </cell>
          <cell r="C204">
            <v>538.137888789418</v>
          </cell>
          <cell r="D204">
            <v>527.154551110476</v>
          </cell>
          <cell r="E204">
            <v>517.174078790581</v>
          </cell>
          <cell r="F204">
            <v>507.988079920803</v>
          </cell>
          <cell r="G204">
            <v>499.491818027068</v>
          </cell>
          <cell r="H204">
            <v>494.794792061433</v>
          </cell>
          <cell r="I204">
            <v>493.481143486883</v>
          </cell>
          <cell r="J204">
            <v>492.231771485402</v>
          </cell>
          <cell r="K204">
            <v>490.734435682358</v>
          </cell>
          <cell r="L204">
            <v>370.050582446741</v>
          </cell>
          <cell r="M204">
            <v>368.468373372537</v>
          </cell>
          <cell r="N204">
            <v>367.049180667626</v>
          </cell>
          <cell r="O204">
            <v>365.376929540048</v>
          </cell>
          <cell r="P204">
            <v>363.864993520162</v>
          </cell>
          <cell r="Q204">
            <v>331.509837838289</v>
          </cell>
          <cell r="R204">
            <v>299.208445465369</v>
          </cell>
          <cell r="S204">
            <v>297.44301162933</v>
          </cell>
          <cell r="T204">
            <v>295.62461477821</v>
          </cell>
          <cell r="U204">
            <v>293.751666021557</v>
          </cell>
          <cell r="V204">
            <v>291.822528802203</v>
          </cell>
          <cell r="W204">
            <v>289.835517466269</v>
          </cell>
          <cell r="X204">
            <v>287.788895790257</v>
          </cell>
          <cell r="Y204">
            <v>285.680875463965</v>
          </cell>
          <cell r="Z204">
            <v>283.509614527884</v>
          </cell>
        </row>
        <row r="205">
          <cell r="A205">
            <v>-2950.20855322956</v>
          </cell>
          <cell r="B205">
            <v>498.088374274783</v>
          </cell>
          <cell r="C205">
            <v>548.605063122087</v>
          </cell>
          <cell r="D205">
            <v>536.575008009878</v>
          </cell>
          <cell r="E205">
            <v>525.657999039165</v>
          </cell>
          <cell r="F205">
            <v>515.623608144529</v>
          </cell>
          <cell r="G205">
            <v>506.35608077365</v>
          </cell>
          <cell r="H205">
            <v>501.295458225932</v>
          </cell>
          <cell r="I205">
            <v>499.981809651383</v>
          </cell>
          <cell r="J205">
            <v>498.743455728146</v>
          </cell>
          <cell r="K205">
            <v>497.235101846857</v>
          </cell>
          <cell r="L205">
            <v>376.562266689485</v>
          </cell>
          <cell r="M205">
            <v>374.969039537037</v>
          </cell>
          <cell r="N205">
            <v>373.56086491037</v>
          </cell>
          <cell r="O205">
            <v>371.877595704548</v>
          </cell>
          <cell r="P205">
            <v>370.376677762906</v>
          </cell>
          <cell r="Q205">
            <v>334.760170920539</v>
          </cell>
          <cell r="R205">
            <v>299.208445465369</v>
          </cell>
          <cell r="S205">
            <v>297.44301162933</v>
          </cell>
          <cell r="T205">
            <v>295.62461477821</v>
          </cell>
          <cell r="U205">
            <v>293.751666021557</v>
          </cell>
          <cell r="V205">
            <v>291.822528802203</v>
          </cell>
          <cell r="W205">
            <v>289.835517466269</v>
          </cell>
          <cell r="X205">
            <v>287.788895790257</v>
          </cell>
          <cell r="Y205">
            <v>285.680875463965</v>
          </cell>
          <cell r="Z205">
            <v>283.509614527884</v>
          </cell>
        </row>
        <row r="206">
          <cell r="A206">
            <v>-3002.42419322134</v>
          </cell>
          <cell r="B206">
            <v>499.103446316223</v>
          </cell>
          <cell r="C206">
            <v>550.533700000824</v>
          </cell>
          <cell r="D206">
            <v>538.310781200741</v>
          </cell>
          <cell r="E206">
            <v>527.221209982983</v>
          </cell>
          <cell r="F206">
            <v>517.030497993965</v>
          </cell>
          <cell r="G206">
            <v>507.620860537284</v>
          </cell>
          <cell r="H206">
            <v>502.493243234832</v>
          </cell>
          <cell r="I206">
            <v>501.179594660282</v>
          </cell>
          <cell r="J206">
            <v>499.943270881129</v>
          </cell>
          <cell r="K206">
            <v>498.432886855757</v>
          </cell>
          <cell r="L206">
            <v>377.762081842468</v>
          </cell>
          <cell r="M206">
            <v>376.166824545936</v>
          </cell>
          <cell r="N206">
            <v>374.760680063352</v>
          </cell>
          <cell r="O206">
            <v>373.075380713447</v>
          </cell>
          <cell r="P206">
            <v>371.576492915889</v>
          </cell>
          <cell r="Q206">
            <v>335.359063424988</v>
          </cell>
          <cell r="R206">
            <v>299.208445465369</v>
          </cell>
          <cell r="S206">
            <v>297.44301162933</v>
          </cell>
          <cell r="T206">
            <v>295.62461477821</v>
          </cell>
          <cell r="U206">
            <v>293.751666021557</v>
          </cell>
          <cell r="V206">
            <v>291.822528802203</v>
          </cell>
          <cell r="W206">
            <v>289.835517466269</v>
          </cell>
          <cell r="X206">
            <v>287.788895790257</v>
          </cell>
          <cell r="Y206">
            <v>285.680875463965</v>
          </cell>
          <cell r="Z206">
            <v>283.509614527884</v>
          </cell>
        </row>
        <row r="207">
          <cell r="A207">
            <v>-3370.68611833765</v>
          </cell>
          <cell r="B207">
            <v>506.262458140484</v>
          </cell>
          <cell r="C207">
            <v>564.135822466919</v>
          </cell>
          <cell r="D207">
            <v>550.552691420227</v>
          </cell>
          <cell r="E207">
            <v>538.246088192345</v>
          </cell>
          <cell r="F207">
            <v>526.952888382391</v>
          </cell>
          <cell r="G207">
            <v>516.540989270313</v>
          </cell>
          <cell r="H207">
            <v>510.940877187459</v>
          </cell>
          <cell r="I207">
            <v>509.62722861291</v>
          </cell>
          <cell r="J207">
            <v>508.405222857405</v>
          </cell>
          <cell r="K207">
            <v>506.880520808385</v>
          </cell>
          <cell r="L207">
            <v>386.224033818744</v>
          </cell>
          <cell r="M207">
            <v>384.614458498564</v>
          </cell>
          <cell r="N207">
            <v>383.222632039629</v>
          </cell>
          <cell r="O207">
            <v>381.523014666075</v>
          </cell>
          <cell r="P207">
            <v>380.038444892165</v>
          </cell>
          <cell r="Q207">
            <v>339.582880401302</v>
          </cell>
          <cell r="R207">
            <v>299.208445465369</v>
          </cell>
          <cell r="S207">
            <v>297.44301162933</v>
          </cell>
          <cell r="T207">
            <v>295.62461477821</v>
          </cell>
          <cell r="U207">
            <v>293.751666021557</v>
          </cell>
          <cell r="V207">
            <v>291.822528802203</v>
          </cell>
          <cell r="W207">
            <v>289.835517466269</v>
          </cell>
          <cell r="X207">
            <v>287.788895790257</v>
          </cell>
          <cell r="Y207">
            <v>285.680875463965</v>
          </cell>
          <cell r="Z207">
            <v>283.509614527884</v>
          </cell>
        </row>
        <row r="208">
          <cell r="A208">
            <v>-2698.13134381461</v>
          </cell>
          <cell r="B208">
            <v>493.187993323756</v>
          </cell>
          <cell r="C208">
            <v>539.294339315136</v>
          </cell>
          <cell r="D208">
            <v>528.195356583623</v>
          </cell>
          <cell r="E208">
            <v>518.111412374584</v>
          </cell>
          <cell r="F208">
            <v>508.831680146406</v>
          </cell>
          <cell r="G208">
            <v>500.25020610867</v>
          </cell>
          <cell r="H208">
            <v>495.513008703721</v>
          </cell>
          <cell r="I208">
            <v>494.199360129171</v>
          </cell>
          <cell r="J208">
            <v>492.951205444033</v>
          </cell>
          <cell r="K208">
            <v>491.452652324646</v>
          </cell>
          <cell r="L208">
            <v>370.770016405372</v>
          </cell>
          <cell r="M208">
            <v>369.186590014825</v>
          </cell>
          <cell r="N208">
            <v>367.768614626256</v>
          </cell>
          <cell r="O208">
            <v>366.095146182336</v>
          </cell>
          <cell r="P208">
            <v>364.584427478793</v>
          </cell>
          <cell r="Q208">
            <v>331.868946159433</v>
          </cell>
          <cell r="R208">
            <v>299.208445465369</v>
          </cell>
          <cell r="S208">
            <v>297.44301162933</v>
          </cell>
          <cell r="T208">
            <v>295.62461477821</v>
          </cell>
          <cell r="U208">
            <v>293.751666021557</v>
          </cell>
          <cell r="V208">
            <v>291.822528802203</v>
          </cell>
          <cell r="W208">
            <v>289.835517466269</v>
          </cell>
          <cell r="X208">
            <v>287.788895790257</v>
          </cell>
          <cell r="Y208">
            <v>285.680875463965</v>
          </cell>
          <cell r="Z208">
            <v>283.509614527884</v>
          </cell>
        </row>
        <row r="209">
          <cell r="A209">
            <v>-2979.55222301164</v>
          </cell>
          <cell r="B209">
            <v>498.658815215346</v>
          </cell>
          <cell r="C209">
            <v>549.688900909158</v>
          </cell>
          <cell r="D209">
            <v>537.550462018242</v>
          </cell>
          <cell r="E209">
            <v>526.536478087633</v>
          </cell>
          <cell r="F209">
            <v>516.41423928815</v>
          </cell>
          <cell r="G209">
            <v>507.066850185592</v>
          </cell>
          <cell r="H209">
            <v>501.968578535797</v>
          </cell>
          <cell r="I209">
            <v>500.654929961248</v>
          </cell>
          <cell r="J209">
            <v>499.417716919893</v>
          </cell>
          <cell r="K209">
            <v>497.908222156723</v>
          </cell>
          <cell r="L209">
            <v>377.236527881232</v>
          </cell>
          <cell r="M209">
            <v>375.642159846902</v>
          </cell>
          <cell r="N209">
            <v>374.235126102116</v>
          </cell>
          <cell r="O209">
            <v>372.550716014413</v>
          </cell>
          <cell r="P209">
            <v>371.050938954653</v>
          </cell>
          <cell r="Q209">
            <v>335.096731075471</v>
          </cell>
          <cell r="R209">
            <v>299.208445465369</v>
          </cell>
          <cell r="S209">
            <v>297.44301162933</v>
          </cell>
          <cell r="T209">
            <v>295.62461477821</v>
          </cell>
          <cell r="U209">
            <v>293.751666021557</v>
          </cell>
          <cell r="V209">
            <v>291.822528802203</v>
          </cell>
          <cell r="W209">
            <v>289.835517466269</v>
          </cell>
          <cell r="X209">
            <v>287.788895790257</v>
          </cell>
          <cell r="Y209">
            <v>285.680875463965</v>
          </cell>
          <cell r="Z209">
            <v>283.509614527884</v>
          </cell>
        </row>
        <row r="210">
          <cell r="A210">
            <v>-3250.79724404532</v>
          </cell>
          <cell r="B210">
            <v>503.931818424241</v>
          </cell>
          <cell r="C210">
            <v>559.707607006058</v>
          </cell>
          <cell r="D210">
            <v>546.567297505452</v>
          </cell>
          <cell r="E210">
            <v>534.656903029331</v>
          </cell>
          <cell r="F210">
            <v>523.722621735678</v>
          </cell>
          <cell r="G210">
            <v>513.637012183875</v>
          </cell>
          <cell r="H210">
            <v>508.190722322293</v>
          </cell>
          <cell r="I210">
            <v>506.877073747744</v>
          </cell>
          <cell r="J210">
            <v>505.650406712806</v>
          </cell>
          <cell r="K210">
            <v>504.130365943218</v>
          </cell>
          <cell r="L210">
            <v>383.469217674145</v>
          </cell>
          <cell r="M210">
            <v>381.864303633398</v>
          </cell>
          <cell r="N210">
            <v>380.46781589503</v>
          </cell>
          <cell r="O210">
            <v>378.772859800909</v>
          </cell>
          <cell r="P210">
            <v>377.283628747566</v>
          </cell>
          <cell r="Q210">
            <v>338.207802968719</v>
          </cell>
          <cell r="R210">
            <v>299.208445465369</v>
          </cell>
          <cell r="S210">
            <v>297.44301162933</v>
          </cell>
          <cell r="T210">
            <v>295.62461477821</v>
          </cell>
          <cell r="U210">
            <v>293.751666021557</v>
          </cell>
          <cell r="V210">
            <v>291.822528802203</v>
          </cell>
          <cell r="W210">
            <v>289.835517466269</v>
          </cell>
          <cell r="X210">
            <v>287.788895790257</v>
          </cell>
          <cell r="Y210">
            <v>285.680875463965</v>
          </cell>
          <cell r="Z210">
            <v>283.509614527884</v>
          </cell>
        </row>
        <row r="211">
          <cell r="A211">
            <v>-3839.56785483266</v>
          </cell>
          <cell r="B211">
            <v>515.377519097947</v>
          </cell>
          <cell r="C211">
            <v>581.454438286099</v>
          </cell>
          <cell r="D211">
            <v>566.139445657489</v>
          </cell>
          <cell r="E211">
            <v>552.283282066838</v>
          </cell>
          <cell r="F211">
            <v>539.586362869434</v>
          </cell>
          <cell r="G211">
            <v>527.898355223312</v>
          </cell>
          <cell r="H211">
            <v>521.696649117266</v>
          </cell>
          <cell r="I211">
            <v>520.383000542716</v>
          </cell>
          <cell r="J211">
            <v>519.179224909127</v>
          </cell>
          <cell r="K211">
            <v>517.636292738191</v>
          </cell>
          <cell r="L211">
            <v>396.998035870466</v>
          </cell>
          <cell r="M211">
            <v>395.37023042837</v>
          </cell>
          <cell r="N211">
            <v>393.99663409135</v>
          </cell>
          <cell r="O211">
            <v>392.278786595882</v>
          </cell>
          <cell r="P211">
            <v>390.812446943887</v>
          </cell>
          <cell r="Q211">
            <v>344.960766366205</v>
          </cell>
          <cell r="R211">
            <v>299.208445465369</v>
          </cell>
          <cell r="S211">
            <v>297.44301162933</v>
          </cell>
          <cell r="T211">
            <v>295.62461477821</v>
          </cell>
          <cell r="U211">
            <v>293.751666021557</v>
          </cell>
          <cell r="V211">
            <v>291.822528802203</v>
          </cell>
          <cell r="W211">
            <v>289.835517466269</v>
          </cell>
          <cell r="X211">
            <v>287.788895790257</v>
          </cell>
          <cell r="Y211">
            <v>285.680875463965</v>
          </cell>
          <cell r="Z211">
            <v>283.509614527884</v>
          </cell>
        </row>
        <row r="212">
          <cell r="A212">
            <v>-3256.59031330449</v>
          </cell>
          <cell r="B212">
            <v>504.044435690639</v>
          </cell>
          <cell r="C212">
            <v>559.921579812215</v>
          </cell>
          <cell r="D212">
            <v>546.759873030993</v>
          </cell>
          <cell r="E212">
            <v>534.830333619585</v>
          </cell>
          <cell r="F212">
            <v>523.878709266906</v>
          </cell>
          <cell r="G212">
            <v>513.777333297807</v>
          </cell>
          <cell r="H212">
            <v>508.323610696643</v>
          </cell>
          <cell r="I212">
            <v>507.009962122094</v>
          </cell>
          <cell r="J212">
            <v>505.783520321689</v>
          </cell>
          <cell r="K212">
            <v>504.263254317568</v>
          </cell>
          <cell r="L212">
            <v>383.602331283028</v>
          </cell>
          <cell r="M212">
            <v>381.997192007748</v>
          </cell>
          <cell r="N212">
            <v>380.600929503913</v>
          </cell>
          <cell r="O212">
            <v>378.905748175259</v>
          </cell>
          <cell r="P212">
            <v>377.416742356449</v>
          </cell>
          <cell r="Q212">
            <v>338.274247155894</v>
          </cell>
          <cell r="R212">
            <v>299.208445465369</v>
          </cell>
          <cell r="S212">
            <v>297.44301162933</v>
          </cell>
          <cell r="T212">
            <v>295.62461477821</v>
          </cell>
          <cell r="U212">
            <v>293.751666021557</v>
          </cell>
          <cell r="V212">
            <v>291.822528802203</v>
          </cell>
          <cell r="W212">
            <v>289.835517466269</v>
          </cell>
          <cell r="X212">
            <v>287.788895790257</v>
          </cell>
          <cell r="Y212">
            <v>285.680875463965</v>
          </cell>
          <cell r="Z212">
            <v>283.509614527884</v>
          </cell>
        </row>
        <row r="213">
          <cell r="A213">
            <v>-3535.19269373975</v>
          </cell>
          <cell r="B213">
            <v>509.460465966301</v>
          </cell>
          <cell r="C213">
            <v>570.212037335972</v>
          </cell>
          <cell r="D213">
            <v>556.021284802375</v>
          </cell>
          <cell r="E213">
            <v>543.171020244103</v>
          </cell>
          <cell r="F213">
            <v>531.385327228973</v>
          </cell>
          <cell r="G213">
            <v>520.525707021281</v>
          </cell>
          <cell r="H213">
            <v>514.714526421923</v>
          </cell>
          <cell r="I213">
            <v>513.400877847374</v>
          </cell>
          <cell r="J213">
            <v>512.185268107521</v>
          </cell>
          <cell r="K213">
            <v>510.654170042849</v>
          </cell>
          <cell r="L213">
            <v>390.00407906886</v>
          </cell>
          <cell r="M213">
            <v>388.388107733028</v>
          </cell>
          <cell r="N213">
            <v>387.002677289745</v>
          </cell>
          <cell r="O213">
            <v>385.296663900539</v>
          </cell>
          <cell r="P213">
            <v>383.818490142281</v>
          </cell>
          <cell r="Q213">
            <v>341.469705018534</v>
          </cell>
          <cell r="R213">
            <v>299.208445465369</v>
          </cell>
          <cell r="S213">
            <v>297.44301162933</v>
          </cell>
          <cell r="T213">
            <v>295.62461477821</v>
          </cell>
          <cell r="U213">
            <v>293.751666021557</v>
          </cell>
          <cell r="V213">
            <v>291.822528802203</v>
          </cell>
          <cell r="W213">
            <v>289.835517466269</v>
          </cell>
          <cell r="X213">
            <v>287.788895790257</v>
          </cell>
          <cell r="Y213">
            <v>285.680875463965</v>
          </cell>
          <cell r="Z213">
            <v>283.509614527884</v>
          </cell>
        </row>
        <row r="214">
          <cell r="A214">
            <v>-3431.37390456692</v>
          </cell>
          <cell r="B214">
            <v>507.442228704781</v>
          </cell>
          <cell r="C214">
            <v>566.377386539084</v>
          </cell>
          <cell r="D214">
            <v>552.570099085176</v>
          </cell>
          <cell r="E214">
            <v>540.062934861363</v>
          </cell>
          <cell r="F214">
            <v>528.588050384506</v>
          </cell>
          <cell r="G214">
            <v>518.010983393428</v>
          </cell>
          <cell r="H214">
            <v>512.33300645333</v>
          </cell>
          <cell r="I214">
            <v>511.019357878781</v>
          </cell>
          <cell r="J214">
            <v>509.799711664404</v>
          </cell>
          <cell r="K214">
            <v>508.272650074255</v>
          </cell>
          <cell r="L214">
            <v>387.618522625743</v>
          </cell>
          <cell r="M214">
            <v>386.006587764435</v>
          </cell>
          <cell r="N214">
            <v>384.617120846628</v>
          </cell>
          <cell r="O214">
            <v>382.915143931946</v>
          </cell>
          <cell r="P214">
            <v>381.432933699164</v>
          </cell>
          <cell r="Q214">
            <v>340.278945034238</v>
          </cell>
          <cell r="R214">
            <v>299.208445465369</v>
          </cell>
          <cell r="S214">
            <v>297.44301162933</v>
          </cell>
          <cell r="T214">
            <v>295.62461477821</v>
          </cell>
          <cell r="U214">
            <v>293.751666021557</v>
          </cell>
          <cell r="V214">
            <v>291.822528802203</v>
          </cell>
          <cell r="W214">
            <v>289.835517466269</v>
          </cell>
          <cell r="X214">
            <v>287.788895790257</v>
          </cell>
          <cell r="Y214">
            <v>285.680875463965</v>
          </cell>
          <cell r="Z214">
            <v>283.509614527884</v>
          </cell>
        </row>
        <row r="215">
          <cell r="A215">
            <v>-3792.0236527417</v>
          </cell>
          <cell r="B215">
            <v>514.453259809299</v>
          </cell>
          <cell r="C215">
            <v>579.698345637667</v>
          </cell>
          <cell r="D215">
            <v>564.558962273901</v>
          </cell>
          <cell r="E215">
            <v>550.85992276232</v>
          </cell>
          <cell r="F215">
            <v>538.305339495368</v>
          </cell>
          <cell r="G215">
            <v>526.746728149657</v>
          </cell>
          <cell r="H215">
            <v>520.606023156661</v>
          </cell>
          <cell r="I215">
            <v>519.292374582112</v>
          </cell>
          <cell r="J215">
            <v>518.086750429944</v>
          </cell>
          <cell r="K215">
            <v>516.545666777586</v>
          </cell>
          <cell r="L215">
            <v>395.905561391283</v>
          </cell>
          <cell r="M215">
            <v>394.279604467765</v>
          </cell>
          <cell r="N215">
            <v>392.904159612168</v>
          </cell>
          <cell r="O215">
            <v>391.188160635277</v>
          </cell>
          <cell r="P215">
            <v>389.719972464704</v>
          </cell>
          <cell r="Q215">
            <v>344.415453385903</v>
          </cell>
          <cell r="R215">
            <v>299.208445465369</v>
          </cell>
          <cell r="S215">
            <v>297.44301162933</v>
          </cell>
          <cell r="T215">
            <v>295.62461477821</v>
          </cell>
          <cell r="U215">
            <v>293.751666021557</v>
          </cell>
          <cell r="V215">
            <v>291.822528802203</v>
          </cell>
          <cell r="W215">
            <v>289.835517466269</v>
          </cell>
          <cell r="X215">
            <v>287.788895790257</v>
          </cell>
          <cell r="Y215">
            <v>285.680875463965</v>
          </cell>
          <cell r="Z215">
            <v>283.509614527884</v>
          </cell>
        </row>
        <row r="216">
          <cell r="A216">
            <v>-2725.01070752042</v>
          </cell>
          <cell r="B216">
            <v>493.710528154197</v>
          </cell>
          <cell r="C216">
            <v>540.287155492974</v>
          </cell>
          <cell r="D216">
            <v>529.088891143677</v>
          </cell>
          <cell r="E216">
            <v>518.916116013463</v>
          </cell>
          <cell r="F216">
            <v>509.555913421397</v>
          </cell>
          <cell r="G216">
            <v>500.9012845074</v>
          </cell>
          <cell r="H216">
            <v>496.129599803641</v>
          </cell>
          <cell r="I216">
            <v>494.815951229092</v>
          </cell>
          <cell r="J216">
            <v>493.568841613614</v>
          </cell>
          <cell r="K216">
            <v>492.069243424566</v>
          </cell>
          <cell r="L216">
            <v>371.387652574953</v>
          </cell>
          <cell r="M216">
            <v>369.803181114746</v>
          </cell>
          <cell r="N216">
            <v>368.386250795838</v>
          </cell>
          <cell r="O216">
            <v>366.711737282257</v>
          </cell>
          <cell r="P216">
            <v>365.202063648374</v>
          </cell>
          <cell r="Q216">
            <v>332.177241709393</v>
          </cell>
          <cell r="R216">
            <v>299.208445465369</v>
          </cell>
          <cell r="S216">
            <v>297.44301162933</v>
          </cell>
          <cell r="T216">
            <v>295.62461477821</v>
          </cell>
          <cell r="U216">
            <v>293.751666021557</v>
          </cell>
          <cell r="V216">
            <v>291.822528802203</v>
          </cell>
          <cell r="W216">
            <v>289.835517466269</v>
          </cell>
          <cell r="X216">
            <v>287.788895790257</v>
          </cell>
          <cell r="Y216">
            <v>285.680875463965</v>
          </cell>
          <cell r="Z216">
            <v>283.509614527884</v>
          </cell>
        </row>
        <row r="217">
          <cell r="A217">
            <v>-2994.36984155065</v>
          </cell>
          <cell r="B217">
            <v>498.946869719745</v>
          </cell>
          <cell r="C217">
            <v>550.236204467515</v>
          </cell>
          <cell r="D217">
            <v>538.043035220763</v>
          </cell>
          <cell r="E217">
            <v>526.980082024407</v>
          </cell>
          <cell r="F217">
            <v>516.813482831246</v>
          </cell>
          <cell r="G217">
            <v>507.425766098072</v>
          </cell>
          <cell r="H217">
            <v>502.308482850987</v>
          </cell>
          <cell r="I217">
            <v>500.994834276438</v>
          </cell>
          <cell r="J217">
            <v>499.758197344092</v>
          </cell>
          <cell r="K217">
            <v>498.248126471913</v>
          </cell>
          <cell r="L217">
            <v>377.577008305431</v>
          </cell>
          <cell r="M217">
            <v>375.982064162092</v>
          </cell>
          <cell r="N217">
            <v>374.575606526315</v>
          </cell>
          <cell r="O217">
            <v>372.890620329603</v>
          </cell>
          <cell r="P217">
            <v>371.391419378852</v>
          </cell>
          <cell r="Q217">
            <v>335.266683233066</v>
          </cell>
          <cell r="R217">
            <v>299.208445465369</v>
          </cell>
          <cell r="S217">
            <v>297.44301162933</v>
          </cell>
          <cell r="T217">
            <v>295.62461477821</v>
          </cell>
          <cell r="U217">
            <v>293.751666021557</v>
          </cell>
          <cell r="V217">
            <v>291.822528802203</v>
          </cell>
          <cell r="W217">
            <v>289.835517466269</v>
          </cell>
          <cell r="X217">
            <v>287.788895790257</v>
          </cell>
          <cell r="Y217">
            <v>285.680875463965</v>
          </cell>
          <cell r="Z217">
            <v>283.509614527884</v>
          </cell>
        </row>
        <row r="218">
          <cell r="A218">
            <v>-2806.49468982895</v>
          </cell>
          <cell r="B218">
            <v>495.294576770275</v>
          </cell>
          <cell r="C218">
            <v>543.296847863522</v>
          </cell>
          <cell r="D218">
            <v>531.79761427717</v>
          </cell>
          <cell r="E218">
            <v>521.355550882223</v>
          </cell>
          <cell r="F218">
            <v>511.751404803281</v>
          </cell>
          <cell r="G218">
            <v>502.875009083033</v>
          </cell>
          <cell r="H218">
            <v>497.998777170613</v>
          </cell>
          <cell r="I218">
            <v>496.685128596063</v>
          </cell>
          <cell r="J218">
            <v>495.441187077818</v>
          </cell>
          <cell r="K218">
            <v>493.938420791538</v>
          </cell>
          <cell r="L218">
            <v>373.259998039157</v>
          </cell>
          <cell r="M218">
            <v>371.672358481717</v>
          </cell>
          <cell r="N218">
            <v>370.258596260042</v>
          </cell>
          <cell r="O218">
            <v>368.580914649228</v>
          </cell>
          <cell r="P218">
            <v>367.074409112578</v>
          </cell>
          <cell r="Q218">
            <v>333.111830392879</v>
          </cell>
          <cell r="R218">
            <v>299.208445465369</v>
          </cell>
          <cell r="S218">
            <v>297.44301162933</v>
          </cell>
          <cell r="T218">
            <v>295.62461477821</v>
          </cell>
          <cell r="U218">
            <v>293.751666021557</v>
          </cell>
          <cell r="V218">
            <v>291.822528802203</v>
          </cell>
          <cell r="W218">
            <v>289.835517466269</v>
          </cell>
          <cell r="X218">
            <v>287.788895790257</v>
          </cell>
          <cell r="Y218">
            <v>285.680875463965</v>
          </cell>
          <cell r="Z218">
            <v>283.509614527884</v>
          </cell>
        </row>
        <row r="219">
          <cell r="A219">
            <v>-3119.40227352055</v>
          </cell>
          <cell r="B219">
            <v>501.377500197239</v>
          </cell>
          <cell r="C219">
            <v>554.854402374755</v>
          </cell>
          <cell r="D219">
            <v>542.19941333728</v>
          </cell>
          <cell r="E219">
            <v>530.723252959749</v>
          </cell>
          <cell r="F219">
            <v>520.182336673054</v>
          </cell>
          <cell r="G219">
            <v>510.454331673031</v>
          </cell>
          <cell r="H219">
            <v>505.176626814431</v>
          </cell>
          <cell r="I219">
            <v>503.862978239882</v>
          </cell>
          <cell r="J219">
            <v>502.63120256849</v>
          </cell>
          <cell r="K219">
            <v>501.116270435357</v>
          </cell>
          <cell r="L219">
            <v>380.450013529829</v>
          </cell>
          <cell r="M219">
            <v>378.850208125536</v>
          </cell>
          <cell r="N219">
            <v>377.448611750714</v>
          </cell>
          <cell r="O219">
            <v>375.758764293047</v>
          </cell>
          <cell r="P219">
            <v>374.26442460325</v>
          </cell>
          <cell r="Q219">
            <v>336.700755214788</v>
          </cell>
          <cell r="R219">
            <v>299.208445465369</v>
          </cell>
          <cell r="S219">
            <v>297.44301162933</v>
          </cell>
          <cell r="T219">
            <v>295.62461477821</v>
          </cell>
          <cell r="U219">
            <v>293.751666021557</v>
          </cell>
          <cell r="V219">
            <v>291.822528802203</v>
          </cell>
          <cell r="W219">
            <v>289.835517466269</v>
          </cell>
          <cell r="X219">
            <v>287.788895790257</v>
          </cell>
          <cell r="Y219">
            <v>285.680875463965</v>
          </cell>
          <cell r="Z219">
            <v>283.509614527884</v>
          </cell>
        </row>
        <row r="220">
          <cell r="A220">
            <v>-3002.19377121059</v>
          </cell>
          <cell r="B220">
            <v>499.098966912334</v>
          </cell>
          <cell r="C220">
            <v>550.525189133434</v>
          </cell>
          <cell r="D220">
            <v>538.303121420091</v>
          </cell>
          <cell r="E220">
            <v>527.214311700994</v>
          </cell>
          <cell r="F220">
            <v>517.024289540175</v>
          </cell>
          <cell r="G220">
            <v>507.615279200038</v>
          </cell>
          <cell r="H220">
            <v>502.487957538243</v>
          </cell>
          <cell r="I220">
            <v>501.174308963693</v>
          </cell>
          <cell r="J220">
            <v>499.937976225732</v>
          </cell>
          <cell r="K220">
            <v>498.427601159168</v>
          </cell>
          <cell r="L220">
            <v>377.756787187071</v>
          </cell>
          <cell r="M220">
            <v>376.161538849347</v>
          </cell>
          <cell r="N220">
            <v>374.755385407956</v>
          </cell>
          <cell r="O220">
            <v>373.070095016858</v>
          </cell>
          <cell r="P220">
            <v>371.571198260492</v>
          </cell>
          <cell r="Q220">
            <v>335.356420576694</v>
          </cell>
          <cell r="R220">
            <v>299.208445465369</v>
          </cell>
          <cell r="S220">
            <v>297.44301162933</v>
          </cell>
          <cell r="T220">
            <v>295.62461477821</v>
          </cell>
          <cell r="U220">
            <v>293.751666021557</v>
          </cell>
          <cell r="V220">
            <v>291.822528802203</v>
          </cell>
          <cell r="W220">
            <v>289.835517466269</v>
          </cell>
          <cell r="X220">
            <v>287.788895790257</v>
          </cell>
          <cell r="Y220">
            <v>285.680875463965</v>
          </cell>
          <cell r="Z220">
            <v>283.509614527884</v>
          </cell>
        </row>
        <row r="221">
          <cell r="A221">
            <v>-2495.98317933082</v>
          </cell>
          <cell r="B221">
            <v>489.258233006191</v>
          </cell>
          <cell r="C221">
            <v>531.827794711763</v>
          </cell>
          <cell r="D221">
            <v>521.475466440587</v>
          </cell>
          <cell r="E221">
            <v>512.059581485534</v>
          </cell>
          <cell r="F221">
            <v>503.385032346261</v>
          </cell>
          <cell r="G221">
            <v>495.353724752985</v>
          </cell>
          <cell r="H221">
            <v>490.875891528994</v>
          </cell>
          <cell r="I221">
            <v>489.562242954445</v>
          </cell>
          <cell r="J221">
            <v>488.306228748671</v>
          </cell>
          <cell r="K221">
            <v>486.815535149919</v>
          </cell>
          <cell r="L221">
            <v>366.12503971001</v>
          </cell>
          <cell r="M221">
            <v>364.549472840099</v>
          </cell>
          <cell r="N221">
            <v>363.123637930895</v>
          </cell>
          <cell r="O221">
            <v>361.45802900761</v>
          </cell>
          <cell r="P221">
            <v>359.939450783431</v>
          </cell>
          <cell r="Q221">
            <v>329.55038757207</v>
          </cell>
          <cell r="R221">
            <v>299.208445465369</v>
          </cell>
          <cell r="S221">
            <v>297.44301162933</v>
          </cell>
          <cell r="T221">
            <v>295.62461477821</v>
          </cell>
          <cell r="U221">
            <v>293.751666021557</v>
          </cell>
          <cell r="V221">
            <v>291.822528802203</v>
          </cell>
          <cell r="W221">
            <v>289.835517466269</v>
          </cell>
          <cell r="X221">
            <v>287.788895790257</v>
          </cell>
          <cell r="Y221">
            <v>285.680875463965</v>
          </cell>
          <cell r="Z221">
            <v>283.509614527884</v>
          </cell>
        </row>
        <row r="222">
          <cell r="A222">
            <v>-2504.49753473722</v>
          </cell>
          <cell r="B222">
            <v>489.423752075292</v>
          </cell>
          <cell r="C222">
            <v>532.142280943054</v>
          </cell>
          <cell r="D222">
            <v>521.758504048749</v>
          </cell>
          <cell r="E222">
            <v>512.314480851949</v>
          </cell>
          <cell r="F222">
            <v>503.614441776034</v>
          </cell>
          <cell r="G222">
            <v>495.559961513084</v>
          </cell>
          <cell r="H222">
            <v>491.071204030533</v>
          </cell>
          <cell r="I222">
            <v>489.757555455983</v>
          </cell>
          <cell r="J222">
            <v>488.501872288348</v>
          </cell>
          <cell r="K222">
            <v>487.010847651458</v>
          </cell>
          <cell r="L222">
            <v>366.320683249687</v>
          </cell>
          <cell r="M222">
            <v>364.744785341637</v>
          </cell>
          <cell r="N222">
            <v>363.319281470572</v>
          </cell>
          <cell r="O222">
            <v>361.653341509148</v>
          </cell>
          <cell r="P222">
            <v>360.135094323108</v>
          </cell>
          <cell r="Q222">
            <v>329.648043822839</v>
          </cell>
          <cell r="R222">
            <v>299.208445465369</v>
          </cell>
          <cell r="S222">
            <v>297.44301162933</v>
          </cell>
          <cell r="T222">
            <v>295.62461477821</v>
          </cell>
          <cell r="U222">
            <v>293.751666021557</v>
          </cell>
          <cell r="V222">
            <v>291.822528802203</v>
          </cell>
          <cell r="W222">
            <v>289.835517466269</v>
          </cell>
          <cell r="X222">
            <v>287.788895790257</v>
          </cell>
          <cell r="Y222">
            <v>285.680875463965</v>
          </cell>
          <cell r="Z222">
            <v>283.509614527884</v>
          </cell>
        </row>
        <row r="223">
          <cell r="A223">
            <v>-3081.8245775913</v>
          </cell>
          <cell r="B223">
            <v>500.646989788375</v>
          </cell>
          <cell r="C223">
            <v>553.466432597912</v>
          </cell>
          <cell r="D223">
            <v>540.950240538121</v>
          </cell>
          <cell r="E223">
            <v>529.598266930097</v>
          </cell>
          <cell r="F223">
            <v>519.169849246368</v>
          </cell>
          <cell r="G223">
            <v>509.544115703586</v>
          </cell>
          <cell r="H223">
            <v>504.314624531971</v>
          </cell>
          <cell r="I223">
            <v>503.000975957422</v>
          </cell>
          <cell r="J223">
            <v>501.767739265212</v>
          </cell>
          <cell r="K223">
            <v>500.254268152896</v>
          </cell>
          <cell r="L223">
            <v>379.586550226552</v>
          </cell>
          <cell r="M223">
            <v>377.988205843076</v>
          </cell>
          <cell r="N223">
            <v>376.585148447436</v>
          </cell>
          <cell r="O223">
            <v>374.896762010587</v>
          </cell>
          <cell r="P223">
            <v>373.400961299973</v>
          </cell>
          <cell r="Q223">
            <v>336.269754073558</v>
          </cell>
          <cell r="R223">
            <v>299.208445465369</v>
          </cell>
          <cell r="S223">
            <v>297.44301162933</v>
          </cell>
          <cell r="T223">
            <v>295.62461477821</v>
          </cell>
          <cell r="U223">
            <v>293.751666021557</v>
          </cell>
          <cell r="V223">
            <v>291.822528802203</v>
          </cell>
          <cell r="W223">
            <v>289.835517466269</v>
          </cell>
          <cell r="X223">
            <v>287.788895790257</v>
          </cell>
          <cell r="Y223">
            <v>285.680875463965</v>
          </cell>
          <cell r="Z223">
            <v>283.509614527884</v>
          </cell>
        </row>
        <row r="224">
          <cell r="A224">
            <v>-3149.45058824935</v>
          </cell>
          <cell r="B224">
            <v>501.961639435567</v>
          </cell>
          <cell r="C224">
            <v>555.964266927578</v>
          </cell>
          <cell r="D224">
            <v>543.19829143482</v>
          </cell>
          <cell r="E224">
            <v>531.622827386774</v>
          </cell>
          <cell r="F224">
            <v>520.991953657376</v>
          </cell>
          <cell r="G224">
            <v>511.182169163987</v>
          </cell>
          <cell r="H224">
            <v>505.865911115658</v>
          </cell>
          <cell r="I224">
            <v>504.552262541109</v>
          </cell>
          <cell r="J224">
            <v>503.321655148194</v>
          </cell>
          <cell r="K224">
            <v>501.805554736583</v>
          </cell>
          <cell r="L224">
            <v>381.140466109533</v>
          </cell>
          <cell r="M224">
            <v>379.539492426763</v>
          </cell>
          <cell r="N224">
            <v>378.139064330417</v>
          </cell>
          <cell r="O224">
            <v>376.448048594274</v>
          </cell>
          <cell r="P224">
            <v>374.954877182954</v>
          </cell>
          <cell r="Q224">
            <v>337.045397365401</v>
          </cell>
          <cell r="R224">
            <v>299.208445465369</v>
          </cell>
          <cell r="S224">
            <v>297.44301162933</v>
          </cell>
          <cell r="T224">
            <v>295.62461477821</v>
          </cell>
          <cell r="U224">
            <v>293.751666021557</v>
          </cell>
          <cell r="V224">
            <v>291.822528802203</v>
          </cell>
          <cell r="W224">
            <v>289.835517466269</v>
          </cell>
          <cell r="X224">
            <v>287.788895790257</v>
          </cell>
          <cell r="Y224">
            <v>285.680875463965</v>
          </cell>
          <cell r="Z224">
            <v>283.509614527884</v>
          </cell>
        </row>
        <row r="225">
          <cell r="A225">
            <v>-3266.8725936985</v>
          </cell>
          <cell r="B225">
            <v>504.244323221499</v>
          </cell>
          <cell r="C225">
            <v>560.301366120848</v>
          </cell>
          <cell r="D225">
            <v>547.101680708763</v>
          </cell>
          <cell r="E225">
            <v>535.138160417108</v>
          </cell>
          <cell r="F225">
            <v>524.155753384677</v>
          </cell>
          <cell r="G225">
            <v>514.026393161258</v>
          </cell>
          <cell r="H225">
            <v>508.559477983057</v>
          </cell>
          <cell r="I225">
            <v>507.245829408508</v>
          </cell>
          <cell r="J225">
            <v>506.019787383165</v>
          </cell>
          <cell r="K225">
            <v>504.499121603983</v>
          </cell>
          <cell r="L225">
            <v>383.838598344504</v>
          </cell>
          <cell r="M225">
            <v>382.233059294162</v>
          </cell>
          <cell r="N225">
            <v>380.837196565389</v>
          </cell>
          <cell r="O225">
            <v>379.141615461673</v>
          </cell>
          <cell r="P225">
            <v>377.653009417925</v>
          </cell>
          <cell r="Q225">
            <v>338.392180799101</v>
          </cell>
          <cell r="R225">
            <v>299.208445465369</v>
          </cell>
          <cell r="S225">
            <v>297.44301162933</v>
          </cell>
          <cell r="T225">
            <v>295.62461477821</v>
          </cell>
          <cell r="U225">
            <v>293.751666021557</v>
          </cell>
          <cell r="V225">
            <v>291.822528802203</v>
          </cell>
          <cell r="W225">
            <v>289.835517466269</v>
          </cell>
          <cell r="X225">
            <v>287.788895790257</v>
          </cell>
          <cell r="Y225">
            <v>285.680875463965</v>
          </cell>
          <cell r="Z225">
            <v>283.509614527884</v>
          </cell>
        </row>
        <row r="226">
          <cell r="A226">
            <v>-3755.56350269148</v>
          </cell>
          <cell r="B226">
            <v>513.744474492322</v>
          </cell>
          <cell r="C226">
            <v>578.351653535413</v>
          </cell>
          <cell r="D226">
            <v>563.346939381871</v>
          </cell>
          <cell r="E226">
            <v>549.768393374177</v>
          </cell>
          <cell r="F226">
            <v>537.322963046039</v>
          </cell>
          <cell r="G226">
            <v>525.863581644704</v>
          </cell>
          <cell r="H226">
            <v>519.769656482629</v>
          </cell>
          <cell r="I226">
            <v>518.45600790808</v>
          </cell>
          <cell r="J226">
            <v>517.248966185279</v>
          </cell>
          <cell r="K226">
            <v>515.709300103554</v>
          </cell>
          <cell r="L226">
            <v>395.067777146617</v>
          </cell>
          <cell r="M226">
            <v>393.443237793734</v>
          </cell>
          <cell r="N226">
            <v>392.066375367502</v>
          </cell>
          <cell r="O226">
            <v>390.351793961245</v>
          </cell>
          <cell r="P226">
            <v>388.882188220039</v>
          </cell>
          <cell r="Q226">
            <v>343.997270048887</v>
          </cell>
          <cell r="R226">
            <v>299.208445465369</v>
          </cell>
          <cell r="S226">
            <v>297.44301162933</v>
          </cell>
          <cell r="T226">
            <v>295.62461477821</v>
          </cell>
          <cell r="U226">
            <v>293.751666021557</v>
          </cell>
          <cell r="V226">
            <v>291.822528802203</v>
          </cell>
          <cell r="W226">
            <v>289.835517466269</v>
          </cell>
          <cell r="X226">
            <v>287.788895790257</v>
          </cell>
          <cell r="Y226">
            <v>285.680875463965</v>
          </cell>
          <cell r="Z226">
            <v>283.509614527884</v>
          </cell>
        </row>
        <row r="227">
          <cell r="A227">
            <v>-2523.55264188887</v>
          </cell>
          <cell r="B227">
            <v>489.79418335832</v>
          </cell>
          <cell r="C227">
            <v>532.846100380808</v>
          </cell>
          <cell r="D227">
            <v>522.391941542727</v>
          </cell>
          <cell r="E227">
            <v>512.884945027812</v>
          </cell>
          <cell r="F227">
            <v>504.127859534311</v>
          </cell>
          <cell r="G227">
            <v>496.021518891737</v>
          </cell>
          <cell r="H227">
            <v>491.508312944506</v>
          </cell>
          <cell r="I227">
            <v>490.194664369956</v>
          </cell>
          <cell r="J227">
            <v>488.939722064887</v>
          </cell>
          <cell r="K227">
            <v>487.447956565431</v>
          </cell>
          <cell r="L227">
            <v>366.758533026226</v>
          </cell>
          <cell r="M227">
            <v>365.18189425561</v>
          </cell>
          <cell r="N227">
            <v>363.757131247111</v>
          </cell>
          <cell r="O227">
            <v>362.090450423121</v>
          </cell>
          <cell r="P227">
            <v>360.572944099647</v>
          </cell>
          <cell r="Q227">
            <v>329.866598279825</v>
          </cell>
          <cell r="R227">
            <v>299.208445465369</v>
          </cell>
          <cell r="S227">
            <v>297.44301162933</v>
          </cell>
          <cell r="T227">
            <v>295.62461477821</v>
          </cell>
          <cell r="U227">
            <v>293.751666021557</v>
          </cell>
          <cell r="V227">
            <v>291.822528802203</v>
          </cell>
          <cell r="W227">
            <v>289.835517466269</v>
          </cell>
          <cell r="X227">
            <v>287.788895790257</v>
          </cell>
          <cell r="Y227">
            <v>285.680875463965</v>
          </cell>
          <cell r="Z227">
            <v>283.509614527884</v>
          </cell>
        </row>
        <row r="228">
          <cell r="A228">
            <v>-2465.60852428228</v>
          </cell>
          <cell r="B228">
            <v>488.667749712048</v>
          </cell>
          <cell r="C228">
            <v>530.70587645289</v>
          </cell>
          <cell r="D228">
            <v>520.465740007601</v>
          </cell>
          <cell r="E228">
            <v>511.150237212553</v>
          </cell>
          <cell r="F228">
            <v>502.566622500578</v>
          </cell>
          <cell r="G228">
            <v>494.617982568482</v>
          </cell>
          <cell r="H228">
            <v>490.179121241905</v>
          </cell>
          <cell r="I228">
            <v>488.865472667355</v>
          </cell>
          <cell r="J228">
            <v>487.608277494994</v>
          </cell>
          <cell r="K228">
            <v>486.11876486283</v>
          </cell>
          <cell r="L228">
            <v>365.427088456333</v>
          </cell>
          <cell r="M228">
            <v>363.852702553009</v>
          </cell>
          <cell r="N228">
            <v>362.425686677217</v>
          </cell>
          <cell r="O228">
            <v>360.76125872052</v>
          </cell>
          <cell r="P228">
            <v>359.241499529754</v>
          </cell>
          <cell r="Q228">
            <v>329.202002428525</v>
          </cell>
          <cell r="R228">
            <v>299.208445465369</v>
          </cell>
          <cell r="S228">
            <v>297.44301162933</v>
          </cell>
          <cell r="T228">
            <v>295.62461477821</v>
          </cell>
          <cell r="U228">
            <v>293.751666021557</v>
          </cell>
          <cell r="V228">
            <v>291.822528802203</v>
          </cell>
          <cell r="W228">
            <v>289.835517466269</v>
          </cell>
          <cell r="X228">
            <v>287.788895790257</v>
          </cell>
          <cell r="Y228">
            <v>285.680875463965</v>
          </cell>
          <cell r="Z228">
            <v>283.509614527884</v>
          </cell>
        </row>
        <row r="229">
          <cell r="A229">
            <v>-2980.40726514552</v>
          </cell>
          <cell r="B229">
            <v>498.675437234429</v>
          </cell>
          <cell r="C229">
            <v>549.720482745415</v>
          </cell>
          <cell r="D229">
            <v>537.578885670874</v>
          </cell>
          <cell r="E229">
            <v>526.562075997021</v>
          </cell>
          <cell r="F229">
            <v>516.437277406599</v>
          </cell>
          <cell r="G229">
            <v>507.087561221369</v>
          </cell>
          <cell r="H229">
            <v>501.988192518315</v>
          </cell>
          <cell r="I229">
            <v>500.674543943765</v>
          </cell>
          <cell r="J229">
            <v>499.437364146448</v>
          </cell>
          <cell r="K229">
            <v>497.92783613924</v>
          </cell>
          <cell r="L229">
            <v>377.256175107787</v>
          </cell>
          <cell r="M229">
            <v>375.661773829419</v>
          </cell>
          <cell r="N229">
            <v>374.254773328672</v>
          </cell>
          <cell r="O229">
            <v>372.57032999693</v>
          </cell>
          <cell r="P229">
            <v>371.070586181208</v>
          </cell>
          <cell r="Q229">
            <v>335.10653806673</v>
          </cell>
          <cell r="R229">
            <v>299.208445465369</v>
          </cell>
          <cell r="S229">
            <v>297.44301162933</v>
          </cell>
          <cell r="T229">
            <v>295.62461477821</v>
          </cell>
          <cell r="U229">
            <v>293.751666021557</v>
          </cell>
          <cell r="V229">
            <v>291.822528802203</v>
          </cell>
          <cell r="W229">
            <v>289.835517466269</v>
          </cell>
          <cell r="X229">
            <v>287.788895790257</v>
          </cell>
          <cell r="Y229">
            <v>285.680875463965</v>
          </cell>
          <cell r="Z229">
            <v>283.509614527884</v>
          </cell>
        </row>
        <row r="230">
          <cell r="A230">
            <v>-3745.9567792462</v>
          </cell>
          <cell r="B230">
            <v>513.557719788546</v>
          </cell>
          <cell r="C230">
            <v>577.996819598238</v>
          </cell>
          <cell r="D230">
            <v>563.027588838414</v>
          </cell>
          <cell r="E230">
            <v>549.480791130361</v>
          </cell>
          <cell r="F230">
            <v>537.064121026605</v>
          </cell>
          <cell r="G230">
            <v>525.630885283799</v>
          </cell>
          <cell r="H230">
            <v>519.549285932173</v>
          </cell>
          <cell r="I230">
            <v>518.235637357624</v>
          </cell>
          <cell r="J230">
            <v>517.028222125415</v>
          </cell>
          <cell r="K230">
            <v>515.488929553098</v>
          </cell>
          <cell r="L230">
            <v>394.847033086754</v>
          </cell>
          <cell r="M230">
            <v>393.222867243278</v>
          </cell>
          <cell r="N230">
            <v>391.845631307638</v>
          </cell>
          <cell r="O230">
            <v>390.131423410789</v>
          </cell>
          <cell r="P230">
            <v>388.661444160175</v>
          </cell>
          <cell r="Q230">
            <v>343.887084773659</v>
          </cell>
          <cell r="R230">
            <v>299.208445465369</v>
          </cell>
          <cell r="S230">
            <v>297.44301162933</v>
          </cell>
          <cell r="T230">
            <v>295.62461477821</v>
          </cell>
          <cell r="U230">
            <v>293.751666021557</v>
          </cell>
          <cell r="V230">
            <v>291.822528802203</v>
          </cell>
          <cell r="W230">
            <v>289.835517466269</v>
          </cell>
          <cell r="X230">
            <v>287.788895790257</v>
          </cell>
          <cell r="Y230">
            <v>285.680875463965</v>
          </cell>
          <cell r="Z230">
            <v>283.509614527884</v>
          </cell>
        </row>
        <row r="231">
          <cell r="A231">
            <v>-3432.855205486</v>
          </cell>
          <cell r="B231">
            <v>507.471025194648</v>
          </cell>
          <cell r="C231">
            <v>566.432099869831</v>
          </cell>
          <cell r="D231">
            <v>552.619341082848</v>
          </cell>
          <cell r="E231">
            <v>540.107281455758</v>
          </cell>
          <cell r="F231">
            <v>528.627962319462</v>
          </cell>
          <cell r="G231">
            <v>518.046863819802</v>
          </cell>
          <cell r="H231">
            <v>512.366986311373</v>
          </cell>
          <cell r="I231">
            <v>511.053337736824</v>
          </cell>
          <cell r="J231">
            <v>509.833749115427</v>
          </cell>
          <cell r="K231">
            <v>508.306629932298</v>
          </cell>
          <cell r="L231">
            <v>387.652560076766</v>
          </cell>
          <cell r="M231">
            <v>386.040567622478</v>
          </cell>
          <cell r="N231">
            <v>384.651158297651</v>
          </cell>
          <cell r="O231">
            <v>382.949123789989</v>
          </cell>
          <cell r="P231">
            <v>381.466971150187</v>
          </cell>
          <cell r="Q231">
            <v>340.295934963259</v>
          </cell>
          <cell r="R231">
            <v>299.208445465369</v>
          </cell>
          <cell r="S231">
            <v>297.44301162933</v>
          </cell>
          <cell r="T231">
            <v>295.62461477821</v>
          </cell>
          <cell r="U231">
            <v>293.751666021557</v>
          </cell>
          <cell r="V231">
            <v>291.822528802203</v>
          </cell>
          <cell r="W231">
            <v>289.835517466269</v>
          </cell>
          <cell r="X231">
            <v>287.788895790257</v>
          </cell>
          <cell r="Y231">
            <v>285.680875463965</v>
          </cell>
          <cell r="Z231">
            <v>283.509614527884</v>
          </cell>
        </row>
        <row r="232">
          <cell r="A232">
            <v>-3286.35733345819</v>
          </cell>
          <cell r="B232">
            <v>504.623106562427</v>
          </cell>
          <cell r="C232">
            <v>561.021054468612</v>
          </cell>
          <cell r="D232">
            <v>547.749400221751</v>
          </cell>
          <cell r="E232">
            <v>535.721486762138</v>
          </cell>
          <cell r="F232">
            <v>524.680747095204</v>
          </cell>
          <cell r="G232">
            <v>514.498357204055</v>
          </cell>
          <cell r="H232">
            <v>509.006442325353</v>
          </cell>
          <cell r="I232">
            <v>507.692793750803</v>
          </cell>
          <cell r="J232">
            <v>506.467509292142</v>
          </cell>
          <cell r="K232">
            <v>504.946085946278</v>
          </cell>
          <cell r="L232">
            <v>384.286320253481</v>
          </cell>
          <cell r="M232">
            <v>382.680023636457</v>
          </cell>
          <cell r="N232">
            <v>381.284918474366</v>
          </cell>
          <cell r="O232">
            <v>379.588579803969</v>
          </cell>
          <cell r="P232">
            <v>378.100731326902</v>
          </cell>
          <cell r="Q232">
            <v>338.615662970249</v>
          </cell>
          <cell r="R232">
            <v>299.208445465369</v>
          </cell>
          <cell r="S232">
            <v>297.44301162933</v>
          </cell>
          <cell r="T232">
            <v>295.62461477821</v>
          </cell>
          <cell r="U232">
            <v>293.751666021557</v>
          </cell>
          <cell r="V232">
            <v>291.822528802203</v>
          </cell>
          <cell r="W232">
            <v>289.835517466269</v>
          </cell>
          <cell r="X232">
            <v>287.788895790257</v>
          </cell>
          <cell r="Y232">
            <v>285.680875463965</v>
          </cell>
          <cell r="Z232">
            <v>283.509614527884</v>
          </cell>
        </row>
        <row r="233">
          <cell r="A233">
            <v>-2867.33047113164</v>
          </cell>
          <cell r="B233">
            <v>496.477224358799</v>
          </cell>
          <cell r="C233">
            <v>545.543878281718</v>
          </cell>
          <cell r="D233">
            <v>533.819941653546</v>
          </cell>
          <cell r="E233">
            <v>523.176828168551</v>
          </cell>
          <cell r="F233">
            <v>513.390554360976</v>
          </cell>
          <cell r="G233">
            <v>504.348587978334</v>
          </cell>
          <cell r="H233">
            <v>499.394301325071</v>
          </cell>
          <cell r="I233">
            <v>498.080652750522</v>
          </cell>
          <cell r="J233">
            <v>496.839076527454</v>
          </cell>
          <cell r="K233">
            <v>495.333944945997</v>
          </cell>
          <cell r="L233">
            <v>374.657887488793</v>
          </cell>
          <cell r="M233">
            <v>373.067882636176</v>
          </cell>
          <cell r="N233">
            <v>371.656485709677</v>
          </cell>
          <cell r="O233">
            <v>369.976438803687</v>
          </cell>
          <cell r="P233">
            <v>368.472298562214</v>
          </cell>
          <cell r="Q233">
            <v>333.809592470108</v>
          </cell>
          <cell r="R233">
            <v>299.208445465369</v>
          </cell>
          <cell r="S233">
            <v>297.44301162933</v>
          </cell>
          <cell r="T233">
            <v>295.62461477821</v>
          </cell>
          <cell r="U233">
            <v>293.751666021557</v>
          </cell>
          <cell r="V233">
            <v>291.822528802203</v>
          </cell>
          <cell r="W233">
            <v>289.835517466269</v>
          </cell>
          <cell r="X233">
            <v>287.788895790257</v>
          </cell>
          <cell r="Y233">
            <v>285.680875463965</v>
          </cell>
          <cell r="Z233">
            <v>283.509614527884</v>
          </cell>
        </row>
        <row r="234">
          <cell r="A234">
            <v>-2688.23440255981</v>
          </cell>
          <cell r="B234">
            <v>492.995596785763</v>
          </cell>
          <cell r="C234">
            <v>538.928785892949</v>
          </cell>
          <cell r="D234">
            <v>527.866358503654</v>
          </cell>
          <cell r="E234">
            <v>517.815121706075</v>
          </cell>
          <cell r="F234">
            <v>508.565018544747</v>
          </cell>
          <cell r="G234">
            <v>500.010480022331</v>
          </cell>
          <cell r="H234">
            <v>495.285980788888</v>
          </cell>
          <cell r="I234">
            <v>493.972332214339</v>
          </cell>
          <cell r="J234">
            <v>492.723792736125</v>
          </cell>
          <cell r="K234">
            <v>491.225624409814</v>
          </cell>
          <cell r="L234">
            <v>370.542603697464</v>
          </cell>
          <cell r="M234">
            <v>368.959562099993</v>
          </cell>
          <cell r="N234">
            <v>367.541201918348</v>
          </cell>
          <cell r="O234">
            <v>365.868118267504</v>
          </cell>
          <cell r="P234">
            <v>364.357014770885</v>
          </cell>
          <cell r="Q234">
            <v>331.755432202017</v>
          </cell>
          <cell r="R234">
            <v>299.208445465369</v>
          </cell>
          <cell r="S234">
            <v>297.44301162933</v>
          </cell>
          <cell r="T234">
            <v>295.62461477821</v>
          </cell>
          <cell r="U234">
            <v>293.751666021557</v>
          </cell>
          <cell r="V234">
            <v>291.822528802203</v>
          </cell>
          <cell r="W234">
            <v>289.835517466269</v>
          </cell>
          <cell r="X234">
            <v>287.788895790257</v>
          </cell>
          <cell r="Y234">
            <v>285.680875463965</v>
          </cell>
          <cell r="Z234">
            <v>283.509614527884</v>
          </cell>
        </row>
        <row r="235">
          <cell r="A235">
            <v>-2758.97813195315</v>
          </cell>
          <cell r="B235">
            <v>494.370854885169</v>
          </cell>
          <cell r="C235">
            <v>541.541776281822</v>
          </cell>
          <cell r="D235">
            <v>530.21804985364</v>
          </cell>
          <cell r="E235">
            <v>519.933019179161</v>
          </cell>
          <cell r="F235">
            <v>510.471126270525</v>
          </cell>
          <cell r="G235">
            <v>501.724051614191</v>
          </cell>
          <cell r="H235">
            <v>496.908785346188</v>
          </cell>
          <cell r="I235">
            <v>495.595136771639</v>
          </cell>
          <cell r="J235">
            <v>494.349347809623</v>
          </cell>
          <cell r="K235">
            <v>492.848428967114</v>
          </cell>
          <cell r="L235">
            <v>372.168158770962</v>
          </cell>
          <cell r="M235">
            <v>370.582366657293</v>
          </cell>
          <cell r="N235">
            <v>369.166756991847</v>
          </cell>
          <cell r="O235">
            <v>367.490922824804</v>
          </cell>
          <cell r="P235">
            <v>365.982569844383</v>
          </cell>
          <cell r="Q235">
            <v>332.566834480667</v>
          </cell>
          <cell r="R235">
            <v>299.208445465369</v>
          </cell>
          <cell r="S235">
            <v>297.44301162933</v>
          </cell>
          <cell r="T235">
            <v>295.62461477821</v>
          </cell>
          <cell r="U235">
            <v>293.751666021557</v>
          </cell>
          <cell r="V235">
            <v>291.822528802203</v>
          </cell>
          <cell r="W235">
            <v>289.835517466269</v>
          </cell>
          <cell r="X235">
            <v>287.788895790257</v>
          </cell>
          <cell r="Y235">
            <v>285.680875463965</v>
          </cell>
          <cell r="Z235">
            <v>283.509614527884</v>
          </cell>
        </row>
        <row r="236">
          <cell r="A236">
            <v>-2453.90283537745</v>
          </cell>
          <cell r="B236">
            <v>488.440191119738</v>
          </cell>
          <cell r="C236">
            <v>530.273515127502</v>
          </cell>
          <cell r="D236">
            <v>520.076614814751</v>
          </cell>
          <cell r="E236">
            <v>510.799796980396</v>
          </cell>
          <cell r="F236">
            <v>502.251226291636</v>
          </cell>
          <cell r="G236">
            <v>494.334444562463</v>
          </cell>
          <cell r="H236">
            <v>489.910602102979</v>
          </cell>
          <cell r="I236">
            <v>488.59695352843</v>
          </cell>
          <cell r="J236">
            <v>487.339303238883</v>
          </cell>
          <cell r="K236">
            <v>485.850245723904</v>
          </cell>
          <cell r="L236">
            <v>365.158114200222</v>
          </cell>
          <cell r="M236">
            <v>363.584183414084</v>
          </cell>
          <cell r="N236">
            <v>362.156712421107</v>
          </cell>
          <cell r="O236">
            <v>360.492739581595</v>
          </cell>
          <cell r="P236">
            <v>358.972525273643</v>
          </cell>
          <cell r="Q236">
            <v>329.067742859062</v>
          </cell>
          <cell r="R236">
            <v>299.208445465369</v>
          </cell>
          <cell r="S236">
            <v>297.44301162933</v>
          </cell>
          <cell r="T236">
            <v>295.62461477821</v>
          </cell>
          <cell r="U236">
            <v>293.751666021557</v>
          </cell>
          <cell r="V236">
            <v>291.822528802203</v>
          </cell>
          <cell r="W236">
            <v>289.835517466269</v>
          </cell>
          <cell r="X236">
            <v>287.788895790257</v>
          </cell>
          <cell r="Y236">
            <v>285.680875463965</v>
          </cell>
          <cell r="Z236">
            <v>283.509614527884</v>
          </cell>
        </row>
        <row r="237">
          <cell r="A237">
            <v>-3374.03872663809</v>
          </cell>
          <cell r="B237">
            <v>506.327632845845</v>
          </cell>
          <cell r="C237">
            <v>564.259654407105</v>
          </cell>
          <cell r="D237">
            <v>550.664140166394</v>
          </cell>
          <cell r="E237">
            <v>538.346457238601</v>
          </cell>
          <cell r="F237">
            <v>527.04322052402</v>
          </cell>
          <cell r="G237">
            <v>516.622196953193</v>
          </cell>
          <cell r="H237">
            <v>511.017783339785</v>
          </cell>
          <cell r="I237">
            <v>509.704134765236</v>
          </cell>
          <cell r="J237">
            <v>508.482259359142</v>
          </cell>
          <cell r="K237">
            <v>506.95742696071</v>
          </cell>
          <cell r="L237">
            <v>386.301070320481</v>
          </cell>
          <cell r="M237">
            <v>384.69136465089</v>
          </cell>
          <cell r="N237">
            <v>383.299668541365</v>
          </cell>
          <cell r="O237">
            <v>381.599920818401</v>
          </cell>
          <cell r="P237">
            <v>380.115481393902</v>
          </cell>
          <cell r="Q237">
            <v>339.621333477465</v>
          </cell>
          <cell r="R237">
            <v>299.208445465369</v>
          </cell>
          <cell r="S237">
            <v>297.44301162933</v>
          </cell>
          <cell r="T237">
            <v>295.62461477821</v>
          </cell>
          <cell r="U237">
            <v>293.751666021557</v>
          </cell>
          <cell r="V237">
            <v>291.822528802203</v>
          </cell>
          <cell r="W237">
            <v>289.835517466269</v>
          </cell>
          <cell r="X237">
            <v>287.788895790257</v>
          </cell>
          <cell r="Y237">
            <v>285.680875463965</v>
          </cell>
          <cell r="Z237">
            <v>283.509614527884</v>
          </cell>
        </row>
        <row r="238">
          <cell r="A238">
            <v>-3246.65235311103</v>
          </cell>
          <cell r="B238">
            <v>503.851241744478</v>
          </cell>
          <cell r="C238">
            <v>559.554511314509</v>
          </cell>
          <cell r="D238">
            <v>546.429511383058</v>
          </cell>
          <cell r="E238">
            <v>534.532814942497</v>
          </cell>
          <cell r="F238">
            <v>523.610942457527</v>
          </cell>
          <cell r="G238">
            <v>513.53661364089</v>
          </cell>
          <cell r="H238">
            <v>508.095641840173</v>
          </cell>
          <cell r="I238">
            <v>506.781993265624</v>
          </cell>
          <cell r="J238">
            <v>505.555165077327</v>
          </cell>
          <cell r="K238">
            <v>504.035285461098</v>
          </cell>
          <cell r="L238">
            <v>383.373976038666</v>
          </cell>
          <cell r="M238">
            <v>381.769223151278</v>
          </cell>
          <cell r="N238">
            <v>380.37257425955</v>
          </cell>
          <cell r="O238">
            <v>378.677779318789</v>
          </cell>
          <cell r="P238">
            <v>377.188387112087</v>
          </cell>
          <cell r="Q238">
            <v>338.160262727659</v>
          </cell>
          <cell r="R238">
            <v>299.208445465369</v>
          </cell>
          <cell r="S238">
            <v>297.44301162933</v>
          </cell>
          <cell r="T238">
            <v>295.62461477821</v>
          </cell>
          <cell r="U238">
            <v>293.751666021557</v>
          </cell>
          <cell r="V238">
            <v>291.822528802203</v>
          </cell>
          <cell r="W238">
            <v>289.835517466269</v>
          </cell>
          <cell r="X238">
            <v>287.788895790257</v>
          </cell>
          <cell r="Y238">
            <v>285.680875463965</v>
          </cell>
          <cell r="Z238">
            <v>283.509614527884</v>
          </cell>
        </row>
        <row r="239">
          <cell r="A239">
            <v>-3699.68054257318</v>
          </cell>
          <cell r="B239">
            <v>512.658109747623</v>
          </cell>
          <cell r="C239">
            <v>576.287560520483</v>
          </cell>
          <cell r="D239">
            <v>561.489255668435</v>
          </cell>
          <cell r="E239">
            <v>548.095391667339</v>
          </cell>
          <cell r="F239">
            <v>535.817261509885</v>
          </cell>
          <cell r="G239">
            <v>524.509971172808</v>
          </cell>
          <cell r="H239">
            <v>518.487746083883</v>
          </cell>
          <cell r="I239">
            <v>517.174097509334</v>
          </cell>
          <cell r="J239">
            <v>515.964883057043</v>
          </cell>
          <cell r="K239">
            <v>514.427389704809</v>
          </cell>
          <cell r="L239">
            <v>393.783694018382</v>
          </cell>
          <cell r="M239">
            <v>392.161327394988</v>
          </cell>
          <cell r="N239">
            <v>390.782292239267</v>
          </cell>
          <cell r="O239">
            <v>389.069883562499</v>
          </cell>
          <cell r="P239">
            <v>387.598105091803</v>
          </cell>
          <cell r="Q239">
            <v>343.356314849514</v>
          </cell>
          <cell r="R239">
            <v>299.208445465369</v>
          </cell>
          <cell r="S239">
            <v>297.44301162933</v>
          </cell>
          <cell r="T239">
            <v>295.62461477821</v>
          </cell>
          <cell r="U239">
            <v>293.751666021557</v>
          </cell>
          <cell r="V239">
            <v>291.822528802203</v>
          </cell>
          <cell r="W239">
            <v>289.835517466269</v>
          </cell>
          <cell r="X239">
            <v>287.788895790257</v>
          </cell>
          <cell r="Y239">
            <v>285.680875463965</v>
          </cell>
          <cell r="Z239">
            <v>283.509614527884</v>
          </cell>
        </row>
        <row r="240">
          <cell r="A240">
            <v>-2859.18693670965</v>
          </cell>
          <cell r="B240">
            <v>496.318914049636</v>
          </cell>
          <cell r="C240">
            <v>545.243088694308</v>
          </cell>
          <cell r="D240">
            <v>533.549231024877</v>
          </cell>
          <cell r="E240">
            <v>522.933030292439</v>
          </cell>
          <cell r="F240">
            <v>513.171136272475</v>
          </cell>
          <cell r="G240">
            <v>504.151333333116</v>
          </cell>
          <cell r="H240">
            <v>499.207495160259</v>
          </cell>
          <cell r="I240">
            <v>497.893846585709</v>
          </cell>
          <cell r="J240">
            <v>496.651953742023</v>
          </cell>
          <cell r="K240">
            <v>495.147138781184</v>
          </cell>
          <cell r="L240">
            <v>374.470764703362</v>
          </cell>
          <cell r="M240">
            <v>372.881076471363</v>
          </cell>
          <cell r="N240">
            <v>371.469362924246</v>
          </cell>
          <cell r="O240">
            <v>369.789632638874</v>
          </cell>
          <cell r="P240">
            <v>368.285175776783</v>
          </cell>
          <cell r="Q240">
            <v>333.716189387702</v>
          </cell>
          <cell r="R240">
            <v>299.208445465369</v>
          </cell>
          <cell r="S240">
            <v>297.44301162933</v>
          </cell>
          <cell r="T240">
            <v>295.62461477821</v>
          </cell>
          <cell r="U240">
            <v>293.751666021557</v>
          </cell>
          <cell r="V240">
            <v>291.822528802203</v>
          </cell>
          <cell r="W240">
            <v>289.835517466269</v>
          </cell>
          <cell r="X240">
            <v>287.788895790257</v>
          </cell>
          <cell r="Y240">
            <v>285.680875463965</v>
          </cell>
          <cell r="Z240">
            <v>283.509614527884</v>
          </cell>
        </row>
        <row r="241">
          <cell r="A241">
            <v>-2536.75242948195</v>
          </cell>
          <cell r="B241">
            <v>490.050787229129</v>
          </cell>
          <cell r="C241">
            <v>533.333647735345</v>
          </cell>
          <cell r="D241">
            <v>522.830734161811</v>
          </cell>
          <cell r="E241">
            <v>513.280114988859</v>
          </cell>
          <cell r="F241">
            <v>504.483512499253</v>
          </cell>
          <cell r="G241">
            <v>496.341247314765</v>
          </cell>
          <cell r="H241">
            <v>491.811105512061</v>
          </cell>
          <cell r="I241">
            <v>490.497456937511</v>
          </cell>
          <cell r="J241">
            <v>489.243027840184</v>
          </cell>
          <cell r="K241">
            <v>487.750749132986</v>
          </cell>
          <cell r="L241">
            <v>367.061838801523</v>
          </cell>
          <cell r="M241">
            <v>365.484686823165</v>
          </cell>
          <cell r="N241">
            <v>364.060437022407</v>
          </cell>
          <cell r="O241">
            <v>362.393242990677</v>
          </cell>
          <cell r="P241">
            <v>360.876249874944</v>
          </cell>
          <cell r="Q241">
            <v>330.017994563603</v>
          </cell>
          <cell r="R241">
            <v>299.208445465369</v>
          </cell>
          <cell r="S241">
            <v>297.44301162933</v>
          </cell>
          <cell r="T241">
            <v>295.62461477821</v>
          </cell>
          <cell r="U241">
            <v>293.751666021557</v>
          </cell>
          <cell r="V241">
            <v>291.822528802203</v>
          </cell>
          <cell r="W241">
            <v>289.835517466269</v>
          </cell>
          <cell r="X241">
            <v>287.788895790257</v>
          </cell>
          <cell r="Y241">
            <v>285.680875463965</v>
          </cell>
          <cell r="Z241">
            <v>283.509614527884</v>
          </cell>
        </row>
        <row r="242">
          <cell r="A242">
            <v>-2964.76552671043</v>
          </cell>
          <cell r="B242">
            <v>498.371361839251</v>
          </cell>
          <cell r="C242">
            <v>549.142739494577</v>
          </cell>
          <cell r="D242">
            <v>537.058916745119</v>
          </cell>
          <cell r="E242">
            <v>526.093799888446</v>
          </cell>
          <cell r="F242">
            <v>516.015828908882</v>
          </cell>
          <cell r="G242">
            <v>506.708683278977</v>
          </cell>
          <cell r="H242">
            <v>501.629383552004</v>
          </cell>
          <cell r="I242">
            <v>500.315734977455</v>
          </cell>
          <cell r="J242">
            <v>499.077947029348</v>
          </cell>
          <cell r="K242">
            <v>497.56902717293</v>
          </cell>
          <cell r="L242">
            <v>376.896757990687</v>
          </cell>
          <cell r="M242">
            <v>375.302964863109</v>
          </cell>
          <cell r="N242">
            <v>373.895356211571</v>
          </cell>
          <cell r="O242">
            <v>372.21152103062</v>
          </cell>
          <cell r="P242">
            <v>370.711169064108</v>
          </cell>
          <cell r="Q242">
            <v>334.927133583575</v>
          </cell>
          <cell r="R242">
            <v>299.208445465369</v>
          </cell>
          <cell r="S242">
            <v>297.44301162933</v>
          </cell>
          <cell r="T242">
            <v>295.62461477821</v>
          </cell>
          <cell r="U242">
            <v>293.751666021557</v>
          </cell>
          <cell r="V242">
            <v>291.822528802203</v>
          </cell>
          <cell r="W242">
            <v>289.835517466269</v>
          </cell>
          <cell r="X242">
            <v>287.788895790257</v>
          </cell>
          <cell r="Y242">
            <v>285.680875463965</v>
          </cell>
          <cell r="Z242">
            <v>283.509614527884</v>
          </cell>
        </row>
        <row r="243">
          <cell r="A243">
            <v>-3701.83835248549</v>
          </cell>
          <cell r="B243">
            <v>512.700057572318</v>
          </cell>
          <cell r="C243">
            <v>576.367261387404</v>
          </cell>
          <cell r="D243">
            <v>561.560986448664</v>
          </cell>
          <cell r="E243">
            <v>548.15999131737</v>
          </cell>
          <cell r="F243">
            <v>535.875401194913</v>
          </cell>
          <cell r="G243">
            <v>524.562238162378</v>
          </cell>
          <cell r="H243">
            <v>518.537244517024</v>
          </cell>
          <cell r="I243">
            <v>517.223595942474</v>
          </cell>
          <cell r="J243">
            <v>516.014465385833</v>
          </cell>
          <cell r="K243">
            <v>514.476888137949</v>
          </cell>
          <cell r="L243">
            <v>393.833276347172</v>
          </cell>
          <cell r="M243">
            <v>392.210825828128</v>
          </cell>
          <cell r="N243">
            <v>390.831874568057</v>
          </cell>
          <cell r="O243">
            <v>389.119381995639</v>
          </cell>
          <cell r="P243">
            <v>387.647687420593</v>
          </cell>
          <cell r="Q243">
            <v>343.381064066084</v>
          </cell>
          <cell r="R243">
            <v>299.208445465369</v>
          </cell>
          <cell r="S243">
            <v>297.44301162933</v>
          </cell>
          <cell r="T243">
            <v>295.62461477821</v>
          </cell>
          <cell r="U243">
            <v>293.751666021557</v>
          </cell>
          <cell r="V243">
            <v>291.822528802203</v>
          </cell>
          <cell r="W243">
            <v>289.835517466269</v>
          </cell>
          <cell r="X243">
            <v>287.788895790257</v>
          </cell>
          <cell r="Y243">
            <v>285.680875463965</v>
          </cell>
          <cell r="Z243">
            <v>283.509614527884</v>
          </cell>
        </row>
        <row r="244">
          <cell r="A244">
            <v>-3085.46155033887</v>
          </cell>
          <cell r="B244">
            <v>500.717692538588</v>
          </cell>
          <cell r="C244">
            <v>553.600767823317</v>
          </cell>
          <cell r="D244">
            <v>541.071142240985</v>
          </cell>
          <cell r="E244">
            <v>529.707149165425</v>
          </cell>
          <cell r="F244">
            <v>519.267843258163</v>
          </cell>
          <cell r="G244">
            <v>509.632211330351</v>
          </cell>
          <cell r="H244">
            <v>504.398053777222</v>
          </cell>
          <cell r="I244">
            <v>503.084405202673</v>
          </cell>
          <cell r="J244">
            <v>501.851309915964</v>
          </cell>
          <cell r="K244">
            <v>500.337697398148</v>
          </cell>
          <cell r="L244">
            <v>379.670120877303</v>
          </cell>
          <cell r="M244">
            <v>378.071635088327</v>
          </cell>
          <cell r="N244">
            <v>376.668719098188</v>
          </cell>
          <cell r="O244">
            <v>374.980191255838</v>
          </cell>
          <cell r="P244">
            <v>373.484531950724</v>
          </cell>
          <cell r="Q244">
            <v>336.311468696184</v>
          </cell>
          <cell r="R244">
            <v>299.208445465369</v>
          </cell>
          <cell r="S244">
            <v>297.44301162933</v>
          </cell>
          <cell r="T244">
            <v>295.62461477821</v>
          </cell>
          <cell r="U244">
            <v>293.751666021557</v>
          </cell>
          <cell r="V244">
            <v>291.822528802203</v>
          </cell>
          <cell r="W244">
            <v>289.835517466269</v>
          </cell>
          <cell r="X244">
            <v>287.788895790257</v>
          </cell>
          <cell r="Y244">
            <v>285.680875463965</v>
          </cell>
          <cell r="Z244">
            <v>283.509614527884</v>
          </cell>
        </row>
        <row r="245">
          <cell r="A245">
            <v>-2596.896198763</v>
          </cell>
          <cell r="B245">
            <v>491.219982103953</v>
          </cell>
          <cell r="C245">
            <v>535.55511799751</v>
          </cell>
          <cell r="D245">
            <v>524.830057397759</v>
          </cell>
          <cell r="E245">
            <v>515.080675096087</v>
          </cell>
          <cell r="F245">
            <v>506.104016595758</v>
          </cell>
          <cell r="G245">
            <v>497.798064128796</v>
          </cell>
          <cell r="H245">
            <v>493.190755464353</v>
          </cell>
          <cell r="I245">
            <v>491.877106889803</v>
          </cell>
          <cell r="J245">
            <v>490.625016182225</v>
          </cell>
          <cell r="K245">
            <v>489.130399085278</v>
          </cell>
          <cell r="L245">
            <v>368.443827143565</v>
          </cell>
          <cell r="M245">
            <v>366.864336775457</v>
          </cell>
          <cell r="N245">
            <v>365.442425364449</v>
          </cell>
          <cell r="O245">
            <v>363.772892942968</v>
          </cell>
          <cell r="P245">
            <v>362.258238216985</v>
          </cell>
          <cell r="Q245">
            <v>330.707819539749</v>
          </cell>
          <cell r="R245">
            <v>299.208445465369</v>
          </cell>
          <cell r="S245">
            <v>297.44301162933</v>
          </cell>
          <cell r="T245">
            <v>295.62461477821</v>
          </cell>
          <cell r="U245">
            <v>293.751666021557</v>
          </cell>
          <cell r="V245">
            <v>291.822528802203</v>
          </cell>
          <cell r="W245">
            <v>289.835517466269</v>
          </cell>
          <cell r="X245">
            <v>287.788895790257</v>
          </cell>
          <cell r="Y245">
            <v>285.680875463965</v>
          </cell>
          <cell r="Z245">
            <v>283.509614527884</v>
          </cell>
        </row>
        <row r="246">
          <cell r="A246">
            <v>-2451.02832664318</v>
          </cell>
          <cell r="B246">
            <v>488.384310669943</v>
          </cell>
          <cell r="C246">
            <v>530.167342272893</v>
          </cell>
          <cell r="D246">
            <v>519.981059245603</v>
          </cell>
          <cell r="E246">
            <v>510.713741087713</v>
          </cell>
          <cell r="F246">
            <v>502.173775988222</v>
          </cell>
          <cell r="G246">
            <v>494.26481752202</v>
          </cell>
          <cell r="H246">
            <v>489.844663172222</v>
          </cell>
          <cell r="I246">
            <v>488.531014597672</v>
          </cell>
          <cell r="J246">
            <v>487.273252547227</v>
          </cell>
          <cell r="K246">
            <v>485.784306793147</v>
          </cell>
          <cell r="L246">
            <v>365.092063508566</v>
          </cell>
          <cell r="M246">
            <v>363.518244483326</v>
          </cell>
          <cell r="N246">
            <v>362.09066172945</v>
          </cell>
          <cell r="O246">
            <v>360.426800650837</v>
          </cell>
          <cell r="P246">
            <v>358.906474581986</v>
          </cell>
          <cell r="Q246">
            <v>329.034773393683</v>
          </cell>
          <cell r="R246">
            <v>299.208445465369</v>
          </cell>
          <cell r="S246">
            <v>297.44301162933</v>
          </cell>
          <cell r="T246">
            <v>295.62461477821</v>
          </cell>
          <cell r="U246">
            <v>293.751666021557</v>
          </cell>
          <cell r="V246">
            <v>291.822528802203</v>
          </cell>
          <cell r="W246">
            <v>289.835517466269</v>
          </cell>
          <cell r="X246">
            <v>287.788895790257</v>
          </cell>
          <cell r="Y246">
            <v>285.680875463965</v>
          </cell>
          <cell r="Z246">
            <v>283.509614527884</v>
          </cell>
        </row>
        <row r="247">
          <cell r="A247">
            <v>-3893.7397004076</v>
          </cell>
          <cell r="B247">
            <v>516.430619775924</v>
          </cell>
          <cell r="C247">
            <v>583.455329574255</v>
          </cell>
          <cell r="D247">
            <v>567.94024781683</v>
          </cell>
          <cell r="E247">
            <v>553.905057110923</v>
          </cell>
          <cell r="F247">
            <v>541.04596040911</v>
          </cell>
          <cell r="G247">
            <v>529.210518668072</v>
          </cell>
          <cell r="H247">
            <v>522.939307917279</v>
          </cell>
          <cell r="I247">
            <v>521.625659342729</v>
          </cell>
          <cell r="J247">
            <v>520.423989910495</v>
          </cell>
          <cell r="K247">
            <v>518.878951538204</v>
          </cell>
          <cell r="L247">
            <v>398.242800871834</v>
          </cell>
          <cell r="M247">
            <v>396.612889228383</v>
          </cell>
          <cell r="N247">
            <v>395.241399092719</v>
          </cell>
          <cell r="O247">
            <v>393.521445395894</v>
          </cell>
          <cell r="P247">
            <v>392.057211945255</v>
          </cell>
          <cell r="Q247">
            <v>345.582095766212</v>
          </cell>
          <cell r="R247">
            <v>299.208445465369</v>
          </cell>
          <cell r="S247">
            <v>297.44301162933</v>
          </cell>
          <cell r="T247">
            <v>295.62461477821</v>
          </cell>
          <cell r="U247">
            <v>293.751666021557</v>
          </cell>
          <cell r="V247">
            <v>291.822528802203</v>
          </cell>
          <cell r="W247">
            <v>289.835517466269</v>
          </cell>
          <cell r="X247">
            <v>287.788895790257</v>
          </cell>
          <cell r="Y247">
            <v>285.680875463965</v>
          </cell>
          <cell r="Z247">
            <v>283.509614527884</v>
          </cell>
        </row>
        <row r="248">
          <cell r="A248">
            <v>-3762.74298623332</v>
          </cell>
          <cell r="B248">
            <v>513.884043652376</v>
          </cell>
          <cell r="C248">
            <v>578.616834939514</v>
          </cell>
          <cell r="D248">
            <v>563.585602645563</v>
          </cell>
          <cell r="E248">
            <v>549.983329880659</v>
          </cell>
          <cell r="F248">
            <v>537.516405901873</v>
          </cell>
          <cell r="G248">
            <v>526.037484818131</v>
          </cell>
          <cell r="H248">
            <v>519.934348091492</v>
          </cell>
          <cell r="I248">
            <v>518.620699516943</v>
          </cell>
          <cell r="J248">
            <v>517.413936932462</v>
          </cell>
          <cell r="K248">
            <v>515.873991712417</v>
          </cell>
          <cell r="L248">
            <v>395.232747893801</v>
          </cell>
          <cell r="M248">
            <v>393.607929402597</v>
          </cell>
          <cell r="N248">
            <v>392.231346114685</v>
          </cell>
          <cell r="O248">
            <v>390.516485570108</v>
          </cell>
          <cell r="P248">
            <v>389.047158967222</v>
          </cell>
          <cell r="Q248">
            <v>344.079615853318</v>
          </cell>
          <cell r="R248">
            <v>299.208445465369</v>
          </cell>
          <cell r="S248">
            <v>297.44301162933</v>
          </cell>
          <cell r="T248">
            <v>295.62461477821</v>
          </cell>
          <cell r="U248">
            <v>293.751666021557</v>
          </cell>
          <cell r="V248">
            <v>291.822528802203</v>
          </cell>
          <cell r="W248">
            <v>289.835517466269</v>
          </cell>
          <cell r="X248">
            <v>287.788895790257</v>
          </cell>
          <cell r="Y248">
            <v>285.680875463965</v>
          </cell>
          <cell r="Z248">
            <v>283.509614527884</v>
          </cell>
        </row>
        <row r="249">
          <cell r="A249">
            <v>-2446.88129483111</v>
          </cell>
          <cell r="B249">
            <v>488.303692371517</v>
          </cell>
          <cell r="C249">
            <v>530.014167505882</v>
          </cell>
          <cell r="D249">
            <v>519.843201955294</v>
          </cell>
          <cell r="E249">
            <v>510.589588908136</v>
          </cell>
          <cell r="F249">
            <v>502.062039026602</v>
          </cell>
          <cell r="G249">
            <v>494.16436712218</v>
          </cell>
          <cell r="H249">
            <v>489.749533580078</v>
          </cell>
          <cell r="I249">
            <v>488.435885005529</v>
          </cell>
          <cell r="J249">
            <v>487.177961718486</v>
          </cell>
          <cell r="K249">
            <v>485.689177201004</v>
          </cell>
          <cell r="L249">
            <v>364.996772679825</v>
          </cell>
          <cell r="M249">
            <v>363.423114891183</v>
          </cell>
          <cell r="N249">
            <v>361.99537090071</v>
          </cell>
          <cell r="O249">
            <v>360.331671058694</v>
          </cell>
          <cell r="P249">
            <v>358.811183753246</v>
          </cell>
          <cell r="Q249">
            <v>328.987208597612</v>
          </cell>
          <cell r="R249">
            <v>299.208445465369</v>
          </cell>
          <cell r="S249">
            <v>297.44301162933</v>
          </cell>
          <cell r="T249">
            <v>295.62461477821</v>
          </cell>
          <cell r="U249">
            <v>293.751666021557</v>
          </cell>
          <cell r="V249">
            <v>291.822528802203</v>
          </cell>
          <cell r="W249">
            <v>289.835517466269</v>
          </cell>
          <cell r="X249">
            <v>287.788895790257</v>
          </cell>
          <cell r="Y249">
            <v>285.680875463965</v>
          </cell>
          <cell r="Z249">
            <v>283.509614527884</v>
          </cell>
        </row>
        <row r="250">
          <cell r="A250">
            <v>-2665.84214682963</v>
          </cell>
          <cell r="B250">
            <v>492.560291334368</v>
          </cell>
          <cell r="C250">
            <v>538.101705535299</v>
          </cell>
          <cell r="D250">
            <v>527.121986181769</v>
          </cell>
          <cell r="E250">
            <v>517.144751310927</v>
          </cell>
          <cell r="F250">
            <v>507.961685189114</v>
          </cell>
          <cell r="G250">
            <v>499.468089429893</v>
          </cell>
          <cell r="H250">
            <v>494.772320356243</v>
          </cell>
          <cell r="I250">
            <v>493.458671781693</v>
          </cell>
          <cell r="J250">
            <v>492.209261692576</v>
          </cell>
          <cell r="K250">
            <v>490.711963977168</v>
          </cell>
          <cell r="L250">
            <v>370.028072653915</v>
          </cell>
          <cell r="M250">
            <v>368.445901667347</v>
          </cell>
          <cell r="N250">
            <v>367.0266708748</v>
          </cell>
          <cell r="O250">
            <v>365.354457834858</v>
          </cell>
          <cell r="P250">
            <v>363.842483727336</v>
          </cell>
          <cell r="Q250">
            <v>331.498601985694</v>
          </cell>
          <cell r="R250">
            <v>299.208445465369</v>
          </cell>
          <cell r="S250">
            <v>297.44301162933</v>
          </cell>
          <cell r="T250">
            <v>295.62461477821</v>
          </cell>
          <cell r="U250">
            <v>293.751666021557</v>
          </cell>
          <cell r="V250">
            <v>291.822528802203</v>
          </cell>
          <cell r="W250">
            <v>289.835517466269</v>
          </cell>
          <cell r="X250">
            <v>287.788895790257</v>
          </cell>
          <cell r="Y250">
            <v>285.680875463965</v>
          </cell>
          <cell r="Z250">
            <v>283.509614527884</v>
          </cell>
        </row>
        <row r="251">
          <cell r="A251">
            <v>-3149.14235423745</v>
          </cell>
          <cell r="B251">
            <v>501.955647366376</v>
          </cell>
          <cell r="C251">
            <v>555.952881996115</v>
          </cell>
          <cell r="D251">
            <v>543.188044996503</v>
          </cell>
          <cell r="E251">
            <v>531.613599600219</v>
          </cell>
          <cell r="F251">
            <v>520.983648649477</v>
          </cell>
          <cell r="G251">
            <v>511.174703045775</v>
          </cell>
          <cell r="H251">
            <v>505.858840474012</v>
          </cell>
          <cell r="I251">
            <v>504.545191899463</v>
          </cell>
          <cell r="J251">
            <v>503.31457252241</v>
          </cell>
          <cell r="K251">
            <v>501.798484094938</v>
          </cell>
          <cell r="L251">
            <v>381.133383483749</v>
          </cell>
          <cell r="M251">
            <v>379.532421785117</v>
          </cell>
          <cell r="N251">
            <v>378.131981704633</v>
          </cell>
          <cell r="O251">
            <v>376.440977952628</v>
          </cell>
          <cell r="P251">
            <v>374.94779455717</v>
          </cell>
          <cell r="Q251">
            <v>337.041862044579</v>
          </cell>
          <cell r="R251">
            <v>299.208445465369</v>
          </cell>
          <cell r="S251">
            <v>297.44301162933</v>
          </cell>
          <cell r="T251">
            <v>295.62461477821</v>
          </cell>
          <cell r="U251">
            <v>293.751666021557</v>
          </cell>
          <cell r="V251">
            <v>291.822528802203</v>
          </cell>
          <cell r="W251">
            <v>289.835517466269</v>
          </cell>
          <cell r="X251">
            <v>287.788895790257</v>
          </cell>
          <cell r="Y251">
            <v>285.680875463965</v>
          </cell>
          <cell r="Z251">
            <v>283.509614527884</v>
          </cell>
        </row>
        <row r="252">
          <cell r="A252">
            <v>-3209.63387890236</v>
          </cell>
          <cell r="B252">
            <v>503.131602605862</v>
          </cell>
          <cell r="C252">
            <v>558.187196951138</v>
          </cell>
          <cell r="D252">
            <v>545.198928456024</v>
          </cell>
          <cell r="E252">
            <v>533.424570669027</v>
          </cell>
          <cell r="F252">
            <v>522.613522611405</v>
          </cell>
          <cell r="G252">
            <v>512.639943274174</v>
          </cell>
          <cell r="H252">
            <v>507.246467656606</v>
          </cell>
          <cell r="I252">
            <v>505.932819082056</v>
          </cell>
          <cell r="J252">
            <v>504.704551615482</v>
          </cell>
          <cell r="K252">
            <v>503.186111277531</v>
          </cell>
          <cell r="L252">
            <v>382.523362576821</v>
          </cell>
          <cell r="M252">
            <v>380.92004896771</v>
          </cell>
          <cell r="N252">
            <v>379.521960797706</v>
          </cell>
          <cell r="O252">
            <v>377.828605135221</v>
          </cell>
          <cell r="P252">
            <v>376.337773650242</v>
          </cell>
          <cell r="Q252">
            <v>337.735675635875</v>
          </cell>
          <cell r="R252">
            <v>299.208445465369</v>
          </cell>
          <cell r="S252">
            <v>297.44301162933</v>
          </cell>
          <cell r="T252">
            <v>295.62461477821</v>
          </cell>
          <cell r="U252">
            <v>293.751666021557</v>
          </cell>
          <cell r="V252">
            <v>291.822528802203</v>
          </cell>
          <cell r="W252">
            <v>289.835517466269</v>
          </cell>
          <cell r="X252">
            <v>287.788895790257</v>
          </cell>
          <cell r="Y252">
            <v>285.680875463965</v>
          </cell>
          <cell r="Z252">
            <v>283.509614527884</v>
          </cell>
        </row>
        <row r="253">
          <cell r="A253">
            <v>-3651.16260291597</v>
          </cell>
          <cell r="B253">
            <v>511.714921000686</v>
          </cell>
          <cell r="C253">
            <v>574.495501901304</v>
          </cell>
          <cell r="D253">
            <v>559.876402911174</v>
          </cell>
          <cell r="E253">
            <v>546.642880997057</v>
          </cell>
          <cell r="F253">
            <v>534.510001906632</v>
          </cell>
          <cell r="G253">
            <v>523.334757994126</v>
          </cell>
          <cell r="H253">
            <v>517.374783362499</v>
          </cell>
          <cell r="I253">
            <v>516.061134787949</v>
          </cell>
          <cell r="J253">
            <v>514.850033958165</v>
          </cell>
          <cell r="K253">
            <v>513.314426983424</v>
          </cell>
          <cell r="L253">
            <v>392.668844919504</v>
          </cell>
          <cell r="M253">
            <v>391.048364673603</v>
          </cell>
          <cell r="N253">
            <v>389.667443140388</v>
          </cell>
          <cell r="O253">
            <v>387.956920841114</v>
          </cell>
          <cell r="P253">
            <v>386.483255992925</v>
          </cell>
          <cell r="Q253">
            <v>342.799833488822</v>
          </cell>
          <cell r="R253">
            <v>299.208445465369</v>
          </cell>
          <cell r="S253">
            <v>297.44301162933</v>
          </cell>
          <cell r="T253">
            <v>295.62461477821</v>
          </cell>
          <cell r="U253">
            <v>293.751666021557</v>
          </cell>
          <cell r="V253">
            <v>291.822528802203</v>
          </cell>
          <cell r="W253">
            <v>289.835517466269</v>
          </cell>
          <cell r="X253">
            <v>287.788895790257</v>
          </cell>
          <cell r="Y253">
            <v>285.680875463965</v>
          </cell>
          <cell r="Z253">
            <v>283.509614527884</v>
          </cell>
        </row>
        <row r="254">
          <cell r="A254">
            <v>-3820.40209538322</v>
          </cell>
          <cell r="B254">
            <v>515.00493673425</v>
          </cell>
          <cell r="C254">
            <v>580.746531795075</v>
          </cell>
          <cell r="D254">
            <v>565.502329815567</v>
          </cell>
          <cell r="E254">
            <v>551.709505226745</v>
          </cell>
          <cell r="F254">
            <v>539.06996371335</v>
          </cell>
          <cell r="G254">
            <v>527.434117598146</v>
          </cell>
          <cell r="H254">
            <v>521.257001928103</v>
          </cell>
          <cell r="I254">
            <v>519.943353353554</v>
          </cell>
          <cell r="J254">
            <v>518.738832555237</v>
          </cell>
          <cell r="K254">
            <v>517.196645549029</v>
          </cell>
          <cell r="L254">
            <v>396.557643516576</v>
          </cell>
          <cell r="M254">
            <v>394.930583239208</v>
          </cell>
          <cell r="N254">
            <v>393.55624173746</v>
          </cell>
          <cell r="O254">
            <v>391.839139406719</v>
          </cell>
          <cell r="P254">
            <v>390.372054589997</v>
          </cell>
          <cell r="Q254">
            <v>344.740942771624</v>
          </cell>
          <cell r="R254">
            <v>299.208445465369</v>
          </cell>
          <cell r="S254">
            <v>297.44301162933</v>
          </cell>
          <cell r="T254">
            <v>295.62461477821</v>
          </cell>
          <cell r="U254">
            <v>293.751666021557</v>
          </cell>
          <cell r="V254">
            <v>291.822528802203</v>
          </cell>
          <cell r="W254">
            <v>289.835517466269</v>
          </cell>
          <cell r="X254">
            <v>287.788895790257</v>
          </cell>
          <cell r="Y254">
            <v>285.680875463965</v>
          </cell>
          <cell r="Z254">
            <v>283.509614527884</v>
          </cell>
        </row>
        <row r="255">
          <cell r="A255">
            <v>-3292.55036827761</v>
          </cell>
          <cell r="B255">
            <v>504.743499159317</v>
          </cell>
          <cell r="C255">
            <v>561.249800402702</v>
          </cell>
          <cell r="D255">
            <v>547.955271562432</v>
          </cell>
          <cell r="E255">
            <v>535.906891361348</v>
          </cell>
          <cell r="F255">
            <v>524.847611234493</v>
          </cell>
          <cell r="G255">
            <v>514.648366379779</v>
          </cell>
          <cell r="H255">
            <v>509.148505589682</v>
          </cell>
          <cell r="I255">
            <v>507.834857015133</v>
          </cell>
          <cell r="J255">
            <v>506.609813341666</v>
          </cell>
          <cell r="K255">
            <v>505.088149210608</v>
          </cell>
          <cell r="L255">
            <v>384.428624303005</v>
          </cell>
          <cell r="M255">
            <v>382.822086900787</v>
          </cell>
          <cell r="N255">
            <v>381.427222523889</v>
          </cell>
          <cell r="O255">
            <v>379.730643068298</v>
          </cell>
          <cell r="P255">
            <v>378.243035376426</v>
          </cell>
          <cell r="Q255">
            <v>338.686694602414</v>
          </cell>
          <cell r="R255">
            <v>299.208445465369</v>
          </cell>
          <cell r="S255">
            <v>297.44301162933</v>
          </cell>
          <cell r="T255">
            <v>295.62461477821</v>
          </cell>
          <cell r="U255">
            <v>293.751666021557</v>
          </cell>
          <cell r="V255">
            <v>291.822528802203</v>
          </cell>
          <cell r="W255">
            <v>289.835517466269</v>
          </cell>
          <cell r="X255">
            <v>287.788895790257</v>
          </cell>
          <cell r="Y255">
            <v>285.680875463965</v>
          </cell>
          <cell r="Z255">
            <v>283.509614527884</v>
          </cell>
        </row>
        <row r="256">
          <cell r="A256">
            <v>-2438.81924647783</v>
          </cell>
          <cell r="B256">
            <v>488.146966151529</v>
          </cell>
          <cell r="C256">
            <v>529.716387687905</v>
          </cell>
          <cell r="D256">
            <v>519.575200119115</v>
          </cell>
          <cell r="E256">
            <v>510.348230529355</v>
          </cell>
          <cell r="F256">
            <v>501.844816485699</v>
          </cell>
          <cell r="G256">
            <v>493.969086252076</v>
          </cell>
          <cell r="H256">
            <v>489.564596640493</v>
          </cell>
          <cell r="I256">
            <v>488.250948065943</v>
          </cell>
          <cell r="J256">
            <v>486.992711326461</v>
          </cell>
          <cell r="K256">
            <v>485.504240261418</v>
          </cell>
          <cell r="L256">
            <v>364.8115222878</v>
          </cell>
          <cell r="M256">
            <v>363.238177951597</v>
          </cell>
          <cell r="N256">
            <v>361.810120508684</v>
          </cell>
          <cell r="O256">
            <v>360.146734119109</v>
          </cell>
          <cell r="P256">
            <v>358.625933361221</v>
          </cell>
          <cell r="Q256">
            <v>328.894740127819</v>
          </cell>
          <cell r="R256">
            <v>299.208445465369</v>
          </cell>
          <cell r="S256">
            <v>297.44301162933</v>
          </cell>
          <cell r="T256">
            <v>295.62461477821</v>
          </cell>
          <cell r="U256">
            <v>293.751666021557</v>
          </cell>
          <cell r="V256">
            <v>291.822528802203</v>
          </cell>
          <cell r="W256">
            <v>289.835517466269</v>
          </cell>
          <cell r="X256">
            <v>287.788895790257</v>
          </cell>
          <cell r="Y256">
            <v>285.680875463965</v>
          </cell>
          <cell r="Z256">
            <v>283.509614527884</v>
          </cell>
        </row>
        <row r="257">
          <cell r="A257">
            <v>-3206.21923543802</v>
          </cell>
          <cell r="B257">
            <v>503.065221936915</v>
          </cell>
          <cell r="C257">
            <v>558.061073680139</v>
          </cell>
          <cell r="D257">
            <v>545.085417512125</v>
          </cell>
          <cell r="E257">
            <v>533.322344438849</v>
          </cell>
          <cell r="F257">
            <v>522.521519004245</v>
          </cell>
          <cell r="G257">
            <v>512.557232960667</v>
          </cell>
          <cell r="H257">
            <v>507.168138467248</v>
          </cell>
          <cell r="I257">
            <v>505.854489892699</v>
          </cell>
          <cell r="J257">
            <v>504.626089664787</v>
          </cell>
          <cell r="K257">
            <v>503.107782088174</v>
          </cell>
          <cell r="L257">
            <v>382.444900626126</v>
          </cell>
          <cell r="M257">
            <v>380.841719778353</v>
          </cell>
          <cell r="N257">
            <v>379.443498847011</v>
          </cell>
          <cell r="O257">
            <v>377.750275945864</v>
          </cell>
          <cell r="P257">
            <v>376.259311699547</v>
          </cell>
          <cell r="Q257">
            <v>337.696511041197</v>
          </cell>
          <cell r="R257">
            <v>299.208445465369</v>
          </cell>
          <cell r="S257">
            <v>297.44301162933</v>
          </cell>
          <cell r="T257">
            <v>295.62461477821</v>
          </cell>
          <cell r="U257">
            <v>293.751666021557</v>
          </cell>
          <cell r="V257">
            <v>291.822528802203</v>
          </cell>
          <cell r="W257">
            <v>289.835517466269</v>
          </cell>
          <cell r="X257">
            <v>287.788895790257</v>
          </cell>
          <cell r="Y257">
            <v>285.680875463965</v>
          </cell>
          <cell r="Z257">
            <v>283.509614527884</v>
          </cell>
        </row>
        <row r="258">
          <cell r="A258">
            <v>-2832.37622777576</v>
          </cell>
          <cell r="B258">
            <v>495.797713867961</v>
          </cell>
          <cell r="C258">
            <v>544.252808349126</v>
          </cell>
          <cell r="D258">
            <v>532.657978714213</v>
          </cell>
          <cell r="E258">
            <v>522.13038201266</v>
          </cell>
          <cell r="F258">
            <v>512.448752820674</v>
          </cell>
          <cell r="G258">
            <v>503.50191790675</v>
          </cell>
          <cell r="H258">
            <v>498.592478945882</v>
          </cell>
          <cell r="I258">
            <v>497.278830371333</v>
          </cell>
          <cell r="J258">
            <v>496.035895127283</v>
          </cell>
          <cell r="K258">
            <v>494.532122566808</v>
          </cell>
          <cell r="L258">
            <v>373.854706088622</v>
          </cell>
          <cell r="M258">
            <v>372.266060256987</v>
          </cell>
          <cell r="N258">
            <v>370.853304309507</v>
          </cell>
          <cell r="O258">
            <v>369.174616424498</v>
          </cell>
          <cell r="P258">
            <v>367.669117162043</v>
          </cell>
          <cell r="Q258">
            <v>333.408681280514</v>
          </cell>
          <cell r="R258">
            <v>299.208445465369</v>
          </cell>
          <cell r="S258">
            <v>297.44301162933</v>
          </cell>
          <cell r="T258">
            <v>295.62461477821</v>
          </cell>
          <cell r="U258">
            <v>293.751666021557</v>
          </cell>
          <cell r="V258">
            <v>291.822528802203</v>
          </cell>
          <cell r="W258">
            <v>289.835517466269</v>
          </cell>
          <cell r="X258">
            <v>287.788895790257</v>
          </cell>
          <cell r="Y258">
            <v>285.680875463965</v>
          </cell>
          <cell r="Z258">
            <v>283.509614527884</v>
          </cell>
        </row>
        <row r="259">
          <cell r="A259">
            <v>-2652.68485758113</v>
          </cell>
          <cell r="B259">
            <v>492.304513631377</v>
          </cell>
          <cell r="C259">
            <v>537.615727899617</v>
          </cell>
          <cell r="D259">
            <v>526.684606309655</v>
          </cell>
          <cell r="E259">
            <v>516.750853648321</v>
          </cell>
          <cell r="F259">
            <v>507.607177292769</v>
          </cell>
          <cell r="G259">
            <v>499.149390411966</v>
          </cell>
          <cell r="H259">
            <v>494.470502666714</v>
          </cell>
          <cell r="I259">
            <v>493.156854092164</v>
          </cell>
          <cell r="J259">
            <v>491.906932447641</v>
          </cell>
          <cell r="K259">
            <v>490.410146287639</v>
          </cell>
          <cell r="L259">
            <v>369.72574340898</v>
          </cell>
          <cell r="M259">
            <v>368.144083977818</v>
          </cell>
          <cell r="N259">
            <v>366.724341629865</v>
          </cell>
          <cell r="O259">
            <v>365.052640145329</v>
          </cell>
          <cell r="P259">
            <v>363.540154482401</v>
          </cell>
          <cell r="Q259">
            <v>331.347693140929</v>
          </cell>
          <cell r="R259">
            <v>299.208445465369</v>
          </cell>
          <cell r="S259">
            <v>297.44301162933</v>
          </cell>
          <cell r="T259">
            <v>295.62461477821</v>
          </cell>
          <cell r="U259">
            <v>293.751666021557</v>
          </cell>
          <cell r="V259">
            <v>291.822528802203</v>
          </cell>
          <cell r="W259">
            <v>289.835517466269</v>
          </cell>
          <cell r="X259">
            <v>287.788895790257</v>
          </cell>
          <cell r="Y259">
            <v>285.680875463965</v>
          </cell>
          <cell r="Z259">
            <v>283.509614527884</v>
          </cell>
        </row>
        <row r="260">
          <cell r="A260">
            <v>-3171.42338909741</v>
          </cell>
          <cell r="B260">
            <v>502.388790684054</v>
          </cell>
          <cell r="C260">
            <v>556.775854299702</v>
          </cell>
          <cell r="D260">
            <v>543.928720069732</v>
          </cell>
          <cell r="E260">
            <v>532.280640309443</v>
          </cell>
          <cell r="F260">
            <v>521.583985287778</v>
          </cell>
          <cell r="G260">
            <v>511.714399619601</v>
          </cell>
          <cell r="H260">
            <v>506.369949588872</v>
          </cell>
          <cell r="I260">
            <v>505.056301014322</v>
          </cell>
          <cell r="J260">
            <v>503.826547923905</v>
          </cell>
          <cell r="K260">
            <v>502.309593209797</v>
          </cell>
          <cell r="L260">
            <v>381.645358885244</v>
          </cell>
          <cell r="M260">
            <v>380.043530899976</v>
          </cell>
          <cell r="N260">
            <v>378.643957106128</v>
          </cell>
          <cell r="O260">
            <v>376.952087067487</v>
          </cell>
          <cell r="P260">
            <v>375.459769958665</v>
          </cell>
          <cell r="Q260">
            <v>337.297416602008</v>
          </cell>
          <cell r="R260">
            <v>299.208445465369</v>
          </cell>
          <cell r="S260">
            <v>297.44301162933</v>
          </cell>
          <cell r="T260">
            <v>295.62461477821</v>
          </cell>
          <cell r="U260">
            <v>293.751666021557</v>
          </cell>
          <cell r="V260">
            <v>291.822528802203</v>
          </cell>
          <cell r="W260">
            <v>289.835517466269</v>
          </cell>
          <cell r="X260">
            <v>287.788895790257</v>
          </cell>
          <cell r="Y260">
            <v>285.680875463965</v>
          </cell>
          <cell r="Z260">
            <v>283.509614527884</v>
          </cell>
        </row>
        <row r="261">
          <cell r="A261">
            <v>-2613.17817629929</v>
          </cell>
          <cell r="B261">
            <v>491.536503747258</v>
          </cell>
          <cell r="C261">
            <v>536.156509119791</v>
          </cell>
          <cell r="D261">
            <v>525.371309407811</v>
          </cell>
          <cell r="E261">
            <v>515.568118426778</v>
          </cell>
          <cell r="F261">
            <v>506.54271559338</v>
          </cell>
          <cell r="G261">
            <v>498.192450096354</v>
          </cell>
          <cell r="H261">
            <v>493.564251003453</v>
          </cell>
          <cell r="I261">
            <v>492.250602428904</v>
          </cell>
          <cell r="J261">
            <v>490.999144764612</v>
          </cell>
          <cell r="K261">
            <v>489.503894624379</v>
          </cell>
          <cell r="L261">
            <v>368.817955725952</v>
          </cell>
          <cell r="M261">
            <v>367.237832314558</v>
          </cell>
          <cell r="N261">
            <v>365.816553946836</v>
          </cell>
          <cell r="O261">
            <v>364.146388482069</v>
          </cell>
          <cell r="P261">
            <v>362.632366799372</v>
          </cell>
          <cell r="Q261">
            <v>330.894567309299</v>
          </cell>
          <cell r="R261">
            <v>299.208445465369</v>
          </cell>
          <cell r="S261">
            <v>297.44301162933</v>
          </cell>
          <cell r="T261">
            <v>295.62461477821</v>
          </cell>
          <cell r="U261">
            <v>293.751666021557</v>
          </cell>
          <cell r="V261">
            <v>291.822528802203</v>
          </cell>
          <cell r="W261">
            <v>289.835517466269</v>
          </cell>
          <cell r="X261">
            <v>287.788895790257</v>
          </cell>
          <cell r="Y261">
            <v>285.680875463965</v>
          </cell>
          <cell r="Z261">
            <v>283.509614527884</v>
          </cell>
        </row>
        <row r="262">
          <cell r="A262">
            <v>-3591.14124015492</v>
          </cell>
          <cell r="B262">
            <v>510.548105708612</v>
          </cell>
          <cell r="C262">
            <v>572.278552846362</v>
          </cell>
          <cell r="D262">
            <v>557.881148761726</v>
          </cell>
          <cell r="E262">
            <v>544.845985447262</v>
          </cell>
          <cell r="F262">
            <v>532.892795911816</v>
          </cell>
          <cell r="G262">
            <v>521.880906140201</v>
          </cell>
          <cell r="H262">
            <v>515.99794131785</v>
          </cell>
          <cell r="I262">
            <v>514.684292743301</v>
          </cell>
          <cell r="J262">
            <v>513.470858282933</v>
          </cell>
          <cell r="K262">
            <v>511.937584938776</v>
          </cell>
          <cell r="L262">
            <v>391.289669244271</v>
          </cell>
          <cell r="M262">
            <v>389.671522628955</v>
          </cell>
          <cell r="N262">
            <v>388.288267465156</v>
          </cell>
          <cell r="O262">
            <v>386.580078796466</v>
          </cell>
          <cell r="P262">
            <v>385.104080317693</v>
          </cell>
          <cell r="Q262">
            <v>342.111412466498</v>
          </cell>
          <cell r="R262">
            <v>299.208445465369</v>
          </cell>
          <cell r="S262">
            <v>297.44301162933</v>
          </cell>
          <cell r="T262">
            <v>295.62461477821</v>
          </cell>
          <cell r="U262">
            <v>293.751666021557</v>
          </cell>
          <cell r="V262">
            <v>291.822528802203</v>
          </cell>
          <cell r="W262">
            <v>289.835517466269</v>
          </cell>
          <cell r="X262">
            <v>287.788895790257</v>
          </cell>
          <cell r="Y262">
            <v>285.680875463965</v>
          </cell>
          <cell r="Z262">
            <v>283.509614527884</v>
          </cell>
        </row>
        <row r="263">
          <cell r="A263">
            <v>-2988.8125901524</v>
          </cell>
          <cell r="B263">
            <v>498.838836752563</v>
          </cell>
          <cell r="C263">
            <v>550.030941829869</v>
          </cell>
          <cell r="D263">
            <v>537.858298846882</v>
          </cell>
          <cell r="E263">
            <v>526.813711254947</v>
          </cell>
          <cell r="F263">
            <v>516.663749138732</v>
          </cell>
          <cell r="G263">
            <v>507.291157020964</v>
          </cell>
          <cell r="H263">
            <v>502.181003949713</v>
          </cell>
          <cell r="I263">
            <v>500.867355375163</v>
          </cell>
          <cell r="J263">
            <v>499.630502376883</v>
          </cell>
          <cell r="K263">
            <v>498.120647570638</v>
          </cell>
          <cell r="L263">
            <v>377.449313338222</v>
          </cell>
          <cell r="M263">
            <v>375.854585260817</v>
          </cell>
          <cell r="N263">
            <v>374.447911559106</v>
          </cell>
          <cell r="O263">
            <v>372.763141428328</v>
          </cell>
          <cell r="P263">
            <v>371.263724411643</v>
          </cell>
          <cell r="Q263">
            <v>335.202943782429</v>
          </cell>
          <cell r="R263">
            <v>299.208445465369</v>
          </cell>
          <cell r="S263">
            <v>297.44301162933</v>
          </cell>
          <cell r="T263">
            <v>295.62461477821</v>
          </cell>
          <cell r="U263">
            <v>293.751666021557</v>
          </cell>
          <cell r="V263">
            <v>291.822528802203</v>
          </cell>
          <cell r="W263">
            <v>289.835517466269</v>
          </cell>
          <cell r="X263">
            <v>287.788895790257</v>
          </cell>
          <cell r="Y263">
            <v>285.680875463965</v>
          </cell>
          <cell r="Z263">
            <v>283.509614527884</v>
          </cell>
        </row>
        <row r="264">
          <cell r="A264">
            <v>-2625.21848265325</v>
          </cell>
          <cell r="B264">
            <v>491.770567302779</v>
          </cell>
          <cell r="C264">
            <v>536.60122987528</v>
          </cell>
          <cell r="D264">
            <v>525.771558087752</v>
          </cell>
          <cell r="E264">
            <v>515.92857630228</v>
          </cell>
          <cell r="F264">
            <v>506.867127681332</v>
          </cell>
          <cell r="G264">
            <v>498.484093286533</v>
          </cell>
          <cell r="H264">
            <v>493.840445998968</v>
          </cell>
          <cell r="I264">
            <v>492.526797424419</v>
          </cell>
          <cell r="J264">
            <v>491.275807887238</v>
          </cell>
          <cell r="K264">
            <v>489.780089619893</v>
          </cell>
          <cell r="L264">
            <v>369.094618848577</v>
          </cell>
          <cell r="M264">
            <v>367.514027310073</v>
          </cell>
          <cell r="N264">
            <v>366.093217069462</v>
          </cell>
          <cell r="O264">
            <v>364.422583477584</v>
          </cell>
          <cell r="P264">
            <v>362.909029921998</v>
          </cell>
          <cell r="Q264">
            <v>331.032664807056</v>
          </cell>
          <cell r="R264">
            <v>299.208445465369</v>
          </cell>
          <cell r="S264">
            <v>297.44301162933</v>
          </cell>
          <cell r="T264">
            <v>295.62461477821</v>
          </cell>
          <cell r="U264">
            <v>293.751666021557</v>
          </cell>
          <cell r="V264">
            <v>291.822528802203</v>
          </cell>
          <cell r="W264">
            <v>289.835517466269</v>
          </cell>
          <cell r="X264">
            <v>287.788895790257</v>
          </cell>
          <cell r="Y264">
            <v>285.680875463965</v>
          </cell>
          <cell r="Z264">
            <v>283.509614527884</v>
          </cell>
        </row>
        <row r="265">
          <cell r="A265">
            <v>-3182.40723059625</v>
          </cell>
          <cell r="B265">
            <v>502.602316562791</v>
          </cell>
          <cell r="C265">
            <v>557.181553469303</v>
          </cell>
          <cell r="D265">
            <v>544.293849322373</v>
          </cell>
          <cell r="E265">
            <v>532.609470162698</v>
          </cell>
          <cell r="F265">
            <v>521.879932155708</v>
          </cell>
          <cell r="G265">
            <v>511.980452864508</v>
          </cell>
          <cell r="H265">
            <v>506.621910125782</v>
          </cell>
          <cell r="I265">
            <v>505.308261551233</v>
          </cell>
          <cell r="J265">
            <v>504.078935512572</v>
          </cell>
          <cell r="K265">
            <v>502.561553746707</v>
          </cell>
          <cell r="L265">
            <v>381.897746473911</v>
          </cell>
          <cell r="M265">
            <v>380.295491436887</v>
          </cell>
          <cell r="N265">
            <v>378.896344694796</v>
          </cell>
          <cell r="O265">
            <v>377.204047604398</v>
          </cell>
          <cell r="P265">
            <v>375.712157547332</v>
          </cell>
          <cell r="Q265">
            <v>337.423396870464</v>
          </cell>
          <cell r="R265">
            <v>299.208445465369</v>
          </cell>
          <cell r="S265">
            <v>297.44301162933</v>
          </cell>
          <cell r="T265">
            <v>295.62461477821</v>
          </cell>
          <cell r="U265">
            <v>293.751666021557</v>
          </cell>
          <cell r="V265">
            <v>291.822528802203</v>
          </cell>
          <cell r="W265">
            <v>289.835517466269</v>
          </cell>
          <cell r="X265">
            <v>287.788895790257</v>
          </cell>
          <cell r="Y265">
            <v>285.680875463965</v>
          </cell>
          <cell r="Z265">
            <v>283.509614527884</v>
          </cell>
        </row>
        <row r="266">
          <cell r="A266">
            <v>-2814.54499164342</v>
          </cell>
          <cell r="B266">
            <v>495.451074637548</v>
          </cell>
          <cell r="C266">
            <v>543.594193811342</v>
          </cell>
          <cell r="D266">
            <v>532.065225630207</v>
          </cell>
          <cell r="E266">
            <v>521.596557597824</v>
          </cell>
          <cell r="F266">
            <v>511.968310847322</v>
          </cell>
          <cell r="G266">
            <v>503.070005425655</v>
          </cell>
          <cell r="H266">
            <v>498.183444653995</v>
          </cell>
          <cell r="I266">
            <v>496.869796079446</v>
          </cell>
          <cell r="J266">
            <v>495.626167556935</v>
          </cell>
          <cell r="K266">
            <v>494.123088274921</v>
          </cell>
          <cell r="L266">
            <v>373.444978518274</v>
          </cell>
          <cell r="M266">
            <v>371.8570259651</v>
          </cell>
          <cell r="N266">
            <v>370.443576739159</v>
          </cell>
          <cell r="O266">
            <v>368.765582132611</v>
          </cell>
          <cell r="P266">
            <v>367.259389591695</v>
          </cell>
          <cell r="Q266">
            <v>333.20416413457</v>
          </cell>
          <cell r="R266">
            <v>299.208445465369</v>
          </cell>
          <cell r="S266">
            <v>297.44301162933</v>
          </cell>
          <cell r="T266">
            <v>295.62461477821</v>
          </cell>
          <cell r="U266">
            <v>293.751666021557</v>
          </cell>
          <cell r="V266">
            <v>291.822528802203</v>
          </cell>
          <cell r="W266">
            <v>289.835517466269</v>
          </cell>
          <cell r="X266">
            <v>287.788895790257</v>
          </cell>
          <cell r="Y266">
            <v>285.680875463965</v>
          </cell>
          <cell r="Z266">
            <v>283.509614527884</v>
          </cell>
        </row>
        <row r="267">
          <cell r="A267">
            <v>-3484.05764172043</v>
          </cell>
          <cell r="B267">
            <v>508.466400555045</v>
          </cell>
          <cell r="C267">
            <v>568.323313054586</v>
          </cell>
          <cell r="D267">
            <v>554.321432949127</v>
          </cell>
          <cell r="E267">
            <v>541.640159510769</v>
          </cell>
          <cell r="F267">
            <v>530.007552568973</v>
          </cell>
          <cell r="G267">
            <v>519.287101518857</v>
          </cell>
          <cell r="H267">
            <v>513.541529236642</v>
          </cell>
          <cell r="I267">
            <v>512.227880662092</v>
          </cell>
          <cell r="J267">
            <v>511.010282791417</v>
          </cell>
          <cell r="K267">
            <v>509.481172857567</v>
          </cell>
          <cell r="L267">
            <v>388.829093752756</v>
          </cell>
          <cell r="M267">
            <v>387.215110547746</v>
          </cell>
          <cell r="N267">
            <v>385.82769197364</v>
          </cell>
          <cell r="O267">
            <v>384.123666715257</v>
          </cell>
          <cell r="P267">
            <v>382.643504826177</v>
          </cell>
          <cell r="Q267">
            <v>340.883206425893</v>
          </cell>
          <cell r="R267">
            <v>299.208445465369</v>
          </cell>
          <cell r="S267">
            <v>297.44301162933</v>
          </cell>
          <cell r="T267">
            <v>295.62461477821</v>
          </cell>
          <cell r="U267">
            <v>293.751666021557</v>
          </cell>
          <cell r="V267">
            <v>291.822528802203</v>
          </cell>
          <cell r="W267">
            <v>289.835517466269</v>
          </cell>
          <cell r="X267">
            <v>287.788895790257</v>
          </cell>
          <cell r="Y267">
            <v>285.680875463965</v>
          </cell>
          <cell r="Z267">
            <v>283.509614527884</v>
          </cell>
        </row>
        <row r="268">
          <cell r="A268">
            <v>-2574.66368045409</v>
          </cell>
          <cell r="B268">
            <v>490.787781948028</v>
          </cell>
          <cell r="C268">
            <v>534.733937701252</v>
          </cell>
          <cell r="D268">
            <v>524.090995131127</v>
          </cell>
          <cell r="E268">
            <v>514.415086855963</v>
          </cell>
          <cell r="F268">
            <v>505.504987179646</v>
          </cell>
          <cell r="G268">
            <v>497.259542734513</v>
          </cell>
          <cell r="H268">
            <v>492.680759280361</v>
          </cell>
          <cell r="I268">
            <v>491.367110705812</v>
          </cell>
          <cell r="J268">
            <v>490.114155597922</v>
          </cell>
          <cell r="K268">
            <v>488.620402901287</v>
          </cell>
          <cell r="L268">
            <v>367.932966559261</v>
          </cell>
          <cell r="M268">
            <v>366.354340591466</v>
          </cell>
          <cell r="N268">
            <v>364.931564780146</v>
          </cell>
          <cell r="O268">
            <v>363.262896758977</v>
          </cell>
          <cell r="P268">
            <v>361.747377632682</v>
          </cell>
          <cell r="Q268">
            <v>330.452821447753</v>
          </cell>
          <cell r="R268">
            <v>299.208445465369</v>
          </cell>
          <cell r="S268">
            <v>297.44301162933</v>
          </cell>
          <cell r="T268">
            <v>295.62461477821</v>
          </cell>
          <cell r="U268">
            <v>293.751666021557</v>
          </cell>
          <cell r="V268">
            <v>291.822528802203</v>
          </cell>
          <cell r="W268">
            <v>289.835517466269</v>
          </cell>
          <cell r="X268">
            <v>287.788895790257</v>
          </cell>
          <cell r="Y268">
            <v>285.680875463965</v>
          </cell>
          <cell r="Z268">
            <v>283.509614527884</v>
          </cell>
        </row>
        <row r="269">
          <cell r="A269">
            <v>-3346.24762001738</v>
          </cell>
          <cell r="B269">
            <v>505.787373733138</v>
          </cell>
          <cell r="C269">
            <v>563.233162092962</v>
          </cell>
          <cell r="D269">
            <v>549.740297083666</v>
          </cell>
          <cell r="E269">
            <v>537.514458205033</v>
          </cell>
          <cell r="F269">
            <v>526.294421393809</v>
          </cell>
          <cell r="G269">
            <v>515.94903409876</v>
          </cell>
          <cell r="H269">
            <v>510.380277586791</v>
          </cell>
          <cell r="I269">
            <v>509.066629012242</v>
          </cell>
          <cell r="J269">
            <v>507.843673087922</v>
          </cell>
          <cell r="K269">
            <v>506.319921207717</v>
          </cell>
          <cell r="L269">
            <v>385.662484049261</v>
          </cell>
          <cell r="M269">
            <v>384.053858897896</v>
          </cell>
          <cell r="N269">
            <v>382.661082270146</v>
          </cell>
          <cell r="O269">
            <v>380.962415065407</v>
          </cell>
          <cell r="P269">
            <v>379.476895122682</v>
          </cell>
          <cell r="Q269">
            <v>339.302580600968</v>
          </cell>
          <cell r="R269">
            <v>299.208445465369</v>
          </cell>
          <cell r="S269">
            <v>297.44301162933</v>
          </cell>
          <cell r="T269">
            <v>295.62461477821</v>
          </cell>
          <cell r="U269">
            <v>293.751666021557</v>
          </cell>
          <cell r="V269">
            <v>291.822528802203</v>
          </cell>
          <cell r="W269">
            <v>289.835517466269</v>
          </cell>
          <cell r="X269">
            <v>287.788895790257</v>
          </cell>
          <cell r="Y269">
            <v>285.680875463965</v>
          </cell>
          <cell r="Z269">
            <v>283.509614527884</v>
          </cell>
        </row>
        <row r="270">
          <cell r="A270">
            <v>-2665.20241692905</v>
          </cell>
          <cell r="B270">
            <v>492.547854985101</v>
          </cell>
          <cell r="C270">
            <v>538.078076471691</v>
          </cell>
          <cell r="D270">
            <v>527.100720024522</v>
          </cell>
          <cell r="E270">
            <v>517.125599333055</v>
          </cell>
          <cell r="F270">
            <v>507.94444840903</v>
          </cell>
          <cell r="G270">
            <v>499.452593738706</v>
          </cell>
          <cell r="H270">
            <v>494.757645464107</v>
          </cell>
          <cell r="I270">
            <v>493.443996889558</v>
          </cell>
          <cell r="J270">
            <v>492.194561927742</v>
          </cell>
          <cell r="K270">
            <v>490.697289085033</v>
          </cell>
          <cell r="L270">
            <v>370.013372889081</v>
          </cell>
          <cell r="M270">
            <v>368.431226775212</v>
          </cell>
          <cell r="N270">
            <v>367.011971109966</v>
          </cell>
          <cell r="O270">
            <v>365.339782942723</v>
          </cell>
          <cell r="P270">
            <v>363.827783962502</v>
          </cell>
          <cell r="Q270">
            <v>331.491264539626</v>
          </cell>
          <cell r="R270">
            <v>299.208445465369</v>
          </cell>
          <cell r="S270">
            <v>297.44301162933</v>
          </cell>
          <cell r="T270">
            <v>295.62461477821</v>
          </cell>
          <cell r="U270">
            <v>293.751666021557</v>
          </cell>
          <cell r="V270">
            <v>291.822528802203</v>
          </cell>
          <cell r="W270">
            <v>289.835517466269</v>
          </cell>
          <cell r="X270">
            <v>287.788895790257</v>
          </cell>
          <cell r="Y270">
            <v>285.680875463965</v>
          </cell>
          <cell r="Z270">
            <v>283.509614527884</v>
          </cell>
        </row>
        <row r="271">
          <cell r="A271">
            <v>-3340.19295994201</v>
          </cell>
          <cell r="B271">
            <v>505.669671141273</v>
          </cell>
          <cell r="C271">
            <v>563.009527168418</v>
          </cell>
          <cell r="D271">
            <v>549.539025651576</v>
          </cell>
          <cell r="E271">
            <v>537.33319621356</v>
          </cell>
          <cell r="F271">
            <v>526.131285601484</v>
          </cell>
          <cell r="G271">
            <v>515.802376669296</v>
          </cell>
          <cell r="H271">
            <v>510.24138852839</v>
          </cell>
          <cell r="I271">
            <v>508.927739953841</v>
          </cell>
          <cell r="J271">
            <v>507.704548624338</v>
          </cell>
          <cell r="K271">
            <v>506.181032149316</v>
          </cell>
          <cell r="L271">
            <v>385.523359585677</v>
          </cell>
          <cell r="M271">
            <v>383.914969839495</v>
          </cell>
          <cell r="N271">
            <v>382.521957806561</v>
          </cell>
          <cell r="O271">
            <v>380.823526007006</v>
          </cell>
          <cell r="P271">
            <v>379.337770659098</v>
          </cell>
          <cell r="Q271">
            <v>339.233136071768</v>
          </cell>
          <cell r="R271">
            <v>299.208445465369</v>
          </cell>
          <cell r="S271">
            <v>297.44301162933</v>
          </cell>
          <cell r="T271">
            <v>295.62461477821</v>
          </cell>
          <cell r="U271">
            <v>293.751666021557</v>
          </cell>
          <cell r="V271">
            <v>291.822528802203</v>
          </cell>
          <cell r="W271">
            <v>289.835517466269</v>
          </cell>
          <cell r="X271">
            <v>287.788895790257</v>
          </cell>
          <cell r="Y271">
            <v>285.680875463965</v>
          </cell>
          <cell r="Z271">
            <v>283.509614527884</v>
          </cell>
        </row>
        <row r="272">
          <cell r="A272">
            <v>-2547.34041883952</v>
          </cell>
          <cell r="B272">
            <v>490.25661774224</v>
          </cell>
          <cell r="C272">
            <v>533.724725710257</v>
          </cell>
          <cell r="D272">
            <v>523.182704339231</v>
          </cell>
          <cell r="E272">
            <v>513.59709397905</v>
          </cell>
          <cell r="F272">
            <v>504.768793590425</v>
          </cell>
          <cell r="G272">
            <v>496.597712134102</v>
          </cell>
          <cell r="H272">
            <v>492.053985517532</v>
          </cell>
          <cell r="I272">
            <v>490.740336942983</v>
          </cell>
          <cell r="J272">
            <v>489.486319506681</v>
          </cell>
          <cell r="K272">
            <v>487.993629138457</v>
          </cell>
          <cell r="L272">
            <v>367.30513046802</v>
          </cell>
          <cell r="M272">
            <v>365.727566828637</v>
          </cell>
          <cell r="N272">
            <v>364.303728688905</v>
          </cell>
          <cell r="O272">
            <v>362.636122996148</v>
          </cell>
          <cell r="P272">
            <v>361.119541541441</v>
          </cell>
          <cell r="Q272">
            <v>330.139434566339</v>
          </cell>
          <cell r="R272">
            <v>299.208445465369</v>
          </cell>
          <cell r="S272">
            <v>297.44301162933</v>
          </cell>
          <cell r="T272">
            <v>295.62461477821</v>
          </cell>
          <cell r="U272">
            <v>293.751666021557</v>
          </cell>
          <cell r="V272">
            <v>291.822528802203</v>
          </cell>
          <cell r="W272">
            <v>289.835517466269</v>
          </cell>
          <cell r="X272">
            <v>287.788895790257</v>
          </cell>
          <cell r="Y272">
            <v>285.680875463965</v>
          </cell>
          <cell r="Z272">
            <v>283.509614527884</v>
          </cell>
        </row>
        <row r="273">
          <cell r="A273">
            <v>-3455.48909472092</v>
          </cell>
          <cell r="B273">
            <v>507.911028001375</v>
          </cell>
          <cell r="C273">
            <v>567.268105202612</v>
          </cell>
          <cell r="D273">
            <v>553.371745882351</v>
          </cell>
          <cell r="E273">
            <v>540.784885778117</v>
          </cell>
          <cell r="F273">
            <v>529.237806209585</v>
          </cell>
          <cell r="G273">
            <v>518.595107316983</v>
          </cell>
          <cell r="H273">
            <v>512.886189623311</v>
          </cell>
          <cell r="I273">
            <v>511.572541048761</v>
          </cell>
          <cell r="J273">
            <v>510.353832432978</v>
          </cell>
          <cell r="K273">
            <v>508.825833244236</v>
          </cell>
          <cell r="L273">
            <v>388.172643394317</v>
          </cell>
          <cell r="M273">
            <v>386.559770934415</v>
          </cell>
          <cell r="N273">
            <v>385.171241615202</v>
          </cell>
          <cell r="O273">
            <v>383.468327101926</v>
          </cell>
          <cell r="P273">
            <v>381.987054467738</v>
          </cell>
          <cell r="Q273">
            <v>340.555536619228</v>
          </cell>
          <cell r="R273">
            <v>299.208445465369</v>
          </cell>
          <cell r="S273">
            <v>297.44301162933</v>
          </cell>
          <cell r="T273">
            <v>295.62461477821</v>
          </cell>
          <cell r="U273">
            <v>293.751666021557</v>
          </cell>
          <cell r="V273">
            <v>291.822528802203</v>
          </cell>
          <cell r="W273">
            <v>289.835517466269</v>
          </cell>
          <cell r="X273">
            <v>287.788895790257</v>
          </cell>
          <cell r="Y273">
            <v>285.680875463965</v>
          </cell>
          <cell r="Z273">
            <v>283.509614527884</v>
          </cell>
        </row>
        <row r="274">
          <cell r="A274">
            <v>-2531.32221350974</v>
          </cell>
          <cell r="B274">
            <v>489.945223830629</v>
          </cell>
          <cell r="C274">
            <v>533.133077278196</v>
          </cell>
          <cell r="D274">
            <v>522.650220750376</v>
          </cell>
          <cell r="E274">
            <v>513.117547355169</v>
          </cell>
          <cell r="F274">
            <v>504.337201628932</v>
          </cell>
          <cell r="G274">
            <v>496.209715320235</v>
          </cell>
          <cell r="H274">
            <v>491.686540701831</v>
          </cell>
          <cell r="I274">
            <v>490.372892127282</v>
          </cell>
          <cell r="J274">
            <v>489.118251903157</v>
          </cell>
          <cell r="K274">
            <v>487.626184322757</v>
          </cell>
          <cell r="L274">
            <v>366.937062864496</v>
          </cell>
          <cell r="M274">
            <v>365.360122012936</v>
          </cell>
          <cell r="N274">
            <v>363.935661085381</v>
          </cell>
          <cell r="O274">
            <v>362.268678180447</v>
          </cell>
          <cell r="P274">
            <v>360.751473937917</v>
          </cell>
          <cell r="Q274">
            <v>329.955712158488</v>
          </cell>
          <cell r="R274">
            <v>299.208445465369</v>
          </cell>
          <cell r="S274">
            <v>297.44301162933</v>
          </cell>
          <cell r="T274">
            <v>295.62461477821</v>
          </cell>
          <cell r="U274">
            <v>293.751666021557</v>
          </cell>
          <cell r="V274">
            <v>291.822528802203</v>
          </cell>
          <cell r="W274">
            <v>289.835517466269</v>
          </cell>
          <cell r="X274">
            <v>287.788895790257</v>
          </cell>
          <cell r="Y274">
            <v>285.680875463965</v>
          </cell>
          <cell r="Z274">
            <v>283.509614527884</v>
          </cell>
        </row>
        <row r="275">
          <cell r="A275">
            <v>-2741.86979515565</v>
          </cell>
          <cell r="B275">
            <v>494.038268817826</v>
          </cell>
          <cell r="C275">
            <v>540.909862753869</v>
          </cell>
          <cell r="D275">
            <v>529.649327678482</v>
          </cell>
          <cell r="E275">
            <v>519.420836635452</v>
          </cell>
          <cell r="F275">
            <v>510.010161981187</v>
          </cell>
          <cell r="G275">
            <v>501.309649374281</v>
          </cell>
          <cell r="H275">
            <v>496.516333786723</v>
          </cell>
          <cell r="I275">
            <v>495.202685212174</v>
          </cell>
          <cell r="J275">
            <v>493.956231078024</v>
          </cell>
          <cell r="K275">
            <v>492.455977407649</v>
          </cell>
          <cell r="L275">
            <v>371.775042039363</v>
          </cell>
          <cell r="M275">
            <v>370.189915097828</v>
          </cell>
          <cell r="N275">
            <v>368.773640260247</v>
          </cell>
          <cell r="O275">
            <v>367.098471265339</v>
          </cell>
          <cell r="P275">
            <v>365.589453112784</v>
          </cell>
          <cell r="Q275">
            <v>332.370608700934</v>
          </cell>
          <cell r="R275">
            <v>299.208445465369</v>
          </cell>
          <cell r="S275">
            <v>297.44301162933</v>
          </cell>
          <cell r="T275">
            <v>295.62461477821</v>
          </cell>
          <cell r="U275">
            <v>293.751666021557</v>
          </cell>
          <cell r="V275">
            <v>291.822528802203</v>
          </cell>
          <cell r="W275">
            <v>289.835517466269</v>
          </cell>
          <cell r="X275">
            <v>287.788895790257</v>
          </cell>
          <cell r="Y275">
            <v>285.680875463965</v>
          </cell>
          <cell r="Z275">
            <v>283.509614527884</v>
          </cell>
        </row>
        <row r="276">
          <cell r="A276">
            <v>-2832.10141101484</v>
          </cell>
          <cell r="B276">
            <v>495.792371430129</v>
          </cell>
          <cell r="C276">
            <v>544.242657717244</v>
          </cell>
          <cell r="D276">
            <v>532.64884314552</v>
          </cell>
          <cell r="E276">
            <v>522.122154658398</v>
          </cell>
          <cell r="F276">
            <v>512.441348201838</v>
          </cell>
          <cell r="G276">
            <v>503.495261229211</v>
          </cell>
          <cell r="H276">
            <v>498.58617486924</v>
          </cell>
          <cell r="I276">
            <v>497.272526294691</v>
          </cell>
          <cell r="J276">
            <v>496.029580365765</v>
          </cell>
          <cell r="K276">
            <v>494.525818490166</v>
          </cell>
          <cell r="L276">
            <v>373.848391327104</v>
          </cell>
          <cell r="M276">
            <v>372.259756180345</v>
          </cell>
          <cell r="N276">
            <v>370.846989547989</v>
          </cell>
          <cell r="O276">
            <v>369.168312347856</v>
          </cell>
          <cell r="P276">
            <v>367.662802400525</v>
          </cell>
          <cell r="Q276">
            <v>333.405529242193</v>
          </cell>
          <cell r="R276">
            <v>299.208445465369</v>
          </cell>
          <cell r="S276">
            <v>297.44301162933</v>
          </cell>
          <cell r="T276">
            <v>295.62461477821</v>
          </cell>
          <cell r="U276">
            <v>293.751666021557</v>
          </cell>
          <cell r="V276">
            <v>291.822528802203</v>
          </cell>
          <cell r="W276">
            <v>289.835517466269</v>
          </cell>
          <cell r="X276">
            <v>287.788895790257</v>
          </cell>
          <cell r="Y276">
            <v>285.680875463965</v>
          </cell>
          <cell r="Z276">
            <v>283.509614527884</v>
          </cell>
        </row>
        <row r="277">
          <cell r="A277">
            <v>-2923.89432328003</v>
          </cell>
          <cell r="B277">
            <v>497.576825644564</v>
          </cell>
          <cell r="C277">
            <v>547.633120724671</v>
          </cell>
          <cell r="D277">
            <v>535.700259852204</v>
          </cell>
          <cell r="E277">
            <v>524.870214148628</v>
          </cell>
          <cell r="F277">
            <v>514.914601743046</v>
          </cell>
          <cell r="G277">
            <v>505.718691180397</v>
          </cell>
          <cell r="H277">
            <v>500.691830842274</v>
          </cell>
          <cell r="I277">
            <v>499.378182267724</v>
          </cell>
          <cell r="J277">
            <v>498.138805247228</v>
          </cell>
          <cell r="K277">
            <v>496.631474463199</v>
          </cell>
          <cell r="L277">
            <v>375.957616208567</v>
          </cell>
          <cell r="M277">
            <v>374.365412153378</v>
          </cell>
          <cell r="N277">
            <v>372.956214429451</v>
          </cell>
          <cell r="O277">
            <v>371.27396832089</v>
          </cell>
          <cell r="P277">
            <v>369.772027281988</v>
          </cell>
          <cell r="Q277">
            <v>334.458357228709</v>
          </cell>
          <cell r="R277">
            <v>299.208445465369</v>
          </cell>
          <cell r="S277">
            <v>297.44301162933</v>
          </cell>
          <cell r="T277">
            <v>295.62461477821</v>
          </cell>
          <cell r="U277">
            <v>293.751666021557</v>
          </cell>
          <cell r="V277">
            <v>291.822528802203</v>
          </cell>
          <cell r="W277">
            <v>289.835517466269</v>
          </cell>
          <cell r="X277">
            <v>287.788895790257</v>
          </cell>
          <cell r="Y277">
            <v>285.680875463965</v>
          </cell>
          <cell r="Z277">
            <v>283.509614527884</v>
          </cell>
        </row>
        <row r="278">
          <cell r="A278">
            <v>-2881.72700869931</v>
          </cell>
          <cell r="B278">
            <v>496.757093049115</v>
          </cell>
          <cell r="C278">
            <v>546.075628793318</v>
          </cell>
          <cell r="D278">
            <v>534.298517113986</v>
          </cell>
          <cell r="E278">
            <v>523.607825951637</v>
          </cell>
          <cell r="F278">
            <v>513.778452365753</v>
          </cell>
          <cell r="G278">
            <v>504.697304366467</v>
          </cell>
          <cell r="H278">
            <v>499.724546379644</v>
          </cell>
          <cell r="I278">
            <v>498.410897805094</v>
          </cell>
          <cell r="J278">
            <v>497.169881319407</v>
          </cell>
          <cell r="K278">
            <v>495.664190000569</v>
          </cell>
          <cell r="L278">
            <v>374.988692280746</v>
          </cell>
          <cell r="M278">
            <v>373.398127690748</v>
          </cell>
          <cell r="N278">
            <v>371.98729050163</v>
          </cell>
          <cell r="O278">
            <v>370.30668385826</v>
          </cell>
          <cell r="P278">
            <v>368.803103354167</v>
          </cell>
          <cell r="Q278">
            <v>333.974714997394</v>
          </cell>
          <cell r="R278">
            <v>299.208445465369</v>
          </cell>
          <cell r="S278">
            <v>297.44301162933</v>
          </cell>
          <cell r="T278">
            <v>295.62461477821</v>
          </cell>
          <cell r="U278">
            <v>293.751666021557</v>
          </cell>
          <cell r="V278">
            <v>291.822528802203</v>
          </cell>
          <cell r="W278">
            <v>289.835517466269</v>
          </cell>
          <cell r="X278">
            <v>287.788895790257</v>
          </cell>
          <cell r="Y278">
            <v>285.680875463965</v>
          </cell>
          <cell r="Z278">
            <v>283.509614527884</v>
          </cell>
        </row>
        <row r="279">
          <cell r="A279">
            <v>-2667.20079116859</v>
          </cell>
          <cell r="B279">
            <v>492.586703380317</v>
          </cell>
          <cell r="C279">
            <v>538.151888422603</v>
          </cell>
          <cell r="D279">
            <v>527.167150780343</v>
          </cell>
          <cell r="E279">
            <v>517.185425861689</v>
          </cell>
          <cell r="F279">
            <v>507.9982922848</v>
          </cell>
          <cell r="G279">
            <v>499.500998839146</v>
          </cell>
          <cell r="H279">
            <v>494.803486570463</v>
          </cell>
          <cell r="I279">
            <v>493.489837995914</v>
          </cell>
          <cell r="J279">
            <v>492.240480730888</v>
          </cell>
          <cell r="K279">
            <v>490.743130191388</v>
          </cell>
          <cell r="L279">
            <v>370.059291692227</v>
          </cell>
          <cell r="M279">
            <v>368.477067881568</v>
          </cell>
          <cell r="N279">
            <v>367.057889913112</v>
          </cell>
          <cell r="O279">
            <v>365.385624049079</v>
          </cell>
          <cell r="P279">
            <v>363.873702765648</v>
          </cell>
          <cell r="Q279">
            <v>331.514185092804</v>
          </cell>
          <cell r="R279">
            <v>299.208445465369</v>
          </cell>
          <cell r="S279">
            <v>297.44301162933</v>
          </cell>
          <cell r="T279">
            <v>295.62461477821</v>
          </cell>
          <cell r="U279">
            <v>293.751666021557</v>
          </cell>
          <cell r="V279">
            <v>291.822528802203</v>
          </cell>
          <cell r="W279">
            <v>289.835517466269</v>
          </cell>
          <cell r="X279">
            <v>287.788895790257</v>
          </cell>
          <cell r="Y279">
            <v>285.680875463965</v>
          </cell>
          <cell r="Z279">
            <v>283.509614527884</v>
          </cell>
        </row>
        <row r="280">
          <cell r="A280">
            <v>-2780.57990715866</v>
          </cell>
          <cell r="B280">
            <v>494.790793395164</v>
          </cell>
          <cell r="C280">
            <v>542.339659450812</v>
          </cell>
          <cell r="D280">
            <v>530.936144705731</v>
          </cell>
          <cell r="E280">
            <v>520.579724484553</v>
          </cell>
          <cell r="F280">
            <v>511.053161045378</v>
          </cell>
          <cell r="G280">
            <v>502.247294997645</v>
          </cell>
          <cell r="H280">
            <v>497.404312787982</v>
          </cell>
          <cell r="I280">
            <v>496.090664213433</v>
          </cell>
          <cell r="J280">
            <v>494.845715128438</v>
          </cell>
          <cell r="K280">
            <v>493.343956408908</v>
          </cell>
          <cell r="L280">
            <v>372.664526089777</v>
          </cell>
          <cell r="M280">
            <v>371.077894099087</v>
          </cell>
          <cell r="N280">
            <v>369.663124310661</v>
          </cell>
          <cell r="O280">
            <v>367.986450266598</v>
          </cell>
          <cell r="P280">
            <v>366.478937163198</v>
          </cell>
          <cell r="Q280">
            <v>332.814598201564</v>
          </cell>
          <cell r="R280">
            <v>299.208445465369</v>
          </cell>
          <cell r="S280">
            <v>297.44301162933</v>
          </cell>
          <cell r="T280">
            <v>295.62461477821</v>
          </cell>
          <cell r="U280">
            <v>293.751666021557</v>
          </cell>
          <cell r="V280">
            <v>291.822528802203</v>
          </cell>
          <cell r="W280">
            <v>289.835517466269</v>
          </cell>
          <cell r="X280">
            <v>287.788895790257</v>
          </cell>
          <cell r="Y280">
            <v>285.680875463965</v>
          </cell>
          <cell r="Z280">
            <v>283.509614527884</v>
          </cell>
        </row>
        <row r="281">
          <cell r="A281">
            <v>-3523.66692587904</v>
          </cell>
          <cell r="B281">
            <v>509.236405039089</v>
          </cell>
          <cell r="C281">
            <v>569.786321574268</v>
          </cell>
          <cell r="D281">
            <v>555.638140616841</v>
          </cell>
          <cell r="E281">
            <v>542.825966416196</v>
          </cell>
          <cell r="F281">
            <v>531.074778783857</v>
          </cell>
          <cell r="G281">
            <v>520.246527105975</v>
          </cell>
          <cell r="H281">
            <v>514.450134527813</v>
          </cell>
          <cell r="I281">
            <v>513.136485953264</v>
          </cell>
          <cell r="J281">
            <v>511.920428091556</v>
          </cell>
          <cell r="K281">
            <v>510.389778148738</v>
          </cell>
          <cell r="L281">
            <v>389.739239052895</v>
          </cell>
          <cell r="M281">
            <v>388.123715838918</v>
          </cell>
          <cell r="N281">
            <v>386.73783727378</v>
          </cell>
          <cell r="O281">
            <v>385.032272006429</v>
          </cell>
          <cell r="P281">
            <v>383.553650126316</v>
          </cell>
          <cell r="Q281">
            <v>341.337509071479</v>
          </cell>
          <cell r="R281">
            <v>299.208445465369</v>
          </cell>
          <cell r="S281">
            <v>297.44301162933</v>
          </cell>
          <cell r="T281">
            <v>295.62461477821</v>
          </cell>
          <cell r="U281">
            <v>293.751666021557</v>
          </cell>
          <cell r="V281">
            <v>291.822528802203</v>
          </cell>
          <cell r="W281">
            <v>289.835517466269</v>
          </cell>
          <cell r="X281">
            <v>287.788895790257</v>
          </cell>
          <cell r="Y281">
            <v>285.680875463965</v>
          </cell>
          <cell r="Z281">
            <v>283.509614527884</v>
          </cell>
        </row>
        <row r="282">
          <cell r="A282">
            <v>-3315.78709446629</v>
          </cell>
          <cell r="B282">
            <v>505.195221116425</v>
          </cell>
          <cell r="C282">
            <v>562.108072121207</v>
          </cell>
          <cell r="D282">
            <v>548.727716109086</v>
          </cell>
          <cell r="E282">
            <v>536.602543175294</v>
          </cell>
          <cell r="F282">
            <v>525.473697867045</v>
          </cell>
          <cell r="G282">
            <v>515.211211938336</v>
          </cell>
          <cell r="H282">
            <v>509.68153749907</v>
          </cell>
          <cell r="I282">
            <v>508.36788892452</v>
          </cell>
          <cell r="J282">
            <v>507.143748694967</v>
          </cell>
          <cell r="K282">
            <v>505.621181119995</v>
          </cell>
          <cell r="L282">
            <v>384.962559656306</v>
          </cell>
          <cell r="M282">
            <v>383.355118810174</v>
          </cell>
          <cell r="N282">
            <v>381.961157877191</v>
          </cell>
          <cell r="O282">
            <v>380.263674977685</v>
          </cell>
          <cell r="P282">
            <v>378.776970729727</v>
          </cell>
          <cell r="Q282">
            <v>338.953210557107</v>
          </cell>
          <cell r="R282">
            <v>299.208445465369</v>
          </cell>
          <cell r="S282">
            <v>297.44301162933</v>
          </cell>
          <cell r="T282">
            <v>295.62461477821</v>
          </cell>
          <cell r="U282">
            <v>293.751666021557</v>
          </cell>
          <cell r="V282">
            <v>291.822528802203</v>
          </cell>
          <cell r="W282">
            <v>289.835517466269</v>
          </cell>
          <cell r="X282">
            <v>287.788895790257</v>
          </cell>
          <cell r="Y282">
            <v>285.680875463965</v>
          </cell>
          <cell r="Z282">
            <v>283.509614527884</v>
          </cell>
        </row>
        <row r="283">
          <cell r="A283">
            <v>-2859.2283810299</v>
          </cell>
          <cell r="B283">
            <v>496.319719727221</v>
          </cell>
          <cell r="C283">
            <v>545.244619481721</v>
          </cell>
          <cell r="D283">
            <v>533.550608733548</v>
          </cell>
          <cell r="E283">
            <v>522.934271035921</v>
          </cell>
          <cell r="F283">
            <v>513.172252941609</v>
          </cell>
          <cell r="G283">
            <v>504.152337207388</v>
          </cell>
          <cell r="H283">
            <v>499.20844585981</v>
          </cell>
          <cell r="I283">
            <v>497.89479728526</v>
          </cell>
          <cell r="J283">
            <v>496.652906052929</v>
          </cell>
          <cell r="K283">
            <v>495.148089480735</v>
          </cell>
          <cell r="L283">
            <v>374.471717014268</v>
          </cell>
          <cell r="M283">
            <v>372.882027170914</v>
          </cell>
          <cell r="N283">
            <v>371.470315235153</v>
          </cell>
          <cell r="O283">
            <v>369.790583338425</v>
          </cell>
          <cell r="P283">
            <v>368.286128087689</v>
          </cell>
          <cell r="Q283">
            <v>333.716664737477</v>
          </cell>
          <cell r="R283">
            <v>299.208445465369</v>
          </cell>
          <cell r="S283">
            <v>297.44301162933</v>
          </cell>
          <cell r="T283">
            <v>295.62461477821</v>
          </cell>
          <cell r="U283">
            <v>293.751666021557</v>
          </cell>
          <cell r="V283">
            <v>291.822528802203</v>
          </cell>
          <cell r="W283">
            <v>289.835517466269</v>
          </cell>
          <cell r="X283">
            <v>287.788895790257</v>
          </cell>
          <cell r="Y283">
            <v>285.680875463965</v>
          </cell>
          <cell r="Z283">
            <v>283.509614527884</v>
          </cell>
        </row>
        <row r="284">
          <cell r="A284">
            <v>-3135.10139725874</v>
          </cell>
          <cell r="B284">
            <v>501.68269116271</v>
          </cell>
          <cell r="C284">
            <v>555.434265209149</v>
          </cell>
          <cell r="D284">
            <v>542.721289888234</v>
          </cell>
          <cell r="E284">
            <v>531.193247046573</v>
          </cell>
          <cell r="F284">
            <v>520.605331351196</v>
          </cell>
          <cell r="G284">
            <v>510.834599616007</v>
          </cell>
          <cell r="H284">
            <v>505.536752153686</v>
          </cell>
          <cell r="I284">
            <v>504.223103579137</v>
          </cell>
          <cell r="J284">
            <v>502.991938289677</v>
          </cell>
          <cell r="K284">
            <v>501.476395774612</v>
          </cell>
          <cell r="L284">
            <v>380.810749251016</v>
          </cell>
          <cell r="M284">
            <v>379.210333464791</v>
          </cell>
          <cell r="N284">
            <v>377.8093474719</v>
          </cell>
          <cell r="O284">
            <v>376.118889632302</v>
          </cell>
          <cell r="P284">
            <v>374.625160324437</v>
          </cell>
          <cell r="Q284">
            <v>336.880817884416</v>
          </cell>
          <cell r="R284">
            <v>299.208445465369</v>
          </cell>
          <cell r="S284">
            <v>297.44301162933</v>
          </cell>
          <cell r="T284">
            <v>295.62461477821</v>
          </cell>
          <cell r="U284">
            <v>293.751666021557</v>
          </cell>
          <cell r="V284">
            <v>291.822528802203</v>
          </cell>
          <cell r="W284">
            <v>289.835517466269</v>
          </cell>
          <cell r="X284">
            <v>287.788895790257</v>
          </cell>
          <cell r="Y284">
            <v>285.680875463965</v>
          </cell>
          <cell r="Z284">
            <v>283.509614527884</v>
          </cell>
        </row>
        <row r="285">
          <cell r="A285">
            <v>-2998.1818996827</v>
          </cell>
          <cell r="B285">
            <v>499.020976129832</v>
          </cell>
          <cell r="C285">
            <v>550.377006646681</v>
          </cell>
          <cell r="D285">
            <v>538.169757182012</v>
          </cell>
          <cell r="E285">
            <v>527.094205895941</v>
          </cell>
          <cell r="F285">
            <v>516.916194315627</v>
          </cell>
          <cell r="G285">
            <v>507.518102685041</v>
          </cell>
          <cell r="H285">
            <v>502.39592841489</v>
          </cell>
          <cell r="I285">
            <v>501.082279840341</v>
          </cell>
          <cell r="J285">
            <v>499.845791120815</v>
          </cell>
          <cell r="K285">
            <v>498.335572035815</v>
          </cell>
          <cell r="L285">
            <v>377.664602082154</v>
          </cell>
          <cell r="M285">
            <v>376.069509725995</v>
          </cell>
          <cell r="N285">
            <v>374.663200303038</v>
          </cell>
          <cell r="O285">
            <v>372.978065893506</v>
          </cell>
          <cell r="P285">
            <v>371.479013155575</v>
          </cell>
          <cell r="Q285">
            <v>335.310406015018</v>
          </cell>
          <cell r="R285">
            <v>299.208445465369</v>
          </cell>
          <cell r="S285">
            <v>297.44301162933</v>
          </cell>
          <cell r="T285">
            <v>295.62461477821</v>
          </cell>
          <cell r="U285">
            <v>293.751666021557</v>
          </cell>
          <cell r="V285">
            <v>291.822528802203</v>
          </cell>
          <cell r="W285">
            <v>289.835517466269</v>
          </cell>
          <cell r="X285">
            <v>287.788895790257</v>
          </cell>
          <cell r="Y285">
            <v>285.680875463965</v>
          </cell>
          <cell r="Z285">
            <v>283.509614527884</v>
          </cell>
        </row>
        <row r="286">
          <cell r="A286">
            <v>-3536.38842391613</v>
          </cell>
          <cell r="B286">
            <v>509.48371096093</v>
          </cell>
          <cell r="C286">
            <v>570.256202825766</v>
          </cell>
          <cell r="D286">
            <v>556.06103374319</v>
          </cell>
          <cell r="E286">
            <v>543.206817535832</v>
          </cell>
          <cell r="F286">
            <v>531.417544791529</v>
          </cell>
          <cell r="G286">
            <v>520.554670284589</v>
          </cell>
          <cell r="H286">
            <v>514.741955515586</v>
          </cell>
          <cell r="I286">
            <v>513.428306941036</v>
          </cell>
          <cell r="J286">
            <v>512.212743691172</v>
          </cell>
          <cell r="K286">
            <v>510.681599136511</v>
          </cell>
          <cell r="L286">
            <v>390.031554652511</v>
          </cell>
          <cell r="M286">
            <v>388.41553682669</v>
          </cell>
          <cell r="N286">
            <v>387.030152873396</v>
          </cell>
          <cell r="O286">
            <v>385.324092994201</v>
          </cell>
          <cell r="P286">
            <v>383.845965725932</v>
          </cell>
          <cell r="Q286">
            <v>341.483419565365</v>
          </cell>
          <cell r="R286">
            <v>299.208445465369</v>
          </cell>
          <cell r="S286">
            <v>297.44301162933</v>
          </cell>
          <cell r="T286">
            <v>295.62461477821</v>
          </cell>
          <cell r="U286">
            <v>293.751666021557</v>
          </cell>
          <cell r="V286">
            <v>291.822528802203</v>
          </cell>
          <cell r="W286">
            <v>289.835517466269</v>
          </cell>
          <cell r="X286">
            <v>287.788895790257</v>
          </cell>
          <cell r="Y286">
            <v>285.680875463965</v>
          </cell>
          <cell r="Z286">
            <v>283.509614527884</v>
          </cell>
        </row>
        <row r="287">
          <cell r="A287">
            <v>-3579.38119810046</v>
          </cell>
          <cell r="B287">
            <v>510.319490491073</v>
          </cell>
          <cell r="C287">
            <v>571.844183933039</v>
          </cell>
          <cell r="D287">
            <v>557.490216739735</v>
          </cell>
          <cell r="E287">
            <v>544.493918012252</v>
          </cell>
          <cell r="F287">
            <v>532.575935220307</v>
          </cell>
          <cell r="G287">
            <v>521.596051579147</v>
          </cell>
          <cell r="H287">
            <v>515.728175361155</v>
          </cell>
          <cell r="I287">
            <v>514.414526786605</v>
          </cell>
          <cell r="J287">
            <v>513.200635095802</v>
          </cell>
          <cell r="K287">
            <v>511.66781898208</v>
          </cell>
          <cell r="L287">
            <v>391.019446057141</v>
          </cell>
          <cell r="M287">
            <v>389.401756672259</v>
          </cell>
          <cell r="N287">
            <v>388.018044278025</v>
          </cell>
          <cell r="O287">
            <v>386.31031283977</v>
          </cell>
          <cell r="P287">
            <v>384.833857130562</v>
          </cell>
          <cell r="Q287">
            <v>341.97652948815</v>
          </cell>
          <cell r="R287">
            <v>299.208445465369</v>
          </cell>
          <cell r="S287">
            <v>297.44301162933</v>
          </cell>
          <cell r="T287">
            <v>295.62461477821</v>
          </cell>
          <cell r="U287">
            <v>293.751666021557</v>
          </cell>
          <cell r="V287">
            <v>291.822528802203</v>
          </cell>
          <cell r="W287">
            <v>289.835517466269</v>
          </cell>
          <cell r="X287">
            <v>287.788895790257</v>
          </cell>
          <cell r="Y287">
            <v>285.680875463965</v>
          </cell>
          <cell r="Z287">
            <v>283.509614527884</v>
          </cell>
        </row>
        <row r="288">
          <cell r="A288">
            <v>-3744.57368699115</v>
          </cell>
          <cell r="B288">
            <v>513.530832475108</v>
          </cell>
          <cell r="C288">
            <v>577.945733702705</v>
          </cell>
          <cell r="D288">
            <v>562.981611532435</v>
          </cell>
          <cell r="E288">
            <v>549.439384667666</v>
          </cell>
          <cell r="F288">
            <v>537.02685521018</v>
          </cell>
          <cell r="G288">
            <v>525.597383691255</v>
          </cell>
          <cell r="H288">
            <v>519.517558902316</v>
          </cell>
          <cell r="I288">
            <v>518.203910327767</v>
          </cell>
          <cell r="J288">
            <v>516.996441320931</v>
          </cell>
          <cell r="K288">
            <v>515.457202523241</v>
          </cell>
          <cell r="L288">
            <v>394.81525228227</v>
          </cell>
          <cell r="M288">
            <v>393.191140213421</v>
          </cell>
          <cell r="N288">
            <v>391.813850503155</v>
          </cell>
          <cell r="O288">
            <v>390.099696380932</v>
          </cell>
          <cell r="P288">
            <v>388.629663355691</v>
          </cell>
          <cell r="Q288">
            <v>343.871221258731</v>
          </cell>
          <cell r="R288">
            <v>299.208445465369</v>
          </cell>
          <cell r="S288">
            <v>297.44301162933</v>
          </cell>
          <cell r="T288">
            <v>295.62461477821</v>
          </cell>
          <cell r="U288">
            <v>293.751666021557</v>
          </cell>
          <cell r="V288">
            <v>291.822528802203</v>
          </cell>
          <cell r="W288">
            <v>289.835517466269</v>
          </cell>
          <cell r="X288">
            <v>287.788895790257</v>
          </cell>
          <cell r="Y288">
            <v>285.680875463965</v>
          </cell>
          <cell r="Z288">
            <v>283.509614527884</v>
          </cell>
        </row>
        <row r="289">
          <cell r="A289">
            <v>-3193.29325598352</v>
          </cell>
          <cell r="B289">
            <v>502.81394089632</v>
          </cell>
          <cell r="C289">
            <v>557.583639703007</v>
          </cell>
          <cell r="D289">
            <v>544.655726932707</v>
          </cell>
          <cell r="E289">
            <v>532.935371636332</v>
          </cell>
          <cell r="F289">
            <v>522.173243481979</v>
          </cell>
          <cell r="G289">
            <v>512.244136784085</v>
          </cell>
          <cell r="H289">
            <v>506.871626839346</v>
          </cell>
          <cell r="I289">
            <v>505.557978264796</v>
          </cell>
          <cell r="J289">
            <v>504.329075474803</v>
          </cell>
          <cell r="K289">
            <v>502.811270460271</v>
          </cell>
          <cell r="L289">
            <v>382.147886436142</v>
          </cell>
          <cell r="M289">
            <v>380.54520815045</v>
          </cell>
          <cell r="N289">
            <v>379.146484657027</v>
          </cell>
          <cell r="O289">
            <v>377.453764317962</v>
          </cell>
          <cell r="P289">
            <v>375.962297509563</v>
          </cell>
          <cell r="Q289">
            <v>337.548255227245</v>
          </cell>
          <cell r="R289">
            <v>299.208445465369</v>
          </cell>
          <cell r="S289">
            <v>297.44301162933</v>
          </cell>
          <cell r="T289">
            <v>295.62461477821</v>
          </cell>
          <cell r="U289">
            <v>293.751666021557</v>
          </cell>
          <cell r="V289">
            <v>291.822528802203</v>
          </cell>
          <cell r="W289">
            <v>289.835517466269</v>
          </cell>
          <cell r="X289">
            <v>287.788895790257</v>
          </cell>
          <cell r="Y289">
            <v>285.680875463965</v>
          </cell>
          <cell r="Z289">
            <v>283.509614527884</v>
          </cell>
        </row>
        <row r="290">
          <cell r="A290">
            <v>-2804.38930313307</v>
          </cell>
          <cell r="B290">
            <v>495.253648052907</v>
          </cell>
          <cell r="C290">
            <v>543.219083300523</v>
          </cell>
          <cell r="D290">
            <v>531.727626170471</v>
          </cell>
          <cell r="E290">
            <v>521.292520657477</v>
          </cell>
          <cell r="F290">
            <v>511.694677601009</v>
          </cell>
          <cell r="G290">
            <v>502.824011901193</v>
          </cell>
          <cell r="H290">
            <v>497.950481284119</v>
          </cell>
          <cell r="I290">
            <v>496.636832709569</v>
          </cell>
          <cell r="J290">
            <v>495.392809333889</v>
          </cell>
          <cell r="K290">
            <v>493.890124905044</v>
          </cell>
          <cell r="L290">
            <v>373.211620295228</v>
          </cell>
          <cell r="M290">
            <v>371.624062595223</v>
          </cell>
          <cell r="N290">
            <v>370.210218516113</v>
          </cell>
          <cell r="O290">
            <v>368.532618762735</v>
          </cell>
          <cell r="P290">
            <v>367.026031368649</v>
          </cell>
          <cell r="Q290">
            <v>333.087682449632</v>
          </cell>
          <cell r="R290">
            <v>299.208445465369</v>
          </cell>
          <cell r="S290">
            <v>297.44301162933</v>
          </cell>
          <cell r="T290">
            <v>295.62461477821</v>
          </cell>
          <cell r="U290">
            <v>293.751666021557</v>
          </cell>
          <cell r="V290">
            <v>291.822528802203</v>
          </cell>
          <cell r="W290">
            <v>289.835517466269</v>
          </cell>
          <cell r="X290">
            <v>287.788895790257</v>
          </cell>
          <cell r="Y290">
            <v>285.680875463965</v>
          </cell>
          <cell r="Z290">
            <v>283.509614527884</v>
          </cell>
        </row>
        <row r="291">
          <cell r="A291">
            <v>-2487.9435812067</v>
          </cell>
          <cell r="B291">
            <v>489.101943218658</v>
          </cell>
          <cell r="C291">
            <v>531.530844115451</v>
          </cell>
          <cell r="D291">
            <v>521.208210903906</v>
          </cell>
          <cell r="E291">
            <v>511.818895212734</v>
          </cell>
          <cell r="F291">
            <v>503.16841470074</v>
          </cell>
          <cell r="G291">
            <v>495.158987677719</v>
          </cell>
          <cell r="H291">
            <v>490.691469579705</v>
          </cell>
          <cell r="I291">
            <v>489.377821005156</v>
          </cell>
          <cell r="J291">
            <v>488.121494219807</v>
          </cell>
          <cell r="K291">
            <v>486.631113200631</v>
          </cell>
          <cell r="L291">
            <v>365.940305181146</v>
          </cell>
          <cell r="M291">
            <v>364.36505089081</v>
          </cell>
          <cell r="N291">
            <v>362.938903402031</v>
          </cell>
          <cell r="O291">
            <v>361.273607058321</v>
          </cell>
          <cell r="P291">
            <v>359.754716254567</v>
          </cell>
          <cell r="Q291">
            <v>329.458176597425</v>
          </cell>
          <cell r="R291">
            <v>299.208445465369</v>
          </cell>
          <cell r="S291">
            <v>297.44301162933</v>
          </cell>
          <cell r="T291">
            <v>295.62461477821</v>
          </cell>
          <cell r="U291">
            <v>293.751666021557</v>
          </cell>
          <cell r="V291">
            <v>291.822528802203</v>
          </cell>
          <cell r="W291">
            <v>289.835517466269</v>
          </cell>
          <cell r="X291">
            <v>287.788895790257</v>
          </cell>
          <cell r="Y291">
            <v>285.680875463965</v>
          </cell>
          <cell r="Z291">
            <v>283.509614527884</v>
          </cell>
        </row>
        <row r="292">
          <cell r="A292">
            <v>-3011.33706342026</v>
          </cell>
          <cell r="B292">
            <v>499.27671251289</v>
          </cell>
          <cell r="C292">
            <v>550.862905774491</v>
          </cell>
          <cell r="D292">
            <v>538.607066397042</v>
          </cell>
          <cell r="E292">
            <v>527.48803992585</v>
          </cell>
          <cell r="F292">
            <v>517.270644942545</v>
          </cell>
          <cell r="G292">
            <v>507.836750218331</v>
          </cell>
          <cell r="H292">
            <v>502.697697346898</v>
          </cell>
          <cell r="I292">
            <v>501.384048772349</v>
          </cell>
          <cell r="J292">
            <v>500.148071525589</v>
          </cell>
          <cell r="K292">
            <v>498.637340967824</v>
          </cell>
          <cell r="L292">
            <v>377.966882486928</v>
          </cell>
          <cell r="M292">
            <v>376.371278658003</v>
          </cell>
          <cell r="N292">
            <v>374.965480707813</v>
          </cell>
          <cell r="O292">
            <v>373.279834825514</v>
          </cell>
          <cell r="P292">
            <v>371.781293560349</v>
          </cell>
          <cell r="Q292">
            <v>335.461290481022</v>
          </cell>
          <cell r="R292">
            <v>299.208445465369</v>
          </cell>
          <cell r="S292">
            <v>297.44301162933</v>
          </cell>
          <cell r="T292">
            <v>295.62461477821</v>
          </cell>
          <cell r="U292">
            <v>293.751666021557</v>
          </cell>
          <cell r="V292">
            <v>291.822528802203</v>
          </cell>
          <cell r="W292">
            <v>289.835517466269</v>
          </cell>
          <cell r="X292">
            <v>287.788895790257</v>
          </cell>
          <cell r="Y292">
            <v>285.680875463965</v>
          </cell>
          <cell r="Z292">
            <v>283.509614527884</v>
          </cell>
        </row>
        <row r="293">
          <cell r="A293">
            <v>-2686.8214323124</v>
          </cell>
          <cell r="B293">
            <v>492.968128644153</v>
          </cell>
          <cell r="C293">
            <v>538.876596423891</v>
          </cell>
          <cell r="D293">
            <v>527.819387981502</v>
          </cell>
          <cell r="E293">
            <v>517.772820767996</v>
          </cell>
          <cell r="F293">
            <v>508.526947700476</v>
          </cell>
          <cell r="G293">
            <v>499.976254717885</v>
          </cell>
          <cell r="H293">
            <v>495.253568381789</v>
          </cell>
          <cell r="I293">
            <v>493.93991980724</v>
          </cell>
          <cell r="J293">
            <v>492.691325392742</v>
          </cell>
          <cell r="K293">
            <v>491.193212002715</v>
          </cell>
          <cell r="L293">
            <v>370.510136354081</v>
          </cell>
          <cell r="M293">
            <v>368.927149692894</v>
          </cell>
          <cell r="N293">
            <v>367.508734574966</v>
          </cell>
          <cell r="O293">
            <v>365.835705860405</v>
          </cell>
          <cell r="P293">
            <v>364.324547427502</v>
          </cell>
          <cell r="Q293">
            <v>331.739225998467</v>
          </cell>
          <cell r="R293">
            <v>299.208445465369</v>
          </cell>
          <cell r="S293">
            <v>297.44301162933</v>
          </cell>
          <cell r="T293">
            <v>295.62461477821</v>
          </cell>
          <cell r="U293">
            <v>293.751666021557</v>
          </cell>
          <cell r="V293">
            <v>291.822528802203</v>
          </cell>
          <cell r="W293">
            <v>289.835517466269</v>
          </cell>
          <cell r="X293">
            <v>287.788895790257</v>
          </cell>
          <cell r="Y293">
            <v>285.680875463965</v>
          </cell>
          <cell r="Z293">
            <v>283.509614527884</v>
          </cell>
        </row>
        <row r="294">
          <cell r="A294">
            <v>-2427.93836897609</v>
          </cell>
          <cell r="B294">
            <v>487.935441892895</v>
          </cell>
          <cell r="C294">
            <v>529.314491596501</v>
          </cell>
          <cell r="D294">
            <v>519.213493636851</v>
          </cell>
          <cell r="E294">
            <v>510.022483171059</v>
          </cell>
          <cell r="F294">
            <v>501.551643863233</v>
          </cell>
          <cell r="G294">
            <v>493.705527025818</v>
          </cell>
          <cell r="H294">
            <v>489.314998015305</v>
          </cell>
          <cell r="I294">
            <v>488.001349440755</v>
          </cell>
          <cell r="J294">
            <v>486.742689652755</v>
          </cell>
          <cell r="K294">
            <v>485.25464163623</v>
          </cell>
          <cell r="L294">
            <v>364.561500614094</v>
          </cell>
          <cell r="M294">
            <v>362.988579326409</v>
          </cell>
          <cell r="N294">
            <v>361.560098834979</v>
          </cell>
          <cell r="O294">
            <v>359.897135493921</v>
          </cell>
          <cell r="P294">
            <v>358.375911687515</v>
          </cell>
          <cell r="Q294">
            <v>328.769940815225</v>
          </cell>
          <cell r="R294">
            <v>299.208445465369</v>
          </cell>
          <cell r="S294">
            <v>297.44301162933</v>
          </cell>
          <cell r="T294">
            <v>295.62461477821</v>
          </cell>
          <cell r="U294">
            <v>293.751666021557</v>
          </cell>
          <cell r="V294">
            <v>291.822528802203</v>
          </cell>
          <cell r="W294">
            <v>289.835517466269</v>
          </cell>
          <cell r="X294">
            <v>287.788895790257</v>
          </cell>
          <cell r="Y294">
            <v>285.680875463965</v>
          </cell>
          <cell r="Z294">
            <v>283.509614527884</v>
          </cell>
        </row>
        <row r="295">
          <cell r="A295">
            <v>-3492.36460579204</v>
          </cell>
          <cell r="B295">
            <v>508.627887936597</v>
          </cell>
          <cell r="C295">
            <v>568.630139079535</v>
          </cell>
          <cell r="D295">
            <v>554.597576371581</v>
          </cell>
          <cell r="E295">
            <v>541.88885007836</v>
          </cell>
          <cell r="F295">
            <v>530.231374079804</v>
          </cell>
          <cell r="G295">
            <v>519.488314796271</v>
          </cell>
          <cell r="H295">
            <v>513.732084346873</v>
          </cell>
          <cell r="I295">
            <v>512.418435772324</v>
          </cell>
          <cell r="J295">
            <v>511.201160876411</v>
          </cell>
          <cell r="K295">
            <v>509.671727967799</v>
          </cell>
          <cell r="L295">
            <v>389.01997183775</v>
          </cell>
          <cell r="M295">
            <v>387.405665657978</v>
          </cell>
          <cell r="N295">
            <v>386.018570058635</v>
          </cell>
          <cell r="O295">
            <v>384.314221825489</v>
          </cell>
          <cell r="P295">
            <v>382.834382911171</v>
          </cell>
          <cell r="Q295">
            <v>340.978483981009</v>
          </cell>
          <cell r="R295">
            <v>299.208445465369</v>
          </cell>
          <cell r="S295">
            <v>297.44301162933</v>
          </cell>
          <cell r="T295">
            <v>295.62461477821</v>
          </cell>
          <cell r="U295">
            <v>293.751666021557</v>
          </cell>
          <cell r="V295">
            <v>291.822528802203</v>
          </cell>
          <cell r="W295">
            <v>289.835517466269</v>
          </cell>
          <cell r="X295">
            <v>287.788895790257</v>
          </cell>
          <cell r="Y295">
            <v>285.680875463965</v>
          </cell>
          <cell r="Z295">
            <v>283.509614527884</v>
          </cell>
        </row>
        <row r="296">
          <cell r="A296">
            <v>-3287.78287027394</v>
          </cell>
          <cell r="B296">
            <v>504.650818998125</v>
          </cell>
          <cell r="C296">
            <v>561.073708096438</v>
          </cell>
          <cell r="D296">
            <v>547.796788486794</v>
          </cell>
          <cell r="E296">
            <v>535.764163913113</v>
          </cell>
          <cell r="F296">
            <v>524.719156531082</v>
          </cell>
          <cell r="G296">
            <v>514.532886898935</v>
          </cell>
          <cell r="H296">
            <v>509.039142999476</v>
          </cell>
          <cell r="I296">
            <v>507.725494424927</v>
          </cell>
          <cell r="J296">
            <v>506.500265391138</v>
          </cell>
          <cell r="K296">
            <v>504.978786620402</v>
          </cell>
          <cell r="L296">
            <v>384.319076352477</v>
          </cell>
          <cell r="M296">
            <v>382.712724310581</v>
          </cell>
          <cell r="N296">
            <v>381.317674573361</v>
          </cell>
          <cell r="O296">
            <v>379.621280478092</v>
          </cell>
          <cell r="P296">
            <v>378.133487425898</v>
          </cell>
          <cell r="Q296">
            <v>338.632013307311</v>
          </cell>
          <cell r="R296">
            <v>299.208445465369</v>
          </cell>
          <cell r="S296">
            <v>297.44301162933</v>
          </cell>
          <cell r="T296">
            <v>295.62461477821</v>
          </cell>
          <cell r="U296">
            <v>293.751666021557</v>
          </cell>
          <cell r="V296">
            <v>291.822528802203</v>
          </cell>
          <cell r="W296">
            <v>289.835517466269</v>
          </cell>
          <cell r="X296">
            <v>287.788895790257</v>
          </cell>
          <cell r="Y296">
            <v>285.680875463965</v>
          </cell>
          <cell r="Z296">
            <v>283.509614527884</v>
          </cell>
        </row>
        <row r="297">
          <cell r="A297">
            <v>-2816.27379409795</v>
          </cell>
          <cell r="B297">
            <v>495.484682557264</v>
          </cell>
          <cell r="C297">
            <v>543.658048858802</v>
          </cell>
          <cell r="D297">
            <v>532.122695172922</v>
          </cell>
          <cell r="E297">
            <v>521.648313794187</v>
          </cell>
          <cell r="F297">
            <v>512.014891424048</v>
          </cell>
          <cell r="G297">
            <v>503.111880893622</v>
          </cell>
          <cell r="H297">
            <v>498.22310199926</v>
          </cell>
          <cell r="I297">
            <v>496.909453424711</v>
          </cell>
          <cell r="J297">
            <v>495.66589211804</v>
          </cell>
          <cell r="K297">
            <v>494.162745620186</v>
          </cell>
          <cell r="L297">
            <v>373.484703079379</v>
          </cell>
          <cell r="M297">
            <v>371.896683310365</v>
          </cell>
          <cell r="N297">
            <v>370.483301300263</v>
          </cell>
          <cell r="O297">
            <v>368.805239477876</v>
          </cell>
          <cell r="P297">
            <v>367.2991141528</v>
          </cell>
          <cell r="Q297">
            <v>333.223992807203</v>
          </cell>
          <cell r="R297">
            <v>299.208445465369</v>
          </cell>
          <cell r="S297">
            <v>297.44301162933</v>
          </cell>
          <cell r="T297">
            <v>295.62461477821</v>
          </cell>
          <cell r="U297">
            <v>293.751666021557</v>
          </cell>
          <cell r="V297">
            <v>291.822528802203</v>
          </cell>
          <cell r="W297">
            <v>289.835517466269</v>
          </cell>
          <cell r="X297">
            <v>287.788895790257</v>
          </cell>
          <cell r="Y297">
            <v>285.680875463965</v>
          </cell>
          <cell r="Z297">
            <v>283.509614527884</v>
          </cell>
        </row>
        <row r="298">
          <cell r="A298">
            <v>-3456.36661362665</v>
          </cell>
          <cell r="B298">
            <v>507.928086968902</v>
          </cell>
          <cell r="C298">
            <v>567.300517240914</v>
          </cell>
          <cell r="D298">
            <v>553.400916716823</v>
          </cell>
          <cell r="E298">
            <v>540.811156588109</v>
          </cell>
          <cell r="F298">
            <v>529.261449938578</v>
          </cell>
          <cell r="G298">
            <v>518.616362790522</v>
          </cell>
          <cell r="H298">
            <v>512.906319204993</v>
          </cell>
          <cell r="I298">
            <v>511.592670630444</v>
          </cell>
          <cell r="J298">
            <v>510.373996132596</v>
          </cell>
          <cell r="K298">
            <v>508.845962825919</v>
          </cell>
          <cell r="L298">
            <v>388.192807093935</v>
          </cell>
          <cell r="M298">
            <v>386.579900516098</v>
          </cell>
          <cell r="N298">
            <v>385.191405314819</v>
          </cell>
          <cell r="O298">
            <v>383.488456683609</v>
          </cell>
          <cell r="P298">
            <v>382.007218167356</v>
          </cell>
          <cell r="Q298">
            <v>340.565601410069</v>
          </cell>
          <cell r="R298">
            <v>299.208445465369</v>
          </cell>
          <cell r="S298">
            <v>297.44301162933</v>
          </cell>
          <cell r="T298">
            <v>295.62461477821</v>
          </cell>
          <cell r="U298">
            <v>293.751666021557</v>
          </cell>
          <cell r="V298">
            <v>291.822528802203</v>
          </cell>
          <cell r="W298">
            <v>289.835517466269</v>
          </cell>
          <cell r="X298">
            <v>287.788895790257</v>
          </cell>
          <cell r="Y298">
            <v>285.680875463965</v>
          </cell>
          <cell r="Z298">
            <v>283.509614527884</v>
          </cell>
        </row>
        <row r="299">
          <cell r="A299">
            <v>-3523.94735921358</v>
          </cell>
          <cell r="B299">
            <v>509.241856663112</v>
          </cell>
          <cell r="C299">
            <v>569.796679659913</v>
          </cell>
          <cell r="D299">
            <v>555.647462893922</v>
          </cell>
          <cell r="E299">
            <v>542.834361917193</v>
          </cell>
          <cell r="F299">
            <v>531.082334734753</v>
          </cell>
          <cell r="G299">
            <v>520.253319829508</v>
          </cell>
          <cell r="H299">
            <v>514.456567444161</v>
          </cell>
          <cell r="I299">
            <v>513.142918869611</v>
          </cell>
          <cell r="J299">
            <v>511.926871911152</v>
          </cell>
          <cell r="K299">
            <v>510.396211065086</v>
          </cell>
          <cell r="L299">
            <v>389.745682872491</v>
          </cell>
          <cell r="M299">
            <v>388.130148755265</v>
          </cell>
          <cell r="N299">
            <v>386.744281093375</v>
          </cell>
          <cell r="O299">
            <v>385.038704922776</v>
          </cell>
          <cell r="P299">
            <v>383.560093945912</v>
          </cell>
          <cell r="Q299">
            <v>341.340725529653</v>
          </cell>
          <cell r="R299">
            <v>299.208445465369</v>
          </cell>
          <cell r="S299">
            <v>297.44301162933</v>
          </cell>
          <cell r="T299">
            <v>295.62461477821</v>
          </cell>
          <cell r="U299">
            <v>293.751666021557</v>
          </cell>
          <cell r="V299">
            <v>291.822528802203</v>
          </cell>
          <cell r="W299">
            <v>289.835517466269</v>
          </cell>
          <cell r="X299">
            <v>287.788895790257</v>
          </cell>
          <cell r="Y299">
            <v>285.680875463965</v>
          </cell>
          <cell r="Z299">
            <v>283.509614527884</v>
          </cell>
        </row>
        <row r="300">
          <cell r="A300">
            <v>-2431.56735796089</v>
          </cell>
          <cell r="B300">
            <v>488.00598943876</v>
          </cell>
          <cell r="C300">
            <v>529.448531933643</v>
          </cell>
          <cell r="D300">
            <v>519.334129940279</v>
          </cell>
          <cell r="E300">
            <v>510.13112639169</v>
          </cell>
          <cell r="F300">
            <v>501.649422761801</v>
          </cell>
          <cell r="G300">
            <v>493.793429267965</v>
          </cell>
          <cell r="H300">
            <v>489.398244119425</v>
          </cell>
          <cell r="I300">
            <v>488.084595544876</v>
          </cell>
          <cell r="J300">
            <v>486.826076851967</v>
          </cell>
          <cell r="K300">
            <v>485.33788774035</v>
          </cell>
          <cell r="L300">
            <v>364.644887813306</v>
          </cell>
          <cell r="M300">
            <v>363.07182543053</v>
          </cell>
          <cell r="N300">
            <v>361.643486034191</v>
          </cell>
          <cell r="O300">
            <v>359.980381598041</v>
          </cell>
          <cell r="P300">
            <v>358.459298886727</v>
          </cell>
          <cell r="Q300">
            <v>328.811563867285</v>
          </cell>
          <cell r="R300">
            <v>299.208445465369</v>
          </cell>
          <cell r="S300">
            <v>297.44301162933</v>
          </cell>
          <cell r="T300">
            <v>295.62461477821</v>
          </cell>
          <cell r="U300">
            <v>293.751666021557</v>
          </cell>
          <cell r="V300">
            <v>291.822528802203</v>
          </cell>
          <cell r="W300">
            <v>289.835517466269</v>
          </cell>
          <cell r="X300">
            <v>287.788895790257</v>
          </cell>
          <cell r="Y300">
            <v>285.680875463965</v>
          </cell>
          <cell r="Z300">
            <v>283.509614527884</v>
          </cell>
        </row>
        <row r="301">
          <cell r="A301">
            <v>-2787.6190294454</v>
          </cell>
          <cell r="B301">
            <v>494.927633932419</v>
          </cell>
          <cell r="C301">
            <v>542.599656471595</v>
          </cell>
          <cell r="D301">
            <v>531.170142024436</v>
          </cell>
          <cell r="E301">
            <v>520.790458911925</v>
          </cell>
          <cell r="F301">
            <v>511.242822030012</v>
          </cell>
          <cell r="G301">
            <v>502.417798307064</v>
          </cell>
          <cell r="H301">
            <v>497.565784621942</v>
          </cell>
          <cell r="I301">
            <v>496.252136047393</v>
          </cell>
          <cell r="J301">
            <v>495.007460643472</v>
          </cell>
          <cell r="K301">
            <v>493.505428242868</v>
          </cell>
          <cell r="L301">
            <v>372.826271604811</v>
          </cell>
          <cell r="M301">
            <v>371.239365933047</v>
          </cell>
          <cell r="N301">
            <v>369.824869825696</v>
          </cell>
          <cell r="O301">
            <v>368.147922100558</v>
          </cell>
          <cell r="P301">
            <v>366.640682678232</v>
          </cell>
          <cell r="Q301">
            <v>332.895334118544</v>
          </cell>
          <cell r="R301">
            <v>299.208445465369</v>
          </cell>
          <cell r="S301">
            <v>297.44301162933</v>
          </cell>
          <cell r="T301">
            <v>295.62461477821</v>
          </cell>
          <cell r="U301">
            <v>293.751666021557</v>
          </cell>
          <cell r="V301">
            <v>291.822528802203</v>
          </cell>
          <cell r="W301">
            <v>289.835517466269</v>
          </cell>
          <cell r="X301">
            <v>287.788895790257</v>
          </cell>
          <cell r="Y301">
            <v>285.680875463965</v>
          </cell>
          <cell r="Z301">
            <v>283.509614527884</v>
          </cell>
        </row>
        <row r="302">
          <cell r="A302">
            <v>-2764.96888281078</v>
          </cell>
          <cell r="B302">
            <v>494.487315081842</v>
          </cell>
          <cell r="C302">
            <v>541.763050655499</v>
          </cell>
          <cell r="D302">
            <v>530.417196789949</v>
          </cell>
          <cell r="E302">
            <v>520.112367882036</v>
          </cell>
          <cell r="F302">
            <v>510.632540103112</v>
          </cell>
          <cell r="G302">
            <v>501.869161019245</v>
          </cell>
          <cell r="H302">
            <v>497.046208378261</v>
          </cell>
          <cell r="I302">
            <v>495.732559803712</v>
          </cell>
          <cell r="J302">
            <v>494.48700376209</v>
          </cell>
          <cell r="K302">
            <v>492.985851999187</v>
          </cell>
          <cell r="L302">
            <v>372.305814723429</v>
          </cell>
          <cell r="M302">
            <v>370.719789689366</v>
          </cell>
          <cell r="N302">
            <v>369.304412944314</v>
          </cell>
          <cell r="O302">
            <v>367.628345856877</v>
          </cell>
          <cell r="P302">
            <v>366.12022579685</v>
          </cell>
          <cell r="Q302">
            <v>332.635545996703</v>
          </cell>
          <cell r="R302">
            <v>299.208445465369</v>
          </cell>
          <cell r="S302">
            <v>297.44301162933</v>
          </cell>
          <cell r="T302">
            <v>295.62461477821</v>
          </cell>
          <cell r="U302">
            <v>293.751666021557</v>
          </cell>
          <cell r="V302">
            <v>291.822528802203</v>
          </cell>
          <cell r="W302">
            <v>289.835517466269</v>
          </cell>
          <cell r="X302">
            <v>287.788895790257</v>
          </cell>
          <cell r="Y302">
            <v>285.680875463965</v>
          </cell>
          <cell r="Z302">
            <v>283.509614527884</v>
          </cell>
        </row>
        <row r="303">
          <cell r="A303">
            <v>-2557.31323378035</v>
          </cell>
          <cell r="B303">
            <v>490.45048926469</v>
          </cell>
          <cell r="C303">
            <v>534.093081602911</v>
          </cell>
          <cell r="D303">
            <v>523.51422464262</v>
          </cell>
          <cell r="E303">
            <v>513.895656123623</v>
          </cell>
          <cell r="F303">
            <v>505.03749952054</v>
          </cell>
          <cell r="G303">
            <v>496.839276051074</v>
          </cell>
          <cell r="H303">
            <v>492.282753914023</v>
          </cell>
          <cell r="I303">
            <v>490.969105339474</v>
          </cell>
          <cell r="J303">
            <v>489.715475646217</v>
          </cell>
          <cell r="K303">
            <v>488.222397534948</v>
          </cell>
          <cell r="L303">
            <v>367.534286607556</v>
          </cell>
          <cell r="M303">
            <v>365.956335225128</v>
          </cell>
          <cell r="N303">
            <v>364.532884828441</v>
          </cell>
          <cell r="O303">
            <v>362.864891392639</v>
          </cell>
          <cell r="P303">
            <v>361.348697680977</v>
          </cell>
          <cell r="Q303">
            <v>330.253818764584</v>
          </cell>
          <cell r="R303">
            <v>299.208445465369</v>
          </cell>
          <cell r="S303">
            <v>297.44301162933</v>
          </cell>
          <cell r="T303">
            <v>295.62461477821</v>
          </cell>
          <cell r="U303">
            <v>293.751666021557</v>
          </cell>
          <cell r="V303">
            <v>291.822528802203</v>
          </cell>
          <cell r="W303">
            <v>289.835517466269</v>
          </cell>
          <cell r="X303">
            <v>287.788895790257</v>
          </cell>
          <cell r="Y303">
            <v>285.680875463965</v>
          </cell>
          <cell r="Z303">
            <v>283.509614527884</v>
          </cell>
        </row>
        <row r="304">
          <cell r="A304">
            <v>-3073.52239260148</v>
          </cell>
          <cell r="B304">
            <v>500.485595312173</v>
          </cell>
          <cell r="C304">
            <v>553.159783093129</v>
          </cell>
          <cell r="D304">
            <v>540.674255983816</v>
          </cell>
          <cell r="E304">
            <v>529.349719436746</v>
          </cell>
          <cell r="F304">
            <v>518.946156502352</v>
          </cell>
          <cell r="G304">
            <v>509.343018186238</v>
          </cell>
          <cell r="H304">
            <v>504.124179050053</v>
          </cell>
          <cell r="I304">
            <v>502.810530475503</v>
          </cell>
          <cell r="J304">
            <v>501.576970994342</v>
          </cell>
          <cell r="K304">
            <v>500.063822670978</v>
          </cell>
          <cell r="L304">
            <v>379.395781955681</v>
          </cell>
          <cell r="M304">
            <v>377.797760361157</v>
          </cell>
          <cell r="N304">
            <v>376.394380176565</v>
          </cell>
          <cell r="O304">
            <v>374.706316528668</v>
          </cell>
          <cell r="P304">
            <v>373.210193029102</v>
          </cell>
          <cell r="Q304">
            <v>336.174531332599</v>
          </cell>
          <cell r="R304">
            <v>299.208445465369</v>
          </cell>
          <cell r="S304">
            <v>297.44301162933</v>
          </cell>
          <cell r="T304">
            <v>295.62461477821</v>
          </cell>
          <cell r="U304">
            <v>293.751666021557</v>
          </cell>
          <cell r="V304">
            <v>291.822528802203</v>
          </cell>
          <cell r="W304">
            <v>289.835517466269</v>
          </cell>
          <cell r="X304">
            <v>287.788895790257</v>
          </cell>
          <cell r="Y304">
            <v>285.680875463965</v>
          </cell>
          <cell r="Z304">
            <v>283.509614527884</v>
          </cell>
        </row>
        <row r="305">
          <cell r="A305">
            <v>-3818.21154226466</v>
          </cell>
          <cell r="B305">
            <v>514.962352381625</v>
          </cell>
          <cell r="C305">
            <v>580.665621525087</v>
          </cell>
          <cell r="D305">
            <v>565.429510572579</v>
          </cell>
          <cell r="E305">
            <v>551.643925323702</v>
          </cell>
          <cell r="F305">
            <v>539.010941800612</v>
          </cell>
          <cell r="G305">
            <v>527.381057494775</v>
          </cell>
          <cell r="H305">
            <v>521.206752392006</v>
          </cell>
          <cell r="I305">
            <v>519.893103817457</v>
          </cell>
          <cell r="J305">
            <v>518.688497850434</v>
          </cell>
          <cell r="K305">
            <v>517.146396012931</v>
          </cell>
          <cell r="L305">
            <v>396.507308811773</v>
          </cell>
          <cell r="M305">
            <v>394.880333703111</v>
          </cell>
          <cell r="N305">
            <v>393.505907032658</v>
          </cell>
          <cell r="O305">
            <v>391.788889870622</v>
          </cell>
          <cell r="P305">
            <v>390.321719885194</v>
          </cell>
          <cell r="Q305">
            <v>344.715818003575</v>
          </cell>
          <cell r="R305">
            <v>299.208445465369</v>
          </cell>
          <cell r="S305">
            <v>297.44301162933</v>
          </cell>
          <cell r="T305">
            <v>295.62461477821</v>
          </cell>
          <cell r="U305">
            <v>293.751666021557</v>
          </cell>
          <cell r="V305">
            <v>291.822528802203</v>
          </cell>
          <cell r="W305">
            <v>289.835517466269</v>
          </cell>
          <cell r="X305">
            <v>287.788895790257</v>
          </cell>
          <cell r="Y305">
            <v>285.680875463965</v>
          </cell>
          <cell r="Z305">
            <v>283.509614527884</v>
          </cell>
        </row>
        <row r="306">
          <cell r="A306">
            <v>-3328.890606821</v>
          </cell>
          <cell r="B306">
            <v>505.4499533966</v>
          </cell>
          <cell r="C306">
            <v>562.59206345354</v>
          </cell>
          <cell r="D306">
            <v>549.163308308186</v>
          </cell>
          <cell r="E306">
            <v>536.994830886764</v>
          </cell>
          <cell r="F306">
            <v>525.826756807368</v>
          </cell>
          <cell r="G306">
            <v>515.528608359434</v>
          </cell>
          <cell r="H306">
            <v>509.982121589677</v>
          </cell>
          <cell r="I306">
            <v>508.668473015127</v>
          </cell>
          <cell r="J306">
            <v>507.444842250135</v>
          </cell>
          <cell r="K306">
            <v>505.921765210602</v>
          </cell>
          <cell r="L306">
            <v>385.263653211474</v>
          </cell>
          <cell r="M306">
            <v>383.655702900781</v>
          </cell>
          <cell r="N306">
            <v>382.262251432358</v>
          </cell>
          <cell r="O306">
            <v>380.564259068293</v>
          </cell>
          <cell r="P306">
            <v>379.078064284895</v>
          </cell>
          <cell r="Q306">
            <v>339.103502602411</v>
          </cell>
          <cell r="R306">
            <v>299.208445465369</v>
          </cell>
          <cell r="S306">
            <v>297.44301162933</v>
          </cell>
          <cell r="T306">
            <v>295.62461477821</v>
          </cell>
          <cell r="U306">
            <v>293.751666021557</v>
          </cell>
          <cell r="V306">
            <v>291.822528802203</v>
          </cell>
          <cell r="W306">
            <v>289.835517466269</v>
          </cell>
          <cell r="X306">
            <v>287.788895790257</v>
          </cell>
          <cell r="Y306">
            <v>285.680875463965</v>
          </cell>
          <cell r="Z306">
            <v>283.509614527884</v>
          </cell>
        </row>
        <row r="307">
          <cell r="A307">
            <v>-3888.910818933</v>
          </cell>
          <cell r="B307">
            <v>516.336746320058</v>
          </cell>
          <cell r="C307">
            <v>583.276970008109</v>
          </cell>
          <cell r="D307">
            <v>567.779724207299</v>
          </cell>
          <cell r="E307">
            <v>553.760491988889</v>
          </cell>
          <cell r="F307">
            <v>540.91585179928</v>
          </cell>
          <cell r="G307">
            <v>529.093552342062</v>
          </cell>
          <cell r="H307">
            <v>522.828537239356</v>
          </cell>
          <cell r="I307">
            <v>521.514888664807</v>
          </cell>
          <cell r="J307">
            <v>520.313031485661</v>
          </cell>
          <cell r="K307">
            <v>518.768180860282</v>
          </cell>
          <cell r="L307">
            <v>398.131842447</v>
          </cell>
          <cell r="M307">
            <v>396.502118550461</v>
          </cell>
          <cell r="N307">
            <v>395.130440667885</v>
          </cell>
          <cell r="O307">
            <v>393.410674717972</v>
          </cell>
          <cell r="P307">
            <v>391.946253520421</v>
          </cell>
          <cell r="Q307">
            <v>345.526710427251</v>
          </cell>
          <cell r="R307">
            <v>299.208445465369</v>
          </cell>
          <cell r="S307">
            <v>297.44301162933</v>
          </cell>
          <cell r="T307">
            <v>295.62461477821</v>
          </cell>
          <cell r="U307">
            <v>293.751666021557</v>
          </cell>
          <cell r="V307">
            <v>291.822528802203</v>
          </cell>
          <cell r="W307">
            <v>289.835517466269</v>
          </cell>
          <cell r="X307">
            <v>287.788895790257</v>
          </cell>
          <cell r="Y307">
            <v>285.680875463965</v>
          </cell>
          <cell r="Z307">
            <v>283.509614527884</v>
          </cell>
        </row>
        <row r="308">
          <cell r="A308">
            <v>-3398.1126834164</v>
          </cell>
          <cell r="B308">
            <v>506.795630565615</v>
          </cell>
          <cell r="C308">
            <v>565.148850074668</v>
          </cell>
          <cell r="D308">
            <v>551.464416267201</v>
          </cell>
          <cell r="E308">
            <v>539.067173727047</v>
          </cell>
          <cell r="F308">
            <v>527.691865363622</v>
          </cell>
          <cell r="G308">
            <v>517.205322112027</v>
          </cell>
          <cell r="H308">
            <v>511.570020649114</v>
          </cell>
          <cell r="I308">
            <v>510.256372074565</v>
          </cell>
          <cell r="J308">
            <v>509.03543266391</v>
          </cell>
          <cell r="K308">
            <v>507.509664270039</v>
          </cell>
          <cell r="L308">
            <v>386.854243625249</v>
          </cell>
          <cell r="M308">
            <v>385.243601960219</v>
          </cell>
          <cell r="N308">
            <v>383.852841846134</v>
          </cell>
          <cell r="O308">
            <v>382.15215812773</v>
          </cell>
          <cell r="P308">
            <v>380.66865469867</v>
          </cell>
          <cell r="Q308">
            <v>339.897452132129</v>
          </cell>
          <cell r="R308">
            <v>299.208445465369</v>
          </cell>
          <cell r="S308">
            <v>297.44301162933</v>
          </cell>
          <cell r="T308">
            <v>295.62461477821</v>
          </cell>
          <cell r="U308">
            <v>293.751666021557</v>
          </cell>
          <cell r="V308">
            <v>291.822528802203</v>
          </cell>
          <cell r="W308">
            <v>289.835517466269</v>
          </cell>
          <cell r="X308">
            <v>287.788895790257</v>
          </cell>
          <cell r="Y308">
            <v>285.680875463965</v>
          </cell>
          <cell r="Z308">
            <v>283.509614527884</v>
          </cell>
        </row>
        <row r="309">
          <cell r="A309">
            <v>-2931.07603501113</v>
          </cell>
          <cell r="B309">
            <v>497.716438120616</v>
          </cell>
          <cell r="C309">
            <v>547.898384429171</v>
          </cell>
          <cell r="D309">
            <v>535.938997186254</v>
          </cell>
          <cell r="E309">
            <v>525.085217361749</v>
          </cell>
          <cell r="F309">
            <v>515.108104634854</v>
          </cell>
          <cell r="G309">
            <v>505.892648325558</v>
          </cell>
          <cell r="H309">
            <v>500.856573564016</v>
          </cell>
          <cell r="I309">
            <v>499.542924989467</v>
          </cell>
          <cell r="J309">
            <v>498.303827193922</v>
          </cell>
          <cell r="K309">
            <v>496.796217184941</v>
          </cell>
          <cell r="L309">
            <v>376.122638155261</v>
          </cell>
          <cell r="M309">
            <v>374.530154875121</v>
          </cell>
          <cell r="N309">
            <v>373.121236376146</v>
          </cell>
          <cell r="O309">
            <v>371.438711042632</v>
          </cell>
          <cell r="P309">
            <v>369.937049228682</v>
          </cell>
          <cell r="Q309">
            <v>334.54072858958</v>
          </cell>
          <cell r="R309">
            <v>299.208445465369</v>
          </cell>
          <cell r="S309">
            <v>297.44301162933</v>
          </cell>
          <cell r="T309">
            <v>295.62461477821</v>
          </cell>
          <cell r="U309">
            <v>293.751666021557</v>
          </cell>
          <cell r="V309">
            <v>291.822528802203</v>
          </cell>
          <cell r="W309">
            <v>289.835517466269</v>
          </cell>
          <cell r="X309">
            <v>287.788895790257</v>
          </cell>
          <cell r="Y309">
            <v>285.680875463965</v>
          </cell>
          <cell r="Z309">
            <v>283.509614527884</v>
          </cell>
        </row>
        <row r="310">
          <cell r="A310">
            <v>-2799.88053562114</v>
          </cell>
          <cell r="B310">
            <v>495.165997612475</v>
          </cell>
          <cell r="C310">
            <v>543.052547463703</v>
          </cell>
          <cell r="D310">
            <v>531.577743917332</v>
          </cell>
          <cell r="E310">
            <v>521.157538979212</v>
          </cell>
          <cell r="F310">
            <v>511.57319409057</v>
          </cell>
          <cell r="G310">
            <v>502.714799452414</v>
          </cell>
          <cell r="H310">
            <v>497.847053764409</v>
          </cell>
          <cell r="I310">
            <v>496.53340518986</v>
          </cell>
          <cell r="J310">
            <v>495.289206513299</v>
          </cell>
          <cell r="K310">
            <v>493.786697385334</v>
          </cell>
          <cell r="L310">
            <v>373.108017474638</v>
          </cell>
          <cell r="M310">
            <v>371.520635075514</v>
          </cell>
          <cell r="N310">
            <v>370.106615695522</v>
          </cell>
          <cell r="O310">
            <v>368.429191243025</v>
          </cell>
          <cell r="P310">
            <v>366.922428548059</v>
          </cell>
          <cell r="Q310">
            <v>333.035968689777</v>
          </cell>
          <cell r="R310">
            <v>299.208445465369</v>
          </cell>
          <cell r="S310">
            <v>297.44301162933</v>
          </cell>
          <cell r="T310">
            <v>295.62461477821</v>
          </cell>
          <cell r="U310">
            <v>293.751666021557</v>
          </cell>
          <cell r="V310">
            <v>291.822528802203</v>
          </cell>
          <cell r="W310">
            <v>289.835517466269</v>
          </cell>
          <cell r="X310">
            <v>287.788895790257</v>
          </cell>
          <cell r="Y310">
            <v>285.680875463965</v>
          </cell>
          <cell r="Z310">
            <v>283.509614527884</v>
          </cell>
        </row>
        <row r="311">
          <cell r="A311">
            <v>-2783.62092519348</v>
          </cell>
          <cell r="B311">
            <v>494.849910785761</v>
          </cell>
          <cell r="C311">
            <v>542.451982492946</v>
          </cell>
          <cell r="D311">
            <v>531.037235443652</v>
          </cell>
          <cell r="E311">
            <v>520.670765266072</v>
          </cell>
          <cell r="F311">
            <v>511.135097748745</v>
          </cell>
          <cell r="G311">
            <v>502.320955266329</v>
          </cell>
          <cell r="H311">
            <v>497.474071308887</v>
          </cell>
          <cell r="I311">
            <v>496.160422734337</v>
          </cell>
          <cell r="J311">
            <v>494.915591884123</v>
          </cell>
          <cell r="K311">
            <v>493.413714929812</v>
          </cell>
          <cell r="L311">
            <v>372.734402845462</v>
          </cell>
          <cell r="M311">
            <v>371.147652619991</v>
          </cell>
          <cell r="N311">
            <v>369.733001066347</v>
          </cell>
          <cell r="O311">
            <v>368.056208787502</v>
          </cell>
          <cell r="P311">
            <v>366.548813918883</v>
          </cell>
          <cell r="Q311">
            <v>332.849477462016</v>
          </cell>
          <cell r="R311">
            <v>299.208445465369</v>
          </cell>
          <cell r="S311">
            <v>297.44301162933</v>
          </cell>
          <cell r="T311">
            <v>295.62461477821</v>
          </cell>
          <cell r="U311">
            <v>293.751666021557</v>
          </cell>
          <cell r="V311">
            <v>291.822528802203</v>
          </cell>
          <cell r="W311">
            <v>289.835517466269</v>
          </cell>
          <cell r="X311">
            <v>287.788895790257</v>
          </cell>
          <cell r="Y311">
            <v>285.680875463965</v>
          </cell>
          <cell r="Z311">
            <v>283.509614527884</v>
          </cell>
        </row>
        <row r="312">
          <cell r="A312">
            <v>-3877.24685095122</v>
          </cell>
          <cell r="B312">
            <v>516.109998782492</v>
          </cell>
          <cell r="C312">
            <v>582.846149686734</v>
          </cell>
          <cell r="D312">
            <v>567.391985918061</v>
          </cell>
          <cell r="E312">
            <v>553.411300781037</v>
          </cell>
          <cell r="F312">
            <v>540.601579712214</v>
          </cell>
          <cell r="G312">
            <v>528.811024910255</v>
          </cell>
          <cell r="H312">
            <v>522.560975145029</v>
          </cell>
          <cell r="I312">
            <v>521.24732657048</v>
          </cell>
          <cell r="J312">
            <v>520.045015896259</v>
          </cell>
          <cell r="K312">
            <v>518.500618765954</v>
          </cell>
          <cell r="L312">
            <v>397.863826857598</v>
          </cell>
          <cell r="M312">
            <v>396.234556456134</v>
          </cell>
          <cell r="N312">
            <v>394.862425078482</v>
          </cell>
          <cell r="O312">
            <v>393.143112623645</v>
          </cell>
          <cell r="P312">
            <v>391.678237931019</v>
          </cell>
          <cell r="Q312">
            <v>345.392929380087</v>
          </cell>
          <cell r="R312">
            <v>299.208445465369</v>
          </cell>
          <cell r="S312">
            <v>297.44301162933</v>
          </cell>
          <cell r="T312">
            <v>295.62461477821</v>
          </cell>
          <cell r="U312">
            <v>293.751666021557</v>
          </cell>
          <cell r="V312">
            <v>291.822528802203</v>
          </cell>
          <cell r="W312">
            <v>289.835517466269</v>
          </cell>
          <cell r="X312">
            <v>287.788895790257</v>
          </cell>
          <cell r="Y312">
            <v>285.680875463965</v>
          </cell>
          <cell r="Z312">
            <v>283.509614527884</v>
          </cell>
        </row>
        <row r="313">
          <cell r="A313">
            <v>-3408.96790740498</v>
          </cell>
          <cell r="B313">
            <v>507.006656119953</v>
          </cell>
          <cell r="C313">
            <v>565.54979862791</v>
          </cell>
          <cell r="D313">
            <v>551.825269965119</v>
          </cell>
          <cell r="E313">
            <v>539.392153080727</v>
          </cell>
          <cell r="F313">
            <v>527.984346781935</v>
          </cell>
          <cell r="G313">
            <v>517.468259952732</v>
          </cell>
          <cell r="H313">
            <v>511.819030803233</v>
          </cell>
          <cell r="I313">
            <v>510.505382228683</v>
          </cell>
          <cell r="J313">
            <v>509.284864869138</v>
          </cell>
          <cell r="K313">
            <v>507.758674424158</v>
          </cell>
          <cell r="L313">
            <v>387.103675830477</v>
          </cell>
          <cell r="M313">
            <v>385.492612114337</v>
          </cell>
          <cell r="N313">
            <v>384.102274051361</v>
          </cell>
          <cell r="O313">
            <v>382.401168281849</v>
          </cell>
          <cell r="P313">
            <v>380.918086903898</v>
          </cell>
          <cell r="Q313">
            <v>340.021957209189</v>
          </cell>
          <cell r="R313">
            <v>299.208445465369</v>
          </cell>
          <cell r="S313">
            <v>297.44301162933</v>
          </cell>
          <cell r="T313">
            <v>295.62461477821</v>
          </cell>
          <cell r="U313">
            <v>293.751666021557</v>
          </cell>
          <cell r="V313">
            <v>291.822528802203</v>
          </cell>
          <cell r="W313">
            <v>289.835517466269</v>
          </cell>
          <cell r="X313">
            <v>287.788895790257</v>
          </cell>
          <cell r="Y313">
            <v>285.680875463965</v>
          </cell>
          <cell r="Z313">
            <v>283.509614527884</v>
          </cell>
        </row>
        <row r="314">
          <cell r="A314">
            <v>-2581.37687662681</v>
          </cell>
          <cell r="B314">
            <v>490.918286481625</v>
          </cell>
          <cell r="C314">
            <v>534.981896315088</v>
          </cell>
          <cell r="D314">
            <v>524.314157883579</v>
          </cell>
          <cell r="E314">
            <v>514.616063837703</v>
          </cell>
          <cell r="F314">
            <v>505.685866463212</v>
          </cell>
          <cell r="G314">
            <v>497.422151383375</v>
          </cell>
          <cell r="H314">
            <v>492.834754630006</v>
          </cell>
          <cell r="I314">
            <v>491.521106055457</v>
          </cell>
          <cell r="J314">
            <v>490.268411956634</v>
          </cell>
          <cell r="K314">
            <v>488.774398250932</v>
          </cell>
          <cell r="L314">
            <v>368.087222917973</v>
          </cell>
          <cell r="M314">
            <v>366.508335941111</v>
          </cell>
          <cell r="N314">
            <v>365.085821138858</v>
          </cell>
          <cell r="O314">
            <v>363.416892108622</v>
          </cell>
          <cell r="P314">
            <v>361.901633991394</v>
          </cell>
          <cell r="Q314">
            <v>330.529819122576</v>
          </cell>
          <cell r="R314">
            <v>299.208445465369</v>
          </cell>
          <cell r="S314">
            <v>297.44301162933</v>
          </cell>
          <cell r="T314">
            <v>295.62461477821</v>
          </cell>
          <cell r="U314">
            <v>293.751666021557</v>
          </cell>
          <cell r="V314">
            <v>291.822528802203</v>
          </cell>
          <cell r="W314">
            <v>289.835517466269</v>
          </cell>
          <cell r="X314">
            <v>287.788895790257</v>
          </cell>
          <cell r="Y314">
            <v>285.680875463965</v>
          </cell>
          <cell r="Z314">
            <v>283.509614527884</v>
          </cell>
        </row>
        <row r="315">
          <cell r="A315">
            <v>-2739.12818917964</v>
          </cell>
          <cell r="B315">
            <v>493.984971997652</v>
          </cell>
          <cell r="C315">
            <v>540.808598795539</v>
          </cell>
          <cell r="D315">
            <v>529.558190115985</v>
          </cell>
          <cell r="E315">
            <v>519.338759532384</v>
          </cell>
          <cell r="F315">
            <v>509.936292588426</v>
          </cell>
          <cell r="G315">
            <v>501.243241536345</v>
          </cell>
          <cell r="H315">
            <v>496.453443538918</v>
          </cell>
          <cell r="I315">
            <v>495.139794964369</v>
          </cell>
          <cell r="J315">
            <v>493.893234236578</v>
          </cell>
          <cell r="K315">
            <v>492.393087159844</v>
          </cell>
          <cell r="L315">
            <v>371.712045197917</v>
          </cell>
          <cell r="M315">
            <v>370.127024850023</v>
          </cell>
          <cell r="N315">
            <v>368.710643418802</v>
          </cell>
          <cell r="O315">
            <v>367.035581017534</v>
          </cell>
          <cell r="P315">
            <v>365.526456271338</v>
          </cell>
          <cell r="Q315">
            <v>332.339163577032</v>
          </cell>
          <cell r="R315">
            <v>299.208445465369</v>
          </cell>
          <cell r="S315">
            <v>297.44301162933</v>
          </cell>
          <cell r="T315">
            <v>295.62461477821</v>
          </cell>
          <cell r="U315">
            <v>293.751666021557</v>
          </cell>
          <cell r="V315">
            <v>291.822528802203</v>
          </cell>
          <cell r="W315">
            <v>289.835517466269</v>
          </cell>
          <cell r="X315">
            <v>287.788895790257</v>
          </cell>
          <cell r="Y315">
            <v>285.680875463965</v>
          </cell>
          <cell r="Z315">
            <v>283.509614527884</v>
          </cell>
        </row>
        <row r="316">
          <cell r="A316">
            <v>-3574.25376999856</v>
          </cell>
          <cell r="B316">
            <v>510.219813288772</v>
          </cell>
          <cell r="C316">
            <v>571.654797248667</v>
          </cell>
          <cell r="D316">
            <v>557.3197687238</v>
          </cell>
          <cell r="E316">
            <v>544.340415120709</v>
          </cell>
          <cell r="F316">
            <v>532.437782617918</v>
          </cell>
          <cell r="G316">
            <v>521.47185378508</v>
          </cell>
          <cell r="H316">
            <v>515.610556262439</v>
          </cell>
          <cell r="I316">
            <v>514.29690768789</v>
          </cell>
          <cell r="J316">
            <v>513.082816642682</v>
          </cell>
          <cell r="K316">
            <v>511.550199883365</v>
          </cell>
          <cell r="L316">
            <v>390.901627604021</v>
          </cell>
          <cell r="M316">
            <v>389.284137573544</v>
          </cell>
          <cell r="N316">
            <v>387.900225824905</v>
          </cell>
          <cell r="O316">
            <v>386.192693741055</v>
          </cell>
          <cell r="P316">
            <v>384.716038677442</v>
          </cell>
          <cell r="Q316">
            <v>341.917719938792</v>
          </cell>
          <cell r="R316">
            <v>299.208445465369</v>
          </cell>
          <cell r="S316">
            <v>297.44301162933</v>
          </cell>
          <cell r="T316">
            <v>295.62461477821</v>
          </cell>
          <cell r="U316">
            <v>293.751666021557</v>
          </cell>
          <cell r="V316">
            <v>291.822528802203</v>
          </cell>
          <cell r="W316">
            <v>289.835517466269</v>
          </cell>
          <cell r="X316">
            <v>287.788895790257</v>
          </cell>
          <cell r="Y316">
            <v>285.680875463965</v>
          </cell>
          <cell r="Z316">
            <v>283.509614527884</v>
          </cell>
        </row>
        <row r="317">
          <cell r="A317">
            <v>-3012.17592708402</v>
          </cell>
          <cell r="B317">
            <v>499.293020022513</v>
          </cell>
          <cell r="C317">
            <v>550.893890042775</v>
          </cell>
          <cell r="D317">
            <v>538.634952238498</v>
          </cell>
          <cell r="E317">
            <v>527.513153490671</v>
          </cell>
          <cell r="F317">
            <v>517.293247150884</v>
          </cell>
          <cell r="G317">
            <v>507.857069375322</v>
          </cell>
          <cell r="H317">
            <v>502.716940208254</v>
          </cell>
          <cell r="I317">
            <v>501.403291633705</v>
          </cell>
          <cell r="J317">
            <v>500.167347001964</v>
          </cell>
          <cell r="K317">
            <v>498.65658382918</v>
          </cell>
          <cell r="L317">
            <v>377.986157963303</v>
          </cell>
          <cell r="M317">
            <v>376.390521519359</v>
          </cell>
          <cell r="N317">
            <v>374.984756184188</v>
          </cell>
          <cell r="O317">
            <v>373.29907768687</v>
          </cell>
          <cell r="P317">
            <v>371.800569036724</v>
          </cell>
          <cell r="Q317">
            <v>335.4709119117</v>
          </cell>
          <cell r="R317">
            <v>299.208445465369</v>
          </cell>
          <cell r="S317">
            <v>297.44301162933</v>
          </cell>
          <cell r="T317">
            <v>295.62461477821</v>
          </cell>
          <cell r="U317">
            <v>293.751666021557</v>
          </cell>
          <cell r="V317">
            <v>291.822528802203</v>
          </cell>
          <cell r="W317">
            <v>289.835517466269</v>
          </cell>
          <cell r="X317">
            <v>287.788895790257</v>
          </cell>
          <cell r="Y317">
            <v>285.680875463965</v>
          </cell>
          <cell r="Z317">
            <v>283.509614527884</v>
          </cell>
        </row>
        <row r="318">
          <cell r="A318">
            <v>-3707.87655399548</v>
          </cell>
          <cell r="B318">
            <v>512.817440209672</v>
          </cell>
          <cell r="C318">
            <v>576.590288398377</v>
          </cell>
          <cell r="D318">
            <v>561.761710758539</v>
          </cell>
          <cell r="E318">
            <v>548.340760578895</v>
          </cell>
          <cell r="F318">
            <v>536.038093530286</v>
          </cell>
          <cell r="G318">
            <v>524.708496928522</v>
          </cell>
          <cell r="H318">
            <v>518.675756029102</v>
          </cell>
          <cell r="I318">
            <v>517.362107454552</v>
          </cell>
          <cell r="J318">
            <v>516.153211663186</v>
          </cell>
          <cell r="K318">
            <v>514.615399650027</v>
          </cell>
          <cell r="L318">
            <v>393.972022624525</v>
          </cell>
          <cell r="M318">
            <v>392.349337340206</v>
          </cell>
          <cell r="N318">
            <v>390.970620845409</v>
          </cell>
          <cell r="O318">
            <v>389.257893507717</v>
          </cell>
          <cell r="P318">
            <v>387.786433697946</v>
          </cell>
          <cell r="Q318">
            <v>343.450319822123</v>
          </cell>
          <cell r="R318">
            <v>299.208445465369</v>
          </cell>
          <cell r="S318">
            <v>297.44301162933</v>
          </cell>
          <cell r="T318">
            <v>295.62461477821</v>
          </cell>
          <cell r="U318">
            <v>293.751666021557</v>
          </cell>
          <cell r="V318">
            <v>291.822528802203</v>
          </cell>
          <cell r="W318">
            <v>289.835517466269</v>
          </cell>
          <cell r="X318">
            <v>287.788895790257</v>
          </cell>
          <cell r="Y318">
            <v>285.680875463965</v>
          </cell>
          <cell r="Z318">
            <v>283.509614527884</v>
          </cell>
        </row>
        <row r="319">
          <cell r="A319">
            <v>-2471.45248636205</v>
          </cell>
          <cell r="B319">
            <v>488.781356334878</v>
          </cell>
          <cell r="C319">
            <v>530.921729036269</v>
          </cell>
          <cell r="D319">
            <v>520.660007332642</v>
          </cell>
          <cell r="E319">
            <v>511.325191411713</v>
          </cell>
          <cell r="F319">
            <v>502.724081279821</v>
          </cell>
          <cell r="G319">
            <v>494.759536420529</v>
          </cell>
          <cell r="H319">
            <v>490.313177056845</v>
          </cell>
          <cell r="I319">
            <v>488.999528482296</v>
          </cell>
          <cell r="J319">
            <v>487.74256052318</v>
          </cell>
          <cell r="K319">
            <v>486.25282067777</v>
          </cell>
          <cell r="L319">
            <v>365.561371484519</v>
          </cell>
          <cell r="M319">
            <v>363.98675836795</v>
          </cell>
          <cell r="N319">
            <v>362.559969705403</v>
          </cell>
          <cell r="O319">
            <v>360.895314535461</v>
          </cell>
          <cell r="P319">
            <v>359.37578255794</v>
          </cell>
          <cell r="Q319">
            <v>329.269030335995</v>
          </cell>
          <cell r="R319">
            <v>299.208445465369</v>
          </cell>
          <cell r="S319">
            <v>297.44301162933</v>
          </cell>
          <cell r="T319">
            <v>295.62461477821</v>
          </cell>
          <cell r="U319">
            <v>293.751666021557</v>
          </cell>
          <cell r="V319">
            <v>291.822528802203</v>
          </cell>
          <cell r="W319">
            <v>289.835517466269</v>
          </cell>
          <cell r="X319">
            <v>287.788895790257</v>
          </cell>
          <cell r="Y319">
            <v>285.680875463965</v>
          </cell>
          <cell r="Z319">
            <v>283.509614527884</v>
          </cell>
        </row>
        <row r="320">
          <cell r="A320">
            <v>-3537.96365034672</v>
          </cell>
          <cell r="B320">
            <v>509.51433336274</v>
          </cell>
          <cell r="C320">
            <v>570.314385389206</v>
          </cell>
          <cell r="D320">
            <v>556.113398050286</v>
          </cell>
          <cell r="E320">
            <v>543.25397603462</v>
          </cell>
          <cell r="F320">
            <v>531.459987440438</v>
          </cell>
          <cell r="G320">
            <v>520.592825797245</v>
          </cell>
          <cell r="H320">
            <v>514.778089949722</v>
          </cell>
          <cell r="I320">
            <v>513.464441375173</v>
          </cell>
          <cell r="J320">
            <v>512.248939370112</v>
          </cell>
          <cell r="K320">
            <v>510.717733570647</v>
          </cell>
          <cell r="L320">
            <v>390.067750331451</v>
          </cell>
          <cell r="M320">
            <v>388.451671260827</v>
          </cell>
          <cell r="N320">
            <v>387.066348552336</v>
          </cell>
          <cell r="O320">
            <v>385.360227428338</v>
          </cell>
          <cell r="P320">
            <v>383.882161404872</v>
          </cell>
          <cell r="Q320">
            <v>341.501486782434</v>
          </cell>
          <cell r="R320">
            <v>299.208445465369</v>
          </cell>
          <cell r="S320">
            <v>297.44301162933</v>
          </cell>
          <cell r="T320">
            <v>295.62461477821</v>
          </cell>
          <cell r="U320">
            <v>293.751666021557</v>
          </cell>
          <cell r="V320">
            <v>291.822528802203</v>
          </cell>
          <cell r="W320">
            <v>289.835517466269</v>
          </cell>
          <cell r="X320">
            <v>287.788895790257</v>
          </cell>
          <cell r="Y320">
            <v>285.680875463965</v>
          </cell>
          <cell r="Z320">
            <v>283.509614527884</v>
          </cell>
        </row>
        <row r="321">
          <cell r="A321">
            <v>-3567.03571852624</v>
          </cell>
          <cell r="B321">
            <v>510.07949436815</v>
          </cell>
          <cell r="C321">
            <v>571.388191299485</v>
          </cell>
          <cell r="D321">
            <v>557.079823369537</v>
          </cell>
          <cell r="E321">
            <v>544.124323982951</v>
          </cell>
          <cell r="F321">
            <v>532.243300593936</v>
          </cell>
          <cell r="G321">
            <v>521.297016409986</v>
          </cell>
          <cell r="H321">
            <v>515.444979936106</v>
          </cell>
          <cell r="I321">
            <v>514.131331361556</v>
          </cell>
          <cell r="J321">
            <v>512.916959678507</v>
          </cell>
          <cell r="K321">
            <v>511.384623557031</v>
          </cell>
          <cell r="L321">
            <v>390.735770639846</v>
          </cell>
          <cell r="M321">
            <v>389.11856124721</v>
          </cell>
          <cell r="N321">
            <v>387.73436886073</v>
          </cell>
          <cell r="O321">
            <v>386.027117414721</v>
          </cell>
          <cell r="P321">
            <v>384.550181713267</v>
          </cell>
          <cell r="Q321">
            <v>341.834931775625</v>
          </cell>
          <cell r="R321">
            <v>299.208445465369</v>
          </cell>
          <cell r="S321">
            <v>297.44301162933</v>
          </cell>
          <cell r="T321">
            <v>295.62461477821</v>
          </cell>
          <cell r="U321">
            <v>293.751666021557</v>
          </cell>
          <cell r="V321">
            <v>291.822528802203</v>
          </cell>
          <cell r="W321">
            <v>289.835517466269</v>
          </cell>
          <cell r="X321">
            <v>287.788895790257</v>
          </cell>
          <cell r="Y321">
            <v>285.680875463965</v>
          </cell>
          <cell r="Z321">
            <v>283.509614527884</v>
          </cell>
        </row>
        <row r="322">
          <cell r="A322">
            <v>-3649.11756871693</v>
          </cell>
          <cell r="B322">
            <v>511.675165535857</v>
          </cell>
          <cell r="C322">
            <v>574.419966518129</v>
          </cell>
          <cell r="D322">
            <v>559.808421066316</v>
          </cell>
          <cell r="E322">
            <v>546.58165758122</v>
          </cell>
          <cell r="F322">
            <v>534.454900832378</v>
          </cell>
          <cell r="G322">
            <v>523.285222684948</v>
          </cell>
          <cell r="H322">
            <v>517.327871914</v>
          </cell>
          <cell r="I322">
            <v>516.014223339451</v>
          </cell>
          <cell r="J322">
            <v>514.803042998736</v>
          </cell>
          <cell r="K322">
            <v>513.267515534925</v>
          </cell>
          <cell r="L322">
            <v>392.621853960075</v>
          </cell>
          <cell r="M322">
            <v>391.001453225104</v>
          </cell>
          <cell r="N322">
            <v>389.62045218096</v>
          </cell>
          <cell r="O322">
            <v>387.910009392616</v>
          </cell>
          <cell r="P322">
            <v>386.436265033496</v>
          </cell>
          <cell r="Q322">
            <v>342.776377764572</v>
          </cell>
          <cell r="R322">
            <v>299.208445465369</v>
          </cell>
          <cell r="S322">
            <v>297.44301162933</v>
          </cell>
          <cell r="T322">
            <v>295.62461477821</v>
          </cell>
          <cell r="U322">
            <v>293.751666021557</v>
          </cell>
          <cell r="V322">
            <v>291.822528802203</v>
          </cell>
          <cell r="W322">
            <v>289.835517466269</v>
          </cell>
          <cell r="X322">
            <v>287.788895790257</v>
          </cell>
          <cell r="Y322">
            <v>285.680875463965</v>
          </cell>
          <cell r="Z322">
            <v>283.509614527884</v>
          </cell>
        </row>
        <row r="323">
          <cell r="A323">
            <v>-3537.10623334027</v>
          </cell>
          <cell r="B323">
            <v>509.497665176135</v>
          </cell>
          <cell r="C323">
            <v>570.282715834656</v>
          </cell>
          <cell r="D323">
            <v>556.084895451191</v>
          </cell>
          <cell r="E323">
            <v>543.228307027248</v>
          </cell>
          <cell r="F323">
            <v>531.436885333803</v>
          </cell>
          <cell r="G323">
            <v>520.572057236735</v>
          </cell>
          <cell r="H323">
            <v>514.758421489528</v>
          </cell>
          <cell r="I323">
            <v>513.444772914978</v>
          </cell>
          <cell r="J323">
            <v>512.229237573545</v>
          </cell>
          <cell r="K323">
            <v>510.698065110453</v>
          </cell>
          <cell r="L323">
            <v>390.048048534884</v>
          </cell>
          <cell r="M323">
            <v>388.432002800632</v>
          </cell>
          <cell r="N323">
            <v>387.046646755768</v>
          </cell>
          <cell r="O323">
            <v>385.340558968143</v>
          </cell>
          <cell r="P323">
            <v>383.862459608305</v>
          </cell>
          <cell r="Q323">
            <v>341.491652552336</v>
          </cell>
          <cell r="R323">
            <v>299.208445465369</v>
          </cell>
          <cell r="S323">
            <v>297.44301162933</v>
          </cell>
          <cell r="T323">
            <v>295.62461477821</v>
          </cell>
          <cell r="U323">
            <v>293.751666021557</v>
          </cell>
          <cell r="V323">
            <v>291.822528802203</v>
          </cell>
          <cell r="W323">
            <v>289.835517466269</v>
          </cell>
          <cell r="X323">
            <v>287.788895790257</v>
          </cell>
          <cell r="Y323">
            <v>285.680875463965</v>
          </cell>
          <cell r="Z323">
            <v>283.509614527884</v>
          </cell>
        </row>
        <row r="324">
          <cell r="A324">
            <v>-3488.19436379159</v>
          </cell>
          <cell r="B324">
            <v>508.546818432108</v>
          </cell>
          <cell r="C324">
            <v>568.476107021006</v>
          </cell>
          <cell r="D324">
            <v>554.458947518906</v>
          </cell>
          <cell r="E324">
            <v>541.764003041447</v>
          </cell>
          <cell r="F324">
            <v>530.119011746582</v>
          </cell>
          <cell r="G324">
            <v>519.387302193678</v>
          </cell>
          <cell r="H324">
            <v>513.636422331577</v>
          </cell>
          <cell r="I324">
            <v>512.322773757027</v>
          </cell>
          <cell r="J324">
            <v>511.105336722106</v>
          </cell>
          <cell r="K324">
            <v>509.576065952502</v>
          </cell>
          <cell r="L324">
            <v>388.924147683445</v>
          </cell>
          <cell r="M324">
            <v>387.310003642681</v>
          </cell>
          <cell r="N324">
            <v>385.922745904329</v>
          </cell>
          <cell r="O324">
            <v>384.218559810192</v>
          </cell>
          <cell r="P324">
            <v>382.738558756866</v>
          </cell>
          <cell r="Q324">
            <v>340.930652973361</v>
          </cell>
          <cell r="R324">
            <v>299.208445465369</v>
          </cell>
          <cell r="S324">
            <v>297.44301162933</v>
          </cell>
          <cell r="T324">
            <v>295.62461477821</v>
          </cell>
          <cell r="U324">
            <v>293.751666021557</v>
          </cell>
          <cell r="V324">
            <v>291.822528802203</v>
          </cell>
          <cell r="W324">
            <v>289.835517466269</v>
          </cell>
          <cell r="X324">
            <v>287.788895790257</v>
          </cell>
          <cell r="Y324">
            <v>285.680875463965</v>
          </cell>
          <cell r="Z324">
            <v>283.509614527884</v>
          </cell>
        </row>
        <row r="325">
          <cell r="A325">
            <v>-3026.8520095045</v>
          </cell>
          <cell r="B325">
            <v>499.578323064767</v>
          </cell>
          <cell r="C325">
            <v>551.435965823058</v>
          </cell>
          <cell r="D325">
            <v>539.122820440752</v>
          </cell>
          <cell r="E325">
            <v>527.952520175742</v>
          </cell>
          <cell r="F325">
            <v>517.688677167448</v>
          </cell>
          <cell r="G325">
            <v>508.212556965971</v>
          </cell>
          <cell r="H325">
            <v>503.053597798114</v>
          </cell>
          <cell r="I325">
            <v>501.739949223565</v>
          </cell>
          <cell r="J325">
            <v>500.504575197909</v>
          </cell>
          <cell r="K325">
            <v>498.99324141904</v>
          </cell>
          <cell r="L325">
            <v>378.323386159248</v>
          </cell>
          <cell r="M325">
            <v>376.727179109219</v>
          </cell>
          <cell r="N325">
            <v>375.321984380132</v>
          </cell>
          <cell r="O325">
            <v>373.63573527673</v>
          </cell>
          <cell r="P325">
            <v>372.137797232669</v>
          </cell>
          <cell r="Q325">
            <v>335.63924070663</v>
          </cell>
          <cell r="R325">
            <v>299.208445465369</v>
          </cell>
          <cell r="S325">
            <v>297.44301162933</v>
          </cell>
          <cell r="T325">
            <v>295.62461477821</v>
          </cell>
          <cell r="U325">
            <v>293.751666021557</v>
          </cell>
          <cell r="V325">
            <v>291.822528802203</v>
          </cell>
          <cell r="W325">
            <v>289.835517466269</v>
          </cell>
          <cell r="X325">
            <v>287.788895790257</v>
          </cell>
          <cell r="Y325">
            <v>285.680875463965</v>
          </cell>
          <cell r="Z325">
            <v>283.509614527884</v>
          </cell>
        </row>
        <row r="326">
          <cell r="A326">
            <v>-3041.06408513201</v>
          </cell>
          <cell r="B326">
            <v>499.854605814966</v>
          </cell>
          <cell r="C326">
            <v>551.960903048436</v>
          </cell>
          <cell r="D326">
            <v>539.595263943592</v>
          </cell>
          <cell r="E326">
            <v>528.377995611048</v>
          </cell>
          <cell r="F326">
            <v>518.071605059223</v>
          </cell>
          <cell r="G326">
            <v>508.556805272718</v>
          </cell>
          <cell r="H326">
            <v>503.379611443349</v>
          </cell>
          <cell r="I326">
            <v>502.065962868799</v>
          </cell>
          <cell r="J326">
            <v>500.831141408644</v>
          </cell>
          <cell r="K326">
            <v>499.319255064274</v>
          </cell>
          <cell r="L326">
            <v>378.649952369982</v>
          </cell>
          <cell r="M326">
            <v>377.053192754453</v>
          </cell>
          <cell r="N326">
            <v>375.648550590867</v>
          </cell>
          <cell r="O326">
            <v>373.961748921964</v>
          </cell>
          <cell r="P326">
            <v>372.464363443403</v>
          </cell>
          <cell r="Q326">
            <v>335.802247529247</v>
          </cell>
          <cell r="R326">
            <v>299.208445465369</v>
          </cell>
          <cell r="S326">
            <v>297.44301162933</v>
          </cell>
          <cell r="T326">
            <v>295.62461477821</v>
          </cell>
          <cell r="U326">
            <v>293.751666021557</v>
          </cell>
          <cell r="V326">
            <v>291.822528802203</v>
          </cell>
          <cell r="W326">
            <v>289.835517466269</v>
          </cell>
          <cell r="X326">
            <v>287.788895790257</v>
          </cell>
          <cell r="Y326">
            <v>285.680875463965</v>
          </cell>
          <cell r="Z326">
            <v>283.509614527884</v>
          </cell>
        </row>
        <row r="327">
          <cell r="A327">
            <v>-2541.38048963686</v>
          </cell>
          <cell r="B327">
            <v>490.140756718541</v>
          </cell>
          <cell r="C327">
            <v>533.504589765227</v>
          </cell>
          <cell r="D327">
            <v>522.984581988704</v>
          </cell>
          <cell r="E327">
            <v>513.418668002552</v>
          </cell>
          <cell r="F327">
            <v>504.608210211577</v>
          </cell>
          <cell r="G327">
            <v>496.453349298572</v>
          </cell>
          <cell r="H327">
            <v>491.917269509566</v>
          </cell>
          <cell r="I327">
            <v>490.603620935017</v>
          </cell>
          <cell r="J327">
            <v>489.349371776668</v>
          </cell>
          <cell r="K327">
            <v>487.856913130492</v>
          </cell>
          <cell r="L327">
            <v>367.168182738007</v>
          </cell>
          <cell r="M327">
            <v>365.590850820671</v>
          </cell>
          <cell r="N327">
            <v>364.166780958892</v>
          </cell>
          <cell r="O327">
            <v>362.499406988182</v>
          </cell>
          <cell r="P327">
            <v>360.982593811428</v>
          </cell>
          <cell r="Q327">
            <v>330.071076562356</v>
          </cell>
          <cell r="R327">
            <v>299.208445465369</v>
          </cell>
          <cell r="S327">
            <v>297.44301162933</v>
          </cell>
          <cell r="T327">
            <v>295.62461477821</v>
          </cell>
          <cell r="U327">
            <v>293.751666021557</v>
          </cell>
          <cell r="V327">
            <v>291.822528802203</v>
          </cell>
          <cell r="W327">
            <v>289.835517466269</v>
          </cell>
          <cell r="X327">
            <v>287.788895790257</v>
          </cell>
          <cell r="Y327">
            <v>285.680875463965</v>
          </cell>
          <cell r="Z327">
            <v>283.509614527884</v>
          </cell>
        </row>
        <row r="328">
          <cell r="A328">
            <v>-2717.11953404225</v>
          </cell>
          <cell r="B328">
            <v>493.557123741781</v>
          </cell>
          <cell r="C328">
            <v>539.995687109385</v>
          </cell>
          <cell r="D328">
            <v>528.826569598446</v>
          </cell>
          <cell r="E328">
            <v>518.679873218343</v>
          </cell>
          <cell r="F328">
            <v>509.343294905789</v>
          </cell>
          <cell r="G328">
            <v>500.71014260953</v>
          </cell>
          <cell r="H328">
            <v>495.948582596991</v>
          </cell>
          <cell r="I328">
            <v>494.634934022441</v>
          </cell>
          <cell r="J328">
            <v>493.387517598139</v>
          </cell>
          <cell r="K328">
            <v>491.888226217916</v>
          </cell>
          <cell r="L328">
            <v>371.206328559478</v>
          </cell>
          <cell r="M328">
            <v>369.622163908095</v>
          </cell>
          <cell r="N328">
            <v>368.204926780363</v>
          </cell>
          <cell r="O328">
            <v>366.530720075606</v>
          </cell>
          <cell r="P328">
            <v>365.020739632899</v>
          </cell>
          <cell r="Q328">
            <v>332.086733106068</v>
          </cell>
          <cell r="R328">
            <v>299.208445465369</v>
          </cell>
          <cell r="S328">
            <v>297.44301162933</v>
          </cell>
          <cell r="T328">
            <v>295.62461477821</v>
          </cell>
          <cell r="U328">
            <v>293.751666021557</v>
          </cell>
          <cell r="V328">
            <v>291.822528802203</v>
          </cell>
          <cell r="W328">
            <v>289.835517466269</v>
          </cell>
          <cell r="X328">
            <v>287.788895790257</v>
          </cell>
          <cell r="Y328">
            <v>285.680875463965</v>
          </cell>
          <cell r="Z328">
            <v>283.509614527884</v>
          </cell>
        </row>
        <row r="329">
          <cell r="A329">
            <v>-3433.85734722664</v>
          </cell>
          <cell r="B329">
            <v>507.490506830086</v>
          </cell>
          <cell r="C329">
            <v>566.469114977163</v>
          </cell>
          <cell r="D329">
            <v>552.652654679447</v>
          </cell>
          <cell r="E329">
            <v>540.137283174332</v>
          </cell>
          <cell r="F329">
            <v>528.654963866179</v>
          </cell>
          <cell r="G329">
            <v>518.071137937557</v>
          </cell>
          <cell r="H329">
            <v>512.38997464119</v>
          </cell>
          <cell r="I329">
            <v>511.07632606664</v>
          </cell>
          <cell r="J329">
            <v>509.856776408515</v>
          </cell>
          <cell r="K329">
            <v>508.329618262115</v>
          </cell>
          <cell r="L329">
            <v>387.675587369854</v>
          </cell>
          <cell r="M329">
            <v>386.063555952294</v>
          </cell>
          <cell r="N329">
            <v>384.674185590738</v>
          </cell>
          <cell r="O329">
            <v>382.972112119806</v>
          </cell>
          <cell r="P329">
            <v>381.489998443275</v>
          </cell>
          <cell r="Q329">
            <v>340.307429128167</v>
          </cell>
          <cell r="R329">
            <v>299.208445465369</v>
          </cell>
          <cell r="S329">
            <v>297.44301162933</v>
          </cell>
          <cell r="T329">
            <v>295.62461477821</v>
          </cell>
          <cell r="U329">
            <v>293.751666021557</v>
          </cell>
          <cell r="V329">
            <v>291.822528802203</v>
          </cell>
          <cell r="W329">
            <v>289.835517466269</v>
          </cell>
          <cell r="X329">
            <v>287.788895790257</v>
          </cell>
          <cell r="Y329">
            <v>285.680875463965</v>
          </cell>
          <cell r="Z329">
            <v>283.509614527884</v>
          </cell>
        </row>
        <row r="330">
          <cell r="A330">
            <v>-3431.20866302923</v>
          </cell>
          <cell r="B330">
            <v>507.439016409288</v>
          </cell>
          <cell r="C330">
            <v>566.371283177648</v>
          </cell>
          <cell r="D330">
            <v>552.564606059883</v>
          </cell>
          <cell r="E330">
            <v>540.057987926304</v>
          </cell>
          <cell r="F330">
            <v>528.583598142953</v>
          </cell>
          <cell r="G330">
            <v>518.006980873244</v>
          </cell>
          <cell r="H330">
            <v>512.329215944649</v>
          </cell>
          <cell r="I330">
            <v>511.015567370099</v>
          </cell>
          <cell r="J330">
            <v>509.795914731132</v>
          </cell>
          <cell r="K330">
            <v>508.268859565574</v>
          </cell>
          <cell r="L330">
            <v>387.614725692471</v>
          </cell>
          <cell r="M330">
            <v>386.002797255753</v>
          </cell>
          <cell r="N330">
            <v>384.613323913356</v>
          </cell>
          <cell r="O330">
            <v>382.911353423264</v>
          </cell>
          <cell r="P330">
            <v>381.429136765892</v>
          </cell>
          <cell r="Q330">
            <v>340.277049779897</v>
          </cell>
          <cell r="R330">
            <v>299.208445465369</v>
          </cell>
          <cell r="S330">
            <v>297.44301162933</v>
          </cell>
          <cell r="T330">
            <v>295.62461477821</v>
          </cell>
          <cell r="U330">
            <v>293.751666021557</v>
          </cell>
          <cell r="V330">
            <v>291.822528802203</v>
          </cell>
          <cell r="W330">
            <v>289.835517466269</v>
          </cell>
          <cell r="X330">
            <v>287.788895790257</v>
          </cell>
          <cell r="Y330">
            <v>285.680875463965</v>
          </cell>
          <cell r="Z330">
            <v>283.509614527884</v>
          </cell>
        </row>
        <row r="331">
          <cell r="A331">
            <v>-2408.65032454424</v>
          </cell>
          <cell r="B331">
            <v>487.56048230914</v>
          </cell>
          <cell r="C331">
            <v>528.602068387366</v>
          </cell>
          <cell r="D331">
            <v>518.572312748629</v>
          </cell>
          <cell r="E331">
            <v>509.445045412076</v>
          </cell>
          <cell r="F331">
            <v>501.031949880148</v>
          </cell>
          <cell r="G331">
            <v>493.238327384459</v>
          </cell>
          <cell r="H331">
            <v>488.872545706474</v>
          </cell>
          <cell r="I331">
            <v>487.558897131924</v>
          </cell>
          <cell r="J331">
            <v>486.299487424757</v>
          </cell>
          <cell r="K331">
            <v>484.812189327399</v>
          </cell>
          <cell r="L331">
            <v>364.118298386096</v>
          </cell>
          <cell r="M331">
            <v>362.546127017578</v>
          </cell>
          <cell r="N331">
            <v>361.116896606981</v>
          </cell>
          <cell r="O331">
            <v>359.45468318509</v>
          </cell>
          <cell r="P331">
            <v>357.932709459517</v>
          </cell>
          <cell r="Q331">
            <v>328.548714660809</v>
          </cell>
          <cell r="R331">
            <v>299.208445465369</v>
          </cell>
          <cell r="S331">
            <v>297.44301162933</v>
          </cell>
          <cell r="T331">
            <v>295.62461477821</v>
          </cell>
          <cell r="U331">
            <v>293.751666021557</v>
          </cell>
          <cell r="V331">
            <v>291.822528802203</v>
          </cell>
          <cell r="W331">
            <v>289.835517466269</v>
          </cell>
          <cell r="X331">
            <v>287.788895790257</v>
          </cell>
          <cell r="Y331">
            <v>285.680875463965</v>
          </cell>
          <cell r="Z331">
            <v>283.509614527884</v>
          </cell>
        </row>
        <row r="332">
          <cell r="A332">
            <v>-3165.16003639678</v>
          </cell>
          <cell r="B332">
            <v>502.267031107553</v>
          </cell>
          <cell r="C332">
            <v>556.544511104351</v>
          </cell>
          <cell r="D332">
            <v>543.720511193916</v>
          </cell>
          <cell r="E332">
            <v>532.093130561632</v>
          </cell>
          <cell r="F332">
            <v>521.415226514749</v>
          </cell>
          <cell r="G332">
            <v>511.562687187282</v>
          </cell>
          <cell r="H332">
            <v>506.226273288601</v>
          </cell>
          <cell r="I332">
            <v>504.912624714052</v>
          </cell>
          <cell r="J332">
            <v>503.682628104481</v>
          </cell>
          <cell r="K332">
            <v>502.165916909527</v>
          </cell>
          <cell r="L332">
            <v>381.50143906582</v>
          </cell>
          <cell r="M332">
            <v>379.899854599706</v>
          </cell>
          <cell r="N332">
            <v>378.500037286705</v>
          </cell>
          <cell r="O332">
            <v>376.808410767217</v>
          </cell>
          <cell r="P332">
            <v>375.315850139241</v>
          </cell>
          <cell r="Q332">
            <v>337.225578451873</v>
          </cell>
          <cell r="R332">
            <v>299.208445465369</v>
          </cell>
          <cell r="S332">
            <v>297.44301162933</v>
          </cell>
          <cell r="T332">
            <v>295.62461477821</v>
          </cell>
          <cell r="U332">
            <v>293.751666021557</v>
          </cell>
          <cell r="V332">
            <v>291.822528802203</v>
          </cell>
          <cell r="W332">
            <v>289.835517466269</v>
          </cell>
          <cell r="X332">
            <v>287.788895790257</v>
          </cell>
          <cell r="Y332">
            <v>285.680875463965</v>
          </cell>
          <cell r="Z332">
            <v>283.509614527884</v>
          </cell>
        </row>
        <row r="333">
          <cell r="A333">
            <v>-2698.97806062315</v>
          </cell>
          <cell r="B333">
            <v>493.204453498514</v>
          </cell>
          <cell r="C333">
            <v>539.325613647177</v>
          </cell>
          <cell r="D333">
            <v>528.223503482459</v>
          </cell>
          <cell r="E333">
            <v>518.136761043712</v>
          </cell>
          <cell r="F333">
            <v>508.854493948621</v>
          </cell>
          <cell r="G333">
            <v>500.270715486419</v>
          </cell>
          <cell r="H333">
            <v>495.532431709935</v>
          </cell>
          <cell r="I333">
            <v>494.218783135386</v>
          </cell>
          <cell r="J333">
            <v>492.970661370597</v>
          </cell>
          <cell r="K333">
            <v>491.472075330861</v>
          </cell>
          <cell r="L333">
            <v>370.789472331936</v>
          </cell>
          <cell r="M333">
            <v>369.20601302104</v>
          </cell>
          <cell r="N333">
            <v>367.788070552821</v>
          </cell>
          <cell r="O333">
            <v>366.114569188551</v>
          </cell>
          <cell r="P333">
            <v>364.603883405357</v>
          </cell>
          <cell r="Q333">
            <v>331.87865766254</v>
          </cell>
          <cell r="R333">
            <v>299.208445465369</v>
          </cell>
          <cell r="S333">
            <v>297.44301162933</v>
          </cell>
          <cell r="T333">
            <v>295.62461477821</v>
          </cell>
          <cell r="U333">
            <v>293.751666021557</v>
          </cell>
          <cell r="V333">
            <v>291.822528802203</v>
          </cell>
          <cell r="W333">
            <v>289.835517466269</v>
          </cell>
          <cell r="X333">
            <v>287.788895790257</v>
          </cell>
          <cell r="Y333">
            <v>285.680875463965</v>
          </cell>
          <cell r="Z333">
            <v>283.509614527884</v>
          </cell>
        </row>
        <row r="334">
          <cell r="A334">
            <v>-2785.83455997791</v>
          </cell>
          <cell r="B334">
            <v>494.892943845971</v>
          </cell>
          <cell r="C334">
            <v>542.533745307344</v>
          </cell>
          <cell r="D334">
            <v>531.11082197661</v>
          </cell>
          <cell r="E334">
            <v>520.737036178795</v>
          </cell>
          <cell r="F334">
            <v>511.194741570195</v>
          </cell>
          <cell r="G334">
            <v>502.37457445935</v>
          </cell>
          <cell r="H334">
            <v>497.524850319934</v>
          </cell>
          <cell r="I334">
            <v>496.211201745384</v>
          </cell>
          <cell r="J334">
            <v>494.966456961291</v>
          </cell>
          <cell r="K334">
            <v>493.464493940859</v>
          </cell>
          <cell r="L334">
            <v>372.78526792263</v>
          </cell>
          <cell r="M334">
            <v>371.198431631038</v>
          </cell>
          <cell r="N334">
            <v>369.783866143514</v>
          </cell>
          <cell r="O334">
            <v>368.10698779855</v>
          </cell>
          <cell r="P334">
            <v>366.599678996051</v>
          </cell>
          <cell r="Q334">
            <v>332.874866967539</v>
          </cell>
          <cell r="R334">
            <v>299.208445465369</v>
          </cell>
          <cell r="S334">
            <v>297.44301162933</v>
          </cell>
          <cell r="T334">
            <v>295.62461477821</v>
          </cell>
          <cell r="U334">
            <v>293.751666021557</v>
          </cell>
          <cell r="V334">
            <v>291.822528802203</v>
          </cell>
          <cell r="W334">
            <v>289.835517466269</v>
          </cell>
          <cell r="X334">
            <v>287.788895790257</v>
          </cell>
          <cell r="Y334">
            <v>285.680875463965</v>
          </cell>
          <cell r="Z334">
            <v>283.509614527884</v>
          </cell>
        </row>
        <row r="335">
          <cell r="A335">
            <v>-3213.21310033706</v>
          </cell>
          <cell r="B335">
            <v>503.201182670552</v>
          </cell>
          <cell r="C335">
            <v>558.31939907405</v>
          </cell>
          <cell r="D335">
            <v>545.317910366645</v>
          </cell>
          <cell r="E335">
            <v>533.531723968651</v>
          </cell>
          <cell r="F335">
            <v>522.709960581066</v>
          </cell>
          <cell r="G335">
            <v>512.726640034779</v>
          </cell>
          <cell r="H335">
            <v>507.32857213294</v>
          </cell>
          <cell r="I335">
            <v>506.014923558391</v>
          </cell>
          <cell r="J335">
            <v>504.786795251946</v>
          </cell>
          <cell r="K335">
            <v>503.268215753866</v>
          </cell>
          <cell r="L335">
            <v>382.605606213285</v>
          </cell>
          <cell r="M335">
            <v>381.002153444045</v>
          </cell>
          <cell r="N335">
            <v>379.60420443417</v>
          </cell>
          <cell r="O335">
            <v>377.910709611556</v>
          </cell>
          <cell r="P335">
            <v>376.420017286706</v>
          </cell>
          <cell r="Q335">
            <v>337.776727874043</v>
          </cell>
          <cell r="R335">
            <v>299.208445465369</v>
          </cell>
          <cell r="S335">
            <v>297.44301162933</v>
          </cell>
          <cell r="T335">
            <v>295.62461477821</v>
          </cell>
          <cell r="U335">
            <v>293.751666021557</v>
          </cell>
          <cell r="V335">
            <v>291.822528802203</v>
          </cell>
          <cell r="W335">
            <v>289.835517466269</v>
          </cell>
          <cell r="X335">
            <v>287.788895790257</v>
          </cell>
          <cell r="Y335">
            <v>285.680875463965</v>
          </cell>
          <cell r="Z335">
            <v>283.509614527884</v>
          </cell>
        </row>
        <row r="336">
          <cell r="A336">
            <v>-2408.80002743043</v>
          </cell>
          <cell r="B336">
            <v>487.563392533248</v>
          </cell>
          <cell r="C336">
            <v>528.60759781317</v>
          </cell>
          <cell r="D336">
            <v>518.577289231853</v>
          </cell>
          <cell r="E336">
            <v>509.449527157201</v>
          </cell>
          <cell r="F336">
            <v>501.035983450761</v>
          </cell>
          <cell r="G336">
            <v>493.241953523697</v>
          </cell>
          <cell r="H336">
            <v>488.875979770921</v>
          </cell>
          <cell r="I336">
            <v>487.562331196371</v>
          </cell>
          <cell r="J336">
            <v>486.302927309652</v>
          </cell>
          <cell r="K336">
            <v>484.815623391846</v>
          </cell>
          <cell r="L336">
            <v>364.121738270991</v>
          </cell>
          <cell r="M336">
            <v>362.549561082025</v>
          </cell>
          <cell r="N336">
            <v>361.120336491876</v>
          </cell>
          <cell r="O336">
            <v>359.458117249536</v>
          </cell>
          <cell r="P336">
            <v>357.936149344412</v>
          </cell>
          <cell r="Q336">
            <v>328.550431693033</v>
          </cell>
          <cell r="R336">
            <v>299.208445465369</v>
          </cell>
          <cell r="S336">
            <v>297.44301162933</v>
          </cell>
          <cell r="T336">
            <v>295.62461477821</v>
          </cell>
          <cell r="U336">
            <v>293.751666021557</v>
          </cell>
          <cell r="V336">
            <v>291.822528802203</v>
          </cell>
          <cell r="W336">
            <v>289.835517466269</v>
          </cell>
          <cell r="X336">
            <v>287.788895790257</v>
          </cell>
          <cell r="Y336">
            <v>285.680875463965</v>
          </cell>
          <cell r="Z336">
            <v>283.509614527884</v>
          </cell>
        </row>
        <row r="337">
          <cell r="A337">
            <v>-2780.3524900602</v>
          </cell>
          <cell r="B337">
            <v>494.78637240677</v>
          </cell>
          <cell r="C337">
            <v>542.331259572864</v>
          </cell>
          <cell r="D337">
            <v>530.928584815577</v>
          </cell>
          <cell r="E337">
            <v>520.572916162426</v>
          </cell>
          <cell r="F337">
            <v>511.047033555464</v>
          </cell>
          <cell r="G337">
            <v>502.241786446106</v>
          </cell>
          <cell r="H337">
            <v>497.399096021677</v>
          </cell>
          <cell r="I337">
            <v>496.085447447128</v>
          </cell>
          <cell r="J337">
            <v>494.840489520156</v>
          </cell>
          <cell r="K337">
            <v>493.338739642603</v>
          </cell>
          <cell r="L337">
            <v>372.659300481495</v>
          </cell>
          <cell r="M337">
            <v>371.072677332782</v>
          </cell>
          <cell r="N337">
            <v>369.657898702379</v>
          </cell>
          <cell r="O337">
            <v>367.981233500293</v>
          </cell>
          <cell r="P337">
            <v>366.473711554916</v>
          </cell>
          <cell r="Q337">
            <v>332.811989818411</v>
          </cell>
          <cell r="R337">
            <v>299.208445465369</v>
          </cell>
          <cell r="S337">
            <v>297.44301162933</v>
          </cell>
          <cell r="T337">
            <v>295.62461477821</v>
          </cell>
          <cell r="U337">
            <v>293.751666021557</v>
          </cell>
          <cell r="V337">
            <v>291.822528802203</v>
          </cell>
          <cell r="W337">
            <v>289.835517466269</v>
          </cell>
          <cell r="X337">
            <v>287.788895790257</v>
          </cell>
          <cell r="Y337">
            <v>285.680875463965</v>
          </cell>
          <cell r="Z337">
            <v>283.509614527884</v>
          </cell>
        </row>
        <row r="338">
          <cell r="A338">
            <v>-2881.44483472288</v>
          </cell>
          <cell r="B338">
            <v>496.751607587013</v>
          </cell>
          <cell r="C338">
            <v>546.065206415324</v>
          </cell>
          <cell r="D338">
            <v>534.289136973792</v>
          </cell>
          <cell r="E338">
            <v>523.59937834</v>
          </cell>
          <cell r="F338">
            <v>513.77084951528</v>
          </cell>
          <cell r="G338">
            <v>504.690469480688</v>
          </cell>
          <cell r="H338">
            <v>499.718073534364</v>
          </cell>
          <cell r="I338">
            <v>498.404424959814</v>
          </cell>
          <cell r="J338">
            <v>497.163397503203</v>
          </cell>
          <cell r="K338">
            <v>495.657717155289</v>
          </cell>
          <cell r="L338">
            <v>374.982208464542</v>
          </cell>
          <cell r="M338">
            <v>373.391654845468</v>
          </cell>
          <cell r="N338">
            <v>371.980806685426</v>
          </cell>
          <cell r="O338">
            <v>370.300211012979</v>
          </cell>
          <cell r="P338">
            <v>368.796619537962</v>
          </cell>
          <cell r="Q338">
            <v>333.971478574754</v>
          </cell>
          <cell r="R338">
            <v>299.208445465369</v>
          </cell>
          <cell r="S338">
            <v>297.44301162933</v>
          </cell>
          <cell r="T338">
            <v>295.62461477821</v>
          </cell>
          <cell r="U338">
            <v>293.751666021557</v>
          </cell>
          <cell r="V338">
            <v>291.822528802203</v>
          </cell>
          <cell r="W338">
            <v>289.835517466269</v>
          </cell>
          <cell r="X338">
            <v>287.788895790257</v>
          </cell>
          <cell r="Y338">
            <v>285.680875463965</v>
          </cell>
          <cell r="Z338">
            <v>283.509614527884</v>
          </cell>
        </row>
        <row r="339">
          <cell r="A339">
            <v>-3511.29601630908</v>
          </cell>
          <cell r="B339">
            <v>508.995914557049</v>
          </cell>
          <cell r="C339">
            <v>569.329389658392</v>
          </cell>
          <cell r="D339">
            <v>555.226901892553</v>
          </cell>
          <cell r="E339">
            <v>542.455611073855</v>
          </cell>
          <cell r="F339">
            <v>530.741458975749</v>
          </cell>
          <cell r="G339">
            <v>519.946875965353</v>
          </cell>
          <cell r="H339">
            <v>514.166355759006</v>
          </cell>
          <cell r="I339">
            <v>512.852707184456</v>
          </cell>
          <cell r="J339">
            <v>511.636168341785</v>
          </cell>
          <cell r="K339">
            <v>510.105999379931</v>
          </cell>
          <cell r="L339">
            <v>389.454979303124</v>
          </cell>
          <cell r="M339">
            <v>387.83993707011</v>
          </cell>
          <cell r="N339">
            <v>386.453577524008</v>
          </cell>
          <cell r="O339">
            <v>384.748493237622</v>
          </cell>
          <cell r="P339">
            <v>383.269390376545</v>
          </cell>
          <cell r="Q339">
            <v>341.195619687075</v>
          </cell>
          <cell r="R339">
            <v>299.208445465369</v>
          </cell>
          <cell r="S339">
            <v>297.44301162933</v>
          </cell>
          <cell r="T339">
            <v>295.62461477821</v>
          </cell>
          <cell r="U339">
            <v>293.751666021557</v>
          </cell>
          <cell r="V339">
            <v>291.822528802203</v>
          </cell>
          <cell r="W339">
            <v>289.835517466269</v>
          </cell>
          <cell r="X339">
            <v>287.788895790257</v>
          </cell>
          <cell r="Y339">
            <v>285.680875463965</v>
          </cell>
          <cell r="Z339">
            <v>283.509614527884</v>
          </cell>
        </row>
        <row r="340">
          <cell r="A340">
            <v>-3770.0597024849</v>
          </cell>
          <cell r="B340">
            <v>514.026280616306</v>
          </cell>
          <cell r="C340">
            <v>578.887085170982</v>
          </cell>
          <cell r="D340">
            <v>563.828827853884</v>
          </cell>
          <cell r="E340">
            <v>550.202374805112</v>
          </cell>
          <cell r="F340">
            <v>537.713546333881</v>
          </cell>
          <cell r="G340">
            <v>526.214712075188</v>
          </cell>
          <cell r="H340">
            <v>520.10218770893</v>
          </cell>
          <cell r="I340">
            <v>518.788539134381</v>
          </cell>
          <cell r="J340">
            <v>517.582061023828</v>
          </cell>
          <cell r="K340">
            <v>516.041831329856</v>
          </cell>
          <cell r="L340">
            <v>395.400871985167</v>
          </cell>
          <cell r="M340">
            <v>393.775769020035</v>
          </cell>
          <cell r="N340">
            <v>392.399470206051</v>
          </cell>
          <cell r="O340">
            <v>390.684325187546</v>
          </cell>
          <cell r="P340">
            <v>389.215283058588</v>
          </cell>
          <cell r="Q340">
            <v>344.163535662038</v>
          </cell>
          <cell r="R340">
            <v>299.208445465369</v>
          </cell>
          <cell r="S340">
            <v>297.44301162933</v>
          </cell>
          <cell r="T340">
            <v>295.62461477821</v>
          </cell>
          <cell r="U340">
            <v>293.751666021557</v>
          </cell>
          <cell r="V340">
            <v>291.822528802203</v>
          </cell>
          <cell r="W340">
            <v>289.835517466269</v>
          </cell>
          <cell r="X340">
            <v>287.788895790257</v>
          </cell>
          <cell r="Y340">
            <v>285.680875463965</v>
          </cell>
          <cell r="Z340">
            <v>283.509614527884</v>
          </cell>
        </row>
        <row r="341">
          <cell r="A341">
            <v>-3307.28115728464</v>
          </cell>
          <cell r="B341">
            <v>505.029865697613</v>
          </cell>
          <cell r="C341">
            <v>561.793896825466</v>
          </cell>
          <cell r="D341">
            <v>548.444958342919</v>
          </cell>
          <cell r="E341">
            <v>536.347895830325</v>
          </cell>
          <cell r="F341">
            <v>525.244515256572</v>
          </cell>
          <cell r="G341">
            <v>515.005179086497</v>
          </cell>
          <cell r="H341">
            <v>509.486418104872</v>
          </cell>
          <cell r="I341">
            <v>508.172769530323</v>
          </cell>
          <cell r="J341">
            <v>506.948298589932</v>
          </cell>
          <cell r="K341">
            <v>505.426061725798</v>
          </cell>
          <cell r="L341">
            <v>384.767109551271</v>
          </cell>
          <cell r="M341">
            <v>383.159999415977</v>
          </cell>
          <cell r="N341">
            <v>381.765707772156</v>
          </cell>
          <cell r="O341">
            <v>380.068555583488</v>
          </cell>
          <cell r="P341">
            <v>378.581520624692</v>
          </cell>
          <cell r="Q341">
            <v>338.855650860009</v>
          </cell>
          <cell r="R341">
            <v>299.208445465369</v>
          </cell>
          <cell r="S341">
            <v>297.44301162933</v>
          </cell>
          <cell r="T341">
            <v>295.62461477821</v>
          </cell>
          <cell r="U341">
            <v>293.751666021557</v>
          </cell>
          <cell r="V341">
            <v>291.822528802203</v>
          </cell>
          <cell r="W341">
            <v>289.835517466269</v>
          </cell>
          <cell r="X341">
            <v>287.788895790257</v>
          </cell>
          <cell r="Y341">
            <v>285.680875463965</v>
          </cell>
          <cell r="Z341">
            <v>283.509614527884</v>
          </cell>
        </row>
        <row r="342">
          <cell r="A342">
            <v>-2630.36358888744</v>
          </cell>
          <cell r="B342">
            <v>491.870588167972</v>
          </cell>
          <cell r="C342">
            <v>536.791269519147</v>
          </cell>
          <cell r="D342">
            <v>525.942593767232</v>
          </cell>
          <cell r="E342">
            <v>516.082608434677</v>
          </cell>
          <cell r="F342">
            <v>507.005756600489</v>
          </cell>
          <cell r="G342">
            <v>498.608719284563</v>
          </cell>
          <cell r="H342">
            <v>493.958470619895</v>
          </cell>
          <cell r="I342">
            <v>492.644822045346</v>
          </cell>
          <cell r="J342">
            <v>491.394032549896</v>
          </cell>
          <cell r="K342">
            <v>489.898114240821</v>
          </cell>
          <cell r="L342">
            <v>369.212843511235</v>
          </cell>
          <cell r="M342">
            <v>367.632051931</v>
          </cell>
          <cell r="N342">
            <v>366.21144173212</v>
          </cell>
          <cell r="O342">
            <v>364.540608098511</v>
          </cell>
          <cell r="P342">
            <v>363.027254584656</v>
          </cell>
          <cell r="Q342">
            <v>331.09167711752</v>
          </cell>
          <cell r="R342">
            <v>299.208445465369</v>
          </cell>
          <cell r="S342">
            <v>297.44301162933</v>
          </cell>
          <cell r="T342">
            <v>295.62461477821</v>
          </cell>
          <cell r="U342">
            <v>293.751666021557</v>
          </cell>
          <cell r="V342">
            <v>291.822528802203</v>
          </cell>
          <cell r="W342">
            <v>289.835517466269</v>
          </cell>
          <cell r="X342">
            <v>287.788895790257</v>
          </cell>
          <cell r="Y342">
            <v>285.680875463965</v>
          </cell>
          <cell r="Z342">
            <v>283.509614527884</v>
          </cell>
        </row>
        <row r="343">
          <cell r="A343">
            <v>-3610.8678355398</v>
          </cell>
          <cell r="B343">
            <v>510.931590722894</v>
          </cell>
          <cell r="C343">
            <v>573.007174373498</v>
          </cell>
          <cell r="D343">
            <v>558.536908136148</v>
          </cell>
          <cell r="E343">
            <v>545.436552369256</v>
          </cell>
          <cell r="F343">
            <v>533.424306141611</v>
          </cell>
          <cell r="G343">
            <v>522.358728467996</v>
          </cell>
          <cell r="H343">
            <v>516.450453634703</v>
          </cell>
          <cell r="I343">
            <v>515.136805060154</v>
          </cell>
          <cell r="J343">
            <v>513.924137569814</v>
          </cell>
          <cell r="K343">
            <v>512.390097255629</v>
          </cell>
          <cell r="L343">
            <v>391.742948531153</v>
          </cell>
          <cell r="M343">
            <v>390.124034945808</v>
          </cell>
          <cell r="N343">
            <v>388.741546752037</v>
          </cell>
          <cell r="O343">
            <v>387.032591113319</v>
          </cell>
          <cell r="P343">
            <v>385.557359604574</v>
          </cell>
          <cell r="Q343">
            <v>342.337668624924</v>
          </cell>
          <cell r="R343">
            <v>299.208445465369</v>
          </cell>
          <cell r="S343">
            <v>297.44301162933</v>
          </cell>
          <cell r="T343">
            <v>295.62461477821</v>
          </cell>
          <cell r="U343">
            <v>293.751666021557</v>
          </cell>
          <cell r="V343">
            <v>291.822528802203</v>
          </cell>
          <cell r="W343">
            <v>289.835517466269</v>
          </cell>
          <cell r="X343">
            <v>287.788895790257</v>
          </cell>
          <cell r="Y343">
            <v>285.680875463965</v>
          </cell>
          <cell r="Z343">
            <v>283.509614527884</v>
          </cell>
        </row>
        <row r="344">
          <cell r="A344">
            <v>-3693.14630282724</v>
          </cell>
          <cell r="B344">
            <v>512.531084126962</v>
          </cell>
          <cell r="C344">
            <v>576.046211841227</v>
          </cell>
          <cell r="D344">
            <v>561.272041857104</v>
          </cell>
          <cell r="E344">
            <v>547.899772211521</v>
          </cell>
          <cell r="F344">
            <v>535.641203999649</v>
          </cell>
          <cell r="G344">
            <v>524.351697249465</v>
          </cell>
          <cell r="H344">
            <v>518.337855851503</v>
          </cell>
          <cell r="I344">
            <v>517.024207276954</v>
          </cell>
          <cell r="J344">
            <v>515.814738773422</v>
          </cell>
          <cell r="K344">
            <v>514.277499472429</v>
          </cell>
          <cell r="L344">
            <v>393.633549734761</v>
          </cell>
          <cell r="M344">
            <v>392.011437162608</v>
          </cell>
          <cell r="N344">
            <v>390.632147955645</v>
          </cell>
          <cell r="O344">
            <v>388.919993330119</v>
          </cell>
          <cell r="P344">
            <v>387.447960808182</v>
          </cell>
          <cell r="Q344">
            <v>343.281369733324</v>
          </cell>
          <cell r="R344">
            <v>299.208445465369</v>
          </cell>
          <cell r="S344">
            <v>297.44301162933</v>
          </cell>
          <cell r="T344">
            <v>295.62461477821</v>
          </cell>
          <cell r="U344">
            <v>293.751666021557</v>
          </cell>
          <cell r="V344">
            <v>291.822528802203</v>
          </cell>
          <cell r="W344">
            <v>289.835517466269</v>
          </cell>
          <cell r="X344">
            <v>287.788895790257</v>
          </cell>
          <cell r="Y344">
            <v>285.680875463965</v>
          </cell>
          <cell r="Z344">
            <v>283.509614527884</v>
          </cell>
        </row>
        <row r="345">
          <cell r="A345">
            <v>-3307.12366830889</v>
          </cell>
          <cell r="B345">
            <v>505.026804111925</v>
          </cell>
          <cell r="C345">
            <v>561.788079812657</v>
          </cell>
          <cell r="D345">
            <v>548.439723031392</v>
          </cell>
          <cell r="E345">
            <v>536.343180988364</v>
          </cell>
          <cell r="F345">
            <v>525.240271898808</v>
          </cell>
          <cell r="G345">
            <v>515.001364350729</v>
          </cell>
          <cell r="H345">
            <v>509.48280543376</v>
          </cell>
          <cell r="I345">
            <v>508.169156859211</v>
          </cell>
          <cell r="J345">
            <v>506.944679795649</v>
          </cell>
          <cell r="K345">
            <v>505.422449054685</v>
          </cell>
          <cell r="L345">
            <v>384.763490756988</v>
          </cell>
          <cell r="M345">
            <v>383.156386744865</v>
          </cell>
          <cell r="N345">
            <v>381.762088977872</v>
          </cell>
          <cell r="O345">
            <v>380.064942912376</v>
          </cell>
          <cell r="P345">
            <v>378.577901830409</v>
          </cell>
          <cell r="Q345">
            <v>338.853844524453</v>
          </cell>
          <cell r="R345">
            <v>299.208445465369</v>
          </cell>
          <cell r="S345">
            <v>297.44301162933</v>
          </cell>
          <cell r="T345">
            <v>295.62461477821</v>
          </cell>
          <cell r="U345">
            <v>293.751666021557</v>
          </cell>
          <cell r="V345">
            <v>291.822528802203</v>
          </cell>
          <cell r="W345">
            <v>289.835517466269</v>
          </cell>
          <cell r="X345">
            <v>287.788895790257</v>
          </cell>
          <cell r="Y345">
            <v>285.680875463965</v>
          </cell>
          <cell r="Z345">
            <v>283.509614527884</v>
          </cell>
        </row>
        <row r="346">
          <cell r="A346">
            <v>-2414.20559501937</v>
          </cell>
          <cell r="B346">
            <v>487.668476767177</v>
          </cell>
          <cell r="C346">
            <v>528.807257857636</v>
          </cell>
          <cell r="D346">
            <v>518.756983271872</v>
          </cell>
          <cell r="E346">
            <v>509.611356877452</v>
          </cell>
          <cell r="F346">
            <v>501.181630198987</v>
          </cell>
          <cell r="G346">
            <v>493.372888479172</v>
          </cell>
          <cell r="H346">
            <v>488.999979166957</v>
          </cell>
          <cell r="I346">
            <v>487.686330592408</v>
          </cell>
          <cell r="J346">
            <v>486.427136874156</v>
          </cell>
          <cell r="K346">
            <v>484.939622787882</v>
          </cell>
          <cell r="L346">
            <v>364.245947835495</v>
          </cell>
          <cell r="M346">
            <v>362.673560478061</v>
          </cell>
          <cell r="N346">
            <v>361.24454605638</v>
          </cell>
          <cell r="O346">
            <v>359.582116645573</v>
          </cell>
          <cell r="P346">
            <v>358.060358908916</v>
          </cell>
          <cell r="Q346">
            <v>328.612431391051</v>
          </cell>
          <cell r="R346">
            <v>299.208445465369</v>
          </cell>
          <cell r="S346">
            <v>297.44301162933</v>
          </cell>
          <cell r="T346">
            <v>295.62461477821</v>
          </cell>
          <cell r="U346">
            <v>293.751666021557</v>
          </cell>
          <cell r="V346">
            <v>291.822528802203</v>
          </cell>
          <cell r="W346">
            <v>289.835517466269</v>
          </cell>
          <cell r="X346">
            <v>287.788895790257</v>
          </cell>
          <cell r="Y346">
            <v>285.680875463965</v>
          </cell>
          <cell r="Z346">
            <v>283.509614527884</v>
          </cell>
        </row>
        <row r="347">
          <cell r="A347">
            <v>-2997.8434621812</v>
          </cell>
          <cell r="B347">
            <v>499.014396904803</v>
          </cell>
          <cell r="C347">
            <v>550.364506119125</v>
          </cell>
          <cell r="D347">
            <v>538.158506707213</v>
          </cell>
          <cell r="E347">
            <v>527.084073889396</v>
          </cell>
          <cell r="F347">
            <v>516.907075509736</v>
          </cell>
          <cell r="G347">
            <v>507.509904970655</v>
          </cell>
          <cell r="H347">
            <v>502.388164929356</v>
          </cell>
          <cell r="I347">
            <v>501.074516354806</v>
          </cell>
          <cell r="J347">
            <v>499.83801447683</v>
          </cell>
          <cell r="K347">
            <v>498.327808550281</v>
          </cell>
          <cell r="L347">
            <v>377.656825438169</v>
          </cell>
          <cell r="M347">
            <v>376.06174624046</v>
          </cell>
          <cell r="N347">
            <v>374.655423659054</v>
          </cell>
          <cell r="O347">
            <v>372.970302407971</v>
          </cell>
          <cell r="P347">
            <v>371.47123651159</v>
          </cell>
          <cell r="Q347">
            <v>335.30652427225</v>
          </cell>
          <cell r="R347">
            <v>299.208445465369</v>
          </cell>
          <cell r="S347">
            <v>297.44301162933</v>
          </cell>
          <cell r="T347">
            <v>295.62461477821</v>
          </cell>
          <cell r="U347">
            <v>293.751666021557</v>
          </cell>
          <cell r="V347">
            <v>291.822528802203</v>
          </cell>
          <cell r="W347">
            <v>289.835517466269</v>
          </cell>
          <cell r="X347">
            <v>287.788895790257</v>
          </cell>
          <cell r="Y347">
            <v>285.680875463965</v>
          </cell>
          <cell r="Z347">
            <v>283.509614527884</v>
          </cell>
        </row>
        <row r="348">
          <cell r="A348">
            <v>-2784.63356456935</v>
          </cell>
          <cell r="B348">
            <v>494.869596495228</v>
          </cell>
          <cell r="C348">
            <v>542.489385340934</v>
          </cell>
          <cell r="D348">
            <v>531.07089800684</v>
          </cell>
          <cell r="E348">
            <v>520.701081258652</v>
          </cell>
          <cell r="F348">
            <v>511.162382142066</v>
          </cell>
          <cell r="G348">
            <v>502.345483660325</v>
          </cell>
          <cell r="H348">
            <v>497.497300446058</v>
          </cell>
          <cell r="I348">
            <v>496.183651871508</v>
          </cell>
          <cell r="J348">
            <v>494.938860392713</v>
          </cell>
          <cell r="K348">
            <v>493.436944066983</v>
          </cell>
          <cell r="L348">
            <v>372.757671354052</v>
          </cell>
          <cell r="M348">
            <v>371.170881757162</v>
          </cell>
          <cell r="N348">
            <v>369.756269574937</v>
          </cell>
          <cell r="O348">
            <v>368.079437924673</v>
          </cell>
          <cell r="P348">
            <v>366.572082427473</v>
          </cell>
          <cell r="Q348">
            <v>332.861092030601</v>
          </cell>
          <cell r="R348">
            <v>299.208445465369</v>
          </cell>
          <cell r="S348">
            <v>297.44301162933</v>
          </cell>
          <cell r="T348">
            <v>295.62461477821</v>
          </cell>
          <cell r="U348">
            <v>293.751666021557</v>
          </cell>
          <cell r="V348">
            <v>291.822528802203</v>
          </cell>
          <cell r="W348">
            <v>289.835517466269</v>
          </cell>
          <cell r="X348">
            <v>287.788895790257</v>
          </cell>
          <cell r="Y348">
            <v>285.680875463965</v>
          </cell>
          <cell r="Z348">
            <v>283.509614527884</v>
          </cell>
        </row>
        <row r="349">
          <cell r="A349">
            <v>-3812.74515977723</v>
          </cell>
          <cell r="B349">
            <v>514.856085906069</v>
          </cell>
          <cell r="C349">
            <v>580.463715221532</v>
          </cell>
          <cell r="D349">
            <v>565.247794899379</v>
          </cell>
          <cell r="E349">
            <v>551.480274951347</v>
          </cell>
          <cell r="F349">
            <v>538.863656465492</v>
          </cell>
          <cell r="G349">
            <v>527.248649466233</v>
          </cell>
          <cell r="H349">
            <v>521.08135795085</v>
          </cell>
          <cell r="I349">
            <v>519.767709376301</v>
          </cell>
          <cell r="J349">
            <v>518.562890876327</v>
          </cell>
          <cell r="K349">
            <v>517.021001571776</v>
          </cell>
          <cell r="L349">
            <v>396.381701837666</v>
          </cell>
          <cell r="M349">
            <v>394.754939261955</v>
          </cell>
          <cell r="N349">
            <v>393.380300058551</v>
          </cell>
          <cell r="O349">
            <v>391.663495429466</v>
          </cell>
          <cell r="P349">
            <v>390.196112911087</v>
          </cell>
          <cell r="Q349">
            <v>344.653120782998</v>
          </cell>
          <cell r="R349">
            <v>299.208445465369</v>
          </cell>
          <cell r="S349">
            <v>297.44301162933</v>
          </cell>
          <cell r="T349">
            <v>295.62461477821</v>
          </cell>
          <cell r="U349">
            <v>293.751666021557</v>
          </cell>
          <cell r="V349">
            <v>291.822528802203</v>
          </cell>
          <cell r="W349">
            <v>289.835517466269</v>
          </cell>
          <cell r="X349">
            <v>287.788895790257</v>
          </cell>
          <cell r="Y349">
            <v>285.680875463965</v>
          </cell>
          <cell r="Z349">
            <v>283.509614527884</v>
          </cell>
        </row>
        <row r="350">
          <cell r="A350">
            <v>-3613.00953822816</v>
          </cell>
          <cell r="B350">
            <v>510.973225423156</v>
          </cell>
          <cell r="C350">
            <v>573.086280303995</v>
          </cell>
          <cell r="D350">
            <v>558.608103473596</v>
          </cell>
          <cell r="E350">
            <v>545.50066980766</v>
          </cell>
          <cell r="F350">
            <v>533.482011836174</v>
          </cell>
          <cell r="G350">
            <v>522.410605304522</v>
          </cell>
          <cell r="H350">
            <v>516.499582581012</v>
          </cell>
          <cell r="I350">
            <v>515.185934006463</v>
          </cell>
          <cell r="J350">
            <v>513.973349785523</v>
          </cell>
          <cell r="K350">
            <v>512.439226201938</v>
          </cell>
          <cell r="L350">
            <v>391.792160746862</v>
          </cell>
          <cell r="M350">
            <v>390.173163892117</v>
          </cell>
          <cell r="N350">
            <v>388.790758967747</v>
          </cell>
          <cell r="O350">
            <v>387.081720059628</v>
          </cell>
          <cell r="P350">
            <v>385.606571820283</v>
          </cell>
          <cell r="Q350">
            <v>342.362233098079</v>
          </cell>
          <cell r="R350">
            <v>299.208445465369</v>
          </cell>
          <cell r="S350">
            <v>297.44301162933</v>
          </cell>
          <cell r="T350">
            <v>295.62461477821</v>
          </cell>
          <cell r="U350">
            <v>293.751666021557</v>
          </cell>
          <cell r="V350">
            <v>291.822528802203</v>
          </cell>
          <cell r="W350">
            <v>289.835517466269</v>
          </cell>
          <cell r="X350">
            <v>287.788895790257</v>
          </cell>
          <cell r="Y350">
            <v>285.680875463965</v>
          </cell>
          <cell r="Z350">
            <v>283.509614527884</v>
          </cell>
        </row>
        <row r="351">
          <cell r="A351">
            <v>-3191.47679279161</v>
          </cell>
          <cell r="B351">
            <v>502.778628851869</v>
          </cell>
          <cell r="C351">
            <v>557.516546818551</v>
          </cell>
          <cell r="D351">
            <v>544.595343336696</v>
          </cell>
          <cell r="E351">
            <v>532.880991087878</v>
          </cell>
          <cell r="F351">
            <v>522.124300988371</v>
          </cell>
          <cell r="G351">
            <v>512.200137976699</v>
          </cell>
          <cell r="H351">
            <v>506.829958626894</v>
          </cell>
          <cell r="I351">
            <v>505.516310052345</v>
          </cell>
          <cell r="J351">
            <v>504.287336638263</v>
          </cell>
          <cell r="K351">
            <v>502.769602247819</v>
          </cell>
          <cell r="L351">
            <v>382.106147599602</v>
          </cell>
          <cell r="M351">
            <v>380.503539937999</v>
          </cell>
          <cell r="N351">
            <v>379.104745820486</v>
          </cell>
          <cell r="O351">
            <v>377.41209610551</v>
          </cell>
          <cell r="P351">
            <v>375.920558673023</v>
          </cell>
          <cell r="Q351">
            <v>337.52742112102</v>
          </cell>
          <cell r="R351">
            <v>299.208445465369</v>
          </cell>
          <cell r="S351">
            <v>297.44301162933</v>
          </cell>
          <cell r="T351">
            <v>295.62461477821</v>
          </cell>
          <cell r="U351">
            <v>293.751666021557</v>
          </cell>
          <cell r="V351">
            <v>291.822528802203</v>
          </cell>
          <cell r="W351">
            <v>289.835517466269</v>
          </cell>
          <cell r="X351">
            <v>287.788895790257</v>
          </cell>
          <cell r="Y351">
            <v>285.680875463965</v>
          </cell>
          <cell r="Z351">
            <v>283.509614527884</v>
          </cell>
        </row>
        <row r="352">
          <cell r="A352">
            <v>-2463.48066360852</v>
          </cell>
          <cell r="B352">
            <v>488.62638410055</v>
          </cell>
          <cell r="C352">
            <v>530.627281791044</v>
          </cell>
          <cell r="D352">
            <v>520.39500481194</v>
          </cell>
          <cell r="E352">
            <v>511.086534170846</v>
          </cell>
          <cell r="F352">
            <v>502.509289763042</v>
          </cell>
          <cell r="G352">
            <v>494.566441016555</v>
          </cell>
          <cell r="H352">
            <v>490.130309820337</v>
          </cell>
          <cell r="I352">
            <v>488.816661245788</v>
          </cell>
          <cell r="J352">
            <v>487.559383342203</v>
          </cell>
          <cell r="K352">
            <v>486.069953441263</v>
          </cell>
          <cell r="L352">
            <v>365.378194303542</v>
          </cell>
          <cell r="M352">
            <v>363.803891131442</v>
          </cell>
          <cell r="N352">
            <v>362.376792524427</v>
          </cell>
          <cell r="O352">
            <v>360.712447298953</v>
          </cell>
          <cell r="P352">
            <v>359.192605376963</v>
          </cell>
          <cell r="Q352">
            <v>329.177596717741</v>
          </cell>
          <cell r="R352">
            <v>299.208445465369</v>
          </cell>
          <cell r="S352">
            <v>297.44301162933</v>
          </cell>
          <cell r="T352">
            <v>295.62461477821</v>
          </cell>
          <cell r="U352">
            <v>293.751666021557</v>
          </cell>
          <cell r="V352">
            <v>291.822528802203</v>
          </cell>
          <cell r="W352">
            <v>289.835517466269</v>
          </cell>
          <cell r="X352">
            <v>287.788895790257</v>
          </cell>
          <cell r="Y352">
            <v>285.680875463965</v>
          </cell>
          <cell r="Z352">
            <v>283.509614527884</v>
          </cell>
        </row>
        <row r="353">
          <cell r="A353">
            <v>-2635.77473183897</v>
          </cell>
          <cell r="B353">
            <v>491.97578078695</v>
          </cell>
          <cell r="C353">
            <v>536.991135495204</v>
          </cell>
          <cell r="D353">
            <v>526.122473145684</v>
          </cell>
          <cell r="E353">
            <v>516.244605067902</v>
          </cell>
          <cell r="F353">
            <v>507.151553570392</v>
          </cell>
          <cell r="G353">
            <v>498.73978928781</v>
          </cell>
          <cell r="H353">
            <v>494.082597910289</v>
          </cell>
          <cell r="I353">
            <v>492.76894933574</v>
          </cell>
          <cell r="J353">
            <v>491.518370225528</v>
          </cell>
          <cell r="K353">
            <v>490.022241531215</v>
          </cell>
          <cell r="L353">
            <v>369.337181186867</v>
          </cell>
          <cell r="M353">
            <v>367.756179221394</v>
          </cell>
          <cell r="N353">
            <v>366.335779407751</v>
          </cell>
          <cell r="O353">
            <v>364.664735388905</v>
          </cell>
          <cell r="P353">
            <v>363.151592260288</v>
          </cell>
          <cell r="Q353">
            <v>331.153740762717</v>
          </cell>
          <cell r="R353">
            <v>299.208445465369</v>
          </cell>
          <cell r="S353">
            <v>297.44301162933</v>
          </cell>
          <cell r="T353">
            <v>295.62461477821</v>
          </cell>
          <cell r="U353">
            <v>293.751666021557</v>
          </cell>
          <cell r="V353">
            <v>291.822528802203</v>
          </cell>
          <cell r="W353">
            <v>289.835517466269</v>
          </cell>
          <cell r="X353">
            <v>287.788895790257</v>
          </cell>
          <cell r="Y353">
            <v>285.680875463965</v>
          </cell>
          <cell r="Z353">
            <v>283.509614527884</v>
          </cell>
        </row>
        <row r="354">
          <cell r="A354">
            <v>-2743.45774741073</v>
          </cell>
          <cell r="B354">
            <v>494.069138609665</v>
          </cell>
          <cell r="C354">
            <v>540.968515358363</v>
          </cell>
          <cell r="D354">
            <v>529.702115022526</v>
          </cell>
          <cell r="E354">
            <v>519.468376114884</v>
          </cell>
          <cell r="F354">
            <v>510.052947512675</v>
          </cell>
          <cell r="G354">
            <v>501.348113134913</v>
          </cell>
          <cell r="H354">
            <v>496.552760141093</v>
          </cell>
          <cell r="I354">
            <v>495.239111566543</v>
          </cell>
          <cell r="J354">
            <v>493.992719171977</v>
          </cell>
          <cell r="K354">
            <v>492.492403762018</v>
          </cell>
          <cell r="L354">
            <v>371.811530133316</v>
          </cell>
          <cell r="M354">
            <v>370.226341452197</v>
          </cell>
          <cell r="N354">
            <v>368.810128354201</v>
          </cell>
          <cell r="O354">
            <v>367.134897619708</v>
          </cell>
          <cell r="P354">
            <v>365.625941206737</v>
          </cell>
          <cell r="Q354">
            <v>332.388821878119</v>
          </cell>
          <cell r="R354">
            <v>299.208445465369</v>
          </cell>
          <cell r="S354">
            <v>297.44301162933</v>
          </cell>
          <cell r="T354">
            <v>295.62461477821</v>
          </cell>
          <cell r="U354">
            <v>293.751666021557</v>
          </cell>
          <cell r="V354">
            <v>291.822528802203</v>
          </cell>
          <cell r="W354">
            <v>289.835517466269</v>
          </cell>
          <cell r="X354">
            <v>287.788895790257</v>
          </cell>
          <cell r="Y354">
            <v>285.680875463965</v>
          </cell>
          <cell r="Z354">
            <v>283.509614527884</v>
          </cell>
        </row>
        <row r="355">
          <cell r="A355">
            <v>-2427.63535060344</v>
          </cell>
          <cell r="B355">
            <v>487.929551215731</v>
          </cell>
          <cell r="C355">
            <v>529.303299309889</v>
          </cell>
          <cell r="D355">
            <v>519.2034205789</v>
          </cell>
          <cell r="E355">
            <v>510.013411528226</v>
          </cell>
          <cell r="F355">
            <v>501.543479384683</v>
          </cell>
          <cell r="G355">
            <v>493.698187242071</v>
          </cell>
          <cell r="H355">
            <v>489.308047016251</v>
          </cell>
          <cell r="I355">
            <v>487.994398441702</v>
          </cell>
          <cell r="J355">
            <v>486.735726872347</v>
          </cell>
          <cell r="K355">
            <v>485.247690637176</v>
          </cell>
          <cell r="L355">
            <v>364.554537833686</v>
          </cell>
          <cell r="M355">
            <v>362.981628327356</v>
          </cell>
          <cell r="N355">
            <v>361.553136054571</v>
          </cell>
          <cell r="O355">
            <v>359.890184494867</v>
          </cell>
          <cell r="P355">
            <v>358.368948907107</v>
          </cell>
          <cell r="Q355">
            <v>328.766465315698</v>
          </cell>
          <cell r="R355">
            <v>299.208445465369</v>
          </cell>
          <cell r="S355">
            <v>297.44301162933</v>
          </cell>
          <cell r="T355">
            <v>295.62461477821</v>
          </cell>
          <cell r="U355">
            <v>293.751666021557</v>
          </cell>
          <cell r="V355">
            <v>291.822528802203</v>
          </cell>
          <cell r="W355">
            <v>289.835517466269</v>
          </cell>
          <cell r="X355">
            <v>287.788895790257</v>
          </cell>
          <cell r="Y355">
            <v>285.680875463965</v>
          </cell>
          <cell r="Z355">
            <v>283.509614527884</v>
          </cell>
        </row>
        <row r="356">
          <cell r="A356">
            <v>-3038.27853912407</v>
          </cell>
          <cell r="B356">
            <v>499.800454800572</v>
          </cell>
          <cell r="C356">
            <v>551.858016121087</v>
          </cell>
          <cell r="D356">
            <v>539.502665708978</v>
          </cell>
          <cell r="E356">
            <v>528.294603048881</v>
          </cell>
          <cell r="F356">
            <v>517.996551753273</v>
          </cell>
          <cell r="G356">
            <v>508.489333108783</v>
          </cell>
          <cell r="H356">
            <v>503.315713246364</v>
          </cell>
          <cell r="I356">
            <v>502.002064671814</v>
          </cell>
          <cell r="J356">
            <v>500.76713490963</v>
          </cell>
          <cell r="K356">
            <v>499.255356867289</v>
          </cell>
          <cell r="L356">
            <v>378.585945870969</v>
          </cell>
          <cell r="M356">
            <v>376.989294557468</v>
          </cell>
          <cell r="N356">
            <v>375.584544091853</v>
          </cell>
          <cell r="O356">
            <v>373.897850724979</v>
          </cell>
          <cell r="P356">
            <v>372.40035694439</v>
          </cell>
          <cell r="Q356">
            <v>335.770298430754</v>
          </cell>
          <cell r="R356">
            <v>299.208445465369</v>
          </cell>
          <cell r="S356">
            <v>297.44301162933</v>
          </cell>
          <cell r="T356">
            <v>295.62461477821</v>
          </cell>
          <cell r="U356">
            <v>293.751666021557</v>
          </cell>
          <cell r="V356">
            <v>291.822528802203</v>
          </cell>
          <cell r="W356">
            <v>289.835517466269</v>
          </cell>
          <cell r="X356">
            <v>287.788895790257</v>
          </cell>
          <cell r="Y356">
            <v>285.680875463965</v>
          </cell>
          <cell r="Z356">
            <v>283.509614527884</v>
          </cell>
        </row>
        <row r="357">
          <cell r="A357">
            <v>-2582.48050226014</v>
          </cell>
          <cell r="B357">
            <v>490.939740963937</v>
          </cell>
          <cell r="C357">
            <v>535.022659831481</v>
          </cell>
          <cell r="D357">
            <v>524.350845048333</v>
          </cell>
          <cell r="E357">
            <v>514.649103740463</v>
          </cell>
          <cell r="F357">
            <v>505.715602375697</v>
          </cell>
          <cell r="G357">
            <v>497.448883668336</v>
          </cell>
          <cell r="H357">
            <v>492.860070919134</v>
          </cell>
          <cell r="I357">
            <v>491.546422344585</v>
          </cell>
          <cell r="J357">
            <v>490.293771154727</v>
          </cell>
          <cell r="K357">
            <v>488.79971454006</v>
          </cell>
          <cell r="L357">
            <v>368.112582116066</v>
          </cell>
          <cell r="M357">
            <v>366.533652230239</v>
          </cell>
          <cell r="N357">
            <v>365.111180336951</v>
          </cell>
          <cell r="O357">
            <v>363.44220839775</v>
          </cell>
          <cell r="P357">
            <v>361.926993189487</v>
          </cell>
          <cell r="Q357">
            <v>330.54247726714</v>
          </cell>
          <cell r="R357">
            <v>299.208445465369</v>
          </cell>
          <cell r="S357">
            <v>297.44301162933</v>
          </cell>
          <cell r="T357">
            <v>295.62461477821</v>
          </cell>
          <cell r="U357">
            <v>293.751666021557</v>
          </cell>
          <cell r="V357">
            <v>291.822528802203</v>
          </cell>
          <cell r="W357">
            <v>289.835517466269</v>
          </cell>
          <cell r="X357">
            <v>287.788895790257</v>
          </cell>
          <cell r="Y357">
            <v>285.680875463965</v>
          </cell>
          <cell r="Z357">
            <v>283.509614527884</v>
          </cell>
        </row>
        <row r="358">
          <cell r="A358">
            <v>-3834.99618393136</v>
          </cell>
          <cell r="B358">
            <v>515.288645815626</v>
          </cell>
          <cell r="C358">
            <v>581.285579049689</v>
          </cell>
          <cell r="D358">
            <v>565.98747234472</v>
          </cell>
          <cell r="E358">
            <v>552.146417212064</v>
          </cell>
          <cell r="F358">
            <v>539.463184500137</v>
          </cell>
          <cell r="G358">
            <v>527.78761911354</v>
          </cell>
          <cell r="H358">
            <v>521.591778644127</v>
          </cell>
          <cell r="I358">
            <v>520.278130069577</v>
          </cell>
          <cell r="J358">
            <v>519.074176689423</v>
          </cell>
          <cell r="K358">
            <v>517.531422265052</v>
          </cell>
          <cell r="L358">
            <v>396.892987650762</v>
          </cell>
          <cell r="M358">
            <v>395.265359955231</v>
          </cell>
          <cell r="N358">
            <v>393.891585871646</v>
          </cell>
          <cell r="O358">
            <v>392.173916122743</v>
          </cell>
          <cell r="P358">
            <v>390.707398724183</v>
          </cell>
          <cell r="Q358">
            <v>344.908331129636</v>
          </cell>
          <cell r="R358">
            <v>299.208445465369</v>
          </cell>
          <cell r="S358">
            <v>297.44301162933</v>
          </cell>
          <cell r="T358">
            <v>295.62461477821</v>
          </cell>
          <cell r="U358">
            <v>293.751666021557</v>
          </cell>
          <cell r="V358">
            <v>291.822528802203</v>
          </cell>
          <cell r="W358">
            <v>289.835517466269</v>
          </cell>
          <cell r="X358">
            <v>287.788895790257</v>
          </cell>
          <cell r="Y358">
            <v>285.680875463965</v>
          </cell>
          <cell r="Z358">
            <v>283.509614527884</v>
          </cell>
        </row>
        <row r="359">
          <cell r="A359">
            <v>-2879.10245390567</v>
          </cell>
          <cell r="B359">
            <v>496.706071703926</v>
          </cell>
          <cell r="C359">
            <v>545.97868823746</v>
          </cell>
          <cell r="D359">
            <v>534.211270613714</v>
          </cell>
          <cell r="E359">
            <v>523.529253080046</v>
          </cell>
          <cell r="F359">
            <v>513.707736781322</v>
          </cell>
          <cell r="G359">
            <v>504.633731770363</v>
          </cell>
          <cell r="H359">
            <v>499.664341192321</v>
          </cell>
          <cell r="I359">
            <v>498.350692617772</v>
          </cell>
          <cell r="J359">
            <v>497.109574089394</v>
          </cell>
          <cell r="K359">
            <v>495.603984813247</v>
          </cell>
          <cell r="L359">
            <v>374.928385050733</v>
          </cell>
          <cell r="M359">
            <v>373.337922503426</v>
          </cell>
          <cell r="N359">
            <v>371.926983271618</v>
          </cell>
          <cell r="O359">
            <v>370.246478670937</v>
          </cell>
          <cell r="P359">
            <v>368.742796124154</v>
          </cell>
          <cell r="Q359">
            <v>333.944612403733</v>
          </cell>
          <cell r="R359">
            <v>299.208445465369</v>
          </cell>
          <cell r="S359">
            <v>297.44301162933</v>
          </cell>
          <cell r="T359">
            <v>295.62461477821</v>
          </cell>
          <cell r="U359">
            <v>293.751666021557</v>
          </cell>
          <cell r="V359">
            <v>291.822528802203</v>
          </cell>
          <cell r="W359">
            <v>289.835517466269</v>
          </cell>
          <cell r="X359">
            <v>287.788895790257</v>
          </cell>
          <cell r="Y359">
            <v>285.680875463965</v>
          </cell>
          <cell r="Z359">
            <v>283.509614527884</v>
          </cell>
        </row>
        <row r="360">
          <cell r="A360">
            <v>-2550.45984329212</v>
          </cell>
          <cell r="B360">
            <v>490.317259353599</v>
          </cell>
          <cell r="C360">
            <v>533.839944771838</v>
          </cell>
          <cell r="D360">
            <v>523.286401494654</v>
          </cell>
          <cell r="E360">
            <v>513.690482060542</v>
          </cell>
          <cell r="F360">
            <v>504.852842863768</v>
          </cell>
          <cell r="G360">
            <v>496.673271581854</v>
          </cell>
          <cell r="H360">
            <v>492.125542618935</v>
          </cell>
          <cell r="I360">
            <v>490.811894044386</v>
          </cell>
          <cell r="J360">
            <v>489.557997891307</v>
          </cell>
          <cell r="K360">
            <v>488.06518623986</v>
          </cell>
          <cell r="L360">
            <v>367.376808852646</v>
          </cell>
          <cell r="M360">
            <v>365.79912393004</v>
          </cell>
          <cell r="N360">
            <v>364.375407073531</v>
          </cell>
          <cell r="O360">
            <v>362.707680097551</v>
          </cell>
          <cell r="P360">
            <v>361.191219926067</v>
          </cell>
          <cell r="Q360">
            <v>330.17521311704</v>
          </cell>
          <cell r="R360">
            <v>299.208445465369</v>
          </cell>
          <cell r="S360">
            <v>297.44301162933</v>
          </cell>
          <cell r="T360">
            <v>295.62461477821</v>
          </cell>
          <cell r="U360">
            <v>293.751666021557</v>
          </cell>
          <cell r="V360">
            <v>291.822528802203</v>
          </cell>
          <cell r="W360">
            <v>289.835517466269</v>
          </cell>
          <cell r="X360">
            <v>287.788895790257</v>
          </cell>
          <cell r="Y360">
            <v>285.680875463965</v>
          </cell>
          <cell r="Z360">
            <v>283.509614527884</v>
          </cell>
        </row>
        <row r="361">
          <cell r="A361">
            <v>-2597.26582043677</v>
          </cell>
          <cell r="B361">
            <v>491.227167549291</v>
          </cell>
          <cell r="C361">
            <v>535.568770343653</v>
          </cell>
          <cell r="D361">
            <v>524.842344509287</v>
          </cell>
          <cell r="E361">
            <v>515.091740681908</v>
          </cell>
          <cell r="F361">
            <v>506.113975622997</v>
          </cell>
          <cell r="G361">
            <v>497.807017193687</v>
          </cell>
          <cell r="H361">
            <v>493.199234289852</v>
          </cell>
          <cell r="I361">
            <v>491.885585715302</v>
          </cell>
          <cell r="J361">
            <v>490.633509378615</v>
          </cell>
          <cell r="K361">
            <v>489.138877910777</v>
          </cell>
          <cell r="L361">
            <v>368.452320339954</v>
          </cell>
          <cell r="M361">
            <v>366.872815600956</v>
          </cell>
          <cell r="N361">
            <v>365.450918560839</v>
          </cell>
          <cell r="O361">
            <v>363.781371768467</v>
          </cell>
          <cell r="P361">
            <v>362.266731413375</v>
          </cell>
          <cell r="Q361">
            <v>330.712058952498</v>
          </cell>
          <cell r="R361">
            <v>299.208445465369</v>
          </cell>
          <cell r="S361">
            <v>297.44301162933</v>
          </cell>
          <cell r="T361">
            <v>295.62461477821</v>
          </cell>
          <cell r="U361">
            <v>293.751666021557</v>
          </cell>
          <cell r="V361">
            <v>291.822528802203</v>
          </cell>
          <cell r="W361">
            <v>289.835517466269</v>
          </cell>
          <cell r="X361">
            <v>287.788895790257</v>
          </cell>
          <cell r="Y361">
            <v>285.680875463965</v>
          </cell>
          <cell r="Z361">
            <v>283.509614527884</v>
          </cell>
        </row>
        <row r="362">
          <cell r="A362">
            <v>-3205.80076542953</v>
          </cell>
          <cell r="B362">
            <v>503.05708687995</v>
          </cell>
          <cell r="C362">
            <v>558.045617071905</v>
          </cell>
          <cell r="D362">
            <v>545.071506564715</v>
          </cell>
          <cell r="E362">
            <v>533.309816451123</v>
          </cell>
          <cell r="F362">
            <v>522.510243815291</v>
          </cell>
          <cell r="G362">
            <v>512.547096679688</v>
          </cell>
          <cell r="H362">
            <v>507.15853910003</v>
          </cell>
          <cell r="I362">
            <v>505.84489052548</v>
          </cell>
          <cell r="J362">
            <v>504.616474027454</v>
          </cell>
          <cell r="K362">
            <v>503.098182720955</v>
          </cell>
          <cell r="L362">
            <v>382.435284988793</v>
          </cell>
          <cell r="M362">
            <v>380.832120411134</v>
          </cell>
          <cell r="N362">
            <v>379.433883209678</v>
          </cell>
          <cell r="O362">
            <v>377.740676578645</v>
          </cell>
          <cell r="P362">
            <v>376.249696062214</v>
          </cell>
          <cell r="Q362">
            <v>337.691711357587</v>
          </cell>
          <cell r="R362">
            <v>299.208445465369</v>
          </cell>
          <cell r="S362">
            <v>297.44301162933</v>
          </cell>
          <cell r="T362">
            <v>295.62461477821</v>
          </cell>
          <cell r="U362">
            <v>293.751666021557</v>
          </cell>
          <cell r="V362">
            <v>291.822528802203</v>
          </cell>
          <cell r="W362">
            <v>289.835517466269</v>
          </cell>
          <cell r="X362">
            <v>287.788895790257</v>
          </cell>
          <cell r="Y362">
            <v>285.680875463965</v>
          </cell>
          <cell r="Z362">
            <v>283.509614527884</v>
          </cell>
        </row>
        <row r="363">
          <cell r="A363">
            <v>-3591.60014935378</v>
          </cell>
          <cell r="B363">
            <v>510.557026903438</v>
          </cell>
          <cell r="C363">
            <v>572.295503116531</v>
          </cell>
          <cell r="D363">
            <v>557.896404004878</v>
          </cell>
          <cell r="E363">
            <v>544.859724087294</v>
          </cell>
          <cell r="F363">
            <v>532.905160687844</v>
          </cell>
          <cell r="G363">
            <v>521.892021948954</v>
          </cell>
          <cell r="H363">
            <v>516.008468327745</v>
          </cell>
          <cell r="I363">
            <v>514.694819753195</v>
          </cell>
          <cell r="J363">
            <v>513.481403135217</v>
          </cell>
          <cell r="K363">
            <v>511.94811194867</v>
          </cell>
          <cell r="L363">
            <v>391.300214096555</v>
          </cell>
          <cell r="M363">
            <v>389.682049638849</v>
          </cell>
          <cell r="N363">
            <v>388.29881231744</v>
          </cell>
          <cell r="O363">
            <v>386.590605806361</v>
          </cell>
          <cell r="P363">
            <v>385.114625169977</v>
          </cell>
          <cell r="Q363">
            <v>342.116675971445</v>
          </cell>
          <cell r="R363">
            <v>299.208445465369</v>
          </cell>
          <cell r="S363">
            <v>297.44301162933</v>
          </cell>
          <cell r="T363">
            <v>295.62461477821</v>
          </cell>
          <cell r="U363">
            <v>293.751666021557</v>
          </cell>
          <cell r="V363">
            <v>291.822528802203</v>
          </cell>
          <cell r="W363">
            <v>289.835517466269</v>
          </cell>
          <cell r="X363">
            <v>287.788895790257</v>
          </cell>
          <cell r="Y363">
            <v>285.680875463965</v>
          </cell>
          <cell r="Z363">
            <v>283.509614527884</v>
          </cell>
        </row>
        <row r="364">
          <cell r="A364">
            <v>-3554.79922115561</v>
          </cell>
          <cell r="B364">
            <v>509.841616859265</v>
          </cell>
          <cell r="C364">
            <v>570.936224032604</v>
          </cell>
          <cell r="D364">
            <v>556.673052829343</v>
          </cell>
          <cell r="E364">
            <v>543.757992619268</v>
          </cell>
          <cell r="F364">
            <v>531.913602366621</v>
          </cell>
          <cell r="G364">
            <v>521.000621033915</v>
          </cell>
          <cell r="H364">
            <v>515.164284475621</v>
          </cell>
          <cell r="I364">
            <v>513.850635901072</v>
          </cell>
          <cell r="J364">
            <v>512.635788463005</v>
          </cell>
          <cell r="K364">
            <v>511.103928096547</v>
          </cell>
          <cell r="L364">
            <v>390.454599424344</v>
          </cell>
          <cell r="M364">
            <v>388.837865786726</v>
          </cell>
          <cell r="N364">
            <v>387.453197645228</v>
          </cell>
          <cell r="O364">
            <v>385.746421954237</v>
          </cell>
          <cell r="P364">
            <v>384.269010497765</v>
          </cell>
          <cell r="Q364">
            <v>341.694584045383</v>
          </cell>
          <cell r="R364">
            <v>299.208445465369</v>
          </cell>
          <cell r="S364">
            <v>297.44301162933</v>
          </cell>
          <cell r="T364">
            <v>295.62461477821</v>
          </cell>
          <cell r="U364">
            <v>293.751666021557</v>
          </cell>
          <cell r="V364">
            <v>291.822528802203</v>
          </cell>
          <cell r="W364">
            <v>289.835517466269</v>
          </cell>
          <cell r="X364">
            <v>287.788895790257</v>
          </cell>
          <cell r="Y364">
            <v>285.680875463965</v>
          </cell>
          <cell r="Z364">
            <v>283.509614527884</v>
          </cell>
        </row>
        <row r="365">
          <cell r="A365">
            <v>-2546.72262996748</v>
          </cell>
          <cell r="B365">
            <v>490.244607926568</v>
          </cell>
          <cell r="C365">
            <v>533.701907060479</v>
          </cell>
          <cell r="D365">
            <v>523.162167554431</v>
          </cell>
          <cell r="E365">
            <v>513.578598862915</v>
          </cell>
          <cell r="F365">
            <v>504.752147985903</v>
          </cell>
          <cell r="G365">
            <v>496.582747903774</v>
          </cell>
          <cell r="H365">
            <v>492.039813935039</v>
          </cell>
          <cell r="I365">
            <v>490.726165360489</v>
          </cell>
          <cell r="J365">
            <v>489.472123904557</v>
          </cell>
          <cell r="K365">
            <v>487.979457555964</v>
          </cell>
          <cell r="L365">
            <v>367.290934865896</v>
          </cell>
          <cell r="M365">
            <v>365.713395246143</v>
          </cell>
          <cell r="N365">
            <v>364.28953308678</v>
          </cell>
          <cell r="O365">
            <v>362.621951413654</v>
          </cell>
          <cell r="P365">
            <v>361.105345939317</v>
          </cell>
          <cell r="Q365">
            <v>330.132348775092</v>
          </cell>
          <cell r="R365">
            <v>299.208445465369</v>
          </cell>
          <cell r="S365">
            <v>297.44301162933</v>
          </cell>
          <cell r="T365">
            <v>295.62461477821</v>
          </cell>
          <cell r="U365">
            <v>293.751666021557</v>
          </cell>
          <cell r="V365">
            <v>291.822528802203</v>
          </cell>
          <cell r="W365">
            <v>289.835517466269</v>
          </cell>
          <cell r="X365">
            <v>287.788895790257</v>
          </cell>
          <cell r="Y365">
            <v>285.680875463965</v>
          </cell>
          <cell r="Z365">
            <v>283.509614527884</v>
          </cell>
        </row>
        <row r="366">
          <cell r="A366">
            <v>-2636.67978529664</v>
          </cell>
          <cell r="B366">
            <v>491.993375026167</v>
          </cell>
          <cell r="C366">
            <v>537.024564549717</v>
          </cell>
          <cell r="D366">
            <v>526.152559294745</v>
          </cell>
          <cell r="E366">
            <v>516.271700196297</v>
          </cell>
          <cell r="F366">
            <v>507.175939185947</v>
          </cell>
          <cell r="G366">
            <v>498.761711709874</v>
          </cell>
          <cell r="H366">
            <v>494.103359112565</v>
          </cell>
          <cell r="I366">
            <v>492.789710538016</v>
          </cell>
          <cell r="J366">
            <v>491.539166616282</v>
          </cell>
          <cell r="K366">
            <v>490.043002733491</v>
          </cell>
          <cell r="L366">
            <v>369.357977577621</v>
          </cell>
          <cell r="M366">
            <v>367.77694042367</v>
          </cell>
          <cell r="N366">
            <v>366.356575798506</v>
          </cell>
          <cell r="O366">
            <v>364.685496591181</v>
          </cell>
          <cell r="P366">
            <v>363.172388651042</v>
          </cell>
          <cell r="Q366">
            <v>331.164121363855</v>
          </cell>
          <cell r="R366">
            <v>299.208445465369</v>
          </cell>
          <cell r="S366">
            <v>297.44301162933</v>
          </cell>
          <cell r="T366">
            <v>295.62461477821</v>
          </cell>
          <cell r="U366">
            <v>293.751666021557</v>
          </cell>
          <cell r="V366">
            <v>291.822528802203</v>
          </cell>
          <cell r="W366">
            <v>289.835517466269</v>
          </cell>
          <cell r="X366">
            <v>287.788895790257</v>
          </cell>
          <cell r="Y366">
            <v>285.680875463965</v>
          </cell>
          <cell r="Z366">
            <v>283.509614527884</v>
          </cell>
        </row>
        <row r="367">
          <cell r="A367">
            <v>-3505.0104892836</v>
          </cell>
          <cell r="B367">
            <v>508.873723911673</v>
          </cell>
          <cell r="C367">
            <v>569.097227432179</v>
          </cell>
          <cell r="D367">
            <v>555.017955888961</v>
          </cell>
          <cell r="E367">
            <v>542.267437479977</v>
          </cell>
          <cell r="F367">
            <v>530.572102741259</v>
          </cell>
          <cell r="G367">
            <v>519.794626421215</v>
          </cell>
          <cell r="H367">
            <v>514.022170797463</v>
          </cell>
          <cell r="I367">
            <v>512.708522222914</v>
          </cell>
          <cell r="J367">
            <v>511.491738998951</v>
          </cell>
          <cell r="K367">
            <v>509.961814418388</v>
          </cell>
          <cell r="L367">
            <v>389.31054996029</v>
          </cell>
          <cell r="M367">
            <v>387.695752108568</v>
          </cell>
          <cell r="N367">
            <v>386.309148181175</v>
          </cell>
          <cell r="O367">
            <v>384.604308276079</v>
          </cell>
          <cell r="P367">
            <v>383.124961033711</v>
          </cell>
          <cell r="Q367">
            <v>341.123527206304</v>
          </cell>
          <cell r="R367">
            <v>299.208445465369</v>
          </cell>
          <cell r="S367">
            <v>297.44301162933</v>
          </cell>
          <cell r="T367">
            <v>295.62461477821</v>
          </cell>
          <cell r="U367">
            <v>293.751666021557</v>
          </cell>
          <cell r="V367">
            <v>291.822528802203</v>
          </cell>
          <cell r="W367">
            <v>289.835517466269</v>
          </cell>
          <cell r="X367">
            <v>287.788895790257</v>
          </cell>
          <cell r="Y367">
            <v>285.680875463965</v>
          </cell>
          <cell r="Z367">
            <v>283.509614527884</v>
          </cell>
        </row>
        <row r="368">
          <cell r="A368">
            <v>-3075.98813128471</v>
          </cell>
          <cell r="B368">
            <v>500.533529272175</v>
          </cell>
          <cell r="C368">
            <v>553.250857617132</v>
          </cell>
          <cell r="D368">
            <v>540.756223055419</v>
          </cell>
          <cell r="E368">
            <v>529.423537735149</v>
          </cell>
          <cell r="F368">
            <v>519.012592970914</v>
          </cell>
          <cell r="G368">
            <v>509.4027439004</v>
          </cell>
          <cell r="H368">
            <v>504.180741122855</v>
          </cell>
          <cell r="I368">
            <v>502.867092548305</v>
          </cell>
          <cell r="J368">
            <v>501.633628935064</v>
          </cell>
          <cell r="K368">
            <v>500.12038474378</v>
          </cell>
          <cell r="L368">
            <v>379.452439896403</v>
          </cell>
          <cell r="M368">
            <v>377.854322433959</v>
          </cell>
          <cell r="N368">
            <v>376.451038117288</v>
          </cell>
          <cell r="O368">
            <v>374.76287860147</v>
          </cell>
          <cell r="P368">
            <v>373.266850969824</v>
          </cell>
          <cell r="Q368">
            <v>336.202812369</v>
          </cell>
          <cell r="R368">
            <v>299.208445465369</v>
          </cell>
          <cell r="S368">
            <v>297.44301162933</v>
          </cell>
          <cell r="T368">
            <v>295.62461477821</v>
          </cell>
          <cell r="U368">
            <v>293.751666021557</v>
          </cell>
          <cell r="V368">
            <v>291.822528802203</v>
          </cell>
          <cell r="W368">
            <v>289.835517466269</v>
          </cell>
          <cell r="X368">
            <v>287.788895790257</v>
          </cell>
          <cell r="Y368">
            <v>285.680875463965</v>
          </cell>
          <cell r="Z368">
            <v>283.509614527884</v>
          </cell>
        </row>
        <row r="369">
          <cell r="A369">
            <v>-2982.60239268774</v>
          </cell>
          <cell r="B369">
            <v>498.71811051385</v>
          </cell>
          <cell r="C369">
            <v>549.801561976315</v>
          </cell>
          <cell r="D369">
            <v>537.651856978683</v>
          </cell>
          <cell r="E369">
            <v>526.627792847329</v>
          </cell>
          <cell r="F369">
            <v>516.496422571876</v>
          </cell>
          <cell r="G369">
            <v>507.140732127527</v>
          </cell>
          <cell r="H369">
            <v>502.038546988031</v>
          </cell>
          <cell r="I369">
            <v>500.724898413482</v>
          </cell>
          <cell r="J369">
            <v>499.487803962724</v>
          </cell>
          <cell r="K369">
            <v>497.978190608957</v>
          </cell>
          <cell r="L369">
            <v>377.306614924063</v>
          </cell>
          <cell r="M369">
            <v>375.712128299136</v>
          </cell>
          <cell r="N369">
            <v>374.305213144947</v>
          </cell>
          <cell r="O369">
            <v>372.620684466647</v>
          </cell>
          <cell r="P369">
            <v>371.121025997484</v>
          </cell>
          <cell r="Q369">
            <v>335.131715301588</v>
          </cell>
          <cell r="R369">
            <v>299.208445465369</v>
          </cell>
          <cell r="S369">
            <v>297.44301162933</v>
          </cell>
          <cell r="T369">
            <v>295.62461477821</v>
          </cell>
          <cell r="U369">
            <v>293.751666021557</v>
          </cell>
          <cell r="V369">
            <v>291.822528802203</v>
          </cell>
          <cell r="W369">
            <v>289.835517466269</v>
          </cell>
          <cell r="X369">
            <v>287.788895790257</v>
          </cell>
          <cell r="Y369">
            <v>285.680875463965</v>
          </cell>
          <cell r="Z369">
            <v>283.509614527884</v>
          </cell>
        </row>
        <row r="370">
          <cell r="A370">
            <v>-2761.26078472531</v>
          </cell>
          <cell r="B370">
            <v>494.41522965506</v>
          </cell>
          <cell r="C370">
            <v>541.626088344614</v>
          </cell>
          <cell r="D370">
            <v>530.293930710153</v>
          </cell>
          <cell r="E370">
            <v>520.001356324793</v>
          </cell>
          <cell r="F370">
            <v>510.532629701593</v>
          </cell>
          <cell r="G370">
            <v>501.779342577475</v>
          </cell>
          <cell r="H370">
            <v>496.961147574659</v>
          </cell>
          <cell r="I370">
            <v>495.64749900011</v>
          </cell>
          <cell r="J370">
            <v>494.401798787634</v>
          </cell>
          <cell r="K370">
            <v>492.900791195585</v>
          </cell>
          <cell r="L370">
            <v>372.220609748973</v>
          </cell>
          <cell r="M370">
            <v>370.634728885764</v>
          </cell>
          <cell r="N370">
            <v>369.219207969858</v>
          </cell>
          <cell r="O370">
            <v>367.543285053275</v>
          </cell>
          <cell r="P370">
            <v>366.035020822395</v>
          </cell>
          <cell r="Q370">
            <v>332.593015594902</v>
          </cell>
          <cell r="R370">
            <v>299.208445465369</v>
          </cell>
          <cell r="S370">
            <v>297.44301162933</v>
          </cell>
          <cell r="T370">
            <v>295.62461477821</v>
          </cell>
          <cell r="U370">
            <v>293.751666021557</v>
          </cell>
          <cell r="V370">
            <v>291.822528802203</v>
          </cell>
          <cell r="W370">
            <v>289.835517466269</v>
          </cell>
          <cell r="X370">
            <v>287.788895790257</v>
          </cell>
          <cell r="Y370">
            <v>285.680875463965</v>
          </cell>
          <cell r="Z370">
            <v>283.509614527884</v>
          </cell>
        </row>
        <row r="371">
          <cell r="A371">
            <v>-3136.40350007285</v>
          </cell>
          <cell r="B371">
            <v>501.708004041416</v>
          </cell>
          <cell r="C371">
            <v>555.482359678691</v>
          </cell>
          <cell r="D371">
            <v>542.764574910822</v>
          </cell>
          <cell r="E371">
            <v>531.232228879781</v>
          </cell>
          <cell r="F371">
            <v>520.640415001083</v>
          </cell>
          <cell r="G371">
            <v>510.866139462875</v>
          </cell>
          <cell r="H371">
            <v>505.56662135056</v>
          </cell>
          <cell r="I371">
            <v>504.25297277601</v>
          </cell>
          <cell r="J371">
            <v>503.021858112307</v>
          </cell>
          <cell r="K371">
            <v>501.506264971485</v>
          </cell>
          <cell r="L371">
            <v>380.840669073646</v>
          </cell>
          <cell r="M371">
            <v>379.240202661664</v>
          </cell>
          <cell r="N371">
            <v>377.839267294531</v>
          </cell>
          <cell r="O371">
            <v>376.148758829175</v>
          </cell>
          <cell r="P371">
            <v>374.655080147067</v>
          </cell>
          <cell r="Q371">
            <v>336.895752482852</v>
          </cell>
          <cell r="R371">
            <v>299.208445465369</v>
          </cell>
          <cell r="S371">
            <v>297.44301162933</v>
          </cell>
          <cell r="T371">
            <v>295.62461477821</v>
          </cell>
          <cell r="U371">
            <v>293.751666021557</v>
          </cell>
          <cell r="V371">
            <v>291.822528802203</v>
          </cell>
          <cell r="W371">
            <v>289.835517466269</v>
          </cell>
          <cell r="X371">
            <v>287.788895790257</v>
          </cell>
          <cell r="Y371">
            <v>285.680875463965</v>
          </cell>
          <cell r="Z371">
            <v>283.509614527884</v>
          </cell>
        </row>
        <row r="372">
          <cell r="A372">
            <v>-3539.09810252446</v>
          </cell>
          <cell r="B372">
            <v>509.536387113075</v>
          </cell>
          <cell r="C372">
            <v>570.356287514843</v>
          </cell>
          <cell r="D372">
            <v>556.151109963359</v>
          </cell>
          <cell r="E372">
            <v>543.287938810136</v>
          </cell>
          <cell r="F372">
            <v>531.490553938403</v>
          </cell>
          <cell r="G372">
            <v>520.620304770162</v>
          </cell>
          <cell r="H372">
            <v>514.804113375118</v>
          </cell>
          <cell r="I372">
            <v>513.490464800568</v>
          </cell>
          <cell r="J372">
            <v>512.275006903009</v>
          </cell>
          <cell r="K372">
            <v>510.743756996043</v>
          </cell>
          <cell r="L372">
            <v>390.093817864348</v>
          </cell>
          <cell r="M372">
            <v>388.477694686222</v>
          </cell>
          <cell r="N372">
            <v>387.092416085232</v>
          </cell>
          <cell r="O372">
            <v>385.386250853733</v>
          </cell>
          <cell r="P372">
            <v>383.908228937769</v>
          </cell>
          <cell r="Q372">
            <v>341.514498495131</v>
          </cell>
          <cell r="R372">
            <v>299.208445465369</v>
          </cell>
          <cell r="S372">
            <v>297.44301162933</v>
          </cell>
          <cell r="T372">
            <v>295.62461477821</v>
          </cell>
          <cell r="U372">
            <v>293.751666021557</v>
          </cell>
          <cell r="V372">
            <v>291.822528802203</v>
          </cell>
          <cell r="W372">
            <v>289.835517466269</v>
          </cell>
          <cell r="X372">
            <v>287.788895790257</v>
          </cell>
          <cell r="Y372">
            <v>285.680875463965</v>
          </cell>
          <cell r="Z372">
            <v>283.509614527884</v>
          </cell>
        </row>
        <row r="373">
          <cell r="A373">
            <v>-2730.69112330242</v>
          </cell>
          <cell r="B373">
            <v>493.820955436999</v>
          </cell>
          <cell r="C373">
            <v>540.496967330298</v>
          </cell>
          <cell r="D373">
            <v>529.277721797268</v>
          </cell>
          <cell r="E373">
            <v>519.086174028979</v>
          </cell>
          <cell r="F373">
            <v>509.708965635361</v>
          </cell>
          <cell r="G373">
            <v>501.038876901771</v>
          </cell>
          <cell r="H373">
            <v>496.259903997347</v>
          </cell>
          <cell r="I373">
            <v>494.946255422798</v>
          </cell>
          <cell r="J373">
            <v>493.699366661886</v>
          </cell>
          <cell r="K373">
            <v>492.199547618273</v>
          </cell>
          <cell r="L373">
            <v>371.518177623225</v>
          </cell>
          <cell r="M373">
            <v>369.933485308452</v>
          </cell>
          <cell r="N373">
            <v>368.51677584411</v>
          </cell>
          <cell r="O373">
            <v>366.842041475963</v>
          </cell>
          <cell r="P373">
            <v>365.332588696646</v>
          </cell>
          <cell r="Q373">
            <v>332.242393806246</v>
          </cell>
          <cell r="R373">
            <v>299.208445465369</v>
          </cell>
          <cell r="S373">
            <v>297.44301162933</v>
          </cell>
          <cell r="T373">
            <v>295.62461477821</v>
          </cell>
          <cell r="U373">
            <v>293.751666021557</v>
          </cell>
          <cell r="V373">
            <v>291.822528802203</v>
          </cell>
          <cell r="W373">
            <v>289.835517466269</v>
          </cell>
          <cell r="X373">
            <v>287.788895790257</v>
          </cell>
          <cell r="Y373">
            <v>285.680875463965</v>
          </cell>
          <cell r="Z373">
            <v>283.509614527884</v>
          </cell>
        </row>
        <row r="374">
          <cell r="A374">
            <v>-3279.61240828951</v>
          </cell>
          <cell r="B374">
            <v>504.491985217148</v>
          </cell>
          <cell r="C374">
            <v>560.771923912581</v>
          </cell>
          <cell r="D374">
            <v>547.525182721323</v>
          </cell>
          <cell r="E374">
            <v>535.519559890408</v>
          </cell>
          <cell r="F374">
            <v>524.499012910647</v>
          </cell>
          <cell r="G374">
            <v>514.334980007837</v>
          </cell>
          <cell r="H374">
            <v>508.851719137923</v>
          </cell>
          <cell r="I374">
            <v>507.538070563374</v>
          </cell>
          <cell r="J374">
            <v>506.312523862022</v>
          </cell>
          <cell r="K374">
            <v>504.791362758849</v>
          </cell>
          <cell r="L374">
            <v>384.131334823361</v>
          </cell>
          <cell r="M374">
            <v>382.525300449028</v>
          </cell>
          <cell r="N374">
            <v>381.129933044246</v>
          </cell>
          <cell r="O374">
            <v>379.433856616539</v>
          </cell>
          <cell r="P374">
            <v>377.945745896782</v>
          </cell>
          <cell r="Q374">
            <v>338.538301376534</v>
          </cell>
          <cell r="R374">
            <v>299.208445465369</v>
          </cell>
          <cell r="S374">
            <v>297.44301162933</v>
          </cell>
          <cell r="T374">
            <v>295.62461477821</v>
          </cell>
          <cell r="U374">
            <v>293.751666021557</v>
          </cell>
          <cell r="V374">
            <v>291.822528802203</v>
          </cell>
          <cell r="W374">
            <v>289.835517466269</v>
          </cell>
          <cell r="X374">
            <v>287.788895790257</v>
          </cell>
          <cell r="Y374">
            <v>285.680875463965</v>
          </cell>
          <cell r="Z374">
            <v>283.509614527884</v>
          </cell>
        </row>
        <row r="375">
          <cell r="A375">
            <v>-3152.46162072404</v>
          </cell>
          <cell r="B375">
            <v>502.020173906875</v>
          </cell>
          <cell r="C375">
            <v>556.075482423063</v>
          </cell>
          <cell r="D375">
            <v>543.298385380757</v>
          </cell>
          <cell r="E375">
            <v>531.712970472588</v>
          </cell>
          <cell r="F375">
            <v>521.073082434609</v>
          </cell>
          <cell r="G375">
            <v>511.255103115237</v>
          </cell>
          <cell r="H375">
            <v>505.934981791802</v>
          </cell>
          <cell r="I375">
            <v>504.621333217252</v>
          </cell>
          <cell r="J375">
            <v>503.39084289328</v>
          </cell>
          <cell r="K375">
            <v>501.874625412727</v>
          </cell>
          <cell r="L375">
            <v>381.209653854619</v>
          </cell>
          <cell r="M375">
            <v>379.608563102906</v>
          </cell>
          <cell r="N375">
            <v>378.208252075504</v>
          </cell>
          <cell r="O375">
            <v>376.517119270417</v>
          </cell>
          <cell r="P375">
            <v>375.02406492804</v>
          </cell>
          <cell r="Q375">
            <v>337.079932703473</v>
          </cell>
          <cell r="R375">
            <v>299.208445465369</v>
          </cell>
          <cell r="S375">
            <v>297.44301162933</v>
          </cell>
          <cell r="T375">
            <v>295.62461477821</v>
          </cell>
          <cell r="U375">
            <v>293.751666021557</v>
          </cell>
          <cell r="V375">
            <v>291.822528802203</v>
          </cell>
          <cell r="W375">
            <v>289.835517466269</v>
          </cell>
          <cell r="X375">
            <v>287.788895790257</v>
          </cell>
          <cell r="Y375">
            <v>285.680875463965</v>
          </cell>
          <cell r="Z375">
            <v>283.509614527884</v>
          </cell>
        </row>
        <row r="376">
          <cell r="A376">
            <v>-3195.17938955463</v>
          </cell>
          <cell r="B376">
            <v>502.850607332942</v>
          </cell>
          <cell r="C376">
            <v>557.65330593259</v>
          </cell>
          <cell r="D376">
            <v>544.718426539331</v>
          </cell>
          <cell r="E376">
            <v>532.991837948731</v>
          </cell>
          <cell r="F376">
            <v>522.224063163138</v>
          </cell>
          <cell r="G376">
            <v>512.289823164116</v>
          </cell>
          <cell r="H376">
            <v>506.91489323456</v>
          </cell>
          <cell r="I376">
            <v>505.601244660011</v>
          </cell>
          <cell r="J376">
            <v>504.372415202891</v>
          </cell>
          <cell r="K376">
            <v>502.854536855485</v>
          </cell>
          <cell r="L376">
            <v>382.19122616423</v>
          </cell>
          <cell r="M376">
            <v>380.588474545665</v>
          </cell>
          <cell r="N376">
            <v>379.189824385114</v>
          </cell>
          <cell r="O376">
            <v>377.497030713176</v>
          </cell>
          <cell r="P376">
            <v>376.005637237651</v>
          </cell>
          <cell r="Q376">
            <v>337.569888424853</v>
          </cell>
          <cell r="R376">
            <v>299.208445465369</v>
          </cell>
          <cell r="S376">
            <v>297.44301162933</v>
          </cell>
          <cell r="T376">
            <v>295.62461477821</v>
          </cell>
          <cell r="U376">
            <v>293.751666021557</v>
          </cell>
          <cell r="V376">
            <v>291.822528802203</v>
          </cell>
          <cell r="W376">
            <v>289.835517466269</v>
          </cell>
          <cell r="X376">
            <v>287.788895790257</v>
          </cell>
          <cell r="Y376">
            <v>285.680875463965</v>
          </cell>
          <cell r="Z376">
            <v>283.509614527884</v>
          </cell>
        </row>
        <row r="377">
          <cell r="A377">
            <v>-3450.35938464588</v>
          </cell>
          <cell r="B377">
            <v>507.811306437516</v>
          </cell>
          <cell r="C377">
            <v>567.07863423128</v>
          </cell>
          <cell r="D377">
            <v>553.201222008152</v>
          </cell>
          <cell r="E377">
            <v>540.631314569774</v>
          </cell>
          <cell r="F377">
            <v>529.099592122077</v>
          </cell>
          <cell r="G377">
            <v>518.470854248415</v>
          </cell>
          <cell r="H377">
            <v>512.768518177957</v>
          </cell>
          <cell r="I377">
            <v>511.454869603408</v>
          </cell>
          <cell r="J377">
            <v>510.235961544497</v>
          </cell>
          <cell r="K377">
            <v>508.708161798883</v>
          </cell>
          <cell r="L377">
            <v>388.054772505836</v>
          </cell>
          <cell r="M377">
            <v>386.442099489062</v>
          </cell>
          <cell r="N377">
            <v>385.053370726721</v>
          </cell>
          <cell r="O377">
            <v>383.350655656573</v>
          </cell>
          <cell r="P377">
            <v>381.869183579257</v>
          </cell>
          <cell r="Q377">
            <v>340.496700896551</v>
          </cell>
          <cell r="R377">
            <v>299.208445465369</v>
          </cell>
          <cell r="S377">
            <v>297.44301162933</v>
          </cell>
          <cell r="T377">
            <v>295.62461477821</v>
          </cell>
          <cell r="U377">
            <v>293.751666021557</v>
          </cell>
          <cell r="V377">
            <v>291.822528802203</v>
          </cell>
          <cell r="W377">
            <v>289.835517466269</v>
          </cell>
          <cell r="X377">
            <v>287.788895790257</v>
          </cell>
          <cell r="Y377">
            <v>285.680875463965</v>
          </cell>
          <cell r="Z377">
            <v>283.509614527884</v>
          </cell>
        </row>
        <row r="378">
          <cell r="A378">
            <v>-3686.97144556184</v>
          </cell>
          <cell r="B378">
            <v>512.411044901722</v>
          </cell>
          <cell r="C378">
            <v>575.818137313272</v>
          </cell>
          <cell r="D378">
            <v>561.066774781945</v>
          </cell>
          <cell r="E378">
            <v>547.714911804652</v>
          </cell>
          <cell r="F378">
            <v>535.474829633467</v>
          </cell>
          <cell r="G378">
            <v>524.202128374816</v>
          </cell>
          <cell r="H378">
            <v>518.196209565721</v>
          </cell>
          <cell r="I378">
            <v>516.882560991171</v>
          </cell>
          <cell r="J378">
            <v>515.672852409189</v>
          </cell>
          <cell r="K378">
            <v>514.135853186646</v>
          </cell>
          <cell r="L378">
            <v>393.491663370528</v>
          </cell>
          <cell r="M378">
            <v>391.869790876825</v>
          </cell>
          <cell r="N378">
            <v>390.490261591413</v>
          </cell>
          <cell r="O378">
            <v>388.778347044336</v>
          </cell>
          <cell r="P378">
            <v>387.306074443949</v>
          </cell>
          <cell r="Q378">
            <v>343.210546590433</v>
          </cell>
          <cell r="R378">
            <v>299.208445465369</v>
          </cell>
          <cell r="S378">
            <v>297.44301162933</v>
          </cell>
          <cell r="T378">
            <v>295.62461477821</v>
          </cell>
          <cell r="U378">
            <v>293.751666021557</v>
          </cell>
          <cell r="V378">
            <v>291.822528802203</v>
          </cell>
          <cell r="W378">
            <v>289.835517466269</v>
          </cell>
          <cell r="X378">
            <v>287.788895790257</v>
          </cell>
          <cell r="Y378">
            <v>285.680875463965</v>
          </cell>
          <cell r="Z378">
            <v>283.509614527884</v>
          </cell>
        </row>
        <row r="379">
          <cell r="A379">
            <v>-2986.42100267411</v>
          </cell>
          <cell r="B379">
            <v>498.792344291985</v>
          </cell>
          <cell r="C379">
            <v>549.942606154771</v>
          </cell>
          <cell r="D379">
            <v>537.778796739294</v>
          </cell>
          <cell r="E379">
            <v>526.742112865657</v>
          </cell>
          <cell r="F379">
            <v>516.599310588371</v>
          </cell>
          <cell r="G379">
            <v>507.233227415083</v>
          </cell>
          <cell r="H379">
            <v>502.126142846231</v>
          </cell>
          <cell r="I379">
            <v>500.812494271681</v>
          </cell>
          <cell r="J379">
            <v>499.575548288479</v>
          </cell>
          <cell r="K379">
            <v>498.065786467156</v>
          </cell>
          <cell r="L379">
            <v>377.394359249818</v>
          </cell>
          <cell r="M379">
            <v>375.799724157335</v>
          </cell>
          <cell r="N379">
            <v>374.392957470703</v>
          </cell>
          <cell r="O379">
            <v>372.708280324846</v>
          </cell>
          <cell r="P379">
            <v>371.208770323239</v>
          </cell>
          <cell r="Q379">
            <v>335.175513230688</v>
          </cell>
          <cell r="R379">
            <v>299.208445465369</v>
          </cell>
          <cell r="S379">
            <v>297.44301162933</v>
          </cell>
          <cell r="T379">
            <v>295.62461477821</v>
          </cell>
          <cell r="U379">
            <v>293.751666021557</v>
          </cell>
          <cell r="V379">
            <v>291.822528802203</v>
          </cell>
          <cell r="W379">
            <v>289.835517466269</v>
          </cell>
          <cell r="X379">
            <v>287.788895790257</v>
          </cell>
          <cell r="Y379">
            <v>285.680875463965</v>
          </cell>
          <cell r="Z379">
            <v>283.509614527884</v>
          </cell>
        </row>
        <row r="380">
          <cell r="A380">
            <v>-2510.54761759497</v>
          </cell>
          <cell r="B380">
            <v>489.541365686046</v>
          </cell>
          <cell r="C380">
            <v>532.365746803488</v>
          </cell>
          <cell r="D380">
            <v>521.959623323139</v>
          </cell>
          <cell r="E380">
            <v>512.495605812511</v>
          </cell>
          <cell r="F380">
            <v>503.77745424054</v>
          </cell>
          <cell r="G380">
            <v>495.706508072084</v>
          </cell>
          <cell r="H380">
            <v>491.209988091223</v>
          </cell>
          <cell r="I380">
            <v>489.896339516674</v>
          </cell>
          <cell r="J380">
            <v>488.64089157626</v>
          </cell>
          <cell r="K380">
            <v>487.149631712148</v>
          </cell>
          <cell r="L380">
            <v>366.459702537599</v>
          </cell>
          <cell r="M380">
            <v>364.883569402328</v>
          </cell>
          <cell r="N380">
            <v>363.458300758483</v>
          </cell>
          <cell r="O380">
            <v>361.792125569839</v>
          </cell>
          <cell r="P380">
            <v>360.27411361102</v>
          </cell>
          <cell r="Q380">
            <v>329.717435853184</v>
          </cell>
          <cell r="R380">
            <v>299.208445465369</v>
          </cell>
          <cell r="S380">
            <v>297.44301162933</v>
          </cell>
          <cell r="T380">
            <v>295.62461477821</v>
          </cell>
          <cell r="U380">
            <v>293.751666021557</v>
          </cell>
          <cell r="V380">
            <v>291.822528802203</v>
          </cell>
          <cell r="W380">
            <v>289.835517466269</v>
          </cell>
          <cell r="X380">
            <v>287.788895790257</v>
          </cell>
          <cell r="Y380">
            <v>285.680875463965</v>
          </cell>
          <cell r="Z380">
            <v>283.509614527884</v>
          </cell>
        </row>
        <row r="381">
          <cell r="A381">
            <v>-3171.89006762201</v>
          </cell>
          <cell r="B381">
            <v>502.397862914572</v>
          </cell>
          <cell r="C381">
            <v>556.793091537687</v>
          </cell>
          <cell r="D381">
            <v>543.944233583918</v>
          </cell>
          <cell r="E381">
            <v>532.294611544441</v>
          </cell>
          <cell r="F381">
            <v>521.596559399277</v>
          </cell>
          <cell r="G381">
            <v>511.725703618827</v>
          </cell>
          <cell r="H381">
            <v>506.380654820883</v>
          </cell>
          <cell r="I381">
            <v>505.067006246334</v>
          </cell>
          <cell r="J381">
            <v>503.837271300377</v>
          </cell>
          <cell r="K381">
            <v>502.320298441809</v>
          </cell>
          <cell r="L381">
            <v>381.656082261716</v>
          </cell>
          <cell r="M381">
            <v>380.054236131988</v>
          </cell>
          <cell r="N381">
            <v>378.654680482601</v>
          </cell>
          <cell r="O381">
            <v>376.962792299499</v>
          </cell>
          <cell r="P381">
            <v>375.470493335137</v>
          </cell>
          <cell r="Q381">
            <v>337.302769218014</v>
          </cell>
          <cell r="R381">
            <v>299.208445465369</v>
          </cell>
          <cell r="S381">
            <v>297.44301162933</v>
          </cell>
          <cell r="T381">
            <v>295.62461477821</v>
          </cell>
          <cell r="U381">
            <v>293.751666021557</v>
          </cell>
          <cell r="V381">
            <v>291.822528802203</v>
          </cell>
          <cell r="W381">
            <v>289.835517466269</v>
          </cell>
          <cell r="X381">
            <v>287.788895790257</v>
          </cell>
          <cell r="Y381">
            <v>285.680875463965</v>
          </cell>
          <cell r="Z381">
            <v>283.509614527884</v>
          </cell>
        </row>
        <row r="382">
          <cell r="A382">
            <v>-3273.65432380403</v>
          </cell>
          <cell r="B382">
            <v>504.37616005475</v>
          </cell>
          <cell r="C382">
            <v>560.551856104026</v>
          </cell>
          <cell r="D382">
            <v>547.327121693623</v>
          </cell>
          <cell r="E382">
            <v>535.341189140316</v>
          </cell>
          <cell r="F382">
            <v>524.338479235564</v>
          </cell>
          <cell r="G382">
            <v>514.190661855489</v>
          </cell>
          <cell r="H382">
            <v>508.715045446294</v>
          </cell>
          <cell r="I382">
            <v>507.401396871745</v>
          </cell>
          <cell r="J382">
            <v>506.175618520068</v>
          </cell>
          <cell r="K382">
            <v>504.654689067219</v>
          </cell>
          <cell r="L382">
            <v>383.994429481407</v>
          </cell>
          <cell r="M382">
            <v>382.388626757399</v>
          </cell>
          <cell r="N382">
            <v>380.993027702292</v>
          </cell>
          <cell r="O382">
            <v>379.29718292491</v>
          </cell>
          <cell r="P382">
            <v>377.808840554828</v>
          </cell>
          <cell r="Q382">
            <v>338.46996453072</v>
          </cell>
          <cell r="R382">
            <v>299.208445465369</v>
          </cell>
          <cell r="S382">
            <v>297.44301162933</v>
          </cell>
          <cell r="T382">
            <v>295.62461477821</v>
          </cell>
          <cell r="U382">
            <v>293.751666021557</v>
          </cell>
          <cell r="V382">
            <v>291.822528802203</v>
          </cell>
          <cell r="W382">
            <v>289.835517466269</v>
          </cell>
          <cell r="X382">
            <v>287.788895790257</v>
          </cell>
          <cell r="Y382">
            <v>285.680875463965</v>
          </cell>
          <cell r="Z382">
            <v>283.509614527884</v>
          </cell>
        </row>
        <row r="383">
          <cell r="A383">
            <v>-2525.93753851295</v>
          </cell>
          <cell r="B383">
            <v>489.840545748692</v>
          </cell>
          <cell r="C383">
            <v>532.934188922515</v>
          </cell>
          <cell r="D383">
            <v>522.471221230263</v>
          </cell>
          <cell r="E383">
            <v>512.956343108985</v>
          </cell>
          <cell r="F383">
            <v>504.192117807367</v>
          </cell>
          <cell r="G383">
            <v>496.07928643014</v>
          </cell>
          <cell r="H383">
            <v>491.563020565145</v>
          </cell>
          <cell r="I383">
            <v>490.249371990596</v>
          </cell>
          <cell r="J383">
            <v>488.994522410307</v>
          </cell>
          <cell r="K383">
            <v>487.50266418607</v>
          </cell>
          <cell r="L383">
            <v>366.813333371646</v>
          </cell>
          <cell r="M383">
            <v>365.23660187625</v>
          </cell>
          <cell r="N383">
            <v>363.811931592531</v>
          </cell>
          <cell r="O383">
            <v>362.145158043761</v>
          </cell>
          <cell r="P383">
            <v>360.627744445067</v>
          </cell>
          <cell r="Q383">
            <v>329.893952090145</v>
          </cell>
          <cell r="R383">
            <v>299.208445465369</v>
          </cell>
          <cell r="S383">
            <v>297.44301162933</v>
          </cell>
          <cell r="T383">
            <v>295.62461477821</v>
          </cell>
          <cell r="U383">
            <v>293.751666021557</v>
          </cell>
          <cell r="V383">
            <v>291.822528802203</v>
          </cell>
          <cell r="W383">
            <v>289.835517466269</v>
          </cell>
          <cell r="X383">
            <v>287.788895790257</v>
          </cell>
          <cell r="Y383">
            <v>285.680875463965</v>
          </cell>
          <cell r="Z383">
            <v>283.509614527884</v>
          </cell>
        </row>
        <row r="384">
          <cell r="A384">
            <v>-3042.61771628755</v>
          </cell>
          <cell r="B384">
            <v>499.88480840463</v>
          </cell>
          <cell r="C384">
            <v>552.018287968797</v>
          </cell>
          <cell r="D384">
            <v>539.646910371917</v>
          </cell>
          <cell r="E384">
            <v>528.42450759913</v>
          </cell>
          <cell r="F384">
            <v>518.113465848497</v>
          </cell>
          <cell r="G384">
            <v>508.594437699439</v>
          </cell>
          <cell r="H384">
            <v>503.415250499152</v>
          </cell>
          <cell r="I384">
            <v>502.101601924603</v>
          </cell>
          <cell r="J384">
            <v>500.866840869626</v>
          </cell>
          <cell r="K384">
            <v>499.354894120077</v>
          </cell>
          <cell r="L384">
            <v>378.685651830965</v>
          </cell>
          <cell r="M384">
            <v>377.088831810257</v>
          </cell>
          <cell r="N384">
            <v>375.68425005185</v>
          </cell>
          <cell r="O384">
            <v>373.997387977768</v>
          </cell>
          <cell r="P384">
            <v>372.500062904386</v>
          </cell>
          <cell r="Q384">
            <v>335.820067057148</v>
          </cell>
          <cell r="R384">
            <v>299.208445465369</v>
          </cell>
          <cell r="S384">
            <v>297.44301162933</v>
          </cell>
          <cell r="T384">
            <v>295.62461477821</v>
          </cell>
          <cell r="U384">
            <v>293.751666021557</v>
          </cell>
          <cell r="V384">
            <v>291.822528802203</v>
          </cell>
          <cell r="W384">
            <v>289.835517466269</v>
          </cell>
          <cell r="X384">
            <v>287.788895790257</v>
          </cell>
          <cell r="Y384">
            <v>285.680875463965</v>
          </cell>
          <cell r="Z384">
            <v>283.509614527884</v>
          </cell>
        </row>
        <row r="385">
          <cell r="A385">
            <v>-3386.14233312483</v>
          </cell>
          <cell r="B385">
            <v>506.562926955947</v>
          </cell>
          <cell r="C385">
            <v>564.706713216299</v>
          </cell>
          <cell r="D385">
            <v>551.066493094669</v>
          </cell>
          <cell r="E385">
            <v>538.708810168158</v>
          </cell>
          <cell r="F385">
            <v>527.369338160622</v>
          </cell>
          <cell r="G385">
            <v>516.91537341438</v>
          </cell>
          <cell r="H385">
            <v>511.295430389706</v>
          </cell>
          <cell r="I385">
            <v>509.981781815156</v>
          </cell>
          <cell r="J385">
            <v>508.760376997282</v>
          </cell>
          <cell r="K385">
            <v>507.235074010631</v>
          </cell>
          <cell r="L385">
            <v>386.579187958621</v>
          </cell>
          <cell r="M385">
            <v>384.96901170081</v>
          </cell>
          <cell r="N385">
            <v>383.577786179506</v>
          </cell>
          <cell r="O385">
            <v>381.877567868321</v>
          </cell>
          <cell r="P385">
            <v>380.393599032042</v>
          </cell>
          <cell r="Q385">
            <v>339.760157002425</v>
          </cell>
          <cell r="R385">
            <v>299.208445465369</v>
          </cell>
          <cell r="S385">
            <v>297.44301162933</v>
          </cell>
          <cell r="T385">
            <v>295.62461477821</v>
          </cell>
          <cell r="U385">
            <v>293.751666021557</v>
          </cell>
          <cell r="V385">
            <v>291.822528802203</v>
          </cell>
          <cell r="W385">
            <v>289.835517466269</v>
          </cell>
          <cell r="X385">
            <v>287.788895790257</v>
          </cell>
          <cell r="Y385">
            <v>285.680875463965</v>
          </cell>
          <cell r="Z385">
            <v>283.509614527884</v>
          </cell>
        </row>
        <row r="386">
          <cell r="A386">
            <v>-3608.32138681241</v>
          </cell>
          <cell r="B386">
            <v>510.882087759633</v>
          </cell>
          <cell r="C386">
            <v>572.913118743303</v>
          </cell>
          <cell r="D386">
            <v>558.452258068973</v>
          </cell>
          <cell r="E386">
            <v>545.360317805835</v>
          </cell>
          <cell r="F386">
            <v>533.355695034532</v>
          </cell>
          <cell r="G386">
            <v>522.297047775773</v>
          </cell>
          <cell r="H386">
            <v>516.392040138056</v>
          </cell>
          <cell r="I386">
            <v>515.078391563506</v>
          </cell>
          <cell r="J386">
            <v>513.86562506724</v>
          </cell>
          <cell r="K386">
            <v>512.331683758981</v>
          </cell>
          <cell r="L386">
            <v>391.684436028579</v>
          </cell>
          <cell r="M386">
            <v>390.06562144916</v>
          </cell>
          <cell r="N386">
            <v>388.683034249463</v>
          </cell>
          <cell r="O386">
            <v>386.974177616671</v>
          </cell>
          <cell r="P386">
            <v>385.498847102</v>
          </cell>
          <cell r="Q386">
            <v>342.3084618766</v>
          </cell>
          <cell r="R386">
            <v>299.208445465369</v>
          </cell>
          <cell r="S386">
            <v>297.44301162933</v>
          </cell>
          <cell r="T386">
            <v>295.62461477821</v>
          </cell>
          <cell r="U386">
            <v>293.751666021557</v>
          </cell>
          <cell r="V386">
            <v>291.822528802203</v>
          </cell>
          <cell r="W386">
            <v>289.835517466269</v>
          </cell>
          <cell r="X386">
            <v>287.788895790257</v>
          </cell>
          <cell r="Y386">
            <v>285.680875463965</v>
          </cell>
          <cell r="Z386">
            <v>283.509614527884</v>
          </cell>
        </row>
        <row r="387">
          <cell r="A387">
            <v>-3654.17890830626</v>
          </cell>
          <cell r="B387">
            <v>511.773557977474</v>
          </cell>
          <cell r="C387">
            <v>574.6069121572</v>
          </cell>
          <cell r="D387">
            <v>559.97667214148</v>
          </cell>
          <cell r="E387">
            <v>546.73318194131</v>
          </cell>
          <cell r="F387">
            <v>534.591272756459</v>
          </cell>
          <cell r="G387">
            <v>523.407819667203</v>
          </cell>
          <cell r="H387">
            <v>517.443974995107</v>
          </cell>
          <cell r="I387">
            <v>516.130326420558</v>
          </cell>
          <cell r="J387">
            <v>514.919342864727</v>
          </cell>
          <cell r="K387">
            <v>513.383618616033</v>
          </cell>
          <cell r="L387">
            <v>392.738153826066</v>
          </cell>
          <cell r="M387">
            <v>391.117556306212</v>
          </cell>
          <cell r="N387">
            <v>389.736752046951</v>
          </cell>
          <cell r="O387">
            <v>388.026112473723</v>
          </cell>
          <cell r="P387">
            <v>386.552564899487</v>
          </cell>
          <cell r="Q387">
            <v>342.834429305126</v>
          </cell>
          <cell r="R387">
            <v>299.208445465369</v>
          </cell>
          <cell r="S387">
            <v>297.44301162933</v>
          </cell>
          <cell r="T387">
            <v>295.62461477821</v>
          </cell>
          <cell r="U387">
            <v>293.751666021557</v>
          </cell>
          <cell r="V387">
            <v>291.822528802203</v>
          </cell>
          <cell r="W387">
            <v>289.835517466269</v>
          </cell>
          <cell r="X387">
            <v>287.788895790257</v>
          </cell>
          <cell r="Y387">
            <v>285.680875463965</v>
          </cell>
          <cell r="Z387">
            <v>283.509614527884</v>
          </cell>
        </row>
        <row r="388">
          <cell r="A388">
            <v>-3480.62936578907</v>
          </cell>
          <cell r="B388">
            <v>508.399754870939</v>
          </cell>
          <cell r="C388">
            <v>568.196686254785</v>
          </cell>
          <cell r="D388">
            <v>554.207468829306</v>
          </cell>
          <cell r="E388">
            <v>541.537525157247</v>
          </cell>
          <cell r="F388">
            <v>529.915181650802</v>
          </cell>
          <cell r="G388">
            <v>519.204060996461</v>
          </cell>
          <cell r="H388">
            <v>513.462887329397</v>
          </cell>
          <cell r="I388">
            <v>512.149238754848</v>
          </cell>
          <cell r="J388">
            <v>510.931507592804</v>
          </cell>
          <cell r="K388">
            <v>509.402530950323</v>
          </cell>
          <cell r="L388">
            <v>388.750318554143</v>
          </cell>
          <cell r="M388">
            <v>387.136468640502</v>
          </cell>
          <cell r="N388">
            <v>385.748916775027</v>
          </cell>
          <cell r="O388">
            <v>384.045024808013</v>
          </cell>
          <cell r="P388">
            <v>382.564729627564</v>
          </cell>
          <cell r="Q388">
            <v>340.843885472271</v>
          </cell>
          <cell r="R388">
            <v>299.208445465369</v>
          </cell>
          <cell r="S388">
            <v>297.44301162933</v>
          </cell>
          <cell r="T388">
            <v>295.62461477821</v>
          </cell>
          <cell r="U388">
            <v>293.751666021557</v>
          </cell>
          <cell r="V388">
            <v>291.822528802203</v>
          </cell>
          <cell r="W388">
            <v>289.835517466269</v>
          </cell>
          <cell r="X388">
            <v>287.788895790257</v>
          </cell>
          <cell r="Y388">
            <v>285.680875463965</v>
          </cell>
          <cell r="Z388">
            <v>283.509614527884</v>
          </cell>
        </row>
        <row r="389">
          <cell r="A389">
            <v>-3381.68477275487</v>
          </cell>
          <cell r="B389">
            <v>506.476271982355</v>
          </cell>
          <cell r="C389">
            <v>564.542068766474</v>
          </cell>
          <cell r="D389">
            <v>550.918313089827</v>
          </cell>
          <cell r="E389">
            <v>538.575361508826</v>
          </cell>
          <cell r="F389">
            <v>527.249234367224</v>
          </cell>
          <cell r="G389">
            <v>516.807401317284</v>
          </cell>
          <cell r="H389">
            <v>511.193177520867</v>
          </cell>
          <cell r="I389">
            <v>509.879528946318</v>
          </cell>
          <cell r="J389">
            <v>508.657950818497</v>
          </cell>
          <cell r="K389">
            <v>507.132821141793</v>
          </cell>
          <cell r="L389">
            <v>386.476761779836</v>
          </cell>
          <cell r="M389">
            <v>384.866758831972</v>
          </cell>
          <cell r="N389">
            <v>383.47536000072</v>
          </cell>
          <cell r="O389">
            <v>381.775314999483</v>
          </cell>
          <cell r="P389">
            <v>380.291172853257</v>
          </cell>
          <cell r="Q389">
            <v>339.709030568006</v>
          </cell>
          <cell r="R389">
            <v>299.208445465369</v>
          </cell>
          <cell r="S389">
            <v>297.44301162933</v>
          </cell>
          <cell r="T389">
            <v>295.62461477821</v>
          </cell>
          <cell r="U389">
            <v>293.751666021557</v>
          </cell>
          <cell r="V389">
            <v>291.822528802203</v>
          </cell>
          <cell r="W389">
            <v>289.835517466269</v>
          </cell>
          <cell r="X389">
            <v>287.788895790257</v>
          </cell>
          <cell r="Y389">
            <v>285.680875463965</v>
          </cell>
          <cell r="Z389">
            <v>283.509614527884</v>
          </cell>
        </row>
        <row r="390">
          <cell r="A390">
            <v>-2985.6365941398</v>
          </cell>
          <cell r="B390">
            <v>498.777095390078</v>
          </cell>
          <cell r="C390">
            <v>549.913633241148</v>
          </cell>
          <cell r="D390">
            <v>537.752721117033</v>
          </cell>
          <cell r="E390">
            <v>526.71862955672</v>
          </cell>
          <cell r="F390">
            <v>516.578175610328</v>
          </cell>
          <cell r="G390">
            <v>507.214227283307</v>
          </cell>
          <cell r="H390">
            <v>502.10814914198</v>
          </cell>
          <cell r="I390">
            <v>500.794500567431</v>
          </cell>
          <cell r="J390">
            <v>499.557524086425</v>
          </cell>
          <cell r="K390">
            <v>498.047792762906</v>
          </cell>
          <cell r="L390">
            <v>377.376335047764</v>
          </cell>
          <cell r="M390">
            <v>375.781730453085</v>
          </cell>
          <cell r="N390">
            <v>374.374933268649</v>
          </cell>
          <cell r="O390">
            <v>372.690286620596</v>
          </cell>
          <cell r="P390">
            <v>371.190746121185</v>
          </cell>
          <cell r="Q390">
            <v>335.166516378563</v>
          </cell>
          <cell r="R390">
            <v>299.208445465369</v>
          </cell>
          <cell r="S390">
            <v>297.44301162933</v>
          </cell>
          <cell r="T390">
            <v>295.62461477821</v>
          </cell>
          <cell r="U390">
            <v>293.751666021557</v>
          </cell>
          <cell r="V390">
            <v>291.822528802203</v>
          </cell>
          <cell r="W390">
            <v>289.835517466269</v>
          </cell>
          <cell r="X390">
            <v>287.788895790257</v>
          </cell>
          <cell r="Y390">
            <v>285.680875463965</v>
          </cell>
          <cell r="Z390">
            <v>283.509614527884</v>
          </cell>
        </row>
        <row r="391">
          <cell r="A391">
            <v>-3071.56142679582</v>
          </cell>
          <cell r="B391">
            <v>500.447474136911</v>
          </cell>
          <cell r="C391">
            <v>553.08735286013</v>
          </cell>
          <cell r="D391">
            <v>540.609068774117</v>
          </cell>
          <cell r="E391">
            <v>529.291012826843</v>
          </cell>
          <cell r="F391">
            <v>518.893320553438</v>
          </cell>
          <cell r="G391">
            <v>509.295519201861</v>
          </cell>
          <cell r="H391">
            <v>504.079196063243</v>
          </cell>
          <cell r="I391">
            <v>502.765547488694</v>
          </cell>
          <cell r="J391">
            <v>501.531911765182</v>
          </cell>
          <cell r="K391">
            <v>500.018839684169</v>
          </cell>
          <cell r="L391">
            <v>379.350722726521</v>
          </cell>
          <cell r="M391">
            <v>377.752777374348</v>
          </cell>
          <cell r="N391">
            <v>376.349320947405</v>
          </cell>
          <cell r="O391">
            <v>374.661333541859</v>
          </cell>
          <cell r="P391">
            <v>373.165133799942</v>
          </cell>
          <cell r="Q391">
            <v>336.152039839194</v>
          </cell>
          <cell r="R391">
            <v>299.208445465369</v>
          </cell>
          <cell r="S391">
            <v>297.44301162933</v>
          </cell>
          <cell r="T391">
            <v>295.62461477821</v>
          </cell>
          <cell r="U391">
            <v>293.751666021557</v>
          </cell>
          <cell r="V391">
            <v>291.822528802203</v>
          </cell>
          <cell r="W391">
            <v>289.835517466269</v>
          </cell>
          <cell r="X391">
            <v>287.788895790257</v>
          </cell>
          <cell r="Y391">
            <v>285.680875463965</v>
          </cell>
          <cell r="Z391">
            <v>283.509614527884</v>
          </cell>
        </row>
        <row r="392">
          <cell r="A392">
            <v>-3324.70656401697</v>
          </cell>
          <cell r="B392">
            <v>505.36861560449</v>
          </cell>
          <cell r="C392">
            <v>562.437521648531</v>
          </cell>
          <cell r="D392">
            <v>549.024220683678</v>
          </cell>
          <cell r="E392">
            <v>536.869570686915</v>
          </cell>
          <cell r="F392">
            <v>525.714022627503</v>
          </cell>
          <cell r="G392">
            <v>515.427261470465</v>
          </cell>
          <cell r="H392">
            <v>509.886142994987</v>
          </cell>
          <cell r="I392">
            <v>508.572494420437</v>
          </cell>
          <cell r="J392">
            <v>507.34870097986</v>
          </cell>
          <cell r="K392">
            <v>505.825786615912</v>
          </cell>
          <cell r="L392">
            <v>385.167511941199</v>
          </cell>
          <cell r="M392">
            <v>383.559724306091</v>
          </cell>
          <cell r="N392">
            <v>382.166110162084</v>
          </cell>
          <cell r="O392">
            <v>380.468280473602</v>
          </cell>
          <cell r="P392">
            <v>378.98192301462</v>
          </cell>
          <cell r="Q392">
            <v>339.055513305066</v>
          </cell>
          <cell r="R392">
            <v>299.208445465369</v>
          </cell>
          <cell r="S392">
            <v>297.44301162933</v>
          </cell>
          <cell r="T392">
            <v>295.62461477821</v>
          </cell>
          <cell r="U392">
            <v>293.751666021557</v>
          </cell>
          <cell r="V392">
            <v>291.822528802203</v>
          </cell>
          <cell r="W392">
            <v>289.835517466269</v>
          </cell>
          <cell r="X392">
            <v>287.788895790257</v>
          </cell>
          <cell r="Y392">
            <v>285.680875463965</v>
          </cell>
          <cell r="Z392">
            <v>283.509614527884</v>
          </cell>
        </row>
        <row r="393">
          <cell r="A393">
            <v>-2924.28490110873</v>
          </cell>
          <cell r="B393">
            <v>497.584418477554</v>
          </cell>
          <cell r="C393">
            <v>547.647547107352</v>
          </cell>
          <cell r="D393">
            <v>535.713243596617</v>
          </cell>
          <cell r="E393">
            <v>524.881907111433</v>
          </cell>
          <cell r="F393">
            <v>514.925125409569</v>
          </cell>
          <cell r="G393">
            <v>505.728151850302</v>
          </cell>
          <cell r="H393">
            <v>500.700790385202</v>
          </cell>
          <cell r="I393">
            <v>499.387141810652</v>
          </cell>
          <cell r="J393">
            <v>498.147779975822</v>
          </cell>
          <cell r="K393">
            <v>496.640434006127</v>
          </cell>
          <cell r="L393">
            <v>375.966590937161</v>
          </cell>
          <cell r="M393">
            <v>374.374371696306</v>
          </cell>
          <cell r="N393">
            <v>372.965189158045</v>
          </cell>
          <cell r="O393">
            <v>371.282927863818</v>
          </cell>
          <cell r="P393">
            <v>369.781002010582</v>
          </cell>
          <cell r="Q393">
            <v>334.462837000173</v>
          </cell>
          <cell r="R393">
            <v>299.208445465369</v>
          </cell>
          <cell r="S393">
            <v>297.44301162933</v>
          </cell>
          <cell r="T393">
            <v>295.62461477821</v>
          </cell>
          <cell r="U393">
            <v>293.751666021557</v>
          </cell>
          <cell r="V393">
            <v>291.822528802203</v>
          </cell>
          <cell r="W393">
            <v>289.835517466269</v>
          </cell>
          <cell r="X393">
            <v>287.788895790257</v>
          </cell>
          <cell r="Y393">
            <v>285.680875463965</v>
          </cell>
          <cell r="Z393">
            <v>283.509614527884</v>
          </cell>
        </row>
        <row r="394">
          <cell r="A394">
            <v>-3448.528418666</v>
          </cell>
          <cell r="B394">
            <v>507.775712458867</v>
          </cell>
          <cell r="C394">
            <v>567.011005671847</v>
          </cell>
          <cell r="D394">
            <v>553.140356304663</v>
          </cell>
          <cell r="E394">
            <v>540.576499842655</v>
          </cell>
          <cell r="F394">
            <v>529.05025886767</v>
          </cell>
          <cell r="G394">
            <v>518.426504151019</v>
          </cell>
          <cell r="H394">
            <v>512.726517283152</v>
          </cell>
          <cell r="I394">
            <v>511.412868708602</v>
          </cell>
          <cell r="J394">
            <v>510.193889461734</v>
          </cell>
          <cell r="K394">
            <v>508.666160904077</v>
          </cell>
          <cell r="L394">
            <v>388.012700423073</v>
          </cell>
          <cell r="M394">
            <v>386.400098594256</v>
          </cell>
          <cell r="N394">
            <v>385.011298643958</v>
          </cell>
          <cell r="O394">
            <v>383.308654761767</v>
          </cell>
          <cell r="P394">
            <v>381.827111496494</v>
          </cell>
          <cell r="Q394">
            <v>340.475700449148</v>
          </cell>
          <cell r="R394">
            <v>299.208445465369</v>
          </cell>
          <cell r="S394">
            <v>297.44301162933</v>
          </cell>
          <cell r="T394">
            <v>295.62461477821</v>
          </cell>
          <cell r="U394">
            <v>293.751666021557</v>
          </cell>
          <cell r="V394">
            <v>291.822528802203</v>
          </cell>
          <cell r="W394">
            <v>289.835517466269</v>
          </cell>
          <cell r="X394">
            <v>287.788895790257</v>
          </cell>
          <cell r="Y394">
            <v>285.680875463965</v>
          </cell>
          <cell r="Z394">
            <v>283.509614527884</v>
          </cell>
        </row>
        <row r="395">
          <cell r="A395">
            <v>-2843.77070779156</v>
          </cell>
          <cell r="B395">
            <v>496.019222559468</v>
          </cell>
          <cell r="C395">
            <v>544.673674862989</v>
          </cell>
          <cell r="D395">
            <v>533.03675857669</v>
          </cell>
          <cell r="E395">
            <v>522.471505397581</v>
          </cell>
          <cell r="F395">
            <v>512.755763867103</v>
          </cell>
          <cell r="G395">
            <v>503.777917736368</v>
          </cell>
          <cell r="H395">
            <v>498.853859201861</v>
          </cell>
          <cell r="I395">
            <v>497.540210627311</v>
          </cell>
          <cell r="J395">
            <v>496.297718400645</v>
          </cell>
          <cell r="K395">
            <v>494.793502822786</v>
          </cell>
          <cell r="L395">
            <v>374.116529361984</v>
          </cell>
          <cell r="M395">
            <v>372.527440512965</v>
          </cell>
          <cell r="N395">
            <v>371.115127582868</v>
          </cell>
          <cell r="O395">
            <v>369.435996680477</v>
          </cell>
          <cell r="P395">
            <v>367.930940435405</v>
          </cell>
          <cell r="Q395">
            <v>333.539371408503</v>
          </cell>
          <cell r="R395">
            <v>299.208445465369</v>
          </cell>
          <cell r="S395">
            <v>297.44301162933</v>
          </cell>
          <cell r="T395">
            <v>295.62461477821</v>
          </cell>
          <cell r="U395">
            <v>293.751666021557</v>
          </cell>
          <cell r="V395">
            <v>291.822528802203</v>
          </cell>
          <cell r="W395">
            <v>289.835517466269</v>
          </cell>
          <cell r="X395">
            <v>287.788895790257</v>
          </cell>
          <cell r="Y395">
            <v>285.680875463965</v>
          </cell>
          <cell r="Z395">
            <v>283.509614527884</v>
          </cell>
        </row>
        <row r="396">
          <cell r="A396">
            <v>-3292.0229970906</v>
          </cell>
          <cell r="B396">
            <v>504.733247063441</v>
          </cell>
          <cell r="C396">
            <v>561.230321420539</v>
          </cell>
          <cell r="D396">
            <v>547.937740478485</v>
          </cell>
          <cell r="E396">
            <v>535.8911031337</v>
          </cell>
          <cell r="F396">
            <v>524.83340182961</v>
          </cell>
          <cell r="G396">
            <v>514.635592268318</v>
          </cell>
          <cell r="H396">
            <v>509.136408116549</v>
          </cell>
          <cell r="I396">
            <v>507.822759542</v>
          </cell>
          <cell r="J396">
            <v>506.597695364341</v>
          </cell>
          <cell r="K396">
            <v>505.076051737475</v>
          </cell>
          <cell r="L396">
            <v>384.41650632568</v>
          </cell>
          <cell r="M396">
            <v>382.809989427654</v>
          </cell>
          <cell r="N396">
            <v>381.415104546565</v>
          </cell>
          <cell r="O396">
            <v>379.718545595165</v>
          </cell>
          <cell r="P396">
            <v>378.230917399101</v>
          </cell>
          <cell r="Q396">
            <v>338.680645865847</v>
          </cell>
          <cell r="R396">
            <v>299.208445465369</v>
          </cell>
          <cell r="S396">
            <v>297.44301162933</v>
          </cell>
          <cell r="T396">
            <v>295.62461477821</v>
          </cell>
          <cell r="U396">
            <v>293.751666021557</v>
          </cell>
          <cell r="V396">
            <v>291.822528802203</v>
          </cell>
          <cell r="W396">
            <v>289.835517466269</v>
          </cell>
          <cell r="X396">
            <v>287.788895790257</v>
          </cell>
          <cell r="Y396">
            <v>285.680875463965</v>
          </cell>
          <cell r="Z396">
            <v>283.509614527884</v>
          </cell>
        </row>
        <row r="397">
          <cell r="A397">
            <v>-3456.59168518921</v>
          </cell>
          <cell r="B397">
            <v>507.932462360078</v>
          </cell>
          <cell r="C397">
            <v>567.308830484149</v>
          </cell>
          <cell r="D397">
            <v>553.408398635734</v>
          </cell>
          <cell r="E397">
            <v>540.817894690521</v>
          </cell>
          <cell r="F397">
            <v>529.267514230749</v>
          </cell>
          <cell r="G397">
            <v>518.621814527928</v>
          </cell>
          <cell r="H397">
            <v>512.911482166581</v>
          </cell>
          <cell r="I397">
            <v>511.597833592032</v>
          </cell>
          <cell r="J397">
            <v>510.379167844966</v>
          </cell>
          <cell r="K397">
            <v>508.851125787506</v>
          </cell>
          <cell r="L397">
            <v>388.197978806305</v>
          </cell>
          <cell r="M397">
            <v>386.585063477686</v>
          </cell>
          <cell r="N397">
            <v>385.196577027189</v>
          </cell>
          <cell r="O397">
            <v>383.493619645197</v>
          </cell>
          <cell r="P397">
            <v>382.012389879726</v>
          </cell>
          <cell r="Q397">
            <v>340.568182890863</v>
          </cell>
          <cell r="R397">
            <v>299.208445465369</v>
          </cell>
          <cell r="S397">
            <v>297.44301162933</v>
          </cell>
          <cell r="T397">
            <v>295.62461477821</v>
          </cell>
          <cell r="U397">
            <v>293.751666021557</v>
          </cell>
          <cell r="V397">
            <v>291.822528802203</v>
          </cell>
          <cell r="W397">
            <v>289.835517466269</v>
          </cell>
          <cell r="X397">
            <v>287.788895790257</v>
          </cell>
          <cell r="Y397">
            <v>285.680875463965</v>
          </cell>
          <cell r="Z397">
            <v>283.509614527884</v>
          </cell>
        </row>
        <row r="398">
          <cell r="A398">
            <v>-2973.49579784716</v>
          </cell>
          <cell r="B398">
            <v>498.541078310149</v>
          </cell>
          <cell r="C398">
            <v>549.465200789283</v>
          </cell>
          <cell r="D398">
            <v>537.349131910355</v>
          </cell>
          <cell r="E398">
            <v>526.355163253629</v>
          </cell>
          <cell r="F398">
            <v>516.251055937546</v>
          </cell>
          <cell r="G398">
            <v>506.920150001716</v>
          </cell>
          <cell r="H398">
            <v>501.829648987664</v>
          </cell>
          <cell r="I398">
            <v>500.516000413115</v>
          </cell>
          <cell r="J398">
            <v>499.278551897949</v>
          </cell>
          <cell r="K398">
            <v>497.76929260859</v>
          </cell>
          <cell r="L398">
            <v>377.097362859288</v>
          </cell>
          <cell r="M398">
            <v>375.503230298769</v>
          </cell>
          <cell r="N398">
            <v>374.095961080173</v>
          </cell>
          <cell r="O398">
            <v>372.41178646628</v>
          </cell>
          <cell r="P398">
            <v>370.911773932709</v>
          </cell>
          <cell r="Q398">
            <v>335.027266301405</v>
          </cell>
          <cell r="R398">
            <v>299.208445465369</v>
          </cell>
          <cell r="S398">
            <v>297.44301162933</v>
          </cell>
          <cell r="T398">
            <v>295.62461477821</v>
          </cell>
          <cell r="U398">
            <v>293.751666021557</v>
          </cell>
          <cell r="V398">
            <v>291.822528802203</v>
          </cell>
          <cell r="W398">
            <v>289.835517466269</v>
          </cell>
          <cell r="X398">
            <v>287.788895790257</v>
          </cell>
          <cell r="Y398">
            <v>285.680875463965</v>
          </cell>
          <cell r="Z398">
            <v>283.509614527884</v>
          </cell>
        </row>
        <row r="399">
          <cell r="A399">
            <v>-3496.0125385765</v>
          </cell>
          <cell r="B399">
            <v>508.698803749927</v>
          </cell>
          <cell r="C399">
            <v>568.764879124862</v>
          </cell>
          <cell r="D399">
            <v>554.718842412376</v>
          </cell>
          <cell r="E399">
            <v>541.998060430888</v>
          </cell>
          <cell r="F399">
            <v>530.329663397079</v>
          </cell>
          <cell r="G399">
            <v>519.57667589968</v>
          </cell>
          <cell r="H399">
            <v>513.815765006603</v>
          </cell>
          <cell r="I399">
            <v>512.502116432053</v>
          </cell>
          <cell r="J399">
            <v>511.284983367767</v>
          </cell>
          <cell r="K399">
            <v>509.755408627528</v>
          </cell>
          <cell r="L399">
            <v>389.103794329106</v>
          </cell>
          <cell r="M399">
            <v>387.489346317707</v>
          </cell>
          <cell r="N399">
            <v>386.102392549991</v>
          </cell>
          <cell r="O399">
            <v>384.397902485218</v>
          </cell>
          <cell r="P399">
            <v>382.918205402527</v>
          </cell>
          <cell r="Q399">
            <v>341.020324310874</v>
          </cell>
          <cell r="R399">
            <v>299.208445465369</v>
          </cell>
          <cell r="S399">
            <v>297.44301162933</v>
          </cell>
          <cell r="T399">
            <v>295.62461477821</v>
          </cell>
          <cell r="U399">
            <v>293.751666021557</v>
          </cell>
          <cell r="V399">
            <v>291.822528802203</v>
          </cell>
          <cell r="W399">
            <v>289.835517466269</v>
          </cell>
          <cell r="X399">
            <v>287.788895790257</v>
          </cell>
          <cell r="Y399">
            <v>285.680875463965</v>
          </cell>
          <cell r="Z399">
            <v>283.509614527884</v>
          </cell>
        </row>
        <row r="400">
          <cell r="A400">
            <v>-3728.30391629986</v>
          </cell>
          <cell r="B400">
            <v>513.214548132869</v>
          </cell>
          <cell r="C400">
            <v>577.344793452452</v>
          </cell>
          <cell r="D400">
            <v>562.440765307206</v>
          </cell>
          <cell r="E400">
            <v>548.952306780619</v>
          </cell>
          <cell r="F400">
            <v>536.588485111837</v>
          </cell>
          <cell r="G400">
            <v>525.203293400826</v>
          </cell>
          <cell r="H400">
            <v>519.144343378474</v>
          </cell>
          <cell r="I400">
            <v>517.830694803925</v>
          </cell>
          <cell r="J400">
            <v>516.622593228405</v>
          </cell>
          <cell r="K400">
            <v>515.0839869994</v>
          </cell>
          <cell r="L400">
            <v>394.441404189744</v>
          </cell>
          <cell r="M400">
            <v>392.817924689579</v>
          </cell>
          <cell r="N400">
            <v>391.440002410628</v>
          </cell>
          <cell r="O400">
            <v>389.72648085709</v>
          </cell>
          <cell r="P400">
            <v>388.255815263165</v>
          </cell>
          <cell r="Q400">
            <v>343.68461349681</v>
          </cell>
          <cell r="R400">
            <v>299.208445465369</v>
          </cell>
          <cell r="S400">
            <v>297.44301162933</v>
          </cell>
          <cell r="T400">
            <v>295.62461477821</v>
          </cell>
          <cell r="U400">
            <v>293.751666021557</v>
          </cell>
          <cell r="V400">
            <v>291.822528802203</v>
          </cell>
          <cell r="W400">
            <v>289.835517466269</v>
          </cell>
          <cell r="X400">
            <v>287.788895790257</v>
          </cell>
          <cell r="Y400">
            <v>285.680875463965</v>
          </cell>
          <cell r="Z400">
            <v>283.509614527884</v>
          </cell>
        </row>
        <row r="401">
          <cell r="A401">
            <v>-3644.36936794984</v>
          </cell>
          <cell r="B401">
            <v>511.582860512945</v>
          </cell>
          <cell r="C401">
            <v>574.244586974595</v>
          </cell>
          <cell r="D401">
            <v>559.650579477136</v>
          </cell>
          <cell r="E401">
            <v>546.439507845935</v>
          </cell>
          <cell r="F401">
            <v>534.326966070622</v>
          </cell>
          <cell r="G401">
            <v>523.1702106264</v>
          </cell>
          <cell r="H401">
            <v>517.218951986963</v>
          </cell>
          <cell r="I401">
            <v>515.905303412414</v>
          </cell>
          <cell r="J401">
            <v>514.693938461654</v>
          </cell>
          <cell r="K401">
            <v>513.158595607889</v>
          </cell>
          <cell r="L401">
            <v>392.512749422993</v>
          </cell>
          <cell r="M401">
            <v>390.892533298068</v>
          </cell>
          <cell r="N401">
            <v>389.511347643878</v>
          </cell>
          <cell r="O401">
            <v>387.801089465579</v>
          </cell>
          <cell r="P401">
            <v>386.327160496414</v>
          </cell>
          <cell r="Q401">
            <v>342.721917801054</v>
          </cell>
          <cell r="R401">
            <v>299.208445465369</v>
          </cell>
          <cell r="S401">
            <v>297.44301162933</v>
          </cell>
          <cell r="T401">
            <v>295.62461477821</v>
          </cell>
          <cell r="U401">
            <v>293.751666021557</v>
          </cell>
          <cell r="V401">
            <v>291.822528802203</v>
          </cell>
          <cell r="W401">
            <v>289.835517466269</v>
          </cell>
          <cell r="X401">
            <v>287.788895790257</v>
          </cell>
          <cell r="Y401">
            <v>285.680875463965</v>
          </cell>
          <cell r="Z401">
            <v>283.509614527884</v>
          </cell>
        </row>
        <row r="402">
          <cell r="A402">
            <v>-2891.40238342406</v>
          </cell>
          <cell r="B402">
            <v>496.945182333764</v>
          </cell>
          <cell r="C402">
            <v>546.432998434151</v>
          </cell>
          <cell r="D402">
            <v>534.620149790736</v>
          </cell>
          <cell r="E402">
            <v>523.897483449996</v>
          </cell>
          <cell r="F402">
            <v>514.039144114277</v>
          </cell>
          <cell r="G402">
            <v>504.93166361514</v>
          </cell>
          <cell r="H402">
            <v>499.94649173553</v>
          </cell>
          <cell r="I402">
            <v>498.63284316098</v>
          </cell>
          <cell r="J402">
            <v>497.392202853862</v>
          </cell>
          <cell r="K402">
            <v>495.886135356455</v>
          </cell>
          <cell r="L402">
            <v>375.211013815201</v>
          </cell>
          <cell r="M402">
            <v>373.620073046634</v>
          </cell>
          <cell r="N402">
            <v>372.209612036086</v>
          </cell>
          <cell r="O402">
            <v>370.528629214146</v>
          </cell>
          <cell r="P402">
            <v>369.025424888622</v>
          </cell>
          <cell r="Q402">
            <v>334.085687675337</v>
          </cell>
          <cell r="R402">
            <v>299.208445465369</v>
          </cell>
          <cell r="S402">
            <v>297.44301162933</v>
          </cell>
          <cell r="T402">
            <v>295.62461477821</v>
          </cell>
          <cell r="U402">
            <v>293.751666021557</v>
          </cell>
          <cell r="V402">
            <v>291.822528802203</v>
          </cell>
          <cell r="W402">
            <v>289.835517466269</v>
          </cell>
          <cell r="X402">
            <v>287.788895790257</v>
          </cell>
          <cell r="Y402">
            <v>285.680875463965</v>
          </cell>
          <cell r="Z402">
            <v>283.509614527884</v>
          </cell>
        </row>
        <row r="403">
          <cell r="A403">
            <v>-3218.66796050159</v>
          </cell>
          <cell r="B403">
            <v>503.307225152151</v>
          </cell>
          <cell r="C403">
            <v>558.520879789087</v>
          </cell>
          <cell r="D403">
            <v>545.499243010178</v>
          </cell>
          <cell r="E403">
            <v>533.695029390312</v>
          </cell>
          <cell r="F403">
            <v>522.856935460561</v>
          </cell>
          <cell r="G403">
            <v>512.85876896685</v>
          </cell>
          <cell r="H403">
            <v>507.453702261226</v>
          </cell>
          <cell r="I403">
            <v>506.140053686677</v>
          </cell>
          <cell r="J403">
            <v>504.912137465196</v>
          </cell>
          <cell r="K403">
            <v>503.393345882152</v>
          </cell>
          <cell r="L403">
            <v>382.730948426535</v>
          </cell>
          <cell r="M403">
            <v>381.127283572331</v>
          </cell>
          <cell r="N403">
            <v>379.729546647419</v>
          </cell>
          <cell r="O403">
            <v>378.035839739842</v>
          </cell>
          <cell r="P403">
            <v>376.545359499956</v>
          </cell>
          <cell r="Q403">
            <v>337.839292938186</v>
          </cell>
          <cell r="R403">
            <v>299.208445465369</v>
          </cell>
          <cell r="S403">
            <v>297.44301162933</v>
          </cell>
          <cell r="T403">
            <v>295.62461477821</v>
          </cell>
          <cell r="U403">
            <v>293.751666021557</v>
          </cell>
          <cell r="V403">
            <v>291.822528802203</v>
          </cell>
          <cell r="W403">
            <v>289.835517466269</v>
          </cell>
          <cell r="X403">
            <v>287.788895790257</v>
          </cell>
          <cell r="Y403">
            <v>285.680875463965</v>
          </cell>
          <cell r="Z403">
            <v>283.509614527884</v>
          </cell>
        </row>
        <row r="404">
          <cell r="A404">
            <v>-3733.43284895338</v>
          </cell>
          <cell r="B404">
            <v>513.314254583654</v>
          </cell>
          <cell r="C404">
            <v>577.534235708942</v>
          </cell>
          <cell r="D404">
            <v>562.611263338048</v>
          </cell>
          <cell r="E404">
            <v>549.105854714827</v>
          </cell>
          <cell r="F404">
            <v>536.726678252624</v>
          </cell>
          <cell r="G404">
            <v>525.327527638503</v>
          </cell>
          <cell r="H404">
            <v>519.2619969904</v>
          </cell>
          <cell r="I404">
            <v>517.94834841585</v>
          </cell>
          <cell r="J404">
            <v>516.740446253232</v>
          </cell>
          <cell r="K404">
            <v>515.201640611325</v>
          </cell>
          <cell r="L404">
            <v>394.559257214571</v>
          </cell>
          <cell r="M404">
            <v>392.935578301504</v>
          </cell>
          <cell r="N404">
            <v>391.557855435456</v>
          </cell>
          <cell r="O404">
            <v>389.844134469016</v>
          </cell>
          <cell r="P404">
            <v>388.373668287992</v>
          </cell>
          <cell r="Q404">
            <v>343.743440302772</v>
          </cell>
          <cell r="R404">
            <v>299.208445465369</v>
          </cell>
          <cell r="S404">
            <v>297.44301162933</v>
          </cell>
          <cell r="T404">
            <v>295.62461477821</v>
          </cell>
          <cell r="U404">
            <v>293.751666021557</v>
          </cell>
          <cell r="V404">
            <v>291.822528802203</v>
          </cell>
          <cell r="W404">
            <v>289.835517466269</v>
          </cell>
          <cell r="X404">
            <v>287.788895790257</v>
          </cell>
          <cell r="Y404">
            <v>285.680875463965</v>
          </cell>
          <cell r="Z404">
            <v>283.509614527884</v>
          </cell>
        </row>
        <row r="405">
          <cell r="A405">
            <v>-2824.68209048951</v>
          </cell>
          <cell r="B405">
            <v>495.648139839116</v>
          </cell>
          <cell r="C405">
            <v>543.968617694321</v>
          </cell>
          <cell r="D405">
            <v>532.402207124889</v>
          </cell>
          <cell r="E405">
            <v>521.900038008239</v>
          </cell>
          <cell r="F405">
            <v>512.241443216695</v>
          </cell>
          <cell r="G405">
            <v>503.315548666809</v>
          </cell>
          <cell r="H405">
            <v>498.415981591846</v>
          </cell>
          <cell r="I405">
            <v>497.102333017296</v>
          </cell>
          <cell r="J405">
            <v>495.859098625189</v>
          </cell>
          <cell r="K405">
            <v>494.355625212771</v>
          </cell>
          <cell r="L405">
            <v>373.677909586528</v>
          </cell>
          <cell r="M405">
            <v>372.08956290295</v>
          </cell>
          <cell r="N405">
            <v>370.676507807412</v>
          </cell>
          <cell r="O405">
            <v>368.998119070461</v>
          </cell>
          <cell r="P405">
            <v>367.492320659949</v>
          </cell>
          <cell r="Q405">
            <v>333.320432603495</v>
          </cell>
          <cell r="R405">
            <v>299.208445465369</v>
          </cell>
          <cell r="S405">
            <v>297.44301162933</v>
          </cell>
          <cell r="T405">
            <v>295.62461477821</v>
          </cell>
          <cell r="U405">
            <v>293.751666021557</v>
          </cell>
          <cell r="V405">
            <v>291.822528802203</v>
          </cell>
          <cell r="W405">
            <v>289.835517466269</v>
          </cell>
          <cell r="X405">
            <v>287.788895790257</v>
          </cell>
          <cell r="Y405">
            <v>285.680875463965</v>
          </cell>
          <cell r="Z405">
            <v>283.509614527884</v>
          </cell>
        </row>
        <row r="406">
          <cell r="A406">
            <v>-2665.85201023419</v>
          </cell>
          <cell r="B406">
            <v>492.560483078953</v>
          </cell>
          <cell r="C406">
            <v>538.10206985001</v>
          </cell>
          <cell r="D406">
            <v>527.122314065009</v>
          </cell>
          <cell r="E406">
            <v>517.145046597587</v>
          </cell>
          <cell r="F406">
            <v>507.961950947108</v>
          </cell>
          <cell r="G406">
            <v>499.468328343645</v>
          </cell>
          <cell r="H406">
            <v>494.772546614853</v>
          </cell>
          <cell r="I406">
            <v>493.458898040303</v>
          </cell>
          <cell r="J406">
            <v>492.209488334675</v>
          </cell>
          <cell r="K406">
            <v>490.712190235778</v>
          </cell>
          <cell r="L406">
            <v>370.028299296014</v>
          </cell>
          <cell r="M406">
            <v>368.446127925957</v>
          </cell>
          <cell r="N406">
            <v>367.026897516899</v>
          </cell>
          <cell r="O406">
            <v>365.354684093468</v>
          </cell>
          <cell r="P406">
            <v>363.842710369435</v>
          </cell>
          <cell r="Q406">
            <v>331.498715114999</v>
          </cell>
          <cell r="R406">
            <v>299.208445465369</v>
          </cell>
          <cell r="S406">
            <v>297.44301162933</v>
          </cell>
          <cell r="T406">
            <v>295.62461477821</v>
          </cell>
          <cell r="U406">
            <v>293.751666021557</v>
          </cell>
          <cell r="V406">
            <v>291.822528802203</v>
          </cell>
          <cell r="W406">
            <v>289.835517466269</v>
          </cell>
          <cell r="X406">
            <v>287.788895790257</v>
          </cell>
          <cell r="Y406">
            <v>285.680875463965</v>
          </cell>
          <cell r="Z406">
            <v>283.509614527884</v>
          </cell>
        </row>
        <row r="407">
          <cell r="A407">
            <v>-3073.36522283655</v>
          </cell>
          <cell r="B407">
            <v>500.482539931943</v>
          </cell>
          <cell r="C407">
            <v>553.153977870691</v>
          </cell>
          <cell r="D407">
            <v>540.669031283622</v>
          </cell>
          <cell r="E407">
            <v>529.345014151191</v>
          </cell>
          <cell r="F407">
            <v>518.941921745352</v>
          </cell>
          <cell r="G407">
            <v>509.339211182471</v>
          </cell>
          <cell r="H407">
            <v>504.120573701381</v>
          </cell>
          <cell r="I407">
            <v>502.806925126831</v>
          </cell>
          <cell r="J407">
            <v>501.573359534909</v>
          </cell>
          <cell r="K407">
            <v>500.060217322306</v>
          </cell>
          <cell r="L407">
            <v>379.392170496248</v>
          </cell>
          <cell r="M407">
            <v>377.794155012485</v>
          </cell>
          <cell r="N407">
            <v>376.390768717133</v>
          </cell>
          <cell r="O407">
            <v>374.702711179996</v>
          </cell>
          <cell r="P407">
            <v>373.206581569669</v>
          </cell>
          <cell r="Q407">
            <v>336.172728658263</v>
          </cell>
          <cell r="R407">
            <v>299.208445465369</v>
          </cell>
          <cell r="S407">
            <v>297.44301162933</v>
          </cell>
          <cell r="T407">
            <v>295.62461477821</v>
          </cell>
          <cell r="U407">
            <v>293.751666021557</v>
          </cell>
          <cell r="V407">
            <v>291.822528802203</v>
          </cell>
          <cell r="W407">
            <v>289.835517466269</v>
          </cell>
          <cell r="X407">
            <v>287.788895790257</v>
          </cell>
          <cell r="Y407">
            <v>285.680875463965</v>
          </cell>
          <cell r="Z407">
            <v>283.509614527884</v>
          </cell>
        </row>
        <row r="408">
          <cell r="A408">
            <v>-3681.69261863534</v>
          </cell>
          <cell r="B408">
            <v>512.308424506271</v>
          </cell>
          <cell r="C408">
            <v>575.623158561915</v>
          </cell>
          <cell r="D408">
            <v>560.891293905723</v>
          </cell>
          <cell r="E408">
            <v>547.556876395657</v>
          </cell>
          <cell r="F408">
            <v>535.332597765372</v>
          </cell>
          <cell r="G408">
            <v>524.074263362084</v>
          </cell>
          <cell r="H408">
            <v>518.075117499088</v>
          </cell>
          <cell r="I408">
            <v>516.761468924539</v>
          </cell>
          <cell r="J408">
            <v>515.551555101766</v>
          </cell>
          <cell r="K408">
            <v>514.014761120014</v>
          </cell>
          <cell r="L408">
            <v>393.370366063105</v>
          </cell>
          <cell r="M408">
            <v>391.748698810193</v>
          </cell>
          <cell r="N408">
            <v>390.368964283989</v>
          </cell>
          <cell r="O408">
            <v>388.657254977704</v>
          </cell>
          <cell r="P408">
            <v>387.184777136526</v>
          </cell>
          <cell r="Q408">
            <v>343.150000557117</v>
          </cell>
          <cell r="R408">
            <v>299.208445465369</v>
          </cell>
          <cell r="S408">
            <v>297.44301162933</v>
          </cell>
          <cell r="T408">
            <v>295.62461477821</v>
          </cell>
          <cell r="U408">
            <v>293.751666021557</v>
          </cell>
          <cell r="V408">
            <v>291.822528802203</v>
          </cell>
          <cell r="W408">
            <v>289.835517466269</v>
          </cell>
          <cell r="X408">
            <v>287.788895790257</v>
          </cell>
          <cell r="Y408">
            <v>285.680875463965</v>
          </cell>
          <cell r="Z408">
            <v>283.509614527884</v>
          </cell>
        </row>
        <row r="409">
          <cell r="A409">
            <v>-2625.05820040827</v>
          </cell>
          <cell r="B409">
            <v>491.767451415937</v>
          </cell>
          <cell r="C409">
            <v>536.59530969028</v>
          </cell>
          <cell r="D409">
            <v>525.766229921252</v>
          </cell>
          <cell r="E409">
            <v>515.923777836543</v>
          </cell>
          <cell r="F409">
            <v>506.862809062168</v>
          </cell>
          <cell r="G409">
            <v>498.480210891528</v>
          </cell>
          <cell r="H409">
            <v>493.836769252494</v>
          </cell>
          <cell r="I409">
            <v>492.523120677944</v>
          </cell>
          <cell r="J409">
            <v>491.272124908991</v>
          </cell>
          <cell r="K409">
            <v>489.776412873419</v>
          </cell>
          <cell r="L409">
            <v>369.09093587033</v>
          </cell>
          <cell r="M409">
            <v>367.510350563598</v>
          </cell>
          <cell r="N409">
            <v>366.089534091214</v>
          </cell>
          <cell r="O409">
            <v>364.41890673111</v>
          </cell>
          <cell r="P409">
            <v>362.905346943751</v>
          </cell>
          <cell r="Q409">
            <v>331.030826433819</v>
          </cell>
          <cell r="R409">
            <v>299.208445465369</v>
          </cell>
          <cell r="S409">
            <v>297.44301162933</v>
          </cell>
          <cell r="T409">
            <v>295.62461477821</v>
          </cell>
          <cell r="U409">
            <v>293.751666021557</v>
          </cell>
          <cell r="V409">
            <v>291.822528802203</v>
          </cell>
          <cell r="W409">
            <v>289.835517466269</v>
          </cell>
          <cell r="X409">
            <v>287.788895790257</v>
          </cell>
          <cell r="Y409">
            <v>285.680875463965</v>
          </cell>
          <cell r="Z409">
            <v>283.509614527884</v>
          </cell>
        </row>
        <row r="410">
          <cell r="A410">
            <v>-3808.87688701454</v>
          </cell>
          <cell r="B410">
            <v>514.780886683563</v>
          </cell>
          <cell r="C410">
            <v>580.320836698769</v>
          </cell>
          <cell r="D410">
            <v>565.119204228892</v>
          </cell>
          <cell r="E410">
            <v>551.364468148687</v>
          </cell>
          <cell r="F410">
            <v>538.759430343098</v>
          </cell>
          <cell r="G410">
            <v>527.15495123499</v>
          </cell>
          <cell r="H410">
            <v>520.992622868293</v>
          </cell>
          <cell r="I410">
            <v>519.678974293743</v>
          </cell>
          <cell r="J410">
            <v>518.474005395325</v>
          </cell>
          <cell r="K410">
            <v>516.932266489218</v>
          </cell>
          <cell r="L410">
            <v>396.292816356664</v>
          </cell>
          <cell r="M410">
            <v>394.666204179397</v>
          </cell>
          <cell r="N410">
            <v>393.291414577548</v>
          </cell>
          <cell r="O410">
            <v>391.574760346908</v>
          </cell>
          <cell r="P410">
            <v>390.107227430085</v>
          </cell>
          <cell r="Q410">
            <v>344.608753241719</v>
          </cell>
          <cell r="R410">
            <v>299.208445465369</v>
          </cell>
          <cell r="S410">
            <v>297.44301162933</v>
          </cell>
          <cell r="T410">
            <v>295.62461477821</v>
          </cell>
          <cell r="U410">
            <v>293.751666021557</v>
          </cell>
          <cell r="V410">
            <v>291.822528802203</v>
          </cell>
          <cell r="W410">
            <v>289.835517466269</v>
          </cell>
          <cell r="X410">
            <v>287.788895790257</v>
          </cell>
          <cell r="Y410">
            <v>285.680875463965</v>
          </cell>
          <cell r="Z410">
            <v>283.509614527884</v>
          </cell>
        </row>
        <row r="411">
          <cell r="A411">
            <v>-2449.76148230478</v>
          </cell>
          <cell r="B411">
            <v>488.359683216005</v>
          </cell>
          <cell r="C411">
            <v>530.12055011041</v>
          </cell>
          <cell r="D411">
            <v>519.938946299369</v>
          </cell>
          <cell r="E411">
            <v>510.675814808648</v>
          </cell>
          <cell r="F411">
            <v>502.139642337063</v>
          </cell>
          <cell r="G411">
            <v>494.234131714413</v>
          </cell>
          <cell r="H411">
            <v>489.815602776574</v>
          </cell>
          <cell r="I411">
            <v>488.501954202025</v>
          </cell>
          <cell r="J411">
            <v>487.244142896671</v>
          </cell>
          <cell r="K411">
            <v>485.7552463975</v>
          </cell>
          <cell r="L411">
            <v>365.06295385801</v>
          </cell>
          <cell r="M411">
            <v>363.489184087679</v>
          </cell>
          <cell r="N411">
            <v>362.061552078895</v>
          </cell>
          <cell r="O411">
            <v>360.39774025519</v>
          </cell>
          <cell r="P411">
            <v>358.877364931431</v>
          </cell>
          <cell r="Q411">
            <v>329.02024319586</v>
          </cell>
          <cell r="R411">
            <v>299.208445465369</v>
          </cell>
          <cell r="S411">
            <v>297.44301162933</v>
          </cell>
          <cell r="T411">
            <v>295.62461477821</v>
          </cell>
          <cell r="U411">
            <v>293.751666021557</v>
          </cell>
          <cell r="V411">
            <v>291.822528802203</v>
          </cell>
          <cell r="W411">
            <v>289.835517466269</v>
          </cell>
          <cell r="X411">
            <v>287.788895790257</v>
          </cell>
          <cell r="Y411">
            <v>285.680875463965</v>
          </cell>
          <cell r="Z411">
            <v>283.509614527884</v>
          </cell>
        </row>
        <row r="412">
          <cell r="A412">
            <v>-2458.88277201861</v>
          </cell>
          <cell r="B412">
            <v>488.537001088042</v>
          </cell>
          <cell r="C412">
            <v>530.45745406728</v>
          </cell>
          <cell r="D412">
            <v>520.242159860552</v>
          </cell>
          <cell r="E412">
            <v>510.948884331584</v>
          </cell>
          <cell r="F412">
            <v>502.385404907706</v>
          </cell>
          <cell r="G412">
            <v>494.455069782971</v>
          </cell>
          <cell r="H412">
            <v>490.024837865578</v>
          </cell>
          <cell r="I412">
            <v>488.711189291029</v>
          </cell>
          <cell r="J412">
            <v>487.453732621419</v>
          </cell>
          <cell r="K412">
            <v>485.964481486503</v>
          </cell>
          <cell r="L412">
            <v>365.272543582758</v>
          </cell>
          <cell r="M412">
            <v>363.698419176683</v>
          </cell>
          <cell r="N412">
            <v>362.271141803642</v>
          </cell>
          <cell r="O412">
            <v>360.606975344194</v>
          </cell>
          <cell r="P412">
            <v>359.086954656179</v>
          </cell>
          <cell r="Q412">
            <v>329.124860740361</v>
          </cell>
          <cell r="R412">
            <v>299.208445465369</v>
          </cell>
          <cell r="S412">
            <v>297.44301162933</v>
          </cell>
          <cell r="T412">
            <v>295.62461477821</v>
          </cell>
          <cell r="U412">
            <v>293.751666021557</v>
          </cell>
          <cell r="V412">
            <v>291.822528802203</v>
          </cell>
          <cell r="W412">
            <v>289.835517466269</v>
          </cell>
          <cell r="X412">
            <v>287.788895790257</v>
          </cell>
          <cell r="Y412">
            <v>285.680875463965</v>
          </cell>
          <cell r="Z412">
            <v>283.509614527884</v>
          </cell>
        </row>
        <row r="413">
          <cell r="A413">
            <v>-2412.93414622216</v>
          </cell>
          <cell r="B413">
            <v>487.643759802559</v>
          </cell>
          <cell r="C413">
            <v>528.760295624862</v>
          </cell>
          <cell r="D413">
            <v>518.714717262376</v>
          </cell>
          <cell r="E413">
            <v>509.573292751941</v>
          </cell>
          <cell r="F413">
            <v>501.147372486027</v>
          </cell>
          <cell r="G413">
            <v>493.342091141259</v>
          </cell>
          <cell r="H413">
            <v>488.970813148708</v>
          </cell>
          <cell r="I413">
            <v>487.657164574159</v>
          </cell>
          <cell r="J413">
            <v>486.397921421978</v>
          </cell>
          <cell r="K413">
            <v>484.910456769633</v>
          </cell>
          <cell r="L413">
            <v>364.216732383317</v>
          </cell>
          <cell r="M413">
            <v>362.644394459813</v>
          </cell>
          <cell r="N413">
            <v>361.215330604202</v>
          </cell>
          <cell r="O413">
            <v>359.552950627324</v>
          </cell>
          <cell r="P413">
            <v>358.031143456738</v>
          </cell>
          <cell r="Q413">
            <v>328.597848381927</v>
          </cell>
          <cell r="R413">
            <v>299.208445465369</v>
          </cell>
          <cell r="S413">
            <v>297.44301162933</v>
          </cell>
          <cell r="T413">
            <v>295.62461477821</v>
          </cell>
          <cell r="U413">
            <v>293.751666021557</v>
          </cell>
          <cell r="V413">
            <v>291.822528802203</v>
          </cell>
          <cell r="W413">
            <v>289.835517466269</v>
          </cell>
          <cell r="X413">
            <v>287.788895790257</v>
          </cell>
          <cell r="Y413">
            <v>285.680875463965</v>
          </cell>
          <cell r="Z413">
            <v>283.509614527884</v>
          </cell>
        </row>
        <row r="414">
          <cell r="A414">
            <v>-3880.73149937239</v>
          </cell>
          <cell r="B414">
            <v>516.177740347799</v>
          </cell>
          <cell r="C414">
            <v>582.974858660819</v>
          </cell>
          <cell r="D414">
            <v>567.507823994737</v>
          </cell>
          <cell r="E414">
            <v>553.515622791611</v>
          </cell>
          <cell r="F414">
            <v>540.69546952173</v>
          </cell>
          <cell r="G414">
            <v>528.895430900628</v>
          </cell>
          <cell r="H414">
            <v>522.640910192092</v>
          </cell>
          <cell r="I414">
            <v>521.327261617542</v>
          </cell>
          <cell r="J414">
            <v>520.125086426452</v>
          </cell>
          <cell r="K414">
            <v>518.580553813017</v>
          </cell>
          <cell r="L414">
            <v>397.943897387791</v>
          </cell>
          <cell r="M414">
            <v>396.314491503196</v>
          </cell>
          <cell r="N414">
            <v>394.942495608676</v>
          </cell>
          <cell r="O414">
            <v>393.223047670707</v>
          </cell>
          <cell r="P414">
            <v>391.758308461212</v>
          </cell>
          <cell r="Q414">
            <v>345.432896903618</v>
          </cell>
          <cell r="R414">
            <v>299.208445465369</v>
          </cell>
          <cell r="S414">
            <v>297.44301162933</v>
          </cell>
          <cell r="T414">
            <v>295.62461477821</v>
          </cell>
          <cell r="U414">
            <v>293.751666021557</v>
          </cell>
          <cell r="V414">
            <v>291.822528802203</v>
          </cell>
          <cell r="W414">
            <v>289.835517466269</v>
          </cell>
          <cell r="X414">
            <v>287.788895790257</v>
          </cell>
          <cell r="Y414">
            <v>285.680875463965</v>
          </cell>
          <cell r="Z414">
            <v>283.509614527884</v>
          </cell>
        </row>
        <row r="415">
          <cell r="A415">
            <v>-3038.11439980665</v>
          </cell>
          <cell r="B415">
            <v>499.797263932241</v>
          </cell>
          <cell r="C415">
            <v>551.851953471258</v>
          </cell>
          <cell r="D415">
            <v>539.497209324133</v>
          </cell>
          <cell r="E415">
            <v>528.289689111652</v>
          </cell>
          <cell r="F415">
            <v>517.992129209766</v>
          </cell>
          <cell r="G415">
            <v>508.485357286843</v>
          </cell>
          <cell r="H415">
            <v>503.311948021733</v>
          </cell>
          <cell r="I415">
            <v>501.998299447184</v>
          </cell>
          <cell r="J415">
            <v>500.763363303263</v>
          </cell>
          <cell r="K415">
            <v>499.251591642659</v>
          </cell>
          <cell r="L415">
            <v>378.582174264602</v>
          </cell>
          <cell r="M415">
            <v>376.985529332838</v>
          </cell>
          <cell r="N415">
            <v>375.580772485486</v>
          </cell>
          <cell r="O415">
            <v>373.894085500349</v>
          </cell>
          <cell r="P415">
            <v>372.396585338023</v>
          </cell>
          <cell r="Q415">
            <v>335.768415818439</v>
          </cell>
          <cell r="R415">
            <v>299.208445465369</v>
          </cell>
          <cell r="S415">
            <v>297.44301162933</v>
          </cell>
          <cell r="T415">
            <v>295.62461477821</v>
          </cell>
          <cell r="U415">
            <v>293.751666021557</v>
          </cell>
          <cell r="V415">
            <v>291.822528802203</v>
          </cell>
          <cell r="W415">
            <v>289.835517466269</v>
          </cell>
          <cell r="X415">
            <v>287.788895790257</v>
          </cell>
          <cell r="Y415">
            <v>285.680875463965</v>
          </cell>
          <cell r="Z415">
            <v>283.509614527884</v>
          </cell>
        </row>
        <row r="416">
          <cell r="A416">
            <v>-3269.92614198007</v>
          </cell>
          <cell r="B416">
            <v>504.303684200093</v>
          </cell>
          <cell r="C416">
            <v>560.414151980176</v>
          </cell>
          <cell r="D416">
            <v>547.203187982158</v>
          </cell>
          <cell r="E416">
            <v>535.229576324143</v>
          </cell>
          <cell r="F416">
            <v>524.238027701008</v>
          </cell>
          <cell r="G416">
            <v>514.100356940586</v>
          </cell>
          <cell r="H416">
            <v>508.629523937798</v>
          </cell>
          <cell r="I416">
            <v>507.315875363248</v>
          </cell>
          <cell r="J416">
            <v>506.089952059863</v>
          </cell>
          <cell r="K416">
            <v>504.569167558723</v>
          </cell>
          <cell r="L416">
            <v>383.908763021202</v>
          </cell>
          <cell r="M416">
            <v>382.303105248902</v>
          </cell>
          <cell r="N416">
            <v>380.907361242086</v>
          </cell>
          <cell r="O416">
            <v>379.211661416413</v>
          </cell>
          <cell r="P416">
            <v>377.723174094623</v>
          </cell>
          <cell r="Q416">
            <v>338.427203776471</v>
          </cell>
          <cell r="R416">
            <v>299.208445465369</v>
          </cell>
          <cell r="S416">
            <v>297.44301162933</v>
          </cell>
          <cell r="T416">
            <v>295.62461477821</v>
          </cell>
          <cell r="U416">
            <v>293.751666021557</v>
          </cell>
          <cell r="V416">
            <v>291.822528802203</v>
          </cell>
          <cell r="W416">
            <v>289.835517466269</v>
          </cell>
          <cell r="X416">
            <v>287.788895790257</v>
          </cell>
          <cell r="Y416">
            <v>285.680875463965</v>
          </cell>
          <cell r="Z416">
            <v>283.509614527884</v>
          </cell>
        </row>
        <row r="417">
          <cell r="A417">
            <v>-3348.97165822283</v>
          </cell>
          <cell r="B417">
            <v>505.840329035852</v>
          </cell>
          <cell r="C417">
            <v>563.333777168119</v>
          </cell>
          <cell r="D417">
            <v>549.830850651307</v>
          </cell>
          <cell r="E417">
            <v>537.596009371212</v>
          </cell>
          <cell r="F417">
            <v>526.367817443371</v>
          </cell>
          <cell r="G417">
            <v>516.015016405942</v>
          </cell>
          <cell r="H417">
            <v>510.442764843994</v>
          </cell>
          <cell r="I417">
            <v>509.129116269444</v>
          </cell>
          <cell r="J417">
            <v>507.90626625573</v>
          </cell>
          <cell r="K417">
            <v>506.382408464919</v>
          </cell>
          <cell r="L417">
            <v>385.725077217069</v>
          </cell>
          <cell r="M417">
            <v>384.116346155098</v>
          </cell>
          <cell r="N417">
            <v>382.723675437954</v>
          </cell>
          <cell r="O417">
            <v>381.024902322609</v>
          </cell>
          <cell r="P417">
            <v>379.53948829049</v>
          </cell>
          <cell r="Q417">
            <v>339.333824229569</v>
          </cell>
          <cell r="R417">
            <v>299.208445465369</v>
          </cell>
          <cell r="S417">
            <v>297.44301162933</v>
          </cell>
          <cell r="T417">
            <v>295.62461477821</v>
          </cell>
          <cell r="U417">
            <v>293.751666021557</v>
          </cell>
          <cell r="V417">
            <v>291.822528802203</v>
          </cell>
          <cell r="W417">
            <v>289.835517466269</v>
          </cell>
          <cell r="X417">
            <v>287.788895790257</v>
          </cell>
          <cell r="Y417">
            <v>285.680875463965</v>
          </cell>
          <cell r="Z417">
            <v>283.509614527884</v>
          </cell>
        </row>
        <row r="418">
          <cell r="A418">
            <v>-2496.05050277712</v>
          </cell>
          <cell r="B418">
            <v>489.259541773987</v>
          </cell>
          <cell r="C418">
            <v>531.830281370576</v>
          </cell>
          <cell r="D418">
            <v>521.477704433518</v>
          </cell>
          <cell r="E418">
            <v>512.06159698794</v>
          </cell>
          <cell r="F418">
            <v>503.386846298426</v>
          </cell>
          <cell r="G418">
            <v>495.355355477659</v>
          </cell>
          <cell r="H418">
            <v>490.877435874993</v>
          </cell>
          <cell r="I418">
            <v>489.563787300444</v>
          </cell>
          <cell r="J418">
            <v>488.307775712206</v>
          </cell>
          <cell r="K418">
            <v>486.817079495919</v>
          </cell>
          <cell r="L418">
            <v>366.126586673545</v>
          </cell>
          <cell r="M418">
            <v>364.551017186098</v>
          </cell>
          <cell r="N418">
            <v>363.12518489443</v>
          </cell>
          <cell r="O418">
            <v>361.459573353609</v>
          </cell>
          <cell r="P418">
            <v>359.940997746966</v>
          </cell>
          <cell r="Q418">
            <v>329.551159745069</v>
          </cell>
          <cell r="R418">
            <v>299.208445465369</v>
          </cell>
          <cell r="S418">
            <v>297.44301162933</v>
          </cell>
          <cell r="T418">
            <v>295.62461477821</v>
          </cell>
          <cell r="U418">
            <v>293.751666021557</v>
          </cell>
          <cell r="V418">
            <v>291.822528802203</v>
          </cell>
          <cell r="W418">
            <v>289.835517466269</v>
          </cell>
          <cell r="X418">
            <v>287.788895790257</v>
          </cell>
          <cell r="Y418">
            <v>285.680875463965</v>
          </cell>
          <cell r="Z418">
            <v>283.509614527884</v>
          </cell>
        </row>
        <row r="419">
          <cell r="A419">
            <v>-3884.6189625024</v>
          </cell>
          <cell r="B419">
            <v>516.253312631047</v>
          </cell>
          <cell r="C419">
            <v>583.118445998989</v>
          </cell>
          <cell r="D419">
            <v>567.63705259909</v>
          </cell>
          <cell r="E419">
            <v>553.632004107812</v>
          </cell>
          <cell r="F419">
            <v>540.800212706311</v>
          </cell>
          <cell r="G419">
            <v>528.989593965555</v>
          </cell>
          <cell r="H419">
            <v>522.730085486323</v>
          </cell>
          <cell r="I419">
            <v>521.416436911774</v>
          </cell>
          <cell r="J419">
            <v>520.21441286525</v>
          </cell>
          <cell r="K419">
            <v>518.669729107249</v>
          </cell>
          <cell r="L419">
            <v>398.033223826589</v>
          </cell>
          <cell r="M419">
            <v>396.403666797428</v>
          </cell>
          <cell r="N419">
            <v>395.031822047474</v>
          </cell>
          <cell r="O419">
            <v>393.312222964939</v>
          </cell>
          <cell r="P419">
            <v>391.84763490001</v>
          </cell>
          <cell r="Q419">
            <v>345.477484550734</v>
          </cell>
          <cell r="R419">
            <v>299.208445465369</v>
          </cell>
          <cell r="S419">
            <v>297.44301162933</v>
          </cell>
          <cell r="T419">
            <v>295.62461477821</v>
          </cell>
          <cell r="U419">
            <v>293.751666021557</v>
          </cell>
          <cell r="V419">
            <v>291.822528802203</v>
          </cell>
          <cell r="W419">
            <v>289.835517466269</v>
          </cell>
          <cell r="X419">
            <v>287.788895790257</v>
          </cell>
          <cell r="Y419">
            <v>285.680875463965</v>
          </cell>
          <cell r="Z419">
            <v>283.509614527884</v>
          </cell>
        </row>
        <row r="420">
          <cell r="A420">
            <v>-3855.18740217909</v>
          </cell>
          <cell r="B420">
            <v>515.681163098362</v>
          </cell>
          <cell r="C420">
            <v>582.031361886887</v>
          </cell>
          <cell r="D420">
            <v>566.658676898198</v>
          </cell>
          <cell r="E420">
            <v>552.750893827477</v>
          </cell>
          <cell r="F420">
            <v>540.007213454009</v>
          </cell>
          <cell r="G420">
            <v>528.276695647829</v>
          </cell>
          <cell r="H420">
            <v>522.054949037755</v>
          </cell>
          <cell r="I420">
            <v>520.741300463206</v>
          </cell>
          <cell r="J420">
            <v>519.538132117617</v>
          </cell>
          <cell r="K420">
            <v>517.99459265868</v>
          </cell>
          <cell r="L420">
            <v>397.356943078956</v>
          </cell>
          <cell r="M420">
            <v>395.72853034886</v>
          </cell>
          <cell r="N420">
            <v>394.35554129984</v>
          </cell>
          <cell r="O420">
            <v>392.637086516371</v>
          </cell>
          <cell r="P420">
            <v>391.171354152377</v>
          </cell>
          <cell r="Q420">
            <v>345.13991632645</v>
          </cell>
          <cell r="R420">
            <v>299.208445465369</v>
          </cell>
          <cell r="S420">
            <v>297.44301162933</v>
          </cell>
          <cell r="T420">
            <v>295.62461477821</v>
          </cell>
          <cell r="U420">
            <v>293.751666021557</v>
          </cell>
          <cell r="V420">
            <v>291.822528802203</v>
          </cell>
          <cell r="W420">
            <v>289.835517466269</v>
          </cell>
          <cell r="X420">
            <v>287.788895790257</v>
          </cell>
          <cell r="Y420">
            <v>285.680875463965</v>
          </cell>
          <cell r="Z420">
            <v>283.509614527884</v>
          </cell>
        </row>
        <row r="421">
          <cell r="A421">
            <v>-2471.00060119806</v>
          </cell>
          <cell r="B421">
            <v>488.77257168729</v>
          </cell>
          <cell r="C421">
            <v>530.905038205852</v>
          </cell>
          <cell r="D421">
            <v>520.644985585266</v>
          </cell>
          <cell r="E421">
            <v>511.311663054427</v>
          </cell>
          <cell r="F421">
            <v>502.711905758264</v>
          </cell>
          <cell r="G421">
            <v>494.748590749634</v>
          </cell>
          <cell r="H421">
            <v>490.302811172691</v>
          </cell>
          <cell r="I421">
            <v>488.989162598142</v>
          </cell>
          <cell r="J421">
            <v>487.732177069731</v>
          </cell>
          <cell r="K421">
            <v>486.242454793617</v>
          </cell>
          <cell r="L421">
            <v>365.55098803107</v>
          </cell>
          <cell r="M421">
            <v>363.976392483796</v>
          </cell>
          <cell r="N421">
            <v>362.549586251954</v>
          </cell>
          <cell r="O421">
            <v>360.884948651307</v>
          </cell>
          <cell r="P421">
            <v>359.365399104491</v>
          </cell>
          <cell r="Q421">
            <v>329.263847393918</v>
          </cell>
          <cell r="R421">
            <v>299.208445465369</v>
          </cell>
          <cell r="S421">
            <v>297.44301162933</v>
          </cell>
          <cell r="T421">
            <v>295.62461477821</v>
          </cell>
          <cell r="U421">
            <v>293.751666021557</v>
          </cell>
          <cell r="V421">
            <v>291.822528802203</v>
          </cell>
          <cell r="W421">
            <v>289.835517466269</v>
          </cell>
          <cell r="X421">
            <v>287.788895790257</v>
          </cell>
          <cell r="Y421">
            <v>285.680875463965</v>
          </cell>
          <cell r="Z421">
            <v>283.509614527884</v>
          </cell>
        </row>
        <row r="422">
          <cell r="A422">
            <v>-2843.26760570671</v>
          </cell>
          <cell r="B422">
            <v>496.009442254938</v>
          </cell>
          <cell r="C422">
            <v>544.655092284383</v>
          </cell>
          <cell r="D422">
            <v>533.020034255945</v>
          </cell>
          <cell r="E422">
            <v>522.456443728605</v>
          </cell>
          <cell r="F422">
            <v>512.742208365025</v>
          </cell>
          <cell r="G422">
            <v>503.765731476924</v>
          </cell>
          <cell r="H422">
            <v>498.842318442516</v>
          </cell>
          <cell r="I422">
            <v>497.528669867966</v>
          </cell>
          <cell r="J422">
            <v>496.286158080691</v>
          </cell>
          <cell r="K422">
            <v>494.781962063441</v>
          </cell>
          <cell r="L422">
            <v>374.10496904203</v>
          </cell>
          <cell r="M422">
            <v>372.515899753621</v>
          </cell>
          <cell r="N422">
            <v>371.103567262914</v>
          </cell>
          <cell r="O422">
            <v>369.424455921132</v>
          </cell>
          <cell r="P422">
            <v>367.919380115451</v>
          </cell>
          <cell r="Q422">
            <v>333.53360102883</v>
          </cell>
          <cell r="R422">
            <v>299.208445465369</v>
          </cell>
          <cell r="S422">
            <v>297.44301162933</v>
          </cell>
          <cell r="T422">
            <v>295.62461477821</v>
          </cell>
          <cell r="U422">
            <v>293.751666021557</v>
          </cell>
          <cell r="V422">
            <v>291.822528802203</v>
          </cell>
          <cell r="W422">
            <v>289.835517466269</v>
          </cell>
          <cell r="X422">
            <v>287.788895790257</v>
          </cell>
          <cell r="Y422">
            <v>285.680875463965</v>
          </cell>
          <cell r="Z422">
            <v>283.509614527884</v>
          </cell>
        </row>
        <row r="423">
          <cell r="A423">
            <v>-2772.0362793524</v>
          </cell>
          <cell r="B423">
            <v>494.624705270611</v>
          </cell>
          <cell r="C423">
            <v>542.02409201416</v>
          </cell>
          <cell r="D423">
            <v>530.652134012744</v>
          </cell>
          <cell r="E423">
            <v>520.32394877274</v>
          </cell>
          <cell r="F423">
            <v>510.822962904746</v>
          </cell>
          <cell r="G423">
            <v>502.040349194451</v>
          </cell>
          <cell r="H423">
            <v>497.208328801009</v>
          </cell>
          <cell r="I423">
            <v>495.89468022646</v>
          </cell>
          <cell r="J423">
            <v>494.649398965215</v>
          </cell>
          <cell r="K423">
            <v>493.147972421935</v>
          </cell>
          <cell r="L423">
            <v>372.468209926554</v>
          </cell>
          <cell r="M423">
            <v>370.881910112114</v>
          </cell>
          <cell r="N423">
            <v>369.466808147439</v>
          </cell>
          <cell r="O423">
            <v>367.790466279625</v>
          </cell>
          <cell r="P423">
            <v>366.282620999975</v>
          </cell>
          <cell r="Q423">
            <v>332.716606208077</v>
          </cell>
          <cell r="R423">
            <v>299.208445465369</v>
          </cell>
          <cell r="S423">
            <v>297.44301162933</v>
          </cell>
          <cell r="T423">
            <v>295.62461477821</v>
          </cell>
          <cell r="U423">
            <v>293.751666021557</v>
          </cell>
          <cell r="V423">
            <v>291.822528802203</v>
          </cell>
          <cell r="W423">
            <v>289.835517466269</v>
          </cell>
          <cell r="X423">
            <v>287.788895790257</v>
          </cell>
          <cell r="Y423">
            <v>285.680875463965</v>
          </cell>
          <cell r="Z423">
            <v>283.509614527884</v>
          </cell>
        </row>
        <row r="424">
          <cell r="A424">
            <v>-3676.67043790066</v>
          </cell>
          <cell r="B424">
            <v>512.210793312789</v>
          </cell>
          <cell r="C424">
            <v>575.437659294299</v>
          </cell>
          <cell r="D424">
            <v>560.724344564869</v>
          </cell>
          <cell r="E424">
            <v>547.406524357695</v>
          </cell>
          <cell r="F424">
            <v>535.197280931205</v>
          </cell>
          <cell r="G424">
            <v>523.952614895005</v>
          </cell>
          <cell r="H424">
            <v>517.959912690779</v>
          </cell>
          <cell r="I424">
            <v>516.64626411623</v>
          </cell>
          <cell r="J424">
            <v>515.43615503107</v>
          </cell>
          <cell r="K424">
            <v>513.899556311705</v>
          </cell>
          <cell r="L424">
            <v>393.254965992409</v>
          </cell>
          <cell r="M424">
            <v>391.633494001884</v>
          </cell>
          <cell r="N424">
            <v>390.253564213293</v>
          </cell>
          <cell r="O424">
            <v>388.542050169395</v>
          </cell>
          <cell r="P424">
            <v>387.06937706583</v>
          </cell>
          <cell r="Q424">
            <v>343.092398152962</v>
          </cell>
          <cell r="R424">
            <v>299.208445465369</v>
          </cell>
          <cell r="S424">
            <v>297.44301162933</v>
          </cell>
          <cell r="T424">
            <v>295.62461477821</v>
          </cell>
          <cell r="U424">
            <v>293.751666021557</v>
          </cell>
          <cell r="V424">
            <v>291.822528802203</v>
          </cell>
          <cell r="W424">
            <v>289.835517466269</v>
          </cell>
          <cell r="X424">
            <v>287.788895790257</v>
          </cell>
          <cell r="Y424">
            <v>285.680875463965</v>
          </cell>
          <cell r="Z424">
            <v>283.509614527884</v>
          </cell>
        </row>
        <row r="425">
          <cell r="A425">
            <v>-2415.96681169046</v>
          </cell>
          <cell r="B425">
            <v>487.702714819263</v>
          </cell>
          <cell r="C425">
            <v>528.872310156599</v>
          </cell>
          <cell r="D425">
            <v>518.815530340939</v>
          </cell>
          <cell r="E425">
            <v>509.664083477664</v>
          </cell>
          <cell r="F425">
            <v>501.229084139178</v>
          </cell>
          <cell r="G425">
            <v>493.415549092072</v>
          </cell>
          <cell r="H425">
            <v>489.040380068418</v>
          </cell>
          <cell r="I425">
            <v>487.726731493869</v>
          </cell>
          <cell r="J425">
            <v>486.467606251722</v>
          </cell>
          <cell r="K425">
            <v>484.980023689344</v>
          </cell>
          <cell r="L425">
            <v>364.286417213061</v>
          </cell>
          <cell r="M425">
            <v>362.713961379523</v>
          </cell>
          <cell r="N425">
            <v>361.285015433945</v>
          </cell>
          <cell r="O425">
            <v>359.622517547034</v>
          </cell>
          <cell r="P425">
            <v>358.100828286482</v>
          </cell>
          <cell r="Q425">
            <v>328.632631841782</v>
          </cell>
          <cell r="R425">
            <v>299.208445465369</v>
          </cell>
          <cell r="S425">
            <v>297.44301162933</v>
          </cell>
          <cell r="T425">
            <v>295.62461477821</v>
          </cell>
          <cell r="U425">
            <v>293.751666021557</v>
          </cell>
          <cell r="V425">
            <v>291.822528802203</v>
          </cell>
          <cell r="W425">
            <v>289.835517466269</v>
          </cell>
          <cell r="X425">
            <v>287.788895790257</v>
          </cell>
          <cell r="Y425">
            <v>285.680875463965</v>
          </cell>
          <cell r="Z425">
            <v>283.509614527884</v>
          </cell>
        </row>
        <row r="426">
          <cell r="A426">
            <v>-3839.38362688729</v>
          </cell>
          <cell r="B426">
            <v>515.373937706689</v>
          </cell>
          <cell r="C426">
            <v>581.447633642709</v>
          </cell>
          <cell r="D426">
            <v>566.133321478438</v>
          </cell>
          <cell r="E426">
            <v>552.277766724301</v>
          </cell>
          <cell r="F426">
            <v>539.581399061151</v>
          </cell>
          <cell r="G426">
            <v>527.893892809805</v>
          </cell>
          <cell r="H426">
            <v>521.692423075581</v>
          </cell>
          <cell r="I426">
            <v>520.378774501032</v>
          </cell>
          <cell r="J426">
            <v>519.17499170466</v>
          </cell>
          <cell r="K426">
            <v>517.632066696507</v>
          </cell>
          <cell r="L426">
            <v>396.993802665999</v>
          </cell>
          <cell r="M426">
            <v>395.366004386686</v>
          </cell>
          <cell r="N426">
            <v>393.992400886883</v>
          </cell>
          <cell r="O426">
            <v>392.274560554197</v>
          </cell>
          <cell r="P426">
            <v>390.80821373942</v>
          </cell>
          <cell r="Q426">
            <v>344.958653345363</v>
          </cell>
          <cell r="R426">
            <v>299.208445465369</v>
          </cell>
          <cell r="S426">
            <v>297.44301162933</v>
          </cell>
          <cell r="T426">
            <v>295.62461477821</v>
          </cell>
          <cell r="U426">
            <v>293.751666021557</v>
          </cell>
          <cell r="V426">
            <v>291.822528802203</v>
          </cell>
          <cell r="W426">
            <v>289.835517466269</v>
          </cell>
          <cell r="X426">
            <v>287.788895790257</v>
          </cell>
          <cell r="Y426">
            <v>285.680875463965</v>
          </cell>
          <cell r="Z426">
            <v>283.509614527884</v>
          </cell>
        </row>
        <row r="427">
          <cell r="A427">
            <v>-2595.6690462286</v>
          </cell>
          <cell r="B427">
            <v>491.196126258684</v>
          </cell>
          <cell r="C427">
            <v>535.5097918915</v>
          </cell>
          <cell r="D427">
            <v>524.78926390235</v>
          </cell>
          <cell r="E427">
            <v>515.043937094373</v>
          </cell>
          <cell r="F427">
            <v>506.070952394216</v>
          </cell>
          <cell r="G427">
            <v>497.768339745591</v>
          </cell>
          <cell r="H427">
            <v>493.162605566936</v>
          </cell>
          <cell r="I427">
            <v>491.848956992386</v>
          </cell>
          <cell r="J427">
            <v>490.596818573118</v>
          </cell>
          <cell r="K427">
            <v>489.102249187861</v>
          </cell>
          <cell r="L427">
            <v>368.415629534457</v>
          </cell>
          <cell r="M427">
            <v>366.83618687804</v>
          </cell>
          <cell r="N427">
            <v>365.414227755341</v>
          </cell>
          <cell r="O427">
            <v>363.744743045551</v>
          </cell>
          <cell r="P427">
            <v>362.230040607878</v>
          </cell>
          <cell r="Q427">
            <v>330.69374459104</v>
          </cell>
          <cell r="R427">
            <v>299.208445465369</v>
          </cell>
          <cell r="S427">
            <v>297.44301162933</v>
          </cell>
          <cell r="T427">
            <v>295.62461477821</v>
          </cell>
          <cell r="U427">
            <v>293.751666021557</v>
          </cell>
          <cell r="V427">
            <v>291.822528802203</v>
          </cell>
          <cell r="W427">
            <v>289.835517466269</v>
          </cell>
          <cell r="X427">
            <v>287.788895790257</v>
          </cell>
          <cell r="Y427">
            <v>285.680875463965</v>
          </cell>
          <cell r="Z427">
            <v>283.509614527884</v>
          </cell>
        </row>
        <row r="428">
          <cell r="A428">
            <v>-3318.72986961097</v>
          </cell>
          <cell r="B428">
            <v>505.252428665237</v>
          </cell>
          <cell r="C428">
            <v>562.216766463951</v>
          </cell>
          <cell r="D428">
            <v>548.825541017556</v>
          </cell>
          <cell r="E428">
            <v>536.690642800465</v>
          </cell>
          <cell r="F428">
            <v>525.552987529699</v>
          </cell>
          <cell r="G428">
            <v>515.282492544156</v>
          </cell>
          <cell r="H428">
            <v>509.749042406669</v>
          </cell>
          <cell r="I428">
            <v>508.435393832119</v>
          </cell>
          <cell r="J428">
            <v>507.211368017664</v>
          </cell>
          <cell r="K428">
            <v>505.688686027594</v>
          </cell>
          <cell r="L428">
            <v>385.030178979003</v>
          </cell>
          <cell r="M428">
            <v>383.422623717773</v>
          </cell>
          <cell r="N428">
            <v>382.028777199887</v>
          </cell>
          <cell r="O428">
            <v>380.331179885284</v>
          </cell>
          <cell r="P428">
            <v>378.844590052424</v>
          </cell>
          <cell r="Q428">
            <v>338.986963010907</v>
          </cell>
          <cell r="R428">
            <v>299.208445465369</v>
          </cell>
          <cell r="S428">
            <v>297.44301162933</v>
          </cell>
          <cell r="T428">
            <v>295.62461477821</v>
          </cell>
          <cell r="U428">
            <v>293.751666021557</v>
          </cell>
          <cell r="V428">
            <v>291.822528802203</v>
          </cell>
          <cell r="W428">
            <v>289.835517466269</v>
          </cell>
          <cell r="X428">
            <v>287.788895790257</v>
          </cell>
          <cell r="Y428">
            <v>285.680875463965</v>
          </cell>
          <cell r="Z428">
            <v>283.509614527884</v>
          </cell>
        </row>
        <row r="429">
          <cell r="A429">
            <v>-2489.00122791017</v>
          </cell>
          <cell r="B429">
            <v>489.122503870574</v>
          </cell>
          <cell r="C429">
            <v>531.56990935409</v>
          </cell>
          <cell r="D429">
            <v>521.243369618681</v>
          </cell>
          <cell r="E429">
            <v>511.850558616683</v>
          </cell>
          <cell r="F429">
            <v>503.196911764295</v>
          </cell>
          <cell r="G429">
            <v>495.184606250005</v>
          </cell>
          <cell r="H429">
            <v>490.715731148965</v>
          </cell>
          <cell r="I429">
            <v>489.402082574416</v>
          </cell>
          <cell r="J429">
            <v>488.145796910371</v>
          </cell>
          <cell r="K429">
            <v>486.655374769891</v>
          </cell>
          <cell r="L429">
            <v>365.96460787171</v>
          </cell>
          <cell r="M429">
            <v>364.38931246007</v>
          </cell>
          <cell r="N429">
            <v>362.963206092595</v>
          </cell>
          <cell r="O429">
            <v>361.297868627581</v>
          </cell>
          <cell r="P429">
            <v>359.779018945131</v>
          </cell>
          <cell r="Q429">
            <v>329.470307382055</v>
          </cell>
          <cell r="R429">
            <v>299.208445465369</v>
          </cell>
          <cell r="S429">
            <v>297.44301162933</v>
          </cell>
          <cell r="T429">
            <v>295.62461477821</v>
          </cell>
          <cell r="U429">
            <v>293.751666021557</v>
          </cell>
          <cell r="V429">
            <v>291.822528802203</v>
          </cell>
          <cell r="W429">
            <v>289.835517466269</v>
          </cell>
          <cell r="X429">
            <v>287.788895790257</v>
          </cell>
          <cell r="Y429">
            <v>285.680875463965</v>
          </cell>
          <cell r="Z429">
            <v>283.509614527884</v>
          </cell>
        </row>
        <row r="430">
          <cell r="A430">
            <v>-3320.47977909468</v>
          </cell>
          <cell r="B430">
            <v>505.286446905601</v>
          </cell>
          <cell r="C430">
            <v>562.281401120641</v>
          </cell>
          <cell r="D430">
            <v>548.883712208577</v>
          </cell>
          <cell r="E430">
            <v>536.743030890625</v>
          </cell>
          <cell r="F430">
            <v>525.600136810843</v>
          </cell>
          <cell r="G430">
            <v>515.324879271649</v>
          </cell>
          <cell r="H430">
            <v>509.789183930297</v>
          </cell>
          <cell r="I430">
            <v>508.475535355748</v>
          </cell>
          <cell r="J430">
            <v>507.251577577773</v>
          </cell>
          <cell r="K430">
            <v>505.728827551223</v>
          </cell>
          <cell r="L430">
            <v>385.070388539112</v>
          </cell>
          <cell r="M430">
            <v>383.462765241402</v>
          </cell>
          <cell r="N430">
            <v>382.068986759997</v>
          </cell>
          <cell r="O430">
            <v>380.371321408913</v>
          </cell>
          <cell r="P430">
            <v>378.884799612533</v>
          </cell>
          <cell r="Q430">
            <v>339.007033772721</v>
          </cell>
          <cell r="R430">
            <v>299.208445465369</v>
          </cell>
          <cell r="S430">
            <v>297.44301162933</v>
          </cell>
          <cell r="T430">
            <v>295.62461477821</v>
          </cell>
          <cell r="U430">
            <v>293.751666021557</v>
          </cell>
          <cell r="V430">
            <v>291.822528802203</v>
          </cell>
          <cell r="W430">
            <v>289.835517466269</v>
          </cell>
          <cell r="X430">
            <v>287.788895790257</v>
          </cell>
          <cell r="Y430">
            <v>285.680875463965</v>
          </cell>
          <cell r="Z430">
            <v>283.509614527884</v>
          </cell>
        </row>
        <row r="431">
          <cell r="A431">
            <v>-3862.28561618472</v>
          </cell>
          <cell r="B431">
            <v>515.819152378631</v>
          </cell>
          <cell r="C431">
            <v>582.293541519399</v>
          </cell>
          <cell r="D431">
            <v>566.894638567459</v>
          </cell>
          <cell r="E431">
            <v>552.963397319092</v>
          </cell>
          <cell r="F431">
            <v>540.198466596463</v>
          </cell>
          <cell r="G431">
            <v>528.448630291045</v>
          </cell>
          <cell r="H431">
            <v>522.217776388473</v>
          </cell>
          <cell r="I431">
            <v>520.904127813924</v>
          </cell>
          <cell r="J431">
            <v>519.701235446895</v>
          </cell>
          <cell r="K431">
            <v>518.157420009399</v>
          </cell>
          <cell r="L431">
            <v>397.520046408234</v>
          </cell>
          <cell r="M431">
            <v>395.891357699578</v>
          </cell>
          <cell r="N431">
            <v>394.518644629119</v>
          </cell>
          <cell r="O431">
            <v>392.799913867089</v>
          </cell>
          <cell r="P431">
            <v>391.334457481655</v>
          </cell>
          <cell r="Q431">
            <v>345.221330001809</v>
          </cell>
          <cell r="R431">
            <v>299.208445465369</v>
          </cell>
          <cell r="S431">
            <v>297.44301162933</v>
          </cell>
          <cell r="T431">
            <v>295.62461477821</v>
          </cell>
          <cell r="U431">
            <v>293.751666021557</v>
          </cell>
          <cell r="V431">
            <v>291.822528802203</v>
          </cell>
          <cell r="W431">
            <v>289.835517466269</v>
          </cell>
          <cell r="X431">
            <v>287.788895790257</v>
          </cell>
          <cell r="Y431">
            <v>285.680875463965</v>
          </cell>
          <cell r="Z431">
            <v>283.509614527884</v>
          </cell>
        </row>
        <row r="432">
          <cell r="A432">
            <v>-3321.24023913464</v>
          </cell>
          <cell r="B432">
            <v>505.301230248777</v>
          </cell>
          <cell r="C432">
            <v>562.309489472677</v>
          </cell>
          <cell r="D432">
            <v>548.908991725409</v>
          </cell>
          <cell r="E432">
            <v>536.765797239117</v>
          </cell>
          <cell r="F432">
            <v>525.620626524485</v>
          </cell>
          <cell r="G432">
            <v>515.343299317247</v>
          </cell>
          <cell r="H432">
            <v>509.806628275246</v>
          </cell>
          <cell r="I432">
            <v>508.492979700696</v>
          </cell>
          <cell r="J432">
            <v>507.269051489408</v>
          </cell>
          <cell r="K432">
            <v>505.746271896171</v>
          </cell>
          <cell r="L432">
            <v>385.087862450747</v>
          </cell>
          <cell r="M432">
            <v>383.48020958635</v>
          </cell>
          <cell r="N432">
            <v>382.086460671632</v>
          </cell>
          <cell r="O432">
            <v>380.388765753862</v>
          </cell>
          <cell r="P432">
            <v>378.902273524168</v>
          </cell>
          <cell r="Q432">
            <v>339.015755945195</v>
          </cell>
          <cell r="R432">
            <v>299.208445465369</v>
          </cell>
          <cell r="S432">
            <v>297.44301162933</v>
          </cell>
          <cell r="T432">
            <v>295.62461477821</v>
          </cell>
          <cell r="U432">
            <v>293.751666021557</v>
          </cell>
          <cell r="V432">
            <v>291.822528802203</v>
          </cell>
          <cell r="W432">
            <v>289.835517466269</v>
          </cell>
          <cell r="X432">
            <v>287.788895790257</v>
          </cell>
          <cell r="Y432">
            <v>285.680875463965</v>
          </cell>
          <cell r="Z432">
            <v>283.509614527884</v>
          </cell>
        </row>
        <row r="433">
          <cell r="A433">
            <v>-2659.45627235782</v>
          </cell>
          <cell r="B433">
            <v>492.436149934636</v>
          </cell>
          <cell r="C433">
            <v>537.865836875809</v>
          </cell>
          <cell r="D433">
            <v>526.909704388228</v>
          </cell>
          <cell r="E433">
            <v>516.95357355534</v>
          </cell>
          <cell r="F433">
            <v>507.789625209086</v>
          </cell>
          <cell r="G433">
            <v>499.313409245827</v>
          </cell>
          <cell r="H433">
            <v>494.625833504559</v>
          </cell>
          <cell r="I433">
            <v>493.31218493001</v>
          </cell>
          <cell r="J433">
            <v>492.062526558093</v>
          </cell>
          <cell r="K433">
            <v>490.565477125485</v>
          </cell>
          <cell r="L433">
            <v>369.881337519432</v>
          </cell>
          <cell r="M433">
            <v>368.299414815664</v>
          </cell>
          <cell r="N433">
            <v>366.879935740317</v>
          </cell>
          <cell r="O433">
            <v>365.207970983175</v>
          </cell>
          <cell r="P433">
            <v>363.695748592853</v>
          </cell>
          <cell r="Q433">
            <v>331.425358559852</v>
          </cell>
          <cell r="R433">
            <v>299.208445465369</v>
          </cell>
          <cell r="S433">
            <v>297.44301162933</v>
          </cell>
          <cell r="T433">
            <v>295.62461477821</v>
          </cell>
          <cell r="U433">
            <v>293.751666021557</v>
          </cell>
          <cell r="V433">
            <v>291.822528802203</v>
          </cell>
          <cell r="W433">
            <v>289.835517466269</v>
          </cell>
          <cell r="X433">
            <v>287.788895790257</v>
          </cell>
          <cell r="Y433">
            <v>285.680875463965</v>
          </cell>
          <cell r="Z433">
            <v>283.509614527884</v>
          </cell>
        </row>
        <row r="434">
          <cell r="A434">
            <v>-2589.40806770204</v>
          </cell>
          <cell r="B434">
            <v>491.074412836128</v>
          </cell>
          <cell r="C434">
            <v>535.278536388643</v>
          </cell>
          <cell r="D434">
            <v>524.581133949778</v>
          </cell>
          <cell r="E434">
            <v>514.856498423637</v>
          </cell>
          <cell r="F434">
            <v>505.902257590553</v>
          </cell>
          <cell r="G434">
            <v>497.616684821086</v>
          </cell>
          <cell r="H434">
            <v>493.018983728319</v>
          </cell>
          <cell r="I434">
            <v>491.70533515377</v>
          </cell>
          <cell r="J434">
            <v>490.452953307656</v>
          </cell>
          <cell r="K434">
            <v>488.958627349245</v>
          </cell>
          <cell r="L434">
            <v>368.271764268995</v>
          </cell>
          <cell r="M434">
            <v>366.692565039424</v>
          </cell>
          <cell r="N434">
            <v>365.27036248988</v>
          </cell>
          <cell r="O434">
            <v>363.601121206935</v>
          </cell>
          <cell r="P434">
            <v>362.086175342416</v>
          </cell>
          <cell r="Q434">
            <v>330.621933671732</v>
          </cell>
          <cell r="R434">
            <v>299.208445465369</v>
          </cell>
          <cell r="S434">
            <v>297.44301162933</v>
          </cell>
          <cell r="T434">
            <v>295.62461477821</v>
          </cell>
          <cell r="U434">
            <v>293.751666021557</v>
          </cell>
          <cell r="V434">
            <v>291.822528802203</v>
          </cell>
          <cell r="W434">
            <v>289.835517466269</v>
          </cell>
          <cell r="X434">
            <v>287.788895790257</v>
          </cell>
          <cell r="Y434">
            <v>285.680875463965</v>
          </cell>
          <cell r="Z434">
            <v>283.509614527884</v>
          </cell>
        </row>
        <row r="435">
          <cell r="A435">
            <v>-2873.54840509293</v>
          </cell>
          <cell r="B435">
            <v>496.598100995007</v>
          </cell>
          <cell r="C435">
            <v>545.773543890513</v>
          </cell>
          <cell r="D435">
            <v>534.026640701461</v>
          </cell>
          <cell r="E435">
            <v>523.36297818831</v>
          </cell>
          <cell r="F435">
            <v>513.558089378759</v>
          </cell>
          <cell r="G435">
            <v>504.499200267049</v>
          </cell>
          <cell r="H435">
            <v>499.536935755796</v>
          </cell>
          <cell r="I435">
            <v>498.223287181247</v>
          </cell>
          <cell r="J435">
            <v>496.981952711451</v>
          </cell>
          <cell r="K435">
            <v>495.476579376722</v>
          </cell>
          <cell r="L435">
            <v>374.80076367279</v>
          </cell>
          <cell r="M435">
            <v>373.210517066901</v>
          </cell>
          <cell r="N435">
            <v>371.799361893675</v>
          </cell>
          <cell r="O435">
            <v>370.119073234412</v>
          </cell>
          <cell r="P435">
            <v>368.615174746211</v>
          </cell>
          <cell r="Q435">
            <v>333.880909685471</v>
          </cell>
          <cell r="R435">
            <v>299.208445465369</v>
          </cell>
          <cell r="S435">
            <v>297.44301162933</v>
          </cell>
          <cell r="T435">
            <v>295.62461477821</v>
          </cell>
          <cell r="U435">
            <v>293.751666021557</v>
          </cell>
          <cell r="V435">
            <v>291.822528802203</v>
          </cell>
          <cell r="W435">
            <v>289.835517466269</v>
          </cell>
          <cell r="X435">
            <v>287.788895790257</v>
          </cell>
          <cell r="Y435">
            <v>285.680875463965</v>
          </cell>
          <cell r="Z435">
            <v>283.509614527884</v>
          </cell>
        </row>
        <row r="436">
          <cell r="A436">
            <v>-3003.66309858098</v>
          </cell>
          <cell r="B436">
            <v>499.127530636414</v>
          </cell>
          <cell r="C436">
            <v>550.579460209187</v>
          </cell>
          <cell r="D436">
            <v>538.351965388268</v>
          </cell>
          <cell r="E436">
            <v>527.258299836078</v>
          </cell>
          <cell r="F436">
            <v>517.06387886175</v>
          </cell>
          <cell r="G436">
            <v>507.650869600243</v>
          </cell>
          <cell r="H436">
            <v>502.521662732657</v>
          </cell>
          <cell r="I436">
            <v>501.208014158108</v>
          </cell>
          <cell r="J436">
            <v>499.971738547595</v>
          </cell>
          <cell r="K436">
            <v>498.461306353583</v>
          </cell>
          <cell r="L436">
            <v>377.790549508934</v>
          </cell>
          <cell r="M436">
            <v>376.195244043762</v>
          </cell>
          <cell r="N436">
            <v>374.789147729819</v>
          </cell>
          <cell r="O436">
            <v>373.103800211273</v>
          </cell>
          <cell r="P436">
            <v>371.604960582355</v>
          </cell>
          <cell r="Q436">
            <v>335.373273173901</v>
          </cell>
          <cell r="R436">
            <v>299.208445465369</v>
          </cell>
          <cell r="S436">
            <v>297.44301162933</v>
          </cell>
          <cell r="T436">
            <v>295.62461477821</v>
          </cell>
          <cell r="U436">
            <v>293.751666021557</v>
          </cell>
          <cell r="V436">
            <v>291.822528802203</v>
          </cell>
          <cell r="W436">
            <v>289.835517466269</v>
          </cell>
          <cell r="X436">
            <v>287.788895790257</v>
          </cell>
          <cell r="Y436">
            <v>285.680875463965</v>
          </cell>
          <cell r="Z436">
            <v>283.509614527884</v>
          </cell>
        </row>
        <row r="437">
          <cell r="A437">
            <v>-3114.4021651309</v>
          </cell>
          <cell r="B437">
            <v>501.280298090145</v>
          </cell>
          <cell r="C437">
            <v>554.669718371275</v>
          </cell>
          <cell r="D437">
            <v>542.033197734148</v>
          </cell>
          <cell r="E437">
            <v>530.573561714823</v>
          </cell>
          <cell r="F437">
            <v>520.047614552621</v>
          </cell>
          <cell r="G437">
            <v>510.333217847591</v>
          </cell>
          <cell r="H437">
            <v>505.061928328059</v>
          </cell>
          <cell r="I437">
            <v>503.74827975351</v>
          </cell>
          <cell r="J437">
            <v>502.516309677904</v>
          </cell>
          <cell r="K437">
            <v>501.001571948985</v>
          </cell>
          <cell r="L437">
            <v>380.335120639243</v>
          </cell>
          <cell r="M437">
            <v>378.735509639164</v>
          </cell>
          <cell r="N437">
            <v>377.333718860128</v>
          </cell>
          <cell r="O437">
            <v>375.644065806675</v>
          </cell>
          <cell r="P437">
            <v>374.149531712664</v>
          </cell>
          <cell r="Q437">
            <v>336.643405971602</v>
          </cell>
          <cell r="R437">
            <v>299.208445465369</v>
          </cell>
          <cell r="S437">
            <v>297.44301162933</v>
          </cell>
          <cell r="T437">
            <v>295.62461477821</v>
          </cell>
          <cell r="U437">
            <v>293.751666021557</v>
          </cell>
          <cell r="V437">
            <v>291.822528802203</v>
          </cell>
          <cell r="W437">
            <v>289.835517466269</v>
          </cell>
          <cell r="X437">
            <v>287.788895790257</v>
          </cell>
          <cell r="Y437">
            <v>285.680875463965</v>
          </cell>
          <cell r="Z437">
            <v>283.509614527884</v>
          </cell>
        </row>
        <row r="438">
          <cell r="A438">
            <v>-2809.31342049004</v>
          </cell>
          <cell r="B438">
            <v>495.349372894326</v>
          </cell>
          <cell r="C438">
            <v>543.40096049922</v>
          </cell>
          <cell r="D438">
            <v>531.891315649298</v>
          </cell>
          <cell r="E438">
            <v>521.439936913263</v>
          </cell>
          <cell r="F438">
            <v>511.827352231216</v>
          </cell>
          <cell r="G438">
            <v>502.943285053601</v>
          </cell>
          <cell r="H438">
            <v>498.063436596994</v>
          </cell>
          <cell r="I438">
            <v>496.749788022444</v>
          </cell>
          <cell r="J438">
            <v>495.505956096447</v>
          </cell>
          <cell r="K438">
            <v>494.003080217919</v>
          </cell>
          <cell r="L438">
            <v>373.324767057786</v>
          </cell>
          <cell r="M438">
            <v>371.737017908098</v>
          </cell>
          <cell r="N438">
            <v>370.323365278671</v>
          </cell>
          <cell r="O438">
            <v>368.645574075609</v>
          </cell>
          <cell r="P438">
            <v>367.139178131207</v>
          </cell>
          <cell r="Q438">
            <v>333.144160106069</v>
          </cell>
          <cell r="R438">
            <v>299.208445465369</v>
          </cell>
          <cell r="S438">
            <v>297.44301162933</v>
          </cell>
          <cell r="T438">
            <v>295.62461477821</v>
          </cell>
          <cell r="U438">
            <v>293.751666021557</v>
          </cell>
          <cell r="V438">
            <v>291.822528802203</v>
          </cell>
          <cell r="W438">
            <v>289.835517466269</v>
          </cell>
          <cell r="X438">
            <v>287.788895790257</v>
          </cell>
          <cell r="Y438">
            <v>285.680875463965</v>
          </cell>
          <cell r="Z438">
            <v>283.509614527884</v>
          </cell>
        </row>
        <row r="439">
          <cell r="A439">
            <v>-3032.7509568691</v>
          </cell>
          <cell r="B439">
            <v>499.692998601535</v>
          </cell>
          <cell r="C439">
            <v>551.653849342917</v>
          </cell>
          <cell r="D439">
            <v>539.318915608626</v>
          </cell>
          <cell r="E439">
            <v>528.129120502365</v>
          </cell>
          <cell r="F439">
            <v>517.847617461408</v>
          </cell>
          <cell r="G439">
            <v>508.355442684784</v>
          </cell>
          <cell r="H439">
            <v>503.1889149315</v>
          </cell>
          <cell r="I439">
            <v>501.875266356951</v>
          </cell>
          <cell r="J439">
            <v>500.640121682368</v>
          </cell>
          <cell r="K439">
            <v>499.128558552426</v>
          </cell>
          <cell r="L439">
            <v>378.458932643707</v>
          </cell>
          <cell r="M439">
            <v>376.862496242605</v>
          </cell>
          <cell r="N439">
            <v>375.457530864592</v>
          </cell>
          <cell r="O439">
            <v>373.771052410116</v>
          </cell>
          <cell r="P439">
            <v>372.273343717128</v>
          </cell>
          <cell r="Q439">
            <v>335.706899273323</v>
          </cell>
          <cell r="R439">
            <v>299.208445465369</v>
          </cell>
          <cell r="S439">
            <v>297.44301162933</v>
          </cell>
          <cell r="T439">
            <v>295.62461477821</v>
          </cell>
          <cell r="U439">
            <v>293.751666021557</v>
          </cell>
          <cell r="V439">
            <v>291.822528802203</v>
          </cell>
          <cell r="W439">
            <v>289.835517466269</v>
          </cell>
          <cell r="X439">
            <v>287.788895790257</v>
          </cell>
          <cell r="Y439">
            <v>285.680875463965</v>
          </cell>
          <cell r="Z439">
            <v>283.509614527884</v>
          </cell>
        </row>
        <row r="440">
          <cell r="A440">
            <v>-2751.59715653937</v>
          </cell>
          <cell r="B440">
            <v>494.227368723125</v>
          </cell>
          <cell r="C440">
            <v>541.269152573938</v>
          </cell>
          <cell r="D440">
            <v>529.972688516544</v>
          </cell>
          <cell r="E440">
            <v>519.712050489613</v>
          </cell>
          <cell r="F440">
            <v>510.272254449932</v>
          </cell>
          <cell r="G440">
            <v>501.545267856285</v>
          </cell>
          <cell r="H440">
            <v>496.739471674976</v>
          </cell>
          <cell r="I440">
            <v>495.425823100427</v>
          </cell>
          <cell r="J440">
            <v>494.179747166088</v>
          </cell>
          <cell r="K440">
            <v>492.679115295902</v>
          </cell>
          <cell r="L440">
            <v>371.998558127427</v>
          </cell>
          <cell r="M440">
            <v>370.413052986081</v>
          </cell>
          <cell r="N440">
            <v>368.997156348311</v>
          </cell>
          <cell r="O440">
            <v>367.321609153592</v>
          </cell>
          <cell r="P440">
            <v>365.812969200848</v>
          </cell>
          <cell r="Q440">
            <v>332.482177645061</v>
          </cell>
          <cell r="R440">
            <v>299.208445465369</v>
          </cell>
          <cell r="S440">
            <v>297.44301162933</v>
          </cell>
          <cell r="T440">
            <v>295.62461477821</v>
          </cell>
          <cell r="U440">
            <v>293.751666021557</v>
          </cell>
          <cell r="V440">
            <v>291.822528802203</v>
          </cell>
          <cell r="W440">
            <v>289.835517466269</v>
          </cell>
          <cell r="X440">
            <v>287.788895790257</v>
          </cell>
          <cell r="Y440">
            <v>285.680875463965</v>
          </cell>
          <cell r="Z440">
            <v>283.509614527884</v>
          </cell>
        </row>
        <row r="441">
          <cell r="A441">
            <v>-3007.02905715771</v>
          </cell>
          <cell r="B441">
            <v>499.192964871146</v>
          </cell>
          <cell r="C441">
            <v>550.703785255177</v>
          </cell>
          <cell r="D441">
            <v>538.463857929659</v>
          </cell>
          <cell r="E441">
            <v>527.359068557565</v>
          </cell>
          <cell r="F441">
            <v>517.154570711088</v>
          </cell>
          <cell r="G441">
            <v>507.732400656718</v>
          </cell>
          <cell r="H441">
            <v>502.598875129641</v>
          </cell>
          <cell r="I441">
            <v>501.285226555091</v>
          </cell>
          <cell r="J441">
            <v>500.049081813048</v>
          </cell>
          <cell r="K441">
            <v>498.538518750566</v>
          </cell>
          <cell r="L441">
            <v>377.867892774387</v>
          </cell>
          <cell r="M441">
            <v>376.272456440745</v>
          </cell>
          <cell r="N441">
            <v>374.866490995271</v>
          </cell>
          <cell r="O441">
            <v>373.181012608256</v>
          </cell>
          <cell r="P441">
            <v>371.682303847808</v>
          </cell>
          <cell r="Q441">
            <v>335.411879372393</v>
          </cell>
          <cell r="R441">
            <v>299.208445465369</v>
          </cell>
          <cell r="S441">
            <v>297.44301162933</v>
          </cell>
          <cell r="T441">
            <v>295.62461477821</v>
          </cell>
          <cell r="U441">
            <v>293.751666021557</v>
          </cell>
          <cell r="V441">
            <v>291.822528802203</v>
          </cell>
          <cell r="W441">
            <v>289.835517466269</v>
          </cell>
          <cell r="X441">
            <v>287.788895790257</v>
          </cell>
          <cell r="Y441">
            <v>285.680875463965</v>
          </cell>
          <cell r="Z441">
            <v>283.509614527884</v>
          </cell>
        </row>
        <row r="442">
          <cell r="A442">
            <v>-3580.59079054771</v>
          </cell>
          <cell r="B442">
            <v>510.343004968247</v>
          </cell>
          <cell r="C442">
            <v>571.88886143967</v>
          </cell>
          <cell r="D442">
            <v>557.530426495703</v>
          </cell>
          <cell r="E442">
            <v>544.530130307101</v>
          </cell>
          <cell r="F442">
            <v>532.608526285671</v>
          </cell>
          <cell r="G442">
            <v>521.625350617707</v>
          </cell>
          <cell r="H442">
            <v>515.755922444221</v>
          </cell>
          <cell r="I442">
            <v>514.442273869671</v>
          </cell>
          <cell r="J442">
            <v>513.228429207822</v>
          </cell>
          <cell r="K442">
            <v>511.695566065146</v>
          </cell>
          <cell r="L442">
            <v>391.047240169161</v>
          </cell>
          <cell r="M442">
            <v>389.429503755325</v>
          </cell>
          <cell r="N442">
            <v>388.045838390045</v>
          </cell>
          <cell r="O442">
            <v>386.338059922836</v>
          </cell>
          <cell r="P442">
            <v>384.861651242582</v>
          </cell>
          <cell r="Q442">
            <v>341.990403029683</v>
          </cell>
          <cell r="R442">
            <v>299.208445465369</v>
          </cell>
          <cell r="S442">
            <v>297.44301162933</v>
          </cell>
          <cell r="T442">
            <v>295.62461477821</v>
          </cell>
          <cell r="U442">
            <v>293.751666021557</v>
          </cell>
          <cell r="V442">
            <v>291.822528802203</v>
          </cell>
          <cell r="W442">
            <v>289.835517466269</v>
          </cell>
          <cell r="X442">
            <v>287.788895790257</v>
          </cell>
          <cell r="Y442">
            <v>285.680875463965</v>
          </cell>
          <cell r="Z442">
            <v>283.509614527884</v>
          </cell>
        </row>
        <row r="443">
          <cell r="A443">
            <v>-3389.19612797405</v>
          </cell>
          <cell r="B443">
            <v>506.622292727816</v>
          </cell>
          <cell r="C443">
            <v>564.81950818285</v>
          </cell>
          <cell r="D443">
            <v>551.168008564565</v>
          </cell>
          <cell r="E443">
            <v>538.800233456836</v>
          </cell>
          <cell r="F443">
            <v>527.451619120433</v>
          </cell>
          <cell r="G443">
            <v>516.989343166129</v>
          </cell>
          <cell r="H443">
            <v>511.365482000511</v>
          </cell>
          <cell r="I443">
            <v>510.051833425962</v>
          </cell>
          <cell r="J443">
            <v>508.830547339631</v>
          </cell>
          <cell r="K443">
            <v>507.305125621436</v>
          </cell>
          <cell r="L443">
            <v>386.64935830097</v>
          </cell>
          <cell r="M443">
            <v>385.039063311616</v>
          </cell>
          <cell r="N443">
            <v>383.647956521855</v>
          </cell>
          <cell r="O443">
            <v>381.947619479127</v>
          </cell>
          <cell r="P443">
            <v>380.463769374391</v>
          </cell>
          <cell r="Q443">
            <v>339.795182807828</v>
          </cell>
          <cell r="R443">
            <v>299.208445465369</v>
          </cell>
          <cell r="S443">
            <v>297.44301162933</v>
          </cell>
          <cell r="T443">
            <v>295.62461477821</v>
          </cell>
          <cell r="U443">
            <v>293.751666021557</v>
          </cell>
          <cell r="V443">
            <v>291.822528802203</v>
          </cell>
          <cell r="W443">
            <v>289.835517466269</v>
          </cell>
          <cell r="X443">
            <v>287.788895790257</v>
          </cell>
          <cell r="Y443">
            <v>285.680875463965</v>
          </cell>
          <cell r="Z443">
            <v>283.509614527884</v>
          </cell>
        </row>
        <row r="444">
          <cell r="A444">
            <v>-3022.37236701063</v>
          </cell>
          <cell r="B444">
            <v>499.491238814687</v>
          </cell>
          <cell r="C444">
            <v>551.270505747905</v>
          </cell>
          <cell r="D444">
            <v>538.973906373114</v>
          </cell>
          <cell r="E444">
            <v>527.818410430617</v>
          </cell>
          <cell r="F444">
            <v>517.567978396836</v>
          </cell>
          <cell r="G444">
            <v>508.10404999037</v>
          </cell>
          <cell r="H444">
            <v>502.950838383019</v>
          </cell>
          <cell r="I444">
            <v>501.637189808469</v>
          </cell>
          <cell r="J444">
            <v>500.401641614313</v>
          </cell>
          <cell r="K444">
            <v>498.890482003944</v>
          </cell>
          <cell r="L444">
            <v>378.220452575652</v>
          </cell>
          <cell r="M444">
            <v>376.624419694123</v>
          </cell>
          <cell r="N444">
            <v>375.219050796536</v>
          </cell>
          <cell r="O444">
            <v>373.532975861634</v>
          </cell>
          <cell r="P444">
            <v>372.034863649073</v>
          </cell>
          <cell r="Q444">
            <v>335.587860999082</v>
          </cell>
          <cell r="R444">
            <v>299.208445465369</v>
          </cell>
          <cell r="S444">
            <v>297.44301162933</v>
          </cell>
          <cell r="T444">
            <v>295.62461477821</v>
          </cell>
          <cell r="U444">
            <v>293.751666021557</v>
          </cell>
          <cell r="V444">
            <v>291.822528802203</v>
          </cell>
          <cell r="W444">
            <v>289.835517466269</v>
          </cell>
          <cell r="X444">
            <v>287.788895790257</v>
          </cell>
          <cell r="Y444">
            <v>285.680875463965</v>
          </cell>
          <cell r="Z444">
            <v>283.509614527884</v>
          </cell>
        </row>
        <row r="445">
          <cell r="A445">
            <v>-3388.06319990571</v>
          </cell>
          <cell r="B445">
            <v>506.600268606167</v>
          </cell>
          <cell r="C445">
            <v>564.777662351717</v>
          </cell>
          <cell r="D445">
            <v>551.130347316546</v>
          </cell>
          <cell r="E445">
            <v>538.766316309497</v>
          </cell>
          <cell r="F445">
            <v>527.421093687827</v>
          </cell>
          <cell r="G445">
            <v>516.961901110554</v>
          </cell>
          <cell r="H445">
            <v>511.339493536966</v>
          </cell>
          <cell r="I445">
            <v>510.025844962416</v>
          </cell>
          <cell r="J445">
            <v>508.804514827843</v>
          </cell>
          <cell r="K445">
            <v>507.279137157891</v>
          </cell>
          <cell r="L445">
            <v>386.623325789182</v>
          </cell>
          <cell r="M445">
            <v>385.01307484807</v>
          </cell>
          <cell r="N445">
            <v>383.621924010066</v>
          </cell>
          <cell r="O445">
            <v>381.921631015581</v>
          </cell>
          <cell r="P445">
            <v>380.437736862603</v>
          </cell>
          <cell r="Q445">
            <v>339.782188576055</v>
          </cell>
          <cell r="R445">
            <v>299.208445465369</v>
          </cell>
          <cell r="S445">
            <v>297.44301162933</v>
          </cell>
          <cell r="T445">
            <v>295.62461477821</v>
          </cell>
          <cell r="U445">
            <v>293.751666021557</v>
          </cell>
          <cell r="V445">
            <v>291.822528802203</v>
          </cell>
          <cell r="W445">
            <v>289.835517466269</v>
          </cell>
          <cell r="X445">
            <v>287.788895790257</v>
          </cell>
          <cell r="Y445">
            <v>285.680875463965</v>
          </cell>
          <cell r="Z445">
            <v>283.509614527884</v>
          </cell>
        </row>
        <row r="446">
          <cell r="A446">
            <v>-2793.97272090147</v>
          </cell>
          <cell r="B446">
            <v>495.051149694325</v>
          </cell>
          <cell r="C446">
            <v>542.834336419217</v>
          </cell>
          <cell r="D446">
            <v>531.381353977295</v>
          </cell>
          <cell r="E446">
            <v>520.98067318526</v>
          </cell>
          <cell r="F446">
            <v>511.414014876014</v>
          </cell>
          <cell r="G446">
            <v>502.571698946399</v>
          </cell>
          <cell r="H446">
            <v>497.711533220992</v>
          </cell>
          <cell r="I446">
            <v>496.397884646442</v>
          </cell>
          <cell r="J446">
            <v>495.153456274045</v>
          </cell>
          <cell r="K446">
            <v>493.651176841917</v>
          </cell>
          <cell r="L446">
            <v>372.972267235384</v>
          </cell>
          <cell r="M446">
            <v>371.385114532096</v>
          </cell>
          <cell r="N446">
            <v>369.970865456269</v>
          </cell>
          <cell r="O446">
            <v>368.293670699607</v>
          </cell>
          <cell r="P446">
            <v>366.786678308805</v>
          </cell>
          <cell r="Q446">
            <v>332.968208418068</v>
          </cell>
          <cell r="R446">
            <v>299.208445465369</v>
          </cell>
          <cell r="S446">
            <v>297.44301162933</v>
          </cell>
          <cell r="T446">
            <v>295.62461477821</v>
          </cell>
          <cell r="U446">
            <v>293.751666021557</v>
          </cell>
          <cell r="V446">
            <v>291.822528802203</v>
          </cell>
          <cell r="W446">
            <v>289.835517466269</v>
          </cell>
          <cell r="X446">
            <v>287.788895790257</v>
          </cell>
          <cell r="Y446">
            <v>285.680875463965</v>
          </cell>
          <cell r="Z446">
            <v>283.509614527884</v>
          </cell>
        </row>
        <row r="447">
          <cell r="A447">
            <v>-2966.96356556703</v>
          </cell>
          <cell r="B447">
            <v>498.414091714623</v>
          </cell>
          <cell r="C447">
            <v>549.223926257784</v>
          </cell>
          <cell r="D447">
            <v>537.131984832005</v>
          </cell>
          <cell r="E447">
            <v>526.15960389652</v>
          </cell>
          <cell r="F447">
            <v>516.075052516148</v>
          </cell>
          <cell r="G447">
            <v>506.761924703691</v>
          </cell>
          <cell r="H447">
            <v>501.679804804944</v>
          </cell>
          <cell r="I447">
            <v>500.366156230394</v>
          </cell>
          <cell r="J447">
            <v>499.128453742038</v>
          </cell>
          <cell r="K447">
            <v>497.619448425869</v>
          </cell>
          <cell r="L447">
            <v>376.947264703377</v>
          </cell>
          <cell r="M447">
            <v>375.353386116048</v>
          </cell>
          <cell r="N447">
            <v>373.945862924261</v>
          </cell>
          <cell r="O447">
            <v>372.261942283559</v>
          </cell>
          <cell r="P447">
            <v>370.761675776798</v>
          </cell>
          <cell r="Q447">
            <v>334.952344210044</v>
          </cell>
          <cell r="R447">
            <v>299.208445465369</v>
          </cell>
          <cell r="S447">
            <v>297.44301162933</v>
          </cell>
          <cell r="T447">
            <v>295.62461477821</v>
          </cell>
          <cell r="U447">
            <v>293.751666021557</v>
          </cell>
          <cell r="V447">
            <v>291.822528802203</v>
          </cell>
          <cell r="W447">
            <v>289.835517466269</v>
          </cell>
          <cell r="X447">
            <v>287.788895790257</v>
          </cell>
          <cell r="Y447">
            <v>285.680875463965</v>
          </cell>
          <cell r="Z447">
            <v>283.509614527884</v>
          </cell>
        </row>
        <row r="448">
          <cell r="A448">
            <v>-3131.97767568379</v>
          </cell>
          <cell r="B448">
            <v>501.621966015293</v>
          </cell>
          <cell r="C448">
            <v>555.318887429056</v>
          </cell>
          <cell r="D448">
            <v>542.617449886151</v>
          </cell>
          <cell r="E448">
            <v>531.099730319551</v>
          </cell>
          <cell r="F448">
            <v>520.521166296876</v>
          </cell>
          <cell r="G448">
            <v>510.758936082325</v>
          </cell>
          <cell r="H448">
            <v>505.465096479734</v>
          </cell>
          <cell r="I448">
            <v>504.151447905185</v>
          </cell>
          <cell r="J448">
            <v>502.92016116543</v>
          </cell>
          <cell r="K448">
            <v>501.404740100659</v>
          </cell>
          <cell r="L448">
            <v>380.738972126768</v>
          </cell>
          <cell r="M448">
            <v>379.138677790839</v>
          </cell>
          <cell r="N448">
            <v>377.737570347653</v>
          </cell>
          <cell r="O448">
            <v>376.04723395835</v>
          </cell>
          <cell r="P448">
            <v>374.55338320019</v>
          </cell>
          <cell r="Q448">
            <v>336.84499004744</v>
          </cell>
          <cell r="R448">
            <v>299.208445465369</v>
          </cell>
          <cell r="S448">
            <v>297.44301162933</v>
          </cell>
          <cell r="T448">
            <v>295.62461477821</v>
          </cell>
          <cell r="U448">
            <v>293.751666021557</v>
          </cell>
          <cell r="V448">
            <v>291.822528802203</v>
          </cell>
          <cell r="W448">
            <v>289.835517466269</v>
          </cell>
          <cell r="X448">
            <v>287.788895790257</v>
          </cell>
          <cell r="Y448">
            <v>285.680875463965</v>
          </cell>
          <cell r="Z448">
            <v>283.509614527884</v>
          </cell>
        </row>
        <row r="449">
          <cell r="A449">
            <v>-3252.80580718667</v>
          </cell>
          <cell r="B449">
            <v>503.970864891709</v>
          </cell>
          <cell r="C449">
            <v>559.781795294247</v>
          </cell>
          <cell r="D449">
            <v>546.634066964822</v>
          </cell>
          <cell r="E449">
            <v>534.717034589232</v>
          </cell>
          <cell r="F449">
            <v>523.776740139588</v>
          </cell>
          <cell r="G449">
            <v>513.68566408234</v>
          </cell>
          <cell r="H449">
            <v>508.236797153905</v>
          </cell>
          <cell r="I449">
            <v>506.923148579356</v>
          </cell>
          <cell r="J449">
            <v>505.696559637353</v>
          </cell>
          <cell r="K449">
            <v>504.17644077483</v>
          </cell>
          <cell r="L449">
            <v>383.515370598692</v>
          </cell>
          <cell r="M449">
            <v>381.91037846501</v>
          </cell>
          <cell r="N449">
            <v>380.513968819577</v>
          </cell>
          <cell r="O449">
            <v>378.818934632521</v>
          </cell>
          <cell r="P449">
            <v>377.329781672113</v>
          </cell>
          <cell r="Q449">
            <v>338.230840384525</v>
          </cell>
          <cell r="R449">
            <v>299.208445465369</v>
          </cell>
          <cell r="S449">
            <v>297.44301162933</v>
          </cell>
          <cell r="T449">
            <v>295.62461477821</v>
          </cell>
          <cell r="U449">
            <v>293.751666021557</v>
          </cell>
          <cell r="V449">
            <v>291.822528802203</v>
          </cell>
          <cell r="W449">
            <v>289.835517466269</v>
          </cell>
          <cell r="X449">
            <v>287.788895790257</v>
          </cell>
          <cell r="Y449">
            <v>285.680875463965</v>
          </cell>
          <cell r="Z449">
            <v>283.509614527884</v>
          </cell>
        </row>
        <row r="450">
          <cell r="A450">
            <v>-2832.99845067458</v>
          </cell>
          <cell r="B450">
            <v>495.809809881114</v>
          </cell>
          <cell r="C450">
            <v>544.275790774116</v>
          </cell>
          <cell r="D450">
            <v>532.678662896705</v>
          </cell>
          <cell r="E450">
            <v>522.149009872915</v>
          </cell>
          <cell r="F450">
            <v>512.465517894904</v>
          </cell>
          <cell r="G450">
            <v>503.516989539138</v>
          </cell>
          <cell r="H450">
            <v>498.606752241403</v>
          </cell>
          <cell r="I450">
            <v>497.293103666854</v>
          </cell>
          <cell r="J450">
            <v>496.05019261483</v>
          </cell>
          <cell r="K450">
            <v>494.546395862328</v>
          </cell>
          <cell r="L450">
            <v>373.869003576169</v>
          </cell>
          <cell r="M450">
            <v>372.280333552508</v>
          </cell>
          <cell r="N450">
            <v>370.867601797054</v>
          </cell>
          <cell r="O450">
            <v>369.188889720019</v>
          </cell>
          <cell r="P450">
            <v>367.68341464959</v>
          </cell>
          <cell r="Q450">
            <v>333.415817928274</v>
          </cell>
          <cell r="R450">
            <v>299.208445465369</v>
          </cell>
          <cell r="S450">
            <v>297.44301162933</v>
          </cell>
          <cell r="T450">
            <v>295.62461477821</v>
          </cell>
          <cell r="U450">
            <v>293.751666021557</v>
          </cell>
          <cell r="V450">
            <v>291.822528802203</v>
          </cell>
          <cell r="W450">
            <v>289.835517466269</v>
          </cell>
          <cell r="X450">
            <v>287.788895790257</v>
          </cell>
          <cell r="Y450">
            <v>285.680875463965</v>
          </cell>
          <cell r="Z450">
            <v>283.509614527884</v>
          </cell>
        </row>
        <row r="451">
          <cell r="A451">
            <v>-3435.21556199306</v>
          </cell>
          <cell r="B451">
            <v>507.516910525145</v>
          </cell>
          <cell r="C451">
            <v>566.519281997776</v>
          </cell>
          <cell r="D451">
            <v>552.697804997998</v>
          </cell>
          <cell r="E451">
            <v>540.177944864723</v>
          </cell>
          <cell r="F451">
            <v>528.691559387531</v>
          </cell>
          <cell r="G451">
            <v>518.104036941601</v>
          </cell>
          <cell r="H451">
            <v>512.42113100136</v>
          </cell>
          <cell r="I451">
            <v>511.10748242681</v>
          </cell>
          <cell r="J451">
            <v>509.887985576075</v>
          </cell>
          <cell r="K451">
            <v>508.360774622285</v>
          </cell>
          <cell r="L451">
            <v>387.706796537414</v>
          </cell>
          <cell r="M451">
            <v>386.094712312464</v>
          </cell>
          <cell r="N451">
            <v>384.705394758298</v>
          </cell>
          <cell r="O451">
            <v>383.003268479975</v>
          </cell>
          <cell r="P451">
            <v>381.521207610835</v>
          </cell>
          <cell r="Q451">
            <v>340.323007308252</v>
          </cell>
          <cell r="R451">
            <v>299.208445465369</v>
          </cell>
          <cell r="S451">
            <v>297.44301162933</v>
          </cell>
          <cell r="T451">
            <v>295.62461477821</v>
          </cell>
          <cell r="U451">
            <v>293.751666021557</v>
          </cell>
          <cell r="V451">
            <v>291.822528802203</v>
          </cell>
          <cell r="W451">
            <v>289.835517466269</v>
          </cell>
          <cell r="X451">
            <v>287.788895790257</v>
          </cell>
          <cell r="Y451">
            <v>285.680875463965</v>
          </cell>
          <cell r="Z451">
            <v>283.509614527884</v>
          </cell>
        </row>
        <row r="452">
          <cell r="A452">
            <v>-2665.72923979989</v>
          </cell>
          <cell r="B452">
            <v>492.55809642171</v>
          </cell>
          <cell r="C452">
            <v>538.097535201249</v>
          </cell>
          <cell r="D452">
            <v>527.118232881124</v>
          </cell>
          <cell r="E452">
            <v>517.141371145433</v>
          </cell>
          <cell r="F452">
            <v>507.95864304017</v>
          </cell>
          <cell r="G452">
            <v>499.465354568721</v>
          </cell>
          <cell r="H452">
            <v>494.769730359306</v>
          </cell>
          <cell r="I452">
            <v>493.456081784757</v>
          </cell>
          <cell r="J452">
            <v>492.206667305814</v>
          </cell>
          <cell r="K452">
            <v>490.709373980232</v>
          </cell>
          <cell r="L452">
            <v>370.025478267153</v>
          </cell>
          <cell r="M452">
            <v>368.443311670411</v>
          </cell>
          <cell r="N452">
            <v>367.024076488038</v>
          </cell>
          <cell r="O452">
            <v>365.351867837922</v>
          </cell>
          <cell r="P452">
            <v>363.839889340574</v>
          </cell>
          <cell r="Q452">
            <v>331.497306987226</v>
          </cell>
          <cell r="R452">
            <v>299.208445465369</v>
          </cell>
          <cell r="S452">
            <v>297.44301162933</v>
          </cell>
          <cell r="T452">
            <v>295.62461477821</v>
          </cell>
          <cell r="U452">
            <v>293.751666021557</v>
          </cell>
          <cell r="V452">
            <v>291.822528802203</v>
          </cell>
          <cell r="W452">
            <v>289.835517466269</v>
          </cell>
          <cell r="X452">
            <v>287.788895790257</v>
          </cell>
          <cell r="Y452">
            <v>285.680875463965</v>
          </cell>
          <cell r="Z452">
            <v>283.509614527884</v>
          </cell>
        </row>
        <row r="453">
          <cell r="A453">
            <v>-3712.93375571861</v>
          </cell>
          <cell r="B453">
            <v>512.91575221117</v>
          </cell>
          <cell r="C453">
            <v>576.777081201223</v>
          </cell>
          <cell r="D453">
            <v>561.9298242811</v>
          </cell>
          <cell r="E453">
            <v>548.492161061201</v>
          </cell>
          <cell r="F453">
            <v>536.174353964361</v>
          </cell>
          <cell r="G453">
            <v>524.830993682388</v>
          </cell>
          <cell r="H453">
            <v>518.791764190869</v>
          </cell>
          <cell r="I453">
            <v>517.478115616319</v>
          </cell>
          <cell r="J453">
            <v>516.269416448956</v>
          </cell>
          <cell r="K453">
            <v>514.731407811794</v>
          </cell>
          <cell r="L453">
            <v>394.088227410295</v>
          </cell>
          <cell r="M453">
            <v>392.465345501973</v>
          </cell>
          <cell r="N453">
            <v>391.08682563118</v>
          </cell>
          <cell r="O453">
            <v>389.373901669485</v>
          </cell>
          <cell r="P453">
            <v>387.902638483716</v>
          </cell>
          <cell r="Q453">
            <v>343.508323903007</v>
          </cell>
          <cell r="R453">
            <v>299.208445465369</v>
          </cell>
          <cell r="S453">
            <v>297.44301162933</v>
          </cell>
          <cell r="T453">
            <v>295.62461477821</v>
          </cell>
          <cell r="U453">
            <v>293.751666021557</v>
          </cell>
          <cell r="V453">
            <v>291.822528802203</v>
          </cell>
          <cell r="W453">
            <v>289.835517466269</v>
          </cell>
          <cell r="X453">
            <v>287.788895790257</v>
          </cell>
          <cell r="Y453">
            <v>285.680875463965</v>
          </cell>
          <cell r="Z453">
            <v>283.509614527884</v>
          </cell>
        </row>
        <row r="454">
          <cell r="A454">
            <v>-2462.90896542506</v>
          </cell>
          <cell r="B454">
            <v>488.615270287863</v>
          </cell>
          <cell r="C454">
            <v>530.60616554694</v>
          </cell>
          <cell r="D454">
            <v>520.376000192246</v>
          </cell>
          <cell r="E454">
            <v>511.069418899309</v>
          </cell>
          <cell r="F454">
            <v>502.493886018658</v>
          </cell>
          <cell r="G454">
            <v>494.552593205948</v>
          </cell>
          <cell r="H454">
            <v>490.117195521367</v>
          </cell>
          <cell r="I454">
            <v>488.803546946818</v>
          </cell>
          <cell r="J454">
            <v>487.546246815608</v>
          </cell>
          <cell r="K454">
            <v>486.056839142292</v>
          </cell>
          <cell r="L454">
            <v>365.365057776947</v>
          </cell>
          <cell r="M454">
            <v>363.790776832472</v>
          </cell>
          <cell r="N454">
            <v>362.363655997831</v>
          </cell>
          <cell r="O454">
            <v>360.699332999983</v>
          </cell>
          <cell r="P454">
            <v>359.179468850368</v>
          </cell>
          <cell r="Q454">
            <v>329.171039568256</v>
          </cell>
          <cell r="R454">
            <v>299.208445465369</v>
          </cell>
          <cell r="S454">
            <v>297.44301162933</v>
          </cell>
          <cell r="T454">
            <v>295.62461477821</v>
          </cell>
          <cell r="U454">
            <v>293.751666021557</v>
          </cell>
          <cell r="V454">
            <v>291.822528802203</v>
          </cell>
          <cell r="W454">
            <v>289.835517466269</v>
          </cell>
          <cell r="X454">
            <v>287.788895790257</v>
          </cell>
          <cell r="Y454">
            <v>285.680875463965</v>
          </cell>
          <cell r="Z454">
            <v>283.509614527884</v>
          </cell>
        </row>
        <row r="455">
          <cell r="A455">
            <v>-2594.58912042649</v>
          </cell>
          <cell r="B455">
            <v>491.175132501091</v>
          </cell>
          <cell r="C455">
            <v>535.469903752073</v>
          </cell>
          <cell r="D455">
            <v>524.753364576866</v>
          </cell>
          <cell r="E455">
            <v>515.01160670768</v>
          </cell>
          <cell r="F455">
            <v>506.041855046192</v>
          </cell>
          <cell r="G455">
            <v>497.74218152363</v>
          </cell>
          <cell r="H455">
            <v>493.137832932976</v>
          </cell>
          <cell r="I455">
            <v>491.824184358427</v>
          </cell>
          <cell r="J455">
            <v>490.572003951643</v>
          </cell>
          <cell r="K455">
            <v>489.077476553901</v>
          </cell>
          <cell r="L455">
            <v>368.390814912982</v>
          </cell>
          <cell r="M455">
            <v>366.811414244081</v>
          </cell>
          <cell r="N455">
            <v>365.389413133866</v>
          </cell>
          <cell r="O455">
            <v>363.719970411592</v>
          </cell>
          <cell r="P455">
            <v>362.205225986403</v>
          </cell>
          <cell r="Q455">
            <v>330.68135827406</v>
          </cell>
          <cell r="R455">
            <v>299.208445465369</v>
          </cell>
          <cell r="S455">
            <v>297.44301162933</v>
          </cell>
          <cell r="T455">
            <v>295.62461477821</v>
          </cell>
          <cell r="U455">
            <v>293.751666021557</v>
          </cell>
          <cell r="V455">
            <v>291.822528802203</v>
          </cell>
          <cell r="W455">
            <v>289.835517466269</v>
          </cell>
          <cell r="X455">
            <v>287.788895790257</v>
          </cell>
          <cell r="Y455">
            <v>285.680875463965</v>
          </cell>
          <cell r="Z455">
            <v>283.509614527884</v>
          </cell>
        </row>
        <row r="456">
          <cell r="A456">
            <v>-3586.49949095515</v>
          </cell>
          <cell r="B456">
            <v>510.457870104168</v>
          </cell>
          <cell r="C456">
            <v>572.107105197919</v>
          </cell>
          <cell r="D456">
            <v>557.726845878127</v>
          </cell>
          <cell r="E456">
            <v>544.707022616419</v>
          </cell>
          <cell r="F456">
            <v>532.767729364057</v>
          </cell>
          <cell r="G456">
            <v>521.768472577064</v>
          </cell>
          <cell r="H456">
            <v>515.891463304607</v>
          </cell>
          <cell r="I456">
            <v>514.577814730058</v>
          </cell>
          <cell r="J456">
            <v>513.36419979848</v>
          </cell>
          <cell r="K456">
            <v>511.831106925532</v>
          </cell>
          <cell r="L456">
            <v>391.183010759819</v>
          </cell>
          <cell r="M456">
            <v>389.565044615711</v>
          </cell>
          <cell r="N456">
            <v>388.181608980704</v>
          </cell>
          <cell r="O456">
            <v>386.473600783223</v>
          </cell>
          <cell r="P456">
            <v>384.99742183324</v>
          </cell>
          <cell r="Q456">
            <v>342.058173459876</v>
          </cell>
          <cell r="R456">
            <v>299.208445465369</v>
          </cell>
          <cell r="S456">
            <v>297.44301162933</v>
          </cell>
          <cell r="T456">
            <v>295.62461477821</v>
          </cell>
          <cell r="U456">
            <v>293.751666021557</v>
          </cell>
          <cell r="V456">
            <v>291.822528802203</v>
          </cell>
          <cell r="W456">
            <v>289.835517466269</v>
          </cell>
          <cell r="X456">
            <v>287.788895790257</v>
          </cell>
          <cell r="Y456">
            <v>285.680875463965</v>
          </cell>
          <cell r="Z456">
            <v>283.509614527884</v>
          </cell>
        </row>
        <row r="457">
          <cell r="A457">
            <v>-3320.13841281651</v>
          </cell>
          <cell r="B457">
            <v>505.279810745153</v>
          </cell>
          <cell r="C457">
            <v>562.268792415791</v>
          </cell>
          <cell r="D457">
            <v>548.872364374212</v>
          </cell>
          <cell r="E457">
            <v>536.732811203536</v>
          </cell>
          <cell r="F457">
            <v>525.590939092462</v>
          </cell>
          <cell r="G457">
            <v>515.316610615731</v>
          </cell>
          <cell r="H457">
            <v>509.781353260969</v>
          </cell>
          <cell r="I457">
            <v>508.46770468642</v>
          </cell>
          <cell r="J457">
            <v>507.243733636124</v>
          </cell>
          <cell r="K457">
            <v>505.720996881895</v>
          </cell>
          <cell r="L457">
            <v>385.062544597463</v>
          </cell>
          <cell r="M457">
            <v>383.454934572074</v>
          </cell>
          <cell r="N457">
            <v>382.061142818348</v>
          </cell>
          <cell r="O457">
            <v>380.363490739585</v>
          </cell>
          <cell r="P457">
            <v>378.876955670884</v>
          </cell>
          <cell r="Q457">
            <v>339.003118438057</v>
          </cell>
          <cell r="R457">
            <v>299.208445465369</v>
          </cell>
          <cell r="S457">
            <v>297.44301162933</v>
          </cell>
          <cell r="T457">
            <v>295.62461477821</v>
          </cell>
          <cell r="U457">
            <v>293.751666021557</v>
          </cell>
          <cell r="V457">
            <v>291.822528802203</v>
          </cell>
          <cell r="W457">
            <v>289.835517466269</v>
          </cell>
          <cell r="X457">
            <v>287.788895790257</v>
          </cell>
          <cell r="Y457">
            <v>285.680875463965</v>
          </cell>
          <cell r="Z457">
            <v>283.509614527884</v>
          </cell>
        </row>
        <row r="458">
          <cell r="A458">
            <v>-2472.78893611989</v>
          </cell>
          <cell r="B458">
            <v>488.807336918171</v>
          </cell>
          <cell r="C458">
            <v>530.971092144525</v>
          </cell>
          <cell r="D458">
            <v>520.704434130072</v>
          </cell>
          <cell r="E458">
            <v>511.365201509983</v>
          </cell>
          <cell r="F458">
            <v>502.760090368265</v>
          </cell>
          <cell r="G458">
            <v>494.791908227311</v>
          </cell>
          <cell r="H458">
            <v>490.34383414513</v>
          </cell>
          <cell r="I458">
            <v>489.030185570581</v>
          </cell>
          <cell r="J458">
            <v>487.773269572631</v>
          </cell>
          <cell r="K458">
            <v>486.283477766055</v>
          </cell>
          <cell r="L458">
            <v>365.59208053397</v>
          </cell>
          <cell r="M458">
            <v>364.017415456235</v>
          </cell>
          <cell r="N458">
            <v>362.590678754855</v>
          </cell>
          <cell r="O458">
            <v>360.925971623746</v>
          </cell>
          <cell r="P458">
            <v>359.406491607391</v>
          </cell>
          <cell r="Q458">
            <v>329.284358880137</v>
          </cell>
          <cell r="R458">
            <v>299.208445465369</v>
          </cell>
          <cell r="S458">
            <v>297.44301162933</v>
          </cell>
          <cell r="T458">
            <v>295.62461477821</v>
          </cell>
          <cell r="U458">
            <v>293.751666021557</v>
          </cell>
          <cell r="V458">
            <v>291.822528802203</v>
          </cell>
          <cell r="W458">
            <v>289.835517466269</v>
          </cell>
          <cell r="X458">
            <v>287.788895790257</v>
          </cell>
          <cell r="Y458">
            <v>285.680875463965</v>
          </cell>
          <cell r="Z458">
            <v>283.509614527884</v>
          </cell>
        </row>
        <row r="459">
          <cell r="A459">
            <v>-3368.65650614195</v>
          </cell>
          <cell r="B459">
            <v>506.2230024794</v>
          </cell>
          <cell r="C459">
            <v>564.060856710859</v>
          </cell>
          <cell r="D459">
            <v>550.485222239773</v>
          </cell>
          <cell r="E459">
            <v>538.185326474275</v>
          </cell>
          <cell r="F459">
            <v>526.898202836128</v>
          </cell>
          <cell r="G459">
            <v>516.491827516602</v>
          </cell>
          <cell r="H459">
            <v>510.89431950738</v>
          </cell>
          <cell r="I459">
            <v>509.580670932831</v>
          </cell>
          <cell r="J459">
            <v>508.358586266004</v>
          </cell>
          <cell r="K459">
            <v>506.833963128305</v>
          </cell>
          <cell r="L459">
            <v>386.177397227343</v>
          </cell>
          <cell r="M459">
            <v>384.567900818485</v>
          </cell>
          <cell r="N459">
            <v>383.175995448227</v>
          </cell>
          <cell r="O459">
            <v>381.476456985996</v>
          </cell>
          <cell r="P459">
            <v>379.991808300764</v>
          </cell>
          <cell r="Q459">
            <v>339.559601561263</v>
          </cell>
          <cell r="R459">
            <v>299.208445465369</v>
          </cell>
          <cell r="S459">
            <v>297.44301162933</v>
          </cell>
          <cell r="T459">
            <v>295.62461477821</v>
          </cell>
          <cell r="U459">
            <v>293.751666021557</v>
          </cell>
          <cell r="V459">
            <v>291.822528802203</v>
          </cell>
          <cell r="W459">
            <v>289.835517466269</v>
          </cell>
          <cell r="X459">
            <v>287.788895790257</v>
          </cell>
          <cell r="Y459">
            <v>285.680875463965</v>
          </cell>
          <cell r="Z459">
            <v>283.509614527884</v>
          </cell>
        </row>
        <row r="460">
          <cell r="A460">
            <v>-3154.8857691022</v>
          </cell>
          <cell r="B460">
            <v>502.067299351347</v>
          </cell>
          <cell r="C460">
            <v>556.165020767559</v>
          </cell>
          <cell r="D460">
            <v>543.378969890803</v>
          </cell>
          <cell r="E460">
            <v>531.785543657074</v>
          </cell>
          <cell r="F460">
            <v>521.138398300647</v>
          </cell>
          <cell r="G460">
            <v>511.313821419049</v>
          </cell>
          <cell r="H460">
            <v>505.990589816278</v>
          </cell>
          <cell r="I460">
            <v>504.676941241728</v>
          </cell>
          <cell r="J460">
            <v>503.446545168645</v>
          </cell>
          <cell r="K460">
            <v>501.930233437203</v>
          </cell>
          <cell r="L460">
            <v>381.265356129984</v>
          </cell>
          <cell r="M460">
            <v>379.664171127382</v>
          </cell>
          <cell r="N460">
            <v>378.263954350869</v>
          </cell>
          <cell r="O460">
            <v>376.572727294894</v>
          </cell>
          <cell r="P460">
            <v>375.079767203405</v>
          </cell>
          <cell r="Q460">
            <v>337.107736715711</v>
          </cell>
          <cell r="R460">
            <v>299.208445465369</v>
          </cell>
          <cell r="S460">
            <v>297.44301162933</v>
          </cell>
          <cell r="T460">
            <v>295.62461477821</v>
          </cell>
          <cell r="U460">
            <v>293.751666021557</v>
          </cell>
          <cell r="V460">
            <v>291.822528802203</v>
          </cell>
          <cell r="W460">
            <v>289.835517466269</v>
          </cell>
          <cell r="X460">
            <v>287.788895790257</v>
          </cell>
          <cell r="Y460">
            <v>285.680875463965</v>
          </cell>
          <cell r="Z460">
            <v>283.509614527884</v>
          </cell>
        </row>
        <row r="461">
          <cell r="A461">
            <v>-3747.90829725</v>
          </cell>
          <cell r="B461">
            <v>513.59565729854</v>
          </cell>
          <cell r="C461">
            <v>578.068900867226</v>
          </cell>
          <cell r="D461">
            <v>563.092461980504</v>
          </cell>
          <cell r="E461">
            <v>549.539214895752</v>
          </cell>
          <cell r="F461">
            <v>537.116702415457</v>
          </cell>
          <cell r="G461">
            <v>525.678155421251</v>
          </cell>
          <cell r="H461">
            <v>519.594052193966</v>
          </cell>
          <cell r="I461">
            <v>518.280403619417</v>
          </cell>
          <cell r="J461">
            <v>517.073064262228</v>
          </cell>
          <cell r="K461">
            <v>515.533695814891</v>
          </cell>
          <cell r="L461">
            <v>394.891875223567</v>
          </cell>
          <cell r="M461">
            <v>393.267633505071</v>
          </cell>
          <cell r="N461">
            <v>391.890473444451</v>
          </cell>
          <cell r="O461">
            <v>390.176189672582</v>
          </cell>
          <cell r="P461">
            <v>388.706286296988</v>
          </cell>
          <cell r="Q461">
            <v>343.909467904555</v>
          </cell>
          <cell r="R461">
            <v>299.208445465369</v>
          </cell>
          <cell r="S461">
            <v>297.44301162933</v>
          </cell>
          <cell r="T461">
            <v>295.62461477821</v>
          </cell>
          <cell r="U461">
            <v>293.751666021557</v>
          </cell>
          <cell r="V461">
            <v>291.822528802203</v>
          </cell>
          <cell r="W461">
            <v>289.835517466269</v>
          </cell>
          <cell r="X461">
            <v>287.788895790257</v>
          </cell>
          <cell r="Y461">
            <v>285.680875463965</v>
          </cell>
          <cell r="Z461">
            <v>283.509614527884</v>
          </cell>
        </row>
        <row r="462">
          <cell r="A462">
            <v>-3485.47008041547</v>
          </cell>
          <cell r="B462">
            <v>508.493858363277</v>
          </cell>
          <cell r="C462">
            <v>568.375482890226</v>
          </cell>
          <cell r="D462">
            <v>554.368385801203</v>
          </cell>
          <cell r="E462">
            <v>541.682444535446</v>
          </cell>
          <cell r="F462">
            <v>530.045609091182</v>
          </cell>
          <cell r="G462">
            <v>519.321313947913</v>
          </cell>
          <cell r="H462">
            <v>513.573929450355</v>
          </cell>
          <cell r="I462">
            <v>512.260280875806</v>
          </cell>
          <cell r="J462">
            <v>511.042737920747</v>
          </cell>
          <cell r="K462">
            <v>509.513573071281</v>
          </cell>
          <cell r="L462">
            <v>388.861548882086</v>
          </cell>
          <cell r="M462">
            <v>387.24751076146</v>
          </cell>
          <cell r="N462">
            <v>385.86014710297</v>
          </cell>
          <cell r="O462">
            <v>384.156066928971</v>
          </cell>
          <cell r="P462">
            <v>382.675959955507</v>
          </cell>
          <cell r="Q462">
            <v>340.89940653275</v>
          </cell>
          <cell r="R462">
            <v>299.208445465369</v>
          </cell>
          <cell r="S462">
            <v>297.44301162933</v>
          </cell>
          <cell r="T462">
            <v>295.62461477821</v>
          </cell>
          <cell r="U462">
            <v>293.751666021557</v>
          </cell>
          <cell r="V462">
            <v>291.822528802203</v>
          </cell>
          <cell r="W462">
            <v>289.835517466269</v>
          </cell>
          <cell r="X462">
            <v>287.788895790257</v>
          </cell>
          <cell r="Y462">
            <v>285.680875463965</v>
          </cell>
          <cell r="Z462">
            <v>283.509614527884</v>
          </cell>
        </row>
        <row r="463">
          <cell r="A463">
            <v>-2858.65002272588</v>
          </cell>
          <cell r="B463">
            <v>496.308476441791</v>
          </cell>
          <cell r="C463">
            <v>545.223257239403</v>
          </cell>
          <cell r="D463">
            <v>533.531382715463</v>
          </cell>
          <cell r="E463">
            <v>522.916956376358</v>
          </cell>
          <cell r="F463">
            <v>513.156669748002</v>
          </cell>
          <cell r="G463">
            <v>504.138328073742</v>
          </cell>
          <cell r="H463">
            <v>499.195178783002</v>
          </cell>
          <cell r="I463">
            <v>497.881530208453</v>
          </cell>
          <cell r="J463">
            <v>496.63961648955</v>
          </cell>
          <cell r="K463">
            <v>495.134822403927</v>
          </cell>
          <cell r="L463">
            <v>374.458427450889</v>
          </cell>
          <cell r="M463">
            <v>372.868760094107</v>
          </cell>
          <cell r="N463">
            <v>371.457025671774</v>
          </cell>
          <cell r="O463">
            <v>369.777316261618</v>
          </cell>
          <cell r="P463">
            <v>368.27283852431</v>
          </cell>
          <cell r="Q463">
            <v>333.710031199073</v>
          </cell>
          <cell r="R463">
            <v>299.208445465369</v>
          </cell>
          <cell r="S463">
            <v>297.44301162933</v>
          </cell>
          <cell r="T463">
            <v>295.62461477821</v>
          </cell>
          <cell r="U463">
            <v>293.751666021557</v>
          </cell>
          <cell r="V463">
            <v>291.822528802203</v>
          </cell>
          <cell r="W463">
            <v>289.835517466269</v>
          </cell>
          <cell r="X463">
            <v>287.788895790257</v>
          </cell>
          <cell r="Y463">
            <v>285.680875463965</v>
          </cell>
          <cell r="Z463">
            <v>283.509614527884</v>
          </cell>
        </row>
        <row r="464">
          <cell r="A464">
            <v>-2458.90952914902</v>
          </cell>
          <cell r="B464">
            <v>488.537521246657</v>
          </cell>
          <cell r="C464">
            <v>530.458442368648</v>
          </cell>
          <cell r="D464">
            <v>520.243049331784</v>
          </cell>
          <cell r="E464">
            <v>510.949685375852</v>
          </cell>
          <cell r="F464">
            <v>502.386125847547</v>
          </cell>
          <cell r="G464">
            <v>494.455717900605</v>
          </cell>
          <cell r="H464">
            <v>490.025451652744</v>
          </cell>
          <cell r="I464">
            <v>488.711803078194</v>
          </cell>
          <cell r="J464">
            <v>487.454347448902</v>
          </cell>
          <cell r="K464">
            <v>485.965095273669</v>
          </cell>
          <cell r="L464">
            <v>365.273158410241</v>
          </cell>
          <cell r="M464">
            <v>363.699032963849</v>
          </cell>
          <cell r="N464">
            <v>362.271756631126</v>
          </cell>
          <cell r="O464">
            <v>360.60758913136</v>
          </cell>
          <cell r="P464">
            <v>359.087569483662</v>
          </cell>
          <cell r="Q464">
            <v>329.125167633944</v>
          </cell>
          <cell r="R464">
            <v>299.208445465369</v>
          </cell>
          <cell r="S464">
            <v>297.44301162933</v>
          </cell>
          <cell r="T464">
            <v>295.62461477821</v>
          </cell>
          <cell r="U464">
            <v>293.751666021557</v>
          </cell>
          <cell r="V464">
            <v>291.822528802203</v>
          </cell>
          <cell r="W464">
            <v>289.835517466269</v>
          </cell>
          <cell r="X464">
            <v>287.788895790257</v>
          </cell>
          <cell r="Y464">
            <v>285.680875463965</v>
          </cell>
          <cell r="Z464">
            <v>283.509614527884</v>
          </cell>
        </row>
        <row r="465">
          <cell r="A465">
            <v>-2626.7875742292</v>
          </cell>
          <cell r="B465">
            <v>491.801070443016</v>
          </cell>
          <cell r="C465">
            <v>536.65918584173</v>
          </cell>
          <cell r="D465">
            <v>525.823718457557</v>
          </cell>
          <cell r="E465">
            <v>515.975551138244</v>
          </cell>
          <cell r="F465">
            <v>506.9094050337</v>
          </cell>
          <cell r="G465">
            <v>498.522100199268</v>
          </cell>
          <cell r="H465">
            <v>493.876439704447</v>
          </cell>
          <cell r="I465">
            <v>492.562791129898</v>
          </cell>
          <cell r="J465">
            <v>491.311862598998</v>
          </cell>
          <cell r="K465">
            <v>489.816083325372</v>
          </cell>
          <cell r="L465">
            <v>369.130673560337</v>
          </cell>
          <cell r="M465">
            <v>367.550021015552</v>
          </cell>
          <cell r="N465">
            <v>366.129271781221</v>
          </cell>
          <cell r="O465">
            <v>364.458577183063</v>
          </cell>
          <cell r="P465">
            <v>362.945084633758</v>
          </cell>
          <cell r="Q465">
            <v>331.050661659796</v>
          </cell>
          <cell r="R465">
            <v>299.208445465369</v>
          </cell>
          <cell r="S465">
            <v>297.44301162933</v>
          </cell>
          <cell r="T465">
            <v>295.62461477821</v>
          </cell>
          <cell r="U465">
            <v>293.751666021557</v>
          </cell>
          <cell r="V465">
            <v>291.822528802203</v>
          </cell>
          <cell r="W465">
            <v>289.835517466269</v>
          </cell>
          <cell r="X465">
            <v>287.788895790257</v>
          </cell>
          <cell r="Y465">
            <v>285.680875463965</v>
          </cell>
          <cell r="Z465">
            <v>283.509614527884</v>
          </cell>
        </row>
        <row r="466">
          <cell r="A466">
            <v>-3070.5776009106</v>
          </cell>
          <cell r="B466">
            <v>500.428348561702</v>
          </cell>
          <cell r="C466">
            <v>553.051014267234</v>
          </cell>
          <cell r="D466">
            <v>540.576364040511</v>
          </cell>
          <cell r="E466">
            <v>529.261559441021</v>
          </cell>
          <cell r="F466">
            <v>518.866812506199</v>
          </cell>
          <cell r="G466">
            <v>509.271688735151</v>
          </cell>
          <cell r="H466">
            <v>504.056627884497</v>
          </cell>
          <cell r="I466">
            <v>502.742979309948</v>
          </cell>
          <cell r="J466">
            <v>501.509305335285</v>
          </cell>
          <cell r="K466">
            <v>499.996271505422</v>
          </cell>
          <cell r="L466">
            <v>379.328116296624</v>
          </cell>
          <cell r="M466">
            <v>377.730209195602</v>
          </cell>
          <cell r="N466">
            <v>376.326714517509</v>
          </cell>
          <cell r="O466">
            <v>374.638765363113</v>
          </cell>
          <cell r="P466">
            <v>373.142527370045</v>
          </cell>
          <cell r="Q466">
            <v>336.140755749821</v>
          </cell>
          <cell r="R466">
            <v>299.208445465369</v>
          </cell>
          <cell r="S466">
            <v>297.44301162933</v>
          </cell>
          <cell r="T466">
            <v>295.62461477821</v>
          </cell>
          <cell r="U466">
            <v>293.751666021557</v>
          </cell>
          <cell r="V466">
            <v>291.822528802203</v>
          </cell>
          <cell r="W466">
            <v>289.835517466269</v>
          </cell>
          <cell r="X466">
            <v>287.788895790257</v>
          </cell>
          <cell r="Y466">
            <v>285.680875463965</v>
          </cell>
          <cell r="Z466">
            <v>283.509614527884</v>
          </cell>
        </row>
        <row r="467">
          <cell r="A467">
            <v>-2896.42828502526</v>
          </cell>
          <cell r="B467">
            <v>497.042885860891</v>
          </cell>
          <cell r="C467">
            <v>546.618635135693</v>
          </cell>
          <cell r="D467">
            <v>534.787222822124</v>
          </cell>
          <cell r="E467">
            <v>524.047946881772</v>
          </cell>
          <cell r="F467">
            <v>514.174561202875</v>
          </cell>
          <cell r="G467">
            <v>505.053402209941</v>
          </cell>
          <cell r="H467">
            <v>500.06178189754</v>
          </cell>
          <cell r="I467">
            <v>498.748133322991</v>
          </cell>
          <cell r="J467">
            <v>497.507688422927</v>
          </cell>
          <cell r="K467">
            <v>496.001425518465</v>
          </cell>
          <cell r="L467">
            <v>375.326499384266</v>
          </cell>
          <cell r="M467">
            <v>373.735363208645</v>
          </cell>
          <cell r="N467">
            <v>372.32509760515</v>
          </cell>
          <cell r="O467">
            <v>370.643919376156</v>
          </cell>
          <cell r="P467">
            <v>369.140910457687</v>
          </cell>
          <cell r="Q467">
            <v>334.143332756343</v>
          </cell>
          <cell r="R467">
            <v>299.208445465369</v>
          </cell>
          <cell r="S467">
            <v>297.44301162933</v>
          </cell>
          <cell r="T467">
            <v>295.62461477821</v>
          </cell>
          <cell r="U467">
            <v>293.751666021557</v>
          </cell>
          <cell r="V467">
            <v>291.822528802203</v>
          </cell>
          <cell r="W467">
            <v>289.835517466269</v>
          </cell>
          <cell r="X467">
            <v>287.788895790257</v>
          </cell>
          <cell r="Y467">
            <v>285.680875463965</v>
          </cell>
          <cell r="Z467">
            <v>283.509614527884</v>
          </cell>
        </row>
        <row r="468">
          <cell r="A468">
            <v>-2583.88865780266</v>
          </cell>
          <cell r="B468">
            <v>490.967115507684</v>
          </cell>
          <cell r="C468">
            <v>535.074671464599</v>
          </cell>
          <cell r="D468">
            <v>524.397655518139</v>
          </cell>
          <cell r="E468">
            <v>514.691260537833</v>
          </cell>
          <cell r="F468">
            <v>505.75354349333</v>
          </cell>
          <cell r="G468">
            <v>497.482992349844</v>
          </cell>
          <cell r="H468">
            <v>492.892372880755</v>
          </cell>
          <cell r="I468">
            <v>491.578724306206</v>
          </cell>
          <cell r="J468">
            <v>490.326127865436</v>
          </cell>
          <cell r="K468">
            <v>488.832016501681</v>
          </cell>
          <cell r="L468">
            <v>368.144938826775</v>
          </cell>
          <cell r="M468">
            <v>366.56595419186</v>
          </cell>
          <cell r="N468">
            <v>365.143537047659</v>
          </cell>
          <cell r="O468">
            <v>363.474510359371</v>
          </cell>
          <cell r="P468">
            <v>361.959349900196</v>
          </cell>
          <cell r="Q468">
            <v>330.55862824795</v>
          </cell>
          <cell r="R468">
            <v>299.208445465369</v>
          </cell>
          <cell r="S468">
            <v>297.44301162933</v>
          </cell>
          <cell r="T468">
            <v>295.62461477821</v>
          </cell>
          <cell r="U468">
            <v>293.751666021557</v>
          </cell>
          <cell r="V468">
            <v>291.822528802203</v>
          </cell>
          <cell r="W468">
            <v>289.835517466269</v>
          </cell>
          <cell r="X468">
            <v>287.788895790257</v>
          </cell>
          <cell r="Y468">
            <v>285.680875463965</v>
          </cell>
          <cell r="Z468">
            <v>283.509614527884</v>
          </cell>
        </row>
        <row r="469">
          <cell r="A469">
            <v>-3230.73451618233</v>
          </cell>
          <cell r="B469">
            <v>503.541798994584</v>
          </cell>
          <cell r="C469">
            <v>558.96657008971</v>
          </cell>
          <cell r="D469">
            <v>545.900364280739</v>
          </cell>
          <cell r="E469">
            <v>534.05627310766</v>
          </cell>
          <cell r="F469">
            <v>523.182054806174</v>
          </cell>
          <cell r="G469">
            <v>513.151047974523</v>
          </cell>
          <cell r="H469">
            <v>507.730499395298</v>
          </cell>
          <cell r="I469">
            <v>506.416850820749</v>
          </cell>
          <cell r="J469">
            <v>505.189403746952</v>
          </cell>
          <cell r="K469">
            <v>503.670143016224</v>
          </cell>
          <cell r="L469">
            <v>383.008214708291</v>
          </cell>
          <cell r="M469">
            <v>381.404080706403</v>
          </cell>
          <cell r="N469">
            <v>380.006812929176</v>
          </cell>
          <cell r="O469">
            <v>378.312636873914</v>
          </cell>
          <cell r="P469">
            <v>376.822625781712</v>
          </cell>
          <cell r="Q469">
            <v>337.977691505222</v>
          </cell>
          <cell r="R469">
            <v>299.208445465369</v>
          </cell>
          <cell r="S469">
            <v>297.44301162933</v>
          </cell>
          <cell r="T469">
            <v>295.62461477821</v>
          </cell>
          <cell r="U469">
            <v>293.751666021557</v>
          </cell>
          <cell r="V469">
            <v>291.822528802203</v>
          </cell>
          <cell r="W469">
            <v>289.835517466269</v>
          </cell>
          <cell r="X469">
            <v>287.788895790257</v>
          </cell>
          <cell r="Y469">
            <v>285.680875463965</v>
          </cell>
          <cell r="Z469">
            <v>283.509614527884</v>
          </cell>
        </row>
        <row r="470">
          <cell r="A470">
            <v>-3414.00513086189</v>
          </cell>
          <cell r="B470">
            <v>507.104579743955</v>
          </cell>
          <cell r="C470">
            <v>565.735853513515</v>
          </cell>
          <cell r="D470">
            <v>551.992719362163</v>
          </cell>
          <cell r="E470">
            <v>539.542955461691</v>
          </cell>
          <cell r="F470">
            <v>528.120068924802</v>
          </cell>
          <cell r="G470">
            <v>517.590272788239</v>
          </cell>
          <cell r="H470">
            <v>511.934580679556</v>
          </cell>
          <cell r="I470">
            <v>510.620932105006</v>
          </cell>
          <cell r="J470">
            <v>509.400610592708</v>
          </cell>
          <cell r="K470">
            <v>507.874224300481</v>
          </cell>
          <cell r="L470">
            <v>387.219421554047</v>
          </cell>
          <cell r="M470">
            <v>385.60816199066</v>
          </cell>
          <cell r="N470">
            <v>384.218019774932</v>
          </cell>
          <cell r="O470">
            <v>382.516718158171</v>
          </cell>
          <cell r="P470">
            <v>381.033832627468</v>
          </cell>
          <cell r="Q470">
            <v>340.07973214735</v>
          </cell>
          <cell r="R470">
            <v>299.208445465369</v>
          </cell>
          <cell r="S470">
            <v>297.44301162933</v>
          </cell>
          <cell r="T470">
            <v>295.62461477821</v>
          </cell>
          <cell r="U470">
            <v>293.751666021557</v>
          </cell>
          <cell r="V470">
            <v>291.822528802203</v>
          </cell>
          <cell r="W470">
            <v>289.835517466269</v>
          </cell>
          <cell r="X470">
            <v>287.788895790257</v>
          </cell>
          <cell r="Y470">
            <v>285.680875463965</v>
          </cell>
          <cell r="Z470">
            <v>283.509614527884</v>
          </cell>
        </row>
        <row r="471">
          <cell r="A471">
            <v>-3266.44449008929</v>
          </cell>
          <cell r="B471">
            <v>504.236000887336</v>
          </cell>
          <cell r="C471">
            <v>560.285553685938</v>
          </cell>
          <cell r="D471">
            <v>547.087449517344</v>
          </cell>
          <cell r="E471">
            <v>535.125344022497</v>
          </cell>
          <cell r="F471">
            <v>524.144218629527</v>
          </cell>
          <cell r="G471">
            <v>514.016023532891</v>
          </cell>
          <cell r="H471">
            <v>508.549657628745</v>
          </cell>
          <cell r="I471">
            <v>507.236009054195</v>
          </cell>
          <cell r="J471">
            <v>506.009950384184</v>
          </cell>
          <cell r="K471">
            <v>504.48930124967</v>
          </cell>
          <cell r="L471">
            <v>383.828761345523</v>
          </cell>
          <cell r="M471">
            <v>382.223238939849</v>
          </cell>
          <cell r="N471">
            <v>380.827359566408</v>
          </cell>
          <cell r="O471">
            <v>379.13179510736</v>
          </cell>
          <cell r="P471">
            <v>377.643172418944</v>
          </cell>
          <cell r="Q471">
            <v>338.387270621945</v>
          </cell>
          <cell r="R471">
            <v>299.208445465369</v>
          </cell>
          <cell r="S471">
            <v>297.44301162933</v>
          </cell>
          <cell r="T471">
            <v>295.62461477821</v>
          </cell>
          <cell r="U471">
            <v>293.751666021557</v>
          </cell>
          <cell r="V471">
            <v>291.822528802203</v>
          </cell>
          <cell r="W471">
            <v>289.835517466269</v>
          </cell>
          <cell r="X471">
            <v>287.788895790257</v>
          </cell>
          <cell r="Y471">
            <v>285.680875463965</v>
          </cell>
          <cell r="Z471">
            <v>283.509614527884</v>
          </cell>
        </row>
        <row r="472">
          <cell r="A472">
            <v>-3291.97373035921</v>
          </cell>
          <cell r="B472">
            <v>504.732289318183</v>
          </cell>
          <cell r="C472">
            <v>561.228501704548</v>
          </cell>
          <cell r="D472">
            <v>547.936102734093</v>
          </cell>
          <cell r="E472">
            <v>535.889628206002</v>
          </cell>
          <cell r="F472">
            <v>524.832074394682</v>
          </cell>
          <cell r="G472">
            <v>514.634398917727</v>
          </cell>
          <cell r="H472">
            <v>509.135277977145</v>
          </cell>
          <cell r="I472">
            <v>507.821629402595</v>
          </cell>
          <cell r="J472">
            <v>506.596563309446</v>
          </cell>
          <cell r="K472">
            <v>505.07492159807</v>
          </cell>
          <cell r="L472">
            <v>384.415374270785</v>
          </cell>
          <cell r="M472">
            <v>382.808859288249</v>
          </cell>
          <cell r="N472">
            <v>381.413972491669</v>
          </cell>
          <cell r="O472">
            <v>379.71741545576</v>
          </cell>
          <cell r="P472">
            <v>378.229785344206</v>
          </cell>
          <cell r="Q472">
            <v>338.680080796145</v>
          </cell>
          <cell r="R472">
            <v>299.208445465369</v>
          </cell>
          <cell r="S472">
            <v>297.44301162933</v>
          </cell>
          <cell r="T472">
            <v>295.62461477821</v>
          </cell>
          <cell r="U472">
            <v>293.751666021557</v>
          </cell>
          <cell r="V472">
            <v>291.822528802203</v>
          </cell>
          <cell r="W472">
            <v>289.835517466269</v>
          </cell>
          <cell r="X472">
            <v>287.788895790257</v>
          </cell>
          <cell r="Y472">
            <v>285.680875463965</v>
          </cell>
          <cell r="Z472">
            <v>283.509614527884</v>
          </cell>
        </row>
        <row r="473">
          <cell r="A473">
            <v>-2471.58063658121</v>
          </cell>
          <cell r="B473">
            <v>488.783847575139</v>
          </cell>
          <cell r="C473">
            <v>530.926462392764</v>
          </cell>
          <cell r="D473">
            <v>520.664267353487</v>
          </cell>
          <cell r="E473">
            <v>511.329027921714</v>
          </cell>
          <cell r="F473">
            <v>502.727534138822</v>
          </cell>
          <cell r="G473">
            <v>494.762640505893</v>
          </cell>
          <cell r="H473">
            <v>490.316116720352</v>
          </cell>
          <cell r="I473">
            <v>489.002468145803</v>
          </cell>
          <cell r="J473">
            <v>487.745505169167</v>
          </cell>
          <cell r="K473">
            <v>486.255760341278</v>
          </cell>
          <cell r="L473">
            <v>365.564316130506</v>
          </cell>
          <cell r="M473">
            <v>363.989698031457</v>
          </cell>
          <cell r="N473">
            <v>362.562914351391</v>
          </cell>
          <cell r="O473">
            <v>360.898254198968</v>
          </cell>
          <cell r="P473">
            <v>359.378727203927</v>
          </cell>
          <cell r="Q473">
            <v>329.270500167749</v>
          </cell>
          <cell r="R473">
            <v>299.208445465369</v>
          </cell>
          <cell r="S473">
            <v>297.44301162933</v>
          </cell>
          <cell r="T473">
            <v>295.62461477821</v>
          </cell>
          <cell r="U473">
            <v>293.751666021557</v>
          </cell>
          <cell r="V473">
            <v>291.822528802203</v>
          </cell>
          <cell r="W473">
            <v>289.835517466269</v>
          </cell>
          <cell r="X473">
            <v>287.788895790257</v>
          </cell>
          <cell r="Y473">
            <v>285.680875463965</v>
          </cell>
          <cell r="Z473">
            <v>283.509614527884</v>
          </cell>
        </row>
        <row r="474">
          <cell r="A474">
            <v>-2649.42352820627</v>
          </cell>
          <cell r="B474">
            <v>492.24111338833</v>
          </cell>
          <cell r="C474">
            <v>537.495267437827</v>
          </cell>
          <cell r="D474">
            <v>526.576191894044</v>
          </cell>
          <cell r="E474">
            <v>516.653217274028</v>
          </cell>
          <cell r="F474">
            <v>507.519304555905</v>
          </cell>
          <cell r="G474">
            <v>499.070393709129</v>
          </cell>
          <cell r="H474">
            <v>494.395690379918</v>
          </cell>
          <cell r="I474">
            <v>493.082041805368</v>
          </cell>
          <cell r="J474">
            <v>491.831993360359</v>
          </cell>
          <cell r="K474">
            <v>490.335334000843</v>
          </cell>
          <cell r="L474">
            <v>369.650804321698</v>
          </cell>
          <cell r="M474">
            <v>368.069271691022</v>
          </cell>
          <cell r="N474">
            <v>366.649402542583</v>
          </cell>
          <cell r="O474">
            <v>364.977827858534</v>
          </cell>
          <cell r="P474">
            <v>363.465215395119</v>
          </cell>
          <cell r="Q474">
            <v>331.310286997531</v>
          </cell>
          <cell r="R474">
            <v>299.208445465369</v>
          </cell>
          <cell r="S474">
            <v>297.44301162933</v>
          </cell>
          <cell r="T474">
            <v>295.62461477821</v>
          </cell>
          <cell r="U474">
            <v>293.751666021557</v>
          </cell>
          <cell r="V474">
            <v>291.822528802203</v>
          </cell>
          <cell r="W474">
            <v>289.835517466269</v>
          </cell>
          <cell r="X474">
            <v>287.788895790257</v>
          </cell>
          <cell r="Y474">
            <v>285.680875463965</v>
          </cell>
          <cell r="Z474">
            <v>283.509614527884</v>
          </cell>
        </row>
        <row r="475">
          <cell r="A475">
            <v>-2823.57470627109</v>
          </cell>
          <cell r="B475">
            <v>495.62661228991</v>
          </cell>
          <cell r="C475">
            <v>543.927715350829</v>
          </cell>
          <cell r="D475">
            <v>532.365395015746</v>
          </cell>
          <cell r="E475">
            <v>521.866885582462</v>
          </cell>
          <cell r="F475">
            <v>512.211606033495</v>
          </cell>
          <cell r="G475">
            <v>503.288725340498</v>
          </cell>
          <cell r="H475">
            <v>498.390579083782</v>
          </cell>
          <cell r="I475">
            <v>497.076930509233</v>
          </cell>
          <cell r="J475">
            <v>495.833653062027</v>
          </cell>
          <cell r="K475">
            <v>494.330222704708</v>
          </cell>
          <cell r="L475">
            <v>373.652464023366</v>
          </cell>
          <cell r="M475">
            <v>372.064160394887</v>
          </cell>
          <cell r="N475">
            <v>370.651062244251</v>
          </cell>
          <cell r="O475">
            <v>368.972716562398</v>
          </cell>
          <cell r="P475">
            <v>367.466875096787</v>
          </cell>
          <cell r="Q475">
            <v>333.307731349464</v>
          </cell>
          <cell r="R475">
            <v>299.208445465369</v>
          </cell>
          <cell r="S475">
            <v>297.44301162933</v>
          </cell>
          <cell r="T475">
            <v>295.62461477821</v>
          </cell>
          <cell r="U475">
            <v>293.751666021557</v>
          </cell>
          <cell r="V475">
            <v>291.822528802203</v>
          </cell>
          <cell r="W475">
            <v>289.835517466269</v>
          </cell>
          <cell r="X475">
            <v>287.788895790257</v>
          </cell>
          <cell r="Y475">
            <v>285.680875463965</v>
          </cell>
          <cell r="Z475">
            <v>283.509614527884</v>
          </cell>
        </row>
        <row r="476">
          <cell r="A476">
            <v>-3691.6320680136</v>
          </cell>
          <cell r="B476">
            <v>512.501647402184</v>
          </cell>
          <cell r="C476">
            <v>575.99028206415</v>
          </cell>
          <cell r="D476">
            <v>561.221705057735</v>
          </cell>
          <cell r="E476">
            <v>547.854439655364</v>
          </cell>
          <cell r="F476">
            <v>535.600404699108</v>
          </cell>
          <cell r="G476">
            <v>524.315019090392</v>
          </cell>
          <cell r="H476">
            <v>518.303120516266</v>
          </cell>
          <cell r="I476">
            <v>516.989471941717</v>
          </cell>
          <cell r="J476">
            <v>515.779944564735</v>
          </cell>
          <cell r="K476">
            <v>514.242764137192</v>
          </cell>
          <cell r="L476">
            <v>393.598755526074</v>
          </cell>
          <cell r="M476">
            <v>391.976701827371</v>
          </cell>
          <cell r="N476">
            <v>390.597353746959</v>
          </cell>
          <cell r="O476">
            <v>388.885257994882</v>
          </cell>
          <cell r="P476">
            <v>387.413166599495</v>
          </cell>
          <cell r="Q476">
            <v>343.264002065706</v>
          </cell>
          <cell r="R476">
            <v>299.208445465369</v>
          </cell>
          <cell r="S476">
            <v>297.44301162933</v>
          </cell>
          <cell r="T476">
            <v>295.62461477821</v>
          </cell>
          <cell r="U476">
            <v>293.751666021557</v>
          </cell>
          <cell r="V476">
            <v>291.822528802203</v>
          </cell>
          <cell r="W476">
            <v>289.835517466269</v>
          </cell>
          <cell r="X476">
            <v>287.788895790257</v>
          </cell>
          <cell r="Y476">
            <v>285.680875463965</v>
          </cell>
          <cell r="Z476">
            <v>283.509614527884</v>
          </cell>
        </row>
        <row r="477">
          <cell r="A477">
            <v>-3365.89369255393</v>
          </cell>
          <cell r="B477">
            <v>506.169293383248</v>
          </cell>
          <cell r="C477">
            <v>563.958809428172</v>
          </cell>
          <cell r="D477">
            <v>550.393379685355</v>
          </cell>
          <cell r="E477">
            <v>538.102614466202</v>
          </cell>
          <cell r="F477">
            <v>526.823762028862</v>
          </cell>
          <cell r="G477">
            <v>516.424905982798</v>
          </cell>
          <cell r="H477">
            <v>510.830942773922</v>
          </cell>
          <cell r="I477">
            <v>509.517294199372</v>
          </cell>
          <cell r="J477">
            <v>508.295102114353</v>
          </cell>
          <cell r="K477">
            <v>506.770586394847</v>
          </cell>
          <cell r="L477">
            <v>386.113913075692</v>
          </cell>
          <cell r="M477">
            <v>384.504524085026</v>
          </cell>
          <cell r="N477">
            <v>383.112511296576</v>
          </cell>
          <cell r="O477">
            <v>381.413080252537</v>
          </cell>
          <cell r="P477">
            <v>379.928324149113</v>
          </cell>
          <cell r="Q477">
            <v>339.527913194533</v>
          </cell>
          <cell r="R477">
            <v>299.208445465369</v>
          </cell>
          <cell r="S477">
            <v>297.44301162933</v>
          </cell>
          <cell r="T477">
            <v>295.62461477821</v>
          </cell>
          <cell r="U477">
            <v>293.751666021557</v>
          </cell>
          <cell r="V477">
            <v>291.822528802203</v>
          </cell>
          <cell r="W477">
            <v>289.835517466269</v>
          </cell>
          <cell r="X477">
            <v>287.788895790257</v>
          </cell>
          <cell r="Y477">
            <v>285.680875463965</v>
          </cell>
          <cell r="Z477">
            <v>283.509614527884</v>
          </cell>
        </row>
        <row r="478">
          <cell r="A478">
            <v>-3441.40771601415</v>
          </cell>
          <cell r="B478">
            <v>507.637285999315</v>
          </cell>
          <cell r="C478">
            <v>566.747995398699</v>
          </cell>
          <cell r="D478">
            <v>552.903647058829</v>
          </cell>
          <cell r="E478">
            <v>540.363323094945</v>
          </cell>
          <cell r="F478">
            <v>528.858399794731</v>
          </cell>
          <cell r="G478">
            <v>518.254024782417</v>
          </cell>
          <cell r="H478">
            <v>512.56317406088</v>
          </cell>
          <cell r="I478">
            <v>511.249525486331</v>
          </cell>
          <cell r="J478">
            <v>510.030269386544</v>
          </cell>
          <cell r="K478">
            <v>508.502817681806</v>
          </cell>
          <cell r="L478">
            <v>387.849080347883</v>
          </cell>
          <cell r="M478">
            <v>386.236755371985</v>
          </cell>
          <cell r="N478">
            <v>384.847678568767</v>
          </cell>
          <cell r="O478">
            <v>383.145311539496</v>
          </cell>
          <cell r="P478">
            <v>381.663491421304</v>
          </cell>
          <cell r="Q478">
            <v>340.394028838013</v>
          </cell>
          <cell r="R478">
            <v>299.208445465369</v>
          </cell>
          <cell r="S478">
            <v>297.44301162933</v>
          </cell>
          <cell r="T478">
            <v>295.62461477821</v>
          </cell>
          <cell r="U478">
            <v>293.751666021557</v>
          </cell>
          <cell r="V478">
            <v>291.822528802203</v>
          </cell>
          <cell r="W478">
            <v>289.835517466269</v>
          </cell>
          <cell r="X478">
            <v>287.788895790257</v>
          </cell>
          <cell r="Y478">
            <v>285.680875463965</v>
          </cell>
          <cell r="Z478">
            <v>283.509614527884</v>
          </cell>
        </row>
        <row r="479">
          <cell r="A479">
            <v>-3874.99226288637</v>
          </cell>
          <cell r="B479">
            <v>516.066169590511</v>
          </cell>
          <cell r="C479">
            <v>582.762874221971</v>
          </cell>
          <cell r="D479">
            <v>567.317037999774</v>
          </cell>
          <cell r="E479">
            <v>553.343803825387</v>
          </cell>
          <cell r="F479">
            <v>540.540832452128</v>
          </cell>
          <cell r="G479">
            <v>528.756413737047</v>
          </cell>
          <cell r="H479">
            <v>522.509256698491</v>
          </cell>
          <cell r="I479">
            <v>521.195608123942</v>
          </cell>
          <cell r="J479">
            <v>519.993209791337</v>
          </cell>
          <cell r="K479">
            <v>518.448900319417</v>
          </cell>
          <cell r="L479">
            <v>397.812020752676</v>
          </cell>
          <cell r="M479">
            <v>396.182838009596</v>
          </cell>
          <cell r="N479">
            <v>394.810618973561</v>
          </cell>
          <cell r="O479">
            <v>393.091394177107</v>
          </cell>
          <cell r="P479">
            <v>391.626431826097</v>
          </cell>
          <cell r="Q479">
            <v>345.367070156818</v>
          </cell>
          <cell r="R479">
            <v>299.208445465369</v>
          </cell>
          <cell r="S479">
            <v>297.44301162933</v>
          </cell>
          <cell r="T479">
            <v>295.62461477821</v>
          </cell>
          <cell r="U479">
            <v>293.751666021557</v>
          </cell>
          <cell r="V479">
            <v>291.822528802203</v>
          </cell>
          <cell r="W479">
            <v>289.835517466269</v>
          </cell>
          <cell r="X479">
            <v>287.788895790257</v>
          </cell>
          <cell r="Y479">
            <v>285.680875463965</v>
          </cell>
          <cell r="Z479">
            <v>283.509614527884</v>
          </cell>
        </row>
        <row r="480">
          <cell r="A480">
            <v>-3432.15812800087</v>
          </cell>
          <cell r="B480">
            <v>507.457474008337</v>
          </cell>
          <cell r="C480">
            <v>566.40635261584</v>
          </cell>
          <cell r="D480">
            <v>552.596168554256</v>
          </cell>
          <cell r="E480">
            <v>540.086412628839</v>
          </cell>
          <cell r="F480">
            <v>528.609180375235</v>
          </cell>
          <cell r="G480">
            <v>518.029979041658</v>
          </cell>
          <cell r="H480">
            <v>512.350995911526</v>
          </cell>
          <cell r="I480">
            <v>511.037347336977</v>
          </cell>
          <cell r="J480">
            <v>509.817731613208</v>
          </cell>
          <cell r="K480">
            <v>508.290639532452</v>
          </cell>
          <cell r="L480">
            <v>387.636542574547</v>
          </cell>
          <cell r="M480">
            <v>386.024577222631</v>
          </cell>
          <cell r="N480">
            <v>384.635140795431</v>
          </cell>
          <cell r="O480">
            <v>382.933133390142</v>
          </cell>
          <cell r="P480">
            <v>381.450953647968</v>
          </cell>
          <cell r="Q480">
            <v>340.287939763336</v>
          </cell>
          <cell r="R480">
            <v>299.208445465369</v>
          </cell>
          <cell r="S480">
            <v>297.44301162933</v>
          </cell>
          <cell r="T480">
            <v>295.62461477821</v>
          </cell>
          <cell r="U480">
            <v>293.751666021557</v>
          </cell>
          <cell r="V480">
            <v>291.822528802203</v>
          </cell>
          <cell r="W480">
            <v>289.835517466269</v>
          </cell>
          <cell r="X480">
            <v>287.788895790257</v>
          </cell>
          <cell r="Y480">
            <v>285.680875463965</v>
          </cell>
          <cell r="Z480">
            <v>283.509614527884</v>
          </cell>
        </row>
        <row r="481">
          <cell r="A481">
            <v>-2981.19520735051</v>
          </cell>
          <cell r="B481">
            <v>498.690754830894</v>
          </cell>
          <cell r="C481">
            <v>549.749586178699</v>
          </cell>
          <cell r="D481">
            <v>537.605078760829</v>
          </cell>
          <cell r="E481">
            <v>526.585665095577</v>
          </cell>
          <cell r="F481">
            <v>516.458507595299</v>
          </cell>
          <cell r="G481">
            <v>507.106646946564</v>
          </cell>
          <cell r="H481">
            <v>502.006267282143</v>
          </cell>
          <cell r="I481">
            <v>500.692618707594</v>
          </cell>
          <cell r="J481">
            <v>499.45546954547</v>
          </cell>
          <cell r="K481">
            <v>497.945910903069</v>
          </cell>
          <cell r="L481">
            <v>377.274280506809</v>
          </cell>
          <cell r="M481">
            <v>375.679848593248</v>
          </cell>
          <cell r="N481">
            <v>374.272878727694</v>
          </cell>
          <cell r="O481">
            <v>372.588404760759</v>
          </cell>
          <cell r="P481">
            <v>371.08869158023</v>
          </cell>
          <cell r="Q481">
            <v>335.115575448644</v>
          </cell>
          <cell r="R481">
            <v>299.208445465369</v>
          </cell>
          <cell r="S481">
            <v>297.44301162933</v>
          </cell>
          <cell r="T481">
            <v>295.62461477821</v>
          </cell>
          <cell r="U481">
            <v>293.751666021557</v>
          </cell>
          <cell r="V481">
            <v>291.822528802203</v>
          </cell>
          <cell r="W481">
            <v>289.835517466269</v>
          </cell>
          <cell r="X481">
            <v>287.788895790257</v>
          </cell>
          <cell r="Y481">
            <v>285.680875463965</v>
          </cell>
          <cell r="Z481">
            <v>283.509614527884</v>
          </cell>
        </row>
        <row r="482">
          <cell r="A482">
            <v>-3899.64737612738</v>
          </cell>
          <cell r="B482">
            <v>516.545464991916</v>
          </cell>
          <cell r="C482">
            <v>583.673535484641</v>
          </cell>
          <cell r="D482">
            <v>568.136633136177</v>
          </cell>
          <cell r="E482">
            <v>554.081918743551</v>
          </cell>
          <cell r="F482">
            <v>541.205135878476</v>
          </cell>
          <cell r="G482">
            <v>529.353615807198</v>
          </cell>
          <cell r="H482">
            <v>523.07482527215</v>
          </cell>
          <cell r="I482">
            <v>521.7611766976</v>
          </cell>
          <cell r="J482">
            <v>520.559736955798</v>
          </cell>
          <cell r="K482">
            <v>519.014468893075</v>
          </cell>
          <cell r="L482">
            <v>398.378547917137</v>
          </cell>
          <cell r="M482">
            <v>396.748406583254</v>
          </cell>
          <cell r="N482">
            <v>395.377146138022</v>
          </cell>
          <cell r="O482">
            <v>393.656962750765</v>
          </cell>
          <cell r="P482">
            <v>392.192958990558</v>
          </cell>
          <cell r="Q482">
            <v>345.649854443647</v>
          </cell>
          <cell r="R482">
            <v>299.208445465369</v>
          </cell>
          <cell r="S482">
            <v>297.44301162933</v>
          </cell>
          <cell r="T482">
            <v>295.62461477821</v>
          </cell>
          <cell r="U482">
            <v>293.751666021557</v>
          </cell>
          <cell r="V482">
            <v>291.822528802203</v>
          </cell>
          <cell r="W482">
            <v>289.835517466269</v>
          </cell>
          <cell r="X482">
            <v>287.788895790257</v>
          </cell>
          <cell r="Y482">
            <v>285.680875463965</v>
          </cell>
          <cell r="Z482">
            <v>283.509614527884</v>
          </cell>
        </row>
        <row r="483">
          <cell r="A483">
            <v>-3336.47273044869</v>
          </cell>
          <cell r="B483">
            <v>505.597349879923</v>
          </cell>
          <cell r="C483">
            <v>562.872116771853</v>
          </cell>
          <cell r="D483">
            <v>549.415356294668</v>
          </cell>
          <cell r="E483">
            <v>537.221821471081</v>
          </cell>
          <cell r="F483">
            <v>526.031048333253</v>
          </cell>
          <cell r="G483">
            <v>515.712264377654</v>
          </cell>
          <cell r="H483">
            <v>510.156049439997</v>
          </cell>
          <cell r="I483">
            <v>508.842400865448</v>
          </cell>
          <cell r="J483">
            <v>507.619064893422</v>
          </cell>
          <cell r="K483">
            <v>506.095693060923</v>
          </cell>
          <cell r="L483">
            <v>385.437875854761</v>
          </cell>
          <cell r="M483">
            <v>383.829630751102</v>
          </cell>
          <cell r="N483">
            <v>382.436474075645</v>
          </cell>
          <cell r="O483">
            <v>380.738186918613</v>
          </cell>
          <cell r="P483">
            <v>379.252286928182</v>
          </cell>
          <cell r="Q483">
            <v>339.190466527571</v>
          </cell>
          <cell r="R483">
            <v>299.208445465369</v>
          </cell>
          <cell r="S483">
            <v>297.44301162933</v>
          </cell>
          <cell r="T483">
            <v>295.62461477821</v>
          </cell>
          <cell r="U483">
            <v>293.751666021557</v>
          </cell>
          <cell r="V483">
            <v>291.822528802203</v>
          </cell>
          <cell r="W483">
            <v>289.835517466269</v>
          </cell>
          <cell r="X483">
            <v>287.788895790257</v>
          </cell>
          <cell r="Y483">
            <v>285.680875463965</v>
          </cell>
          <cell r="Z483">
            <v>283.509614527884</v>
          </cell>
        </row>
        <row r="484">
          <cell r="A484">
            <v>-3464.25398940419</v>
          </cell>
          <cell r="B484">
            <v>508.081417554017</v>
          </cell>
          <cell r="C484">
            <v>567.591845352633</v>
          </cell>
          <cell r="D484">
            <v>553.66311201737</v>
          </cell>
          <cell r="E484">
            <v>541.047285689187</v>
          </cell>
          <cell r="F484">
            <v>529.473966129548</v>
          </cell>
          <cell r="G484">
            <v>518.807412699576</v>
          </cell>
          <cell r="H484">
            <v>513.087249295429</v>
          </cell>
          <cell r="I484">
            <v>511.77360072088</v>
          </cell>
          <cell r="J484">
            <v>510.555232884202</v>
          </cell>
          <cell r="K484">
            <v>509.026892916354</v>
          </cell>
          <cell r="L484">
            <v>388.374043845541</v>
          </cell>
          <cell r="M484">
            <v>386.760830606534</v>
          </cell>
          <cell r="N484">
            <v>385.372642066425</v>
          </cell>
          <cell r="O484">
            <v>383.669386774045</v>
          </cell>
          <cell r="P484">
            <v>382.188454918962</v>
          </cell>
          <cell r="Q484">
            <v>340.656066455287</v>
          </cell>
          <cell r="R484">
            <v>299.208445465369</v>
          </cell>
          <cell r="S484">
            <v>297.44301162933</v>
          </cell>
          <cell r="T484">
            <v>295.62461477821</v>
          </cell>
          <cell r="U484">
            <v>293.751666021557</v>
          </cell>
          <cell r="V484">
            <v>291.822528802203</v>
          </cell>
          <cell r="W484">
            <v>289.835517466269</v>
          </cell>
          <cell r="X484">
            <v>287.788895790257</v>
          </cell>
          <cell r="Y484">
            <v>285.680875463965</v>
          </cell>
          <cell r="Z484">
            <v>283.509614527884</v>
          </cell>
        </row>
        <row r="485">
          <cell r="A485">
            <v>-2474.54035644165</v>
          </cell>
          <cell r="B485">
            <v>488.841384529226</v>
          </cell>
          <cell r="C485">
            <v>531.035782605529</v>
          </cell>
          <cell r="D485">
            <v>520.762655544976</v>
          </cell>
          <cell r="E485">
            <v>511.417634831008</v>
          </cell>
          <cell r="F485">
            <v>502.807280357187</v>
          </cell>
          <cell r="G485">
            <v>494.834331550686</v>
          </cell>
          <cell r="H485">
            <v>490.384010326175</v>
          </cell>
          <cell r="I485">
            <v>489.070361751626</v>
          </cell>
          <cell r="J485">
            <v>487.813513848898</v>
          </cell>
          <cell r="K485">
            <v>486.3236539471</v>
          </cell>
          <cell r="L485">
            <v>365.632324810237</v>
          </cell>
          <cell r="M485">
            <v>364.05759163728</v>
          </cell>
          <cell r="N485">
            <v>362.630923031122</v>
          </cell>
          <cell r="O485">
            <v>360.966147804791</v>
          </cell>
          <cell r="P485">
            <v>359.446735883658</v>
          </cell>
          <cell r="Q485">
            <v>329.30444697066</v>
          </cell>
          <cell r="R485">
            <v>299.208445465369</v>
          </cell>
          <cell r="S485">
            <v>297.44301162933</v>
          </cell>
          <cell r="T485">
            <v>295.62461477821</v>
          </cell>
          <cell r="U485">
            <v>293.751666021557</v>
          </cell>
          <cell r="V485">
            <v>291.822528802203</v>
          </cell>
          <cell r="W485">
            <v>289.835517466269</v>
          </cell>
          <cell r="X485">
            <v>287.788895790257</v>
          </cell>
          <cell r="Y485">
            <v>285.680875463965</v>
          </cell>
          <cell r="Z485">
            <v>283.509614527884</v>
          </cell>
        </row>
        <row r="486">
          <cell r="A486">
            <v>-2767.16099845579</v>
          </cell>
          <cell r="B486">
            <v>494.529929809981</v>
          </cell>
          <cell r="C486">
            <v>541.844018638963</v>
          </cell>
          <cell r="D486">
            <v>530.490067975067</v>
          </cell>
          <cell r="E486">
            <v>520.17799456337</v>
          </cell>
          <cell r="F486">
            <v>510.691604116313</v>
          </cell>
          <cell r="G486">
            <v>501.922258970506</v>
          </cell>
          <cell r="H486">
            <v>497.096493757466</v>
          </cell>
          <cell r="I486">
            <v>495.782845182916</v>
          </cell>
          <cell r="J486">
            <v>494.53737437075</v>
          </cell>
          <cell r="K486">
            <v>493.036137378391</v>
          </cell>
          <cell r="L486">
            <v>372.356185332089</v>
          </cell>
          <cell r="M486">
            <v>370.77007506857</v>
          </cell>
          <cell r="N486">
            <v>369.354783552974</v>
          </cell>
          <cell r="O486">
            <v>367.678631236081</v>
          </cell>
          <cell r="P486">
            <v>366.17059640551</v>
          </cell>
          <cell r="Q486">
            <v>332.660688686305</v>
          </cell>
          <cell r="R486">
            <v>299.208445465369</v>
          </cell>
          <cell r="S486">
            <v>297.44301162933</v>
          </cell>
          <cell r="T486">
            <v>295.62461477821</v>
          </cell>
          <cell r="U486">
            <v>293.751666021557</v>
          </cell>
          <cell r="V486">
            <v>291.822528802203</v>
          </cell>
          <cell r="W486">
            <v>289.835517466269</v>
          </cell>
          <cell r="X486">
            <v>287.788895790257</v>
          </cell>
          <cell r="Y486">
            <v>285.680875463965</v>
          </cell>
          <cell r="Z486">
            <v>283.509614527884</v>
          </cell>
        </row>
        <row r="487">
          <cell r="A487">
            <v>-3777.68362736222</v>
          </cell>
          <cell r="B487">
            <v>514.174489715922</v>
          </cell>
          <cell r="C487">
            <v>579.168682460251</v>
          </cell>
          <cell r="D487">
            <v>564.082265414226</v>
          </cell>
          <cell r="E487">
            <v>550.430616818519</v>
          </cell>
          <cell r="F487">
            <v>537.918964145947</v>
          </cell>
          <cell r="G487">
            <v>526.399380613309</v>
          </cell>
          <cell r="H487">
            <v>520.277074446476</v>
          </cell>
          <cell r="I487">
            <v>518.963425871927</v>
          </cell>
          <cell r="J487">
            <v>517.757244179573</v>
          </cell>
          <cell r="K487">
            <v>516.216718067401</v>
          </cell>
          <cell r="L487">
            <v>395.576055140912</v>
          </cell>
          <cell r="M487">
            <v>393.950655757581</v>
          </cell>
          <cell r="N487">
            <v>392.574653361796</v>
          </cell>
          <cell r="O487">
            <v>390.859211925092</v>
          </cell>
          <cell r="P487">
            <v>389.390466214333</v>
          </cell>
          <cell r="Q487">
            <v>344.25097903081</v>
          </cell>
          <cell r="R487">
            <v>299.208445465369</v>
          </cell>
          <cell r="S487">
            <v>297.44301162933</v>
          </cell>
          <cell r="T487">
            <v>295.62461477821</v>
          </cell>
          <cell r="U487">
            <v>293.751666021557</v>
          </cell>
          <cell r="V487">
            <v>291.822528802203</v>
          </cell>
          <cell r="W487">
            <v>289.835517466269</v>
          </cell>
          <cell r="X487">
            <v>287.788895790257</v>
          </cell>
          <cell r="Y487">
            <v>285.680875463965</v>
          </cell>
          <cell r="Z487">
            <v>283.509614527884</v>
          </cell>
        </row>
        <row r="488">
          <cell r="A488">
            <v>-2850.81772862506</v>
          </cell>
          <cell r="B488">
            <v>496.156216644471</v>
          </cell>
          <cell r="C488">
            <v>544.933963624495</v>
          </cell>
          <cell r="D488">
            <v>533.271018462046</v>
          </cell>
          <cell r="E488">
            <v>522.682476288486</v>
          </cell>
          <cell r="F488">
            <v>512.945637668917</v>
          </cell>
          <cell r="G488">
            <v>503.948612366282</v>
          </cell>
          <cell r="H488">
            <v>499.015512222165</v>
          </cell>
          <cell r="I488">
            <v>497.701863647615</v>
          </cell>
          <cell r="J488">
            <v>496.459645409118</v>
          </cell>
          <cell r="K488">
            <v>494.95515584309</v>
          </cell>
          <cell r="L488">
            <v>374.278456370457</v>
          </cell>
          <cell r="M488">
            <v>372.689093533269</v>
          </cell>
          <cell r="N488">
            <v>371.277054591342</v>
          </cell>
          <cell r="O488">
            <v>369.59764970078</v>
          </cell>
          <cell r="P488">
            <v>368.092867443878</v>
          </cell>
          <cell r="Q488">
            <v>333.620197918655</v>
          </cell>
          <cell r="R488">
            <v>299.208445465369</v>
          </cell>
          <cell r="S488">
            <v>297.44301162933</v>
          </cell>
          <cell r="T488">
            <v>295.62461477821</v>
          </cell>
          <cell r="U488">
            <v>293.751666021557</v>
          </cell>
          <cell r="V488">
            <v>291.822528802203</v>
          </cell>
          <cell r="W488">
            <v>289.835517466269</v>
          </cell>
          <cell r="X488">
            <v>287.788895790257</v>
          </cell>
          <cell r="Y488">
            <v>285.680875463965</v>
          </cell>
          <cell r="Z488">
            <v>283.509614527884</v>
          </cell>
        </row>
        <row r="489">
          <cell r="A489">
            <v>-3706.92740613917</v>
          </cell>
          <cell r="B489">
            <v>512.798988775346</v>
          </cell>
          <cell r="C489">
            <v>576.555230673157</v>
          </cell>
          <cell r="D489">
            <v>561.730158805841</v>
          </cell>
          <cell r="E489">
            <v>548.312345370032</v>
          </cell>
          <cell r="F489">
            <v>536.012519842309</v>
          </cell>
          <cell r="G489">
            <v>524.685506441351</v>
          </cell>
          <cell r="H489">
            <v>518.653983336596</v>
          </cell>
          <cell r="I489">
            <v>517.340334762047</v>
          </cell>
          <cell r="J489">
            <v>516.131402067812</v>
          </cell>
          <cell r="K489">
            <v>514.593626957522</v>
          </cell>
          <cell r="L489">
            <v>393.950213029151</v>
          </cell>
          <cell r="M489">
            <v>392.327564647701</v>
          </cell>
          <cell r="N489">
            <v>390.948811250035</v>
          </cell>
          <cell r="O489">
            <v>389.236120815212</v>
          </cell>
          <cell r="P489">
            <v>387.764624102572</v>
          </cell>
          <cell r="Q489">
            <v>343.439433475871</v>
          </cell>
          <cell r="R489">
            <v>299.208445465369</v>
          </cell>
          <cell r="S489">
            <v>297.44301162933</v>
          </cell>
          <cell r="T489">
            <v>295.62461477821</v>
          </cell>
          <cell r="U489">
            <v>293.751666021557</v>
          </cell>
          <cell r="V489">
            <v>291.822528802203</v>
          </cell>
          <cell r="W489">
            <v>289.835517466269</v>
          </cell>
          <cell r="X489">
            <v>287.788895790257</v>
          </cell>
          <cell r="Y489">
            <v>285.680875463965</v>
          </cell>
          <cell r="Z489">
            <v>283.509614527884</v>
          </cell>
        </row>
        <row r="490">
          <cell r="A490">
            <v>-3845.18601682279</v>
          </cell>
          <cell r="B490">
            <v>515.486736167035</v>
          </cell>
          <cell r="C490">
            <v>581.661950717367</v>
          </cell>
          <cell r="D490">
            <v>566.32620684563</v>
          </cell>
          <cell r="E490">
            <v>552.451476353234</v>
          </cell>
          <cell r="F490">
            <v>539.737737727191</v>
          </cell>
          <cell r="G490">
            <v>528.034439691396</v>
          </cell>
          <cell r="H490">
            <v>521.82552525879</v>
          </cell>
          <cell r="I490">
            <v>520.51187668424</v>
          </cell>
          <cell r="J490">
            <v>519.308319484789</v>
          </cell>
          <cell r="K490">
            <v>517.765168879715</v>
          </cell>
          <cell r="L490">
            <v>397.127130446128</v>
          </cell>
          <cell r="M490">
            <v>395.499106569894</v>
          </cell>
          <cell r="N490">
            <v>394.125728667012</v>
          </cell>
          <cell r="O490">
            <v>392.407662737406</v>
          </cell>
          <cell r="P490">
            <v>390.941541519549</v>
          </cell>
          <cell r="Q490">
            <v>345.025204436967</v>
          </cell>
          <cell r="R490">
            <v>299.208445465369</v>
          </cell>
          <cell r="S490">
            <v>297.44301162933</v>
          </cell>
          <cell r="T490">
            <v>295.62461477821</v>
          </cell>
          <cell r="U490">
            <v>293.751666021557</v>
          </cell>
          <cell r="V490">
            <v>291.822528802203</v>
          </cell>
          <cell r="W490">
            <v>289.835517466269</v>
          </cell>
          <cell r="X490">
            <v>287.788895790257</v>
          </cell>
          <cell r="Y490">
            <v>285.680875463965</v>
          </cell>
          <cell r="Z490">
            <v>283.509614527884</v>
          </cell>
        </row>
        <row r="491">
          <cell r="A491">
            <v>-3273.26543492883</v>
          </cell>
          <cell r="B491">
            <v>504.368600055017</v>
          </cell>
          <cell r="C491">
            <v>560.537492104531</v>
          </cell>
          <cell r="D491">
            <v>547.314194094078</v>
          </cell>
          <cell r="E491">
            <v>535.329546740725</v>
          </cell>
          <cell r="F491">
            <v>524.328001075933</v>
          </cell>
          <cell r="G491">
            <v>514.181242095821</v>
          </cell>
          <cell r="H491">
            <v>508.706124646608</v>
          </cell>
          <cell r="I491">
            <v>507.392476072059</v>
          </cell>
          <cell r="J491">
            <v>506.166682600383</v>
          </cell>
          <cell r="K491">
            <v>504.645768267533</v>
          </cell>
          <cell r="L491">
            <v>383.985493561722</v>
          </cell>
          <cell r="M491">
            <v>382.379705957713</v>
          </cell>
          <cell r="N491">
            <v>380.984091782606</v>
          </cell>
          <cell r="O491">
            <v>379.288262125224</v>
          </cell>
          <cell r="P491">
            <v>377.799904635143</v>
          </cell>
          <cell r="Q491">
            <v>338.465504130876</v>
          </cell>
          <cell r="R491">
            <v>299.208445465369</v>
          </cell>
          <cell r="S491">
            <v>297.44301162933</v>
          </cell>
          <cell r="T491">
            <v>295.62461477821</v>
          </cell>
          <cell r="U491">
            <v>293.751666021557</v>
          </cell>
          <cell r="V491">
            <v>291.822528802203</v>
          </cell>
          <cell r="W491">
            <v>289.835517466269</v>
          </cell>
          <cell r="X491">
            <v>287.788895790257</v>
          </cell>
          <cell r="Y491">
            <v>285.680875463965</v>
          </cell>
          <cell r="Z491">
            <v>283.509614527884</v>
          </cell>
        </row>
        <row r="492">
          <cell r="A492">
            <v>-2606.56444677457</v>
          </cell>
          <cell r="B492">
            <v>491.407932845298</v>
          </cell>
          <cell r="C492">
            <v>535.912224406066</v>
          </cell>
          <cell r="D492">
            <v>525.151453165459</v>
          </cell>
          <cell r="E492">
            <v>515.370119237758</v>
          </cell>
          <cell r="F492">
            <v>506.364516323263</v>
          </cell>
          <cell r="G492">
            <v>498.032250752511</v>
          </cell>
          <cell r="H492">
            <v>493.41253733914</v>
          </cell>
          <cell r="I492">
            <v>492.09888876459</v>
          </cell>
          <cell r="J492">
            <v>490.847173958495</v>
          </cell>
          <cell r="K492">
            <v>489.352180960065</v>
          </cell>
          <cell r="L492">
            <v>368.665984919834</v>
          </cell>
          <cell r="M492">
            <v>367.086118650245</v>
          </cell>
          <cell r="N492">
            <v>365.664583140719</v>
          </cell>
          <cell r="O492">
            <v>363.994674817756</v>
          </cell>
          <cell r="P492">
            <v>362.480395993255</v>
          </cell>
          <cell r="Q492">
            <v>330.818710477142</v>
          </cell>
          <cell r="R492">
            <v>299.208445465369</v>
          </cell>
          <cell r="S492">
            <v>297.44301162933</v>
          </cell>
          <cell r="T492">
            <v>295.62461477821</v>
          </cell>
          <cell r="U492">
            <v>293.751666021557</v>
          </cell>
          <cell r="V492">
            <v>291.822528802203</v>
          </cell>
          <cell r="W492">
            <v>289.835517466269</v>
          </cell>
          <cell r="X492">
            <v>287.788895790257</v>
          </cell>
          <cell r="Y492">
            <v>285.680875463965</v>
          </cell>
          <cell r="Z492">
            <v>283.509614527884</v>
          </cell>
        </row>
        <row r="493">
          <cell r="A493">
            <v>-2702.57447613523</v>
          </cell>
          <cell r="B493">
            <v>493.274367816069</v>
          </cell>
          <cell r="C493">
            <v>539.458450850531</v>
          </cell>
          <cell r="D493">
            <v>528.343056965478</v>
          </cell>
          <cell r="E493">
            <v>518.244429092746</v>
          </cell>
          <cell r="F493">
            <v>508.951395192752</v>
          </cell>
          <cell r="G493">
            <v>500.357828726092</v>
          </cell>
          <cell r="H493">
            <v>495.61493060465</v>
          </cell>
          <cell r="I493">
            <v>494.3012820301</v>
          </cell>
          <cell r="J493">
            <v>493.053300093947</v>
          </cell>
          <cell r="K493">
            <v>491.554574225575</v>
          </cell>
          <cell r="L493">
            <v>370.872111055286</v>
          </cell>
          <cell r="M493">
            <v>369.288511915754</v>
          </cell>
          <cell r="N493">
            <v>367.87070927617</v>
          </cell>
          <cell r="O493">
            <v>366.197068083266</v>
          </cell>
          <cell r="P493">
            <v>364.686522128707</v>
          </cell>
          <cell r="Q493">
            <v>331.919907109897</v>
          </cell>
          <cell r="R493">
            <v>299.208445465369</v>
          </cell>
          <cell r="S493">
            <v>297.44301162933</v>
          </cell>
          <cell r="T493">
            <v>295.62461477821</v>
          </cell>
          <cell r="U493">
            <v>293.751666021557</v>
          </cell>
          <cell r="V493">
            <v>291.822528802203</v>
          </cell>
          <cell r="W493">
            <v>289.835517466269</v>
          </cell>
          <cell r="X493">
            <v>287.788895790257</v>
          </cell>
          <cell r="Y493">
            <v>285.680875463965</v>
          </cell>
          <cell r="Z493">
            <v>283.509614527884</v>
          </cell>
        </row>
        <row r="494">
          <cell r="A494">
            <v>-3556.01040337049</v>
          </cell>
          <cell r="B494">
            <v>509.865162241522</v>
          </cell>
          <cell r="C494">
            <v>570.980960258892</v>
          </cell>
          <cell r="D494">
            <v>556.713315433003</v>
          </cell>
          <cell r="E494">
            <v>543.794252507944</v>
          </cell>
          <cell r="F494">
            <v>531.94623626643</v>
          </cell>
          <cell r="G494">
            <v>521.029958580207</v>
          </cell>
          <cell r="H494">
            <v>515.192068026685</v>
          </cell>
          <cell r="I494">
            <v>513.878419452136</v>
          </cell>
          <cell r="J494">
            <v>512.663619104833</v>
          </cell>
          <cell r="K494">
            <v>511.13171164761</v>
          </cell>
          <cell r="L494">
            <v>390.482430066172</v>
          </cell>
          <cell r="M494">
            <v>388.86564933779</v>
          </cell>
          <cell r="N494">
            <v>387.481028287056</v>
          </cell>
          <cell r="O494">
            <v>385.774205505301</v>
          </cell>
          <cell r="P494">
            <v>384.296841139593</v>
          </cell>
          <cell r="Q494">
            <v>341.708475820915</v>
          </cell>
          <cell r="R494">
            <v>299.208445465369</v>
          </cell>
          <cell r="S494">
            <v>297.44301162933</v>
          </cell>
          <cell r="T494">
            <v>295.62461477821</v>
          </cell>
          <cell r="U494">
            <v>293.751666021557</v>
          </cell>
          <cell r="V494">
            <v>291.822528802203</v>
          </cell>
          <cell r="W494">
            <v>289.835517466269</v>
          </cell>
          <cell r="X494">
            <v>287.788895790257</v>
          </cell>
          <cell r="Y494">
            <v>285.680875463965</v>
          </cell>
          <cell r="Z494">
            <v>283.509614527884</v>
          </cell>
        </row>
        <row r="495">
          <cell r="A495">
            <v>-2854.45580498989</v>
          </cell>
          <cell r="B495">
            <v>496.226940849003</v>
          </cell>
          <cell r="C495">
            <v>545.068339613106</v>
          </cell>
          <cell r="D495">
            <v>533.391956851796</v>
          </cell>
          <cell r="E495">
            <v>522.791391563465</v>
          </cell>
          <cell r="F495">
            <v>513.043661416399</v>
          </cell>
          <cell r="G495">
            <v>504.036734725129</v>
          </cell>
          <cell r="H495">
            <v>499.098966783512</v>
          </cell>
          <cell r="I495">
            <v>497.785318208963</v>
          </cell>
          <cell r="J495">
            <v>496.543241418875</v>
          </cell>
          <cell r="K495">
            <v>495.038610404438</v>
          </cell>
          <cell r="L495">
            <v>374.362052380214</v>
          </cell>
          <cell r="M495">
            <v>372.772548094617</v>
          </cell>
          <cell r="N495">
            <v>371.360650601099</v>
          </cell>
          <cell r="O495">
            <v>369.681104262128</v>
          </cell>
          <cell r="P495">
            <v>368.176463453635</v>
          </cell>
          <cell r="Q495">
            <v>333.661925199329</v>
          </cell>
          <cell r="R495">
            <v>299.208445465369</v>
          </cell>
          <cell r="S495">
            <v>297.44301162933</v>
          </cell>
          <cell r="T495">
            <v>295.62461477821</v>
          </cell>
          <cell r="U495">
            <v>293.751666021557</v>
          </cell>
          <cell r="V495">
            <v>291.822528802203</v>
          </cell>
          <cell r="W495">
            <v>289.835517466269</v>
          </cell>
          <cell r="X495">
            <v>287.788895790257</v>
          </cell>
          <cell r="Y495">
            <v>285.680875463965</v>
          </cell>
          <cell r="Z495">
            <v>283.509614527884</v>
          </cell>
        </row>
        <row r="496">
          <cell r="A496">
            <v>-3258.56040071629</v>
          </cell>
          <cell r="B496">
            <v>504.082734189925</v>
          </cell>
          <cell r="C496">
            <v>559.994346960857</v>
          </cell>
          <cell r="D496">
            <v>546.825363464771</v>
          </cell>
          <cell r="E496">
            <v>534.889313308484</v>
          </cell>
          <cell r="F496">
            <v>523.931790986916</v>
          </cell>
          <cell r="G496">
            <v>513.825053227917</v>
          </cell>
          <cell r="H496">
            <v>508.3688029258</v>
          </cell>
          <cell r="I496">
            <v>507.05515435125</v>
          </cell>
          <cell r="J496">
            <v>505.828789147844</v>
          </cell>
          <cell r="K496">
            <v>504.308446546725</v>
          </cell>
          <cell r="L496">
            <v>383.647600109183</v>
          </cell>
          <cell r="M496">
            <v>382.042384236904</v>
          </cell>
          <cell r="N496">
            <v>380.646198330068</v>
          </cell>
          <cell r="O496">
            <v>378.950940404415</v>
          </cell>
          <cell r="P496">
            <v>377.462011182604</v>
          </cell>
          <cell r="Q496">
            <v>338.296843270472</v>
          </cell>
          <cell r="R496">
            <v>299.208445465369</v>
          </cell>
          <cell r="S496">
            <v>297.44301162933</v>
          </cell>
          <cell r="T496">
            <v>295.62461477821</v>
          </cell>
          <cell r="U496">
            <v>293.751666021557</v>
          </cell>
          <cell r="V496">
            <v>291.822528802203</v>
          </cell>
          <cell r="W496">
            <v>289.835517466269</v>
          </cell>
          <cell r="X496">
            <v>287.788895790257</v>
          </cell>
          <cell r="Y496">
            <v>285.680875463965</v>
          </cell>
          <cell r="Z496">
            <v>283.509614527884</v>
          </cell>
        </row>
        <row r="497">
          <cell r="A497">
            <v>-3456.00234449655</v>
          </cell>
          <cell r="B497">
            <v>507.921005577013</v>
          </cell>
          <cell r="C497">
            <v>567.287062596325</v>
          </cell>
          <cell r="D497">
            <v>553.388807536692</v>
          </cell>
          <cell r="E497">
            <v>540.8002512446</v>
          </cell>
          <cell r="F497">
            <v>529.25163512942</v>
          </cell>
          <cell r="G497">
            <v>518.607539376229</v>
          </cell>
          <cell r="H497">
            <v>512.897963162564</v>
          </cell>
          <cell r="I497">
            <v>511.584314588014</v>
          </cell>
          <cell r="J497">
            <v>510.365625927383</v>
          </cell>
          <cell r="K497">
            <v>508.837606783489</v>
          </cell>
          <cell r="L497">
            <v>388.184436888722</v>
          </cell>
          <cell r="M497">
            <v>386.571544473668</v>
          </cell>
          <cell r="N497">
            <v>385.183035109606</v>
          </cell>
          <cell r="O497">
            <v>383.48010064118</v>
          </cell>
          <cell r="P497">
            <v>381.998847962143</v>
          </cell>
          <cell r="Q497">
            <v>340.561423388854</v>
          </cell>
          <cell r="R497">
            <v>299.208445465369</v>
          </cell>
          <cell r="S497">
            <v>297.44301162933</v>
          </cell>
          <cell r="T497">
            <v>295.62461477821</v>
          </cell>
          <cell r="U497">
            <v>293.751666021557</v>
          </cell>
          <cell r="V497">
            <v>291.822528802203</v>
          </cell>
          <cell r="W497">
            <v>289.835517466269</v>
          </cell>
          <cell r="X497">
            <v>287.788895790257</v>
          </cell>
          <cell r="Y497">
            <v>285.680875463965</v>
          </cell>
          <cell r="Z497">
            <v>283.509614527884</v>
          </cell>
        </row>
        <row r="498">
          <cell r="A498">
            <v>-3175.51099880389</v>
          </cell>
          <cell r="B498">
            <v>502.468253816748</v>
          </cell>
          <cell r="C498">
            <v>556.926834251821</v>
          </cell>
          <cell r="D498">
            <v>544.064602026639</v>
          </cell>
          <cell r="E498">
            <v>532.403013533791</v>
          </cell>
          <cell r="F498">
            <v>521.694121189692</v>
          </cell>
          <cell r="G498">
            <v>511.813410682938</v>
          </cell>
          <cell r="H498">
            <v>506.463716085451</v>
          </cell>
          <cell r="I498">
            <v>505.150067510901</v>
          </cell>
          <cell r="J498">
            <v>503.920473346749</v>
          </cell>
          <cell r="K498">
            <v>502.403359706376</v>
          </cell>
          <cell r="L498">
            <v>381.739284308088</v>
          </cell>
          <cell r="M498">
            <v>380.137297396556</v>
          </cell>
          <cell r="N498">
            <v>378.737882528973</v>
          </cell>
          <cell r="O498">
            <v>377.045853564067</v>
          </cell>
          <cell r="P498">
            <v>375.553695381509</v>
          </cell>
          <cell r="Q498">
            <v>337.344299850298</v>
          </cell>
          <cell r="R498">
            <v>299.208445465369</v>
          </cell>
          <cell r="S498">
            <v>297.44301162933</v>
          </cell>
          <cell r="T498">
            <v>295.62461477821</v>
          </cell>
          <cell r="U498">
            <v>293.751666021557</v>
          </cell>
          <cell r="V498">
            <v>291.822528802203</v>
          </cell>
          <cell r="W498">
            <v>289.835517466269</v>
          </cell>
          <cell r="X498">
            <v>287.788895790257</v>
          </cell>
          <cell r="Y498">
            <v>285.680875463965</v>
          </cell>
          <cell r="Z498">
            <v>283.509614527884</v>
          </cell>
        </row>
        <row r="499">
          <cell r="A499">
            <v>-3097.86428878916</v>
          </cell>
          <cell r="B499">
            <v>500.958801774061</v>
          </cell>
          <cell r="C499">
            <v>554.058875370716</v>
          </cell>
          <cell r="D499">
            <v>541.483439033645</v>
          </cell>
          <cell r="E499">
            <v>530.078457388054</v>
          </cell>
          <cell r="F499">
            <v>519.602020658529</v>
          </cell>
          <cell r="G499">
            <v>509.932633437751</v>
          </cell>
          <cell r="H499">
            <v>504.682562675081</v>
          </cell>
          <cell r="I499">
            <v>503.368914100531</v>
          </cell>
          <cell r="J499">
            <v>502.136301032294</v>
          </cell>
          <cell r="K499">
            <v>500.622206296006</v>
          </cell>
          <cell r="L499">
            <v>379.955111993633</v>
          </cell>
          <cell r="M499">
            <v>378.356143986185</v>
          </cell>
          <cell r="N499">
            <v>376.953710214517</v>
          </cell>
          <cell r="O499">
            <v>375.264700153697</v>
          </cell>
          <cell r="P499">
            <v>373.769523067054</v>
          </cell>
          <cell r="Q499">
            <v>336.453723145113</v>
          </cell>
          <cell r="R499">
            <v>299.208445465369</v>
          </cell>
          <cell r="S499">
            <v>297.44301162933</v>
          </cell>
          <cell r="T499">
            <v>295.62461477821</v>
          </cell>
          <cell r="U499">
            <v>293.751666021557</v>
          </cell>
          <cell r="V499">
            <v>291.822528802203</v>
          </cell>
          <cell r="W499">
            <v>289.835517466269</v>
          </cell>
          <cell r="X499">
            <v>287.788895790257</v>
          </cell>
          <cell r="Y499">
            <v>285.680875463965</v>
          </cell>
          <cell r="Z499">
            <v>283.509614527884</v>
          </cell>
        </row>
        <row r="500">
          <cell r="A500">
            <v>-3036.75527490524</v>
          </cell>
          <cell r="B500">
            <v>499.770842544158</v>
          </cell>
          <cell r="C500">
            <v>551.8017528339</v>
          </cell>
          <cell r="D500">
            <v>539.45202875051</v>
          </cell>
          <cell r="E500">
            <v>528.249000174003</v>
          </cell>
          <cell r="F500">
            <v>517.955509165883</v>
          </cell>
          <cell r="G500">
            <v>508.452436237291</v>
          </cell>
          <cell r="H500">
            <v>503.280770783795</v>
          </cell>
          <cell r="I500">
            <v>501.967122209246</v>
          </cell>
          <cell r="J500">
            <v>500.732133222548</v>
          </cell>
          <cell r="K500">
            <v>499.22041440472</v>
          </cell>
          <cell r="L500">
            <v>378.550944183887</v>
          </cell>
          <cell r="M500">
            <v>376.9543520949</v>
          </cell>
          <cell r="N500">
            <v>375.549542404772</v>
          </cell>
          <cell r="O500">
            <v>373.862908262411</v>
          </cell>
          <cell r="P500">
            <v>372.365355257308</v>
          </cell>
          <cell r="Q500">
            <v>335.75282719947</v>
          </cell>
          <cell r="R500">
            <v>299.208445465369</v>
          </cell>
          <cell r="S500">
            <v>297.44301162933</v>
          </cell>
          <cell r="T500">
            <v>295.62461477821</v>
          </cell>
          <cell r="U500">
            <v>293.751666021557</v>
          </cell>
          <cell r="V500">
            <v>291.822528802203</v>
          </cell>
          <cell r="W500">
            <v>289.835517466269</v>
          </cell>
          <cell r="X500">
            <v>287.788895790257</v>
          </cell>
          <cell r="Y500">
            <v>285.680875463965</v>
          </cell>
          <cell r="Z500">
            <v>283.509614527884</v>
          </cell>
        </row>
        <row r="501">
          <cell r="A501">
            <v>-3748.84852815832</v>
          </cell>
          <cell r="B501">
            <v>513.613935387398</v>
          </cell>
          <cell r="C501">
            <v>578.103629236056</v>
          </cell>
          <cell r="D501">
            <v>563.12371751245</v>
          </cell>
          <cell r="E501">
            <v>549.567363152592</v>
          </cell>
          <cell r="F501">
            <v>537.142035846613</v>
          </cell>
          <cell r="G501">
            <v>525.700929919968</v>
          </cell>
          <cell r="H501">
            <v>519.615620338818</v>
          </cell>
          <cell r="I501">
            <v>518.301971764268</v>
          </cell>
          <cell r="J501">
            <v>517.094668963257</v>
          </cell>
          <cell r="K501">
            <v>515.555263959743</v>
          </cell>
          <cell r="L501">
            <v>394.913479924596</v>
          </cell>
          <cell r="M501">
            <v>393.289201649922</v>
          </cell>
          <cell r="N501">
            <v>391.912078145481</v>
          </cell>
          <cell r="O501">
            <v>390.197757817433</v>
          </cell>
          <cell r="P501">
            <v>388.727890998017</v>
          </cell>
          <cell r="Q501">
            <v>343.920251976981</v>
          </cell>
          <cell r="R501">
            <v>299.208445465369</v>
          </cell>
          <cell r="S501">
            <v>297.44301162933</v>
          </cell>
          <cell r="T501">
            <v>295.62461477821</v>
          </cell>
          <cell r="U501">
            <v>293.751666021557</v>
          </cell>
          <cell r="V501">
            <v>291.822528802203</v>
          </cell>
          <cell r="W501">
            <v>289.835517466269</v>
          </cell>
          <cell r="X501">
            <v>287.788895790257</v>
          </cell>
          <cell r="Y501">
            <v>285.680875463965</v>
          </cell>
          <cell r="Z501">
            <v>283.509614527884</v>
          </cell>
        </row>
        <row r="502">
          <cell r="A502">
            <v>-2857.78331717373</v>
          </cell>
          <cell r="B502">
            <v>496.291627685857</v>
          </cell>
          <cell r="C502">
            <v>545.191244603129</v>
          </cell>
          <cell r="D502">
            <v>533.502571342816</v>
          </cell>
          <cell r="E502">
            <v>522.89100929222</v>
          </cell>
          <cell r="F502">
            <v>513.133317372278</v>
          </cell>
          <cell r="G502">
            <v>504.117334523849</v>
          </cell>
          <cell r="H502">
            <v>499.175297251</v>
          </cell>
          <cell r="I502">
            <v>497.861648676451</v>
          </cell>
          <cell r="J502">
            <v>496.619701260037</v>
          </cell>
          <cell r="K502">
            <v>495.114940871926</v>
          </cell>
          <cell r="L502">
            <v>374.438512221376</v>
          </cell>
          <cell r="M502">
            <v>372.848878562105</v>
          </cell>
          <cell r="N502">
            <v>371.43711044226</v>
          </cell>
          <cell r="O502">
            <v>369.757434729616</v>
          </cell>
          <cell r="P502">
            <v>368.252923294797</v>
          </cell>
          <cell r="Q502">
            <v>333.700090433073</v>
          </cell>
          <cell r="R502">
            <v>299.208445465369</v>
          </cell>
          <cell r="S502">
            <v>297.44301162933</v>
          </cell>
          <cell r="T502">
            <v>295.62461477821</v>
          </cell>
          <cell r="U502">
            <v>293.751666021557</v>
          </cell>
          <cell r="V502">
            <v>291.822528802203</v>
          </cell>
          <cell r="W502">
            <v>289.835517466269</v>
          </cell>
          <cell r="X502">
            <v>287.788895790257</v>
          </cell>
          <cell r="Y502">
            <v>285.680875463965</v>
          </cell>
          <cell r="Z502">
            <v>283.509614527884</v>
          </cell>
        </row>
        <row r="503">
          <cell r="A503">
            <v>-2915.80410474716</v>
          </cell>
          <cell r="B503">
            <v>497.419551796285</v>
          </cell>
          <cell r="C503">
            <v>547.334300412941</v>
          </cell>
          <cell r="D503">
            <v>535.431321571647</v>
          </cell>
          <cell r="E503">
            <v>524.628012422279</v>
          </cell>
          <cell r="F503">
            <v>514.696620189331</v>
          </cell>
          <cell r="G503">
            <v>505.522727965441</v>
          </cell>
          <cell r="H503">
            <v>500.506247701305</v>
          </cell>
          <cell r="I503">
            <v>499.192599126755</v>
          </cell>
          <cell r="J503">
            <v>497.952907558562</v>
          </cell>
          <cell r="K503">
            <v>496.44589132223</v>
          </cell>
          <cell r="L503">
            <v>375.771718519901</v>
          </cell>
          <cell r="M503">
            <v>374.179829012409</v>
          </cell>
          <cell r="N503">
            <v>372.770316740786</v>
          </cell>
          <cell r="O503">
            <v>371.08838517992</v>
          </cell>
          <cell r="P503">
            <v>369.586129593322</v>
          </cell>
          <cell r="Q503">
            <v>334.365565658225</v>
          </cell>
          <cell r="R503">
            <v>299.208445465369</v>
          </cell>
          <cell r="S503">
            <v>297.44301162933</v>
          </cell>
          <cell r="T503">
            <v>295.62461477821</v>
          </cell>
          <cell r="U503">
            <v>293.751666021557</v>
          </cell>
          <cell r="V503">
            <v>291.822528802203</v>
          </cell>
          <cell r="W503">
            <v>289.835517466269</v>
          </cell>
          <cell r="X503">
            <v>287.788895790257</v>
          </cell>
          <cell r="Y503">
            <v>285.680875463965</v>
          </cell>
          <cell r="Z503">
            <v>283.509614527884</v>
          </cell>
        </row>
        <row r="504">
          <cell r="A504">
            <v>-2863.73314059513</v>
          </cell>
          <cell r="B504">
            <v>496.407292253169</v>
          </cell>
          <cell r="C504">
            <v>545.411007281022</v>
          </cell>
          <cell r="D504">
            <v>533.70035775292</v>
          </cell>
          <cell r="E504">
            <v>523.069132725881</v>
          </cell>
          <cell r="F504">
            <v>513.293628462573</v>
          </cell>
          <cell r="G504">
            <v>504.26145257472</v>
          </cell>
          <cell r="H504">
            <v>499.311781440428</v>
          </cell>
          <cell r="I504">
            <v>497.998132865879</v>
          </cell>
          <cell r="J504">
            <v>496.7564167786</v>
          </cell>
          <cell r="K504">
            <v>495.251425061354</v>
          </cell>
          <cell r="L504">
            <v>374.575227739939</v>
          </cell>
          <cell r="M504">
            <v>372.985362751533</v>
          </cell>
          <cell r="N504">
            <v>371.573825960823</v>
          </cell>
          <cell r="O504">
            <v>369.893918919044</v>
          </cell>
          <cell r="P504">
            <v>368.38963881336</v>
          </cell>
          <cell r="Q504">
            <v>333.768332527787</v>
          </cell>
          <cell r="R504">
            <v>299.208445465369</v>
          </cell>
          <cell r="S504">
            <v>297.44301162933</v>
          </cell>
          <cell r="T504">
            <v>295.62461477821</v>
          </cell>
          <cell r="U504">
            <v>293.751666021557</v>
          </cell>
          <cell r="V504">
            <v>291.822528802203</v>
          </cell>
          <cell r="W504">
            <v>289.835517466269</v>
          </cell>
          <cell r="X504">
            <v>287.788895790257</v>
          </cell>
          <cell r="Y504">
            <v>285.680875463965</v>
          </cell>
          <cell r="Z504">
            <v>283.509614527884</v>
          </cell>
        </row>
        <row r="505">
          <cell r="A505">
            <v>-3749.01823864738</v>
          </cell>
          <cell r="B505">
            <v>513.617234559305</v>
          </cell>
          <cell r="C505">
            <v>578.10989766268</v>
          </cell>
          <cell r="D505">
            <v>563.129359096412</v>
          </cell>
          <cell r="E505">
            <v>549.57244387733</v>
          </cell>
          <cell r="F505">
            <v>537.146608498877</v>
          </cell>
          <cell r="G505">
            <v>525.705040688165</v>
          </cell>
          <cell r="H505">
            <v>519.619513361669</v>
          </cell>
          <cell r="I505">
            <v>518.305864787119</v>
          </cell>
          <cell r="J505">
            <v>517.098568584452</v>
          </cell>
          <cell r="K505">
            <v>515.559156982594</v>
          </cell>
          <cell r="L505">
            <v>394.917379545791</v>
          </cell>
          <cell r="M505">
            <v>393.293094672773</v>
          </cell>
          <cell r="N505">
            <v>391.915977766676</v>
          </cell>
          <cell r="O505">
            <v>390.201650840284</v>
          </cell>
          <cell r="P505">
            <v>388.731790619212</v>
          </cell>
          <cell r="Q505">
            <v>343.922198488407</v>
          </cell>
          <cell r="R505">
            <v>299.208445465369</v>
          </cell>
          <cell r="S505">
            <v>297.44301162933</v>
          </cell>
          <cell r="T505">
            <v>295.62461477821</v>
          </cell>
          <cell r="U505">
            <v>293.751666021557</v>
          </cell>
          <cell r="V505">
            <v>291.822528802203</v>
          </cell>
          <cell r="W505">
            <v>289.835517466269</v>
          </cell>
          <cell r="X505">
            <v>287.788895790257</v>
          </cell>
          <cell r="Y505">
            <v>285.680875463965</v>
          </cell>
          <cell r="Z505">
            <v>283.509614527884</v>
          </cell>
        </row>
        <row r="506">
          <cell r="A506">
            <v>-3092.25912014593</v>
          </cell>
          <cell r="B506">
            <v>500.849837295637</v>
          </cell>
          <cell r="C506">
            <v>553.85184286171</v>
          </cell>
          <cell r="D506">
            <v>541.297109775539</v>
          </cell>
          <cell r="E506">
            <v>529.910652091281</v>
          </cell>
          <cell r="F506">
            <v>519.450995891433</v>
          </cell>
          <cell r="G506">
            <v>509.796863697634</v>
          </cell>
          <cell r="H506">
            <v>504.55398459054</v>
          </cell>
          <cell r="I506">
            <v>503.240336015991</v>
          </cell>
          <cell r="J506">
            <v>502.007505018796</v>
          </cell>
          <cell r="K506">
            <v>500.493628211466</v>
          </cell>
          <cell r="L506">
            <v>379.826315980135</v>
          </cell>
          <cell r="M506">
            <v>378.227565901645</v>
          </cell>
          <cell r="N506">
            <v>376.82491420102</v>
          </cell>
          <cell r="O506">
            <v>375.136122069156</v>
          </cell>
          <cell r="P506">
            <v>373.640727053556</v>
          </cell>
          <cell r="Q506">
            <v>336.389434102843</v>
          </cell>
          <cell r="R506">
            <v>299.208445465369</v>
          </cell>
          <cell r="S506">
            <v>297.44301162933</v>
          </cell>
          <cell r="T506">
            <v>295.62461477821</v>
          </cell>
          <cell r="U506">
            <v>293.751666021557</v>
          </cell>
          <cell r="V506">
            <v>291.822528802203</v>
          </cell>
          <cell r="W506">
            <v>289.835517466269</v>
          </cell>
          <cell r="X506">
            <v>287.788895790257</v>
          </cell>
          <cell r="Y506">
            <v>285.680875463965</v>
          </cell>
          <cell r="Z506">
            <v>283.509614527884</v>
          </cell>
        </row>
        <row r="507">
          <cell r="A507">
            <v>-3259.01206026739</v>
          </cell>
          <cell r="B507">
            <v>504.091514451598</v>
          </cell>
          <cell r="C507">
            <v>560.011029458036</v>
          </cell>
          <cell r="D507">
            <v>546.840377712233</v>
          </cell>
          <cell r="E507">
            <v>534.902834911461</v>
          </cell>
          <cell r="F507">
            <v>523.943960429595</v>
          </cell>
          <cell r="G507">
            <v>513.835993433962</v>
          </cell>
          <cell r="H507">
            <v>508.379163634574</v>
          </cell>
          <cell r="I507">
            <v>507.065515060025</v>
          </cell>
          <cell r="J507">
            <v>505.839167417142</v>
          </cell>
          <cell r="K507">
            <v>504.3188072555</v>
          </cell>
          <cell r="L507">
            <v>383.657978378481</v>
          </cell>
          <cell r="M507">
            <v>382.052744945679</v>
          </cell>
          <cell r="N507">
            <v>380.656576599366</v>
          </cell>
          <cell r="O507">
            <v>378.96130111319</v>
          </cell>
          <cell r="P507">
            <v>377.472389451902</v>
          </cell>
          <cell r="Q507">
            <v>338.30202362486</v>
          </cell>
          <cell r="R507">
            <v>299.208445465369</v>
          </cell>
          <cell r="S507">
            <v>297.44301162933</v>
          </cell>
          <cell r="T507">
            <v>295.62461477821</v>
          </cell>
          <cell r="U507">
            <v>293.751666021557</v>
          </cell>
          <cell r="V507">
            <v>291.822528802203</v>
          </cell>
          <cell r="W507">
            <v>289.835517466269</v>
          </cell>
          <cell r="X507">
            <v>287.788895790257</v>
          </cell>
          <cell r="Y507">
            <v>285.680875463965</v>
          </cell>
          <cell r="Z507">
            <v>283.509614527884</v>
          </cell>
        </row>
        <row r="508">
          <cell r="A508">
            <v>-3238.85243550821</v>
          </cell>
          <cell r="B508">
            <v>503.69961134628</v>
          </cell>
          <cell r="C508">
            <v>559.266413557931</v>
          </cell>
          <cell r="D508">
            <v>546.170223402138</v>
          </cell>
          <cell r="E508">
            <v>534.299304129271</v>
          </cell>
          <cell r="F508">
            <v>523.400782725624</v>
          </cell>
          <cell r="G508">
            <v>513.347682164735</v>
          </cell>
          <cell r="H508">
            <v>507.916717970298</v>
          </cell>
          <cell r="I508">
            <v>506.603069395749</v>
          </cell>
          <cell r="J508">
            <v>505.375937946656</v>
          </cell>
          <cell r="K508">
            <v>503.856361591224</v>
          </cell>
          <cell r="L508">
            <v>383.194748907995</v>
          </cell>
          <cell r="M508">
            <v>381.590299281403</v>
          </cell>
          <cell r="N508">
            <v>380.193347128879</v>
          </cell>
          <cell r="O508">
            <v>378.498855448914</v>
          </cell>
          <cell r="P508">
            <v>377.009159981416</v>
          </cell>
          <cell r="Q508">
            <v>338.070800792722</v>
          </cell>
          <cell r="R508">
            <v>299.208445465369</v>
          </cell>
          <cell r="S508">
            <v>297.44301162933</v>
          </cell>
          <cell r="T508">
            <v>295.62461477821</v>
          </cell>
          <cell r="U508">
            <v>293.751666021557</v>
          </cell>
          <cell r="V508">
            <v>291.822528802203</v>
          </cell>
          <cell r="W508">
            <v>289.835517466269</v>
          </cell>
          <cell r="X508">
            <v>287.788895790257</v>
          </cell>
          <cell r="Y508">
            <v>285.680875463965</v>
          </cell>
          <cell r="Z508">
            <v>283.509614527884</v>
          </cell>
        </row>
        <row r="509">
          <cell r="A509">
            <v>-2566.05860002621</v>
          </cell>
          <cell r="B509">
            <v>490.62049918451</v>
          </cell>
          <cell r="C509">
            <v>534.416100450568</v>
          </cell>
          <cell r="D509">
            <v>523.804941605511</v>
          </cell>
          <cell r="E509">
            <v>514.157471400145</v>
          </cell>
          <cell r="F509">
            <v>505.27313326941</v>
          </cell>
          <cell r="G509">
            <v>497.051108411169</v>
          </cell>
          <cell r="H509">
            <v>492.48336561941</v>
          </cell>
          <cell r="I509">
            <v>491.16971704486</v>
          </cell>
          <cell r="J509">
            <v>489.916427371444</v>
          </cell>
          <cell r="K509">
            <v>488.423009240335</v>
          </cell>
          <cell r="L509">
            <v>367.735238332783</v>
          </cell>
          <cell r="M509">
            <v>366.156946930514</v>
          </cell>
          <cell r="N509">
            <v>364.733836553667</v>
          </cell>
          <cell r="O509">
            <v>363.065503098026</v>
          </cell>
          <cell r="P509">
            <v>361.549649406204</v>
          </cell>
          <cell r="Q509">
            <v>330.354124617277</v>
          </cell>
          <cell r="R509">
            <v>299.208445465369</v>
          </cell>
          <cell r="S509">
            <v>297.44301162933</v>
          </cell>
          <cell r="T509">
            <v>295.62461477821</v>
          </cell>
          <cell r="U509">
            <v>293.751666021557</v>
          </cell>
          <cell r="V509">
            <v>291.822528802203</v>
          </cell>
          <cell r="W509">
            <v>289.835517466269</v>
          </cell>
          <cell r="X509">
            <v>287.788895790257</v>
          </cell>
          <cell r="Y509">
            <v>285.680875463965</v>
          </cell>
          <cell r="Z509">
            <v>283.509614527884</v>
          </cell>
        </row>
        <row r="510">
          <cell r="A510">
            <v>-3709.28592281849</v>
          </cell>
          <cell r="B510">
            <v>512.844838339591</v>
          </cell>
          <cell r="C510">
            <v>576.642344845224</v>
          </cell>
          <cell r="D510">
            <v>561.808561560701</v>
          </cell>
          <cell r="E510">
            <v>548.382953698971</v>
          </cell>
          <cell r="F510">
            <v>536.076067338354</v>
          </cell>
          <cell r="G510">
            <v>524.742634998401</v>
          </cell>
          <cell r="H510">
            <v>518.708085822406</v>
          </cell>
          <cell r="I510">
            <v>517.394437247857</v>
          </cell>
          <cell r="J510">
            <v>516.18559625275</v>
          </cell>
          <cell r="K510">
            <v>514.647729443332</v>
          </cell>
          <cell r="L510">
            <v>394.004407214089</v>
          </cell>
          <cell r="M510">
            <v>392.381667133511</v>
          </cell>
          <cell r="N510">
            <v>391.003005434974</v>
          </cell>
          <cell r="O510">
            <v>389.290223301022</v>
          </cell>
          <cell r="P510">
            <v>387.81881828751</v>
          </cell>
          <cell r="Q510">
            <v>343.466484718776</v>
          </cell>
          <cell r="R510">
            <v>299.208445465369</v>
          </cell>
          <cell r="S510">
            <v>297.44301162933</v>
          </cell>
          <cell r="T510">
            <v>295.62461477821</v>
          </cell>
          <cell r="U510">
            <v>293.751666021557</v>
          </cell>
          <cell r="V510">
            <v>291.822528802203</v>
          </cell>
          <cell r="W510">
            <v>289.835517466269</v>
          </cell>
          <cell r="X510">
            <v>287.788895790257</v>
          </cell>
          <cell r="Y510">
            <v>285.680875463965</v>
          </cell>
          <cell r="Z510">
            <v>283.509614527884</v>
          </cell>
        </row>
        <row r="511">
          <cell r="A511">
            <v>-2943.88736190455</v>
          </cell>
          <cell r="B511">
            <v>497.965490315425</v>
          </cell>
          <cell r="C511">
            <v>548.371583599307</v>
          </cell>
          <cell r="D511">
            <v>536.364876439376</v>
          </cell>
          <cell r="E511">
            <v>525.468757741754</v>
          </cell>
          <cell r="F511">
            <v>515.453290976858</v>
          </cell>
          <cell r="G511">
            <v>506.202967360289</v>
          </cell>
          <cell r="H511">
            <v>501.150455153889</v>
          </cell>
          <cell r="I511">
            <v>499.83680657934</v>
          </cell>
          <cell r="J511">
            <v>498.598206888185</v>
          </cell>
          <cell r="K511">
            <v>497.090098774815</v>
          </cell>
          <cell r="L511">
            <v>376.417017849524</v>
          </cell>
          <cell r="M511">
            <v>374.824036464994</v>
          </cell>
          <cell r="N511">
            <v>373.415616070409</v>
          </cell>
          <cell r="O511">
            <v>371.732592632505</v>
          </cell>
          <cell r="P511">
            <v>370.231428922945</v>
          </cell>
          <cell r="Q511">
            <v>334.687669384517</v>
          </cell>
          <cell r="R511">
            <v>299.208445465369</v>
          </cell>
          <cell r="S511">
            <v>297.44301162933</v>
          </cell>
          <cell r="T511">
            <v>295.62461477821</v>
          </cell>
          <cell r="U511">
            <v>293.751666021557</v>
          </cell>
          <cell r="V511">
            <v>291.822528802203</v>
          </cell>
          <cell r="W511">
            <v>289.835517466269</v>
          </cell>
          <cell r="X511">
            <v>287.788895790257</v>
          </cell>
          <cell r="Y511">
            <v>285.680875463965</v>
          </cell>
          <cell r="Z511">
            <v>283.509614527884</v>
          </cell>
        </row>
        <row r="512">
          <cell r="A512">
            <v>-2613.50270403247</v>
          </cell>
          <cell r="B512">
            <v>491.542812566391</v>
          </cell>
          <cell r="C512">
            <v>536.168495876143</v>
          </cell>
          <cell r="D512">
            <v>525.382097488529</v>
          </cell>
          <cell r="E512">
            <v>515.577834008242</v>
          </cell>
          <cell r="F512">
            <v>506.551459616698</v>
          </cell>
          <cell r="G512">
            <v>498.200310884994</v>
          </cell>
          <cell r="H512">
            <v>493.57169541003</v>
          </cell>
          <cell r="I512">
            <v>492.258046835481</v>
          </cell>
          <cell r="J512">
            <v>491.006601788828</v>
          </cell>
          <cell r="K512">
            <v>489.511339030955</v>
          </cell>
          <cell r="L512">
            <v>368.825412750167</v>
          </cell>
          <cell r="M512">
            <v>367.245276721135</v>
          </cell>
          <cell r="N512">
            <v>365.824010971051</v>
          </cell>
          <cell r="O512">
            <v>364.153832888646</v>
          </cell>
          <cell r="P512">
            <v>362.639823823588</v>
          </cell>
          <cell r="Q512">
            <v>330.898289512588</v>
          </cell>
          <cell r="R512">
            <v>299.208445465369</v>
          </cell>
          <cell r="S512">
            <v>297.44301162933</v>
          </cell>
          <cell r="T512">
            <v>295.62461477821</v>
          </cell>
          <cell r="U512">
            <v>293.751666021557</v>
          </cell>
          <cell r="V512">
            <v>291.822528802203</v>
          </cell>
          <cell r="W512">
            <v>289.835517466269</v>
          </cell>
          <cell r="X512">
            <v>287.788895790257</v>
          </cell>
          <cell r="Y512">
            <v>285.680875463965</v>
          </cell>
          <cell r="Z512">
            <v>283.509614527884</v>
          </cell>
        </row>
        <row r="513">
          <cell r="A513">
            <v>-2905.25468960649</v>
          </cell>
          <cell r="B513">
            <v>497.21447116595</v>
          </cell>
          <cell r="C513">
            <v>546.944647215305</v>
          </cell>
          <cell r="D513">
            <v>535.080633693775</v>
          </cell>
          <cell r="E513">
            <v>524.312188251563</v>
          </cell>
          <cell r="F513">
            <v>514.412378435687</v>
          </cell>
          <cell r="G513">
            <v>505.267197500044</v>
          </cell>
          <cell r="H513">
            <v>500.26425255751</v>
          </cell>
          <cell r="I513">
            <v>498.95060398296</v>
          </cell>
          <cell r="J513">
            <v>497.710502253507</v>
          </cell>
          <cell r="K513">
            <v>496.203896178435</v>
          </cell>
          <cell r="L513">
            <v>375.529313214846</v>
          </cell>
          <cell r="M513">
            <v>373.937833868614</v>
          </cell>
          <cell r="N513">
            <v>372.52791143573</v>
          </cell>
          <cell r="O513">
            <v>370.846390036125</v>
          </cell>
          <cell r="P513">
            <v>369.343724288266</v>
          </cell>
          <cell r="Q513">
            <v>334.244568086327</v>
          </cell>
          <cell r="R513">
            <v>299.208445465369</v>
          </cell>
          <cell r="S513">
            <v>297.44301162933</v>
          </cell>
          <cell r="T513">
            <v>295.62461477821</v>
          </cell>
          <cell r="U513">
            <v>293.751666021557</v>
          </cell>
          <cell r="V513">
            <v>291.822528802203</v>
          </cell>
          <cell r="W513">
            <v>289.835517466269</v>
          </cell>
          <cell r="X513">
            <v>287.788895790257</v>
          </cell>
          <cell r="Y513">
            <v>285.680875463965</v>
          </cell>
          <cell r="Z513">
            <v>283.509614527884</v>
          </cell>
        </row>
        <row r="514">
          <cell r="A514">
            <v>-2548.80655130782</v>
          </cell>
          <cell r="B514">
            <v>490.285119357424</v>
          </cell>
          <cell r="C514">
            <v>533.778878779106</v>
          </cell>
          <cell r="D514">
            <v>523.231442101195</v>
          </cell>
          <cell r="E514">
            <v>513.640986466433</v>
          </cell>
          <cell r="F514">
            <v>504.80829682907</v>
          </cell>
          <cell r="G514">
            <v>496.633225146621</v>
          </cell>
          <cell r="H514">
            <v>492.087617423449</v>
          </cell>
          <cell r="I514">
            <v>490.773968848899</v>
          </cell>
          <cell r="J514">
            <v>489.520008415828</v>
          </cell>
          <cell r="K514">
            <v>488.027261044374</v>
          </cell>
          <cell r="L514">
            <v>367.338819377167</v>
          </cell>
          <cell r="M514">
            <v>365.761198734553</v>
          </cell>
          <cell r="N514">
            <v>364.337417598052</v>
          </cell>
          <cell r="O514">
            <v>362.669754902065</v>
          </cell>
          <cell r="P514">
            <v>361.153230450588</v>
          </cell>
          <cell r="Q514">
            <v>330.156250519297</v>
          </cell>
          <cell r="R514">
            <v>299.208445465369</v>
          </cell>
          <cell r="S514">
            <v>297.44301162933</v>
          </cell>
          <cell r="T514">
            <v>295.62461477821</v>
          </cell>
          <cell r="U514">
            <v>293.751666021557</v>
          </cell>
          <cell r="V514">
            <v>291.822528802203</v>
          </cell>
          <cell r="W514">
            <v>289.835517466269</v>
          </cell>
          <cell r="X514">
            <v>287.788895790257</v>
          </cell>
          <cell r="Y514">
            <v>285.680875463965</v>
          </cell>
          <cell r="Z514">
            <v>283.509614527884</v>
          </cell>
        </row>
        <row r="515">
          <cell r="A515">
            <v>-2720.51245091507</v>
          </cell>
          <cell r="B515">
            <v>493.623082045789</v>
          </cell>
          <cell r="C515">
            <v>540.121007886999</v>
          </cell>
          <cell r="D515">
            <v>528.939358298299</v>
          </cell>
          <cell r="E515">
            <v>518.781449006515</v>
          </cell>
          <cell r="F515">
            <v>509.434713115143</v>
          </cell>
          <cell r="G515">
            <v>500.792326656323</v>
          </cell>
          <cell r="H515">
            <v>496.026413395719</v>
          </cell>
          <cell r="I515">
            <v>494.71276482117</v>
          </cell>
          <cell r="J515">
            <v>493.465480313476</v>
          </cell>
          <cell r="K515">
            <v>491.966057016645</v>
          </cell>
          <cell r="L515">
            <v>371.284291274815</v>
          </cell>
          <cell r="M515">
            <v>369.699994706824</v>
          </cell>
          <cell r="N515">
            <v>368.282889495699</v>
          </cell>
          <cell r="O515">
            <v>366.608550874335</v>
          </cell>
          <cell r="P515">
            <v>365.098702348236</v>
          </cell>
          <cell r="Q515">
            <v>332.125648505432</v>
          </cell>
          <cell r="R515">
            <v>299.208445465369</v>
          </cell>
          <cell r="S515">
            <v>297.44301162933</v>
          </cell>
          <cell r="T515">
            <v>295.62461477821</v>
          </cell>
          <cell r="U515">
            <v>293.751666021557</v>
          </cell>
          <cell r="V515">
            <v>291.822528802203</v>
          </cell>
          <cell r="W515">
            <v>289.835517466269</v>
          </cell>
          <cell r="X515">
            <v>287.788895790257</v>
          </cell>
          <cell r="Y515">
            <v>285.680875463965</v>
          </cell>
          <cell r="Z515">
            <v>283.509614527884</v>
          </cell>
        </row>
        <row r="516">
          <cell r="A516">
            <v>-3776.3480150962</v>
          </cell>
          <cell r="B516">
            <v>514.14852541347</v>
          </cell>
          <cell r="C516">
            <v>579.119350285593</v>
          </cell>
          <cell r="D516">
            <v>564.037866457034</v>
          </cell>
          <cell r="E516">
            <v>550.390631792744</v>
          </cell>
          <cell r="F516">
            <v>537.88297762275</v>
          </cell>
          <cell r="G516">
            <v>526.367029092454</v>
          </cell>
          <cell r="H516">
            <v>520.246436569583</v>
          </cell>
          <cell r="I516">
            <v>518.932787995034</v>
          </cell>
          <cell r="J516">
            <v>517.726554374075</v>
          </cell>
          <cell r="K516">
            <v>516.186080190509</v>
          </cell>
          <cell r="L516">
            <v>395.545365335414</v>
          </cell>
          <cell r="M516">
            <v>393.920017880688</v>
          </cell>
          <cell r="N516">
            <v>392.543963556299</v>
          </cell>
          <cell r="O516">
            <v>390.828574048199</v>
          </cell>
          <cell r="P516">
            <v>389.359776408835</v>
          </cell>
          <cell r="Q516">
            <v>344.235660092364</v>
          </cell>
          <cell r="R516">
            <v>299.208445465369</v>
          </cell>
          <cell r="S516">
            <v>297.44301162933</v>
          </cell>
          <cell r="T516">
            <v>295.62461477821</v>
          </cell>
          <cell r="U516">
            <v>293.751666021557</v>
          </cell>
          <cell r="V516">
            <v>291.822528802203</v>
          </cell>
          <cell r="W516">
            <v>289.835517466269</v>
          </cell>
          <cell r="X516">
            <v>287.788895790257</v>
          </cell>
          <cell r="Y516">
            <v>285.680875463965</v>
          </cell>
          <cell r="Z516">
            <v>283.509614527884</v>
          </cell>
        </row>
        <row r="517">
          <cell r="A517">
            <v>-3434.09844428957</v>
          </cell>
          <cell r="B517">
            <v>507.495193756989</v>
          </cell>
          <cell r="C517">
            <v>566.47802013828</v>
          </cell>
          <cell r="D517">
            <v>552.660669324452</v>
          </cell>
          <cell r="E517">
            <v>540.144501041764</v>
          </cell>
          <cell r="F517">
            <v>528.661459946867</v>
          </cell>
          <cell r="G517">
            <v>518.076977848479</v>
          </cell>
          <cell r="H517">
            <v>512.395505214936</v>
          </cell>
          <cell r="I517">
            <v>511.081856640387</v>
          </cell>
          <cell r="J517">
            <v>509.862316356115</v>
          </cell>
          <cell r="K517">
            <v>508.335148835861</v>
          </cell>
          <cell r="L517">
            <v>387.681127317454</v>
          </cell>
          <cell r="M517">
            <v>386.069086526041</v>
          </cell>
          <cell r="N517">
            <v>384.679725538338</v>
          </cell>
          <cell r="O517">
            <v>382.977642693552</v>
          </cell>
          <cell r="P517">
            <v>381.495538390875</v>
          </cell>
          <cell r="Q517">
            <v>340.31019441504</v>
          </cell>
          <cell r="R517">
            <v>299.208445465369</v>
          </cell>
          <cell r="S517">
            <v>297.44301162933</v>
          </cell>
          <cell r="T517">
            <v>295.62461477821</v>
          </cell>
          <cell r="U517">
            <v>293.751666021557</v>
          </cell>
          <cell r="V517">
            <v>291.822528802203</v>
          </cell>
          <cell r="W517">
            <v>289.835517466269</v>
          </cell>
          <cell r="X517">
            <v>287.788895790257</v>
          </cell>
          <cell r="Y517">
            <v>285.680875463965</v>
          </cell>
          <cell r="Z517">
            <v>283.509614527884</v>
          </cell>
        </row>
        <row r="518">
          <cell r="A518">
            <v>-3716.27018973989</v>
          </cell>
          <cell r="B518">
            <v>512.980612488543</v>
          </cell>
          <cell r="C518">
            <v>576.900315728233</v>
          </cell>
          <cell r="D518">
            <v>562.040735355409</v>
          </cell>
          <cell r="E518">
            <v>548.592045888357</v>
          </cell>
          <cell r="F518">
            <v>536.264250308801</v>
          </cell>
          <cell r="G518">
            <v>524.911809587996</v>
          </cell>
          <cell r="H518">
            <v>518.86829931817</v>
          </cell>
          <cell r="I518">
            <v>517.55465074362</v>
          </cell>
          <cell r="J518">
            <v>516.346081296812</v>
          </cell>
          <cell r="K518">
            <v>514.807942939095</v>
          </cell>
          <cell r="L518">
            <v>394.164892258151</v>
          </cell>
          <cell r="M518">
            <v>392.541880629274</v>
          </cell>
          <cell r="N518">
            <v>391.163490479035</v>
          </cell>
          <cell r="O518">
            <v>389.450436796786</v>
          </cell>
          <cell r="P518">
            <v>387.979303331572</v>
          </cell>
          <cell r="Q518">
            <v>343.546591466657</v>
          </cell>
          <cell r="R518">
            <v>299.208445465369</v>
          </cell>
          <cell r="S518">
            <v>297.44301162933</v>
          </cell>
          <cell r="T518">
            <v>295.62461477821</v>
          </cell>
          <cell r="U518">
            <v>293.751666021557</v>
          </cell>
          <cell r="V518">
            <v>291.822528802203</v>
          </cell>
          <cell r="W518">
            <v>289.835517466269</v>
          </cell>
          <cell r="X518">
            <v>287.788895790257</v>
          </cell>
          <cell r="Y518">
            <v>285.680875463965</v>
          </cell>
          <cell r="Z518">
            <v>283.509614527884</v>
          </cell>
        </row>
        <row r="519">
          <cell r="A519">
            <v>-2434.26786397317</v>
          </cell>
          <cell r="B519">
            <v>488.058487275638</v>
          </cell>
          <cell r="C519">
            <v>529.548277823713</v>
          </cell>
          <cell r="D519">
            <v>519.423901241342</v>
          </cell>
          <cell r="E519">
            <v>510.211973060483</v>
          </cell>
          <cell r="F519">
            <v>501.722184763715</v>
          </cell>
          <cell r="G519">
            <v>493.858841572716</v>
          </cell>
          <cell r="H519">
            <v>489.460191566942</v>
          </cell>
          <cell r="I519">
            <v>488.146542992393</v>
          </cell>
          <cell r="J519">
            <v>486.888129295158</v>
          </cell>
          <cell r="K519">
            <v>485.399835187867</v>
          </cell>
          <cell r="L519">
            <v>364.706940256497</v>
          </cell>
          <cell r="M519">
            <v>363.133772878046</v>
          </cell>
          <cell r="N519">
            <v>361.705538477382</v>
          </cell>
          <cell r="O519">
            <v>360.042329045558</v>
          </cell>
          <cell r="P519">
            <v>358.521351329918</v>
          </cell>
          <cell r="Q519">
            <v>328.842537591043</v>
          </cell>
          <cell r="R519">
            <v>299.208445465369</v>
          </cell>
          <cell r="S519">
            <v>297.44301162933</v>
          </cell>
          <cell r="T519">
            <v>295.62461477821</v>
          </cell>
          <cell r="U519">
            <v>293.751666021557</v>
          </cell>
          <cell r="V519">
            <v>291.822528802203</v>
          </cell>
          <cell r="W519">
            <v>289.835517466269</v>
          </cell>
          <cell r="X519">
            <v>287.788895790257</v>
          </cell>
          <cell r="Y519">
            <v>285.680875463965</v>
          </cell>
          <cell r="Z519">
            <v>283.509614527884</v>
          </cell>
        </row>
        <row r="520">
          <cell r="A520">
            <v>-3027.26617819968</v>
          </cell>
          <cell r="B520">
            <v>499.586374504202</v>
          </cell>
          <cell r="C520">
            <v>551.451263557984</v>
          </cell>
          <cell r="D520">
            <v>539.136588402185</v>
          </cell>
          <cell r="E520">
            <v>527.964919392471</v>
          </cell>
          <cell r="F520">
            <v>517.699836462504</v>
          </cell>
          <cell r="G520">
            <v>508.222589059506</v>
          </cell>
          <cell r="H520">
            <v>503.063098496647</v>
          </cell>
          <cell r="I520">
            <v>501.749449922097</v>
          </cell>
          <cell r="J520">
            <v>500.51409199932</v>
          </cell>
          <cell r="K520">
            <v>499.002742117572</v>
          </cell>
          <cell r="L520">
            <v>378.332902960659</v>
          </cell>
          <cell r="M520">
            <v>376.736679807751</v>
          </cell>
          <cell r="N520">
            <v>375.331501181543</v>
          </cell>
          <cell r="O520">
            <v>373.645235975262</v>
          </cell>
          <cell r="P520">
            <v>372.14731403408</v>
          </cell>
          <cell r="Q520">
            <v>335.643991055896</v>
          </cell>
          <cell r="R520">
            <v>299.208445465369</v>
          </cell>
          <cell r="S520">
            <v>297.44301162933</v>
          </cell>
          <cell r="T520">
            <v>295.62461477821</v>
          </cell>
          <cell r="U520">
            <v>293.751666021557</v>
          </cell>
          <cell r="V520">
            <v>291.822528802203</v>
          </cell>
          <cell r="W520">
            <v>289.835517466269</v>
          </cell>
          <cell r="X520">
            <v>287.788895790257</v>
          </cell>
          <cell r="Y520">
            <v>285.680875463965</v>
          </cell>
          <cell r="Z520">
            <v>283.509614527884</v>
          </cell>
        </row>
        <row r="521">
          <cell r="A521">
            <v>-3213.53955730495</v>
          </cell>
          <cell r="B521">
            <v>503.207528994008</v>
          </cell>
          <cell r="C521">
            <v>558.331457088616</v>
          </cell>
          <cell r="D521">
            <v>545.328762579754</v>
          </cell>
          <cell r="E521">
            <v>533.541497306773</v>
          </cell>
          <cell r="F521">
            <v>522.718756585375</v>
          </cell>
          <cell r="G521">
            <v>512.734547553805</v>
          </cell>
          <cell r="H521">
            <v>507.336060794618</v>
          </cell>
          <cell r="I521">
            <v>506.022412220069</v>
          </cell>
          <cell r="J521">
            <v>504.794296606271</v>
          </cell>
          <cell r="K521">
            <v>503.275704415544</v>
          </cell>
          <cell r="L521">
            <v>382.61310756761</v>
          </cell>
          <cell r="M521">
            <v>381.009642105723</v>
          </cell>
          <cell r="N521">
            <v>379.611705788495</v>
          </cell>
          <cell r="O521">
            <v>377.918198273234</v>
          </cell>
          <cell r="P521">
            <v>376.427518641031</v>
          </cell>
          <cell r="Q521">
            <v>337.780472204882</v>
          </cell>
          <cell r="R521">
            <v>299.208445465369</v>
          </cell>
          <cell r="S521">
            <v>297.44301162933</v>
          </cell>
          <cell r="T521">
            <v>295.62461477821</v>
          </cell>
          <cell r="U521">
            <v>293.751666021557</v>
          </cell>
          <cell r="V521">
            <v>291.822528802203</v>
          </cell>
          <cell r="W521">
            <v>289.835517466269</v>
          </cell>
          <cell r="X521">
            <v>287.788895790257</v>
          </cell>
          <cell r="Y521">
            <v>285.680875463965</v>
          </cell>
          <cell r="Z521">
            <v>283.509614527884</v>
          </cell>
        </row>
        <row r="522">
          <cell r="A522">
            <v>-3196.5217918607</v>
          </cell>
          <cell r="B522">
            <v>502.876703633772</v>
          </cell>
          <cell r="C522">
            <v>557.702888904167</v>
          </cell>
          <cell r="D522">
            <v>544.76305121375</v>
          </cell>
          <cell r="E522">
            <v>533.032026252009</v>
          </cell>
          <cell r="F522">
            <v>522.260232636088</v>
          </cell>
          <cell r="G522">
            <v>512.32233915495</v>
          </cell>
          <cell r="H522">
            <v>506.94568686954</v>
          </cell>
          <cell r="I522">
            <v>505.63203829499</v>
          </cell>
          <cell r="J522">
            <v>504.403261030472</v>
          </cell>
          <cell r="K522">
            <v>502.885330490465</v>
          </cell>
          <cell r="L522">
            <v>382.222071991811</v>
          </cell>
          <cell r="M522">
            <v>380.619268180644</v>
          </cell>
          <cell r="N522">
            <v>379.220670212696</v>
          </cell>
          <cell r="O522">
            <v>377.527824348155</v>
          </cell>
          <cell r="P522">
            <v>376.036483065232</v>
          </cell>
          <cell r="Q522">
            <v>337.585285242342</v>
          </cell>
          <cell r="R522">
            <v>299.208445465369</v>
          </cell>
          <cell r="S522">
            <v>297.44301162933</v>
          </cell>
          <cell r="T522">
            <v>295.62461477821</v>
          </cell>
          <cell r="U522">
            <v>293.751666021557</v>
          </cell>
          <cell r="V522">
            <v>291.822528802203</v>
          </cell>
          <cell r="W522">
            <v>289.835517466269</v>
          </cell>
          <cell r="X522">
            <v>287.788895790257</v>
          </cell>
          <cell r="Y522">
            <v>285.680875463965</v>
          </cell>
          <cell r="Z522">
            <v>283.509614527884</v>
          </cell>
        </row>
        <row r="523">
          <cell r="A523">
            <v>-2908.21769587147</v>
          </cell>
          <cell r="B523">
            <v>497.272072007741</v>
          </cell>
          <cell r="C523">
            <v>547.054088814709</v>
          </cell>
          <cell r="D523">
            <v>535.179131133238</v>
          </cell>
          <cell r="E523">
            <v>524.400893547922</v>
          </cell>
          <cell r="F523">
            <v>514.49221320241</v>
          </cell>
          <cell r="G523">
            <v>505.338968148916</v>
          </cell>
          <cell r="H523">
            <v>500.332221550823</v>
          </cell>
          <cell r="I523">
            <v>499.018572976274</v>
          </cell>
          <cell r="J523">
            <v>497.778586448504</v>
          </cell>
          <cell r="K523">
            <v>496.271865171749</v>
          </cell>
          <cell r="L523">
            <v>375.597397409843</v>
          </cell>
          <cell r="M523">
            <v>374.005802861928</v>
          </cell>
          <cell r="N523">
            <v>372.595995630727</v>
          </cell>
          <cell r="O523">
            <v>370.914359029439</v>
          </cell>
          <cell r="P523">
            <v>369.411808483264</v>
          </cell>
          <cell r="Q523">
            <v>334.278552582984</v>
          </cell>
          <cell r="R523">
            <v>299.208445465369</v>
          </cell>
          <cell r="S523">
            <v>297.44301162933</v>
          </cell>
          <cell r="T523">
            <v>295.62461477821</v>
          </cell>
          <cell r="U523">
            <v>293.751666021557</v>
          </cell>
          <cell r="V523">
            <v>291.822528802203</v>
          </cell>
          <cell r="W523">
            <v>289.835517466269</v>
          </cell>
          <cell r="X523">
            <v>287.788895790257</v>
          </cell>
          <cell r="Y523">
            <v>285.680875463965</v>
          </cell>
          <cell r="Z523">
            <v>283.509614527884</v>
          </cell>
        </row>
        <row r="524">
          <cell r="A524">
            <v>-3515.55729765238</v>
          </cell>
          <cell r="B524">
            <v>509.078753866362</v>
          </cell>
          <cell r="C524">
            <v>569.486784346088</v>
          </cell>
          <cell r="D524">
            <v>555.36855711148</v>
          </cell>
          <cell r="E524">
            <v>542.583183610198</v>
          </cell>
          <cell r="F524">
            <v>530.856274258458</v>
          </cell>
          <cell r="G524">
            <v>520.050093744758</v>
          </cell>
          <cell r="H524">
            <v>514.264106143996</v>
          </cell>
          <cell r="I524">
            <v>512.950457569447</v>
          </cell>
          <cell r="J524">
            <v>511.734084405394</v>
          </cell>
          <cell r="K524">
            <v>510.203749764921</v>
          </cell>
          <cell r="L524">
            <v>389.552895366733</v>
          </cell>
          <cell r="M524">
            <v>387.937687455101</v>
          </cell>
          <cell r="N524">
            <v>386.551493587617</v>
          </cell>
          <cell r="O524">
            <v>384.846243622612</v>
          </cell>
          <cell r="P524">
            <v>383.367306440154</v>
          </cell>
          <cell r="Q524">
            <v>341.244494879571</v>
          </cell>
          <cell r="R524">
            <v>299.208445465369</v>
          </cell>
          <cell r="S524">
            <v>297.44301162933</v>
          </cell>
          <cell r="T524">
            <v>295.62461477821</v>
          </cell>
          <cell r="U524">
            <v>293.751666021557</v>
          </cell>
          <cell r="V524">
            <v>291.822528802203</v>
          </cell>
          <cell r="W524">
            <v>289.835517466269</v>
          </cell>
          <cell r="X524">
            <v>287.788895790257</v>
          </cell>
          <cell r="Y524">
            <v>285.680875463965</v>
          </cell>
          <cell r="Z524">
            <v>283.509614527884</v>
          </cell>
        </row>
        <row r="525">
          <cell r="A525">
            <v>-3018.46044828112</v>
          </cell>
          <cell r="B525">
            <v>499.415191114585</v>
          </cell>
          <cell r="C525">
            <v>551.126015117712</v>
          </cell>
          <cell r="D525">
            <v>538.843864805941</v>
          </cell>
          <cell r="E525">
            <v>527.701296972461</v>
          </cell>
          <cell r="F525">
            <v>517.462576284495</v>
          </cell>
          <cell r="G525">
            <v>508.009294556043</v>
          </cell>
          <cell r="H525">
            <v>502.861102096899</v>
          </cell>
          <cell r="I525">
            <v>501.54745352235</v>
          </cell>
          <cell r="J525">
            <v>500.311753232793</v>
          </cell>
          <cell r="K525">
            <v>498.800745717824</v>
          </cell>
          <cell r="L525">
            <v>378.130564194132</v>
          </cell>
          <cell r="M525">
            <v>376.534683408004</v>
          </cell>
          <cell r="N525">
            <v>375.129162415017</v>
          </cell>
          <cell r="O525">
            <v>373.443239575515</v>
          </cell>
          <cell r="P525">
            <v>371.944975267553</v>
          </cell>
          <cell r="Q525">
            <v>335.542992856022</v>
          </cell>
          <cell r="R525">
            <v>299.208445465369</v>
          </cell>
          <cell r="S525">
            <v>297.44301162933</v>
          </cell>
          <cell r="T525">
            <v>295.62461477821</v>
          </cell>
          <cell r="U525">
            <v>293.751666021557</v>
          </cell>
          <cell r="V525">
            <v>291.822528802203</v>
          </cell>
          <cell r="W525">
            <v>289.835517466269</v>
          </cell>
          <cell r="X525">
            <v>287.788895790257</v>
          </cell>
          <cell r="Y525">
            <v>285.680875463965</v>
          </cell>
          <cell r="Z525">
            <v>283.509614527884</v>
          </cell>
        </row>
        <row r="526">
          <cell r="A526">
            <v>-3327.54236162991</v>
          </cell>
          <cell r="B526">
            <v>505.423743510086</v>
          </cell>
          <cell r="C526">
            <v>562.542264669163</v>
          </cell>
          <cell r="D526">
            <v>549.118489402246</v>
          </cell>
          <cell r="E526">
            <v>536.954467661532</v>
          </cell>
          <cell r="F526">
            <v>525.790429904659</v>
          </cell>
          <cell r="G526">
            <v>515.495950840837</v>
          </cell>
          <cell r="H526">
            <v>509.951193923589</v>
          </cell>
          <cell r="I526">
            <v>508.63754534904</v>
          </cell>
          <cell r="J526">
            <v>507.413862164275</v>
          </cell>
          <cell r="K526">
            <v>505.890837544515</v>
          </cell>
          <cell r="L526">
            <v>385.232673125614</v>
          </cell>
          <cell r="M526">
            <v>383.624775234694</v>
          </cell>
          <cell r="N526">
            <v>382.231271346498</v>
          </cell>
          <cell r="O526">
            <v>380.533331402205</v>
          </cell>
          <cell r="P526">
            <v>379.047084199035</v>
          </cell>
          <cell r="Q526">
            <v>339.088038769367</v>
          </cell>
          <cell r="R526">
            <v>299.208445465369</v>
          </cell>
          <cell r="S526">
            <v>297.44301162933</v>
          </cell>
          <cell r="T526">
            <v>295.62461477821</v>
          </cell>
          <cell r="U526">
            <v>293.751666021557</v>
          </cell>
          <cell r="V526">
            <v>291.822528802203</v>
          </cell>
          <cell r="W526">
            <v>289.835517466269</v>
          </cell>
          <cell r="X526">
            <v>287.788895790257</v>
          </cell>
          <cell r="Y526">
            <v>285.680875463965</v>
          </cell>
          <cell r="Z526">
            <v>283.509614527884</v>
          </cell>
        </row>
        <row r="527">
          <cell r="A527">
            <v>-3505.27858725063</v>
          </cell>
          <cell r="B527">
            <v>508.878935736152</v>
          </cell>
          <cell r="C527">
            <v>569.107129898689</v>
          </cell>
          <cell r="D527">
            <v>555.026868108821</v>
          </cell>
          <cell r="E527">
            <v>542.275463689675</v>
          </cell>
          <cell r="F527">
            <v>530.579326329987</v>
          </cell>
          <cell r="G527">
            <v>519.801120354516</v>
          </cell>
          <cell r="H527">
            <v>514.028320750348</v>
          </cell>
          <cell r="I527">
            <v>512.714672175799</v>
          </cell>
          <cell r="J527">
            <v>511.497899375485</v>
          </cell>
          <cell r="K527">
            <v>509.967964371274</v>
          </cell>
          <cell r="L527">
            <v>389.316710336824</v>
          </cell>
          <cell r="M527">
            <v>387.701902061453</v>
          </cell>
          <cell r="N527">
            <v>386.315308557709</v>
          </cell>
          <cell r="O527">
            <v>384.610458228964</v>
          </cell>
          <cell r="P527">
            <v>383.131121410245</v>
          </cell>
          <cell r="Q527">
            <v>341.126602182747</v>
          </cell>
          <cell r="R527">
            <v>299.208445465369</v>
          </cell>
          <cell r="S527">
            <v>297.44301162933</v>
          </cell>
          <cell r="T527">
            <v>295.62461477821</v>
          </cell>
          <cell r="U527">
            <v>293.751666021557</v>
          </cell>
          <cell r="V527">
            <v>291.822528802203</v>
          </cell>
          <cell r="W527">
            <v>289.835517466269</v>
          </cell>
          <cell r="X527">
            <v>287.788895790257</v>
          </cell>
          <cell r="Y527">
            <v>285.680875463965</v>
          </cell>
          <cell r="Z527">
            <v>283.509614527884</v>
          </cell>
        </row>
        <row r="528">
          <cell r="A528">
            <v>-3369.54215549377</v>
          </cell>
          <cell r="B528">
            <v>506.240219502799</v>
          </cell>
          <cell r="C528">
            <v>564.093569055318</v>
          </cell>
          <cell r="D528">
            <v>550.514663349786</v>
          </cell>
          <cell r="E528">
            <v>538.21184069031</v>
          </cell>
          <cell r="F528">
            <v>526.922065630559</v>
          </cell>
          <cell r="G528">
            <v>516.513279927758</v>
          </cell>
          <cell r="H528">
            <v>510.914635594991</v>
          </cell>
          <cell r="I528">
            <v>509.600987020442</v>
          </cell>
          <cell r="J528">
            <v>508.378936787662</v>
          </cell>
          <cell r="K528">
            <v>506.854279215917</v>
          </cell>
          <cell r="L528">
            <v>386.197747749001</v>
          </cell>
          <cell r="M528">
            <v>384.588216906096</v>
          </cell>
          <cell r="N528">
            <v>383.196345969885</v>
          </cell>
          <cell r="O528">
            <v>381.496773073607</v>
          </cell>
          <cell r="P528">
            <v>380.012158822422</v>
          </cell>
          <cell r="Q528">
            <v>339.569759605068</v>
          </cell>
          <cell r="R528">
            <v>299.208445465369</v>
          </cell>
          <cell r="S528">
            <v>297.44301162933</v>
          </cell>
          <cell r="T528">
            <v>295.62461477821</v>
          </cell>
          <cell r="U528">
            <v>293.751666021557</v>
          </cell>
          <cell r="V528">
            <v>291.822528802203</v>
          </cell>
          <cell r="W528">
            <v>289.835517466269</v>
          </cell>
          <cell r="X528">
            <v>287.788895790257</v>
          </cell>
          <cell r="Y528">
            <v>285.680875463965</v>
          </cell>
          <cell r="Z528">
            <v>283.509614527884</v>
          </cell>
        </row>
        <row r="529">
          <cell r="A529">
            <v>-3182.05996415674</v>
          </cell>
          <cell r="B529">
            <v>502.595565703207</v>
          </cell>
          <cell r="C529">
            <v>557.168726836093</v>
          </cell>
          <cell r="D529">
            <v>544.282305352484</v>
          </cell>
          <cell r="E529">
            <v>532.599073838939</v>
          </cell>
          <cell r="F529">
            <v>521.870575464325</v>
          </cell>
          <cell r="G529">
            <v>511.972041293466</v>
          </cell>
          <cell r="H529">
            <v>506.613944111473</v>
          </cell>
          <cell r="I529">
            <v>505.300295536923</v>
          </cell>
          <cell r="J529">
            <v>504.070955996544</v>
          </cell>
          <cell r="K529">
            <v>502.553587732398</v>
          </cell>
          <cell r="L529">
            <v>381.889766957883</v>
          </cell>
          <cell r="M529">
            <v>380.287525422577</v>
          </cell>
          <cell r="N529">
            <v>378.888365178768</v>
          </cell>
          <cell r="O529">
            <v>377.196081590089</v>
          </cell>
          <cell r="P529">
            <v>375.704178031304</v>
          </cell>
          <cell r="Q529">
            <v>337.419413863309</v>
          </cell>
          <cell r="R529">
            <v>299.208445465369</v>
          </cell>
          <cell r="S529">
            <v>297.44301162933</v>
          </cell>
          <cell r="T529">
            <v>295.62461477821</v>
          </cell>
          <cell r="U529">
            <v>293.751666021557</v>
          </cell>
          <cell r="V529">
            <v>291.822528802203</v>
          </cell>
          <cell r="W529">
            <v>289.835517466269</v>
          </cell>
          <cell r="X529">
            <v>287.788895790257</v>
          </cell>
          <cell r="Y529">
            <v>285.680875463965</v>
          </cell>
          <cell r="Z529">
            <v>283.509614527884</v>
          </cell>
        </row>
        <row r="530">
          <cell r="A530">
            <v>-2965.22842988615</v>
          </cell>
          <cell r="B530">
            <v>498.380360676987</v>
          </cell>
          <cell r="C530">
            <v>549.159837286275</v>
          </cell>
          <cell r="D530">
            <v>537.074304757648</v>
          </cell>
          <cell r="E530">
            <v>526.10765809856</v>
          </cell>
          <cell r="F530">
            <v>516.028301297984</v>
          </cell>
          <cell r="G530">
            <v>506.719895830796</v>
          </cell>
          <cell r="H530">
            <v>501.640002180533</v>
          </cell>
          <cell r="I530">
            <v>500.326353605984</v>
          </cell>
          <cell r="J530">
            <v>499.088583655552</v>
          </cell>
          <cell r="K530">
            <v>497.579645801458</v>
          </cell>
          <cell r="L530">
            <v>376.907394616891</v>
          </cell>
          <cell r="M530">
            <v>375.313583491638</v>
          </cell>
          <cell r="N530">
            <v>373.905992837775</v>
          </cell>
          <cell r="O530">
            <v>372.222139659149</v>
          </cell>
          <cell r="P530">
            <v>370.721805690312</v>
          </cell>
          <cell r="Q530">
            <v>334.932442897839</v>
          </cell>
          <cell r="R530">
            <v>299.208445465369</v>
          </cell>
          <cell r="S530">
            <v>297.44301162933</v>
          </cell>
          <cell r="T530">
            <v>295.62461477821</v>
          </cell>
          <cell r="U530">
            <v>293.751666021557</v>
          </cell>
          <cell r="V530">
            <v>291.822528802203</v>
          </cell>
          <cell r="W530">
            <v>289.835517466269</v>
          </cell>
          <cell r="X530">
            <v>287.788895790257</v>
          </cell>
          <cell r="Y530">
            <v>285.680875463965</v>
          </cell>
          <cell r="Z530">
            <v>283.509614527884</v>
          </cell>
        </row>
        <row r="531">
          <cell r="A531">
            <v>-3111.92388712053</v>
          </cell>
          <cell r="B531">
            <v>501.232120365623</v>
          </cell>
          <cell r="C531">
            <v>554.578180694684</v>
          </cell>
          <cell r="D531">
            <v>541.950813825215</v>
          </cell>
          <cell r="E531">
            <v>530.49936801906</v>
          </cell>
          <cell r="F531">
            <v>519.980840226433</v>
          </cell>
          <cell r="G531">
            <v>510.273188402837</v>
          </cell>
          <cell r="H531">
            <v>505.005078613124</v>
          </cell>
          <cell r="I531">
            <v>503.691430038574</v>
          </cell>
          <cell r="J531">
            <v>502.45936360752</v>
          </cell>
          <cell r="K531">
            <v>500.944722234049</v>
          </cell>
          <cell r="L531">
            <v>380.278174568859</v>
          </cell>
          <cell r="M531">
            <v>378.678659924228</v>
          </cell>
          <cell r="N531">
            <v>377.276772789743</v>
          </cell>
          <cell r="O531">
            <v>375.587216091739</v>
          </cell>
          <cell r="P531">
            <v>374.09258564228</v>
          </cell>
          <cell r="Q531">
            <v>336.614981114134</v>
          </cell>
          <cell r="R531">
            <v>299.208445465369</v>
          </cell>
          <cell r="S531">
            <v>297.44301162933</v>
          </cell>
          <cell r="T531">
            <v>295.62461477821</v>
          </cell>
          <cell r="U531">
            <v>293.751666021557</v>
          </cell>
          <cell r="V531">
            <v>291.822528802203</v>
          </cell>
          <cell r="W531">
            <v>289.835517466269</v>
          </cell>
          <cell r="X531">
            <v>287.788895790257</v>
          </cell>
          <cell r="Y531">
            <v>285.680875463965</v>
          </cell>
          <cell r="Z531">
            <v>283.509614527884</v>
          </cell>
        </row>
        <row r="532">
          <cell r="A532">
            <v>-3848.75802632829</v>
          </cell>
          <cell r="B532">
            <v>515.556176031822</v>
          </cell>
          <cell r="C532">
            <v>581.793886460462</v>
          </cell>
          <cell r="D532">
            <v>566.444949014416</v>
          </cell>
          <cell r="E532">
            <v>552.558413745006</v>
          </cell>
          <cell r="F532">
            <v>539.833981379785</v>
          </cell>
          <cell r="G532">
            <v>528.120961762921</v>
          </cell>
          <cell r="H532">
            <v>521.907464299238</v>
          </cell>
          <cell r="I532">
            <v>520.593815724689</v>
          </cell>
          <cell r="J532">
            <v>519.390397404967</v>
          </cell>
          <cell r="K532">
            <v>517.847107920164</v>
          </cell>
          <cell r="L532">
            <v>397.209208366306</v>
          </cell>
          <cell r="M532">
            <v>395.581045610343</v>
          </cell>
          <cell r="N532">
            <v>394.207806587191</v>
          </cell>
          <cell r="O532">
            <v>392.489601777854</v>
          </cell>
          <cell r="P532">
            <v>391.023619439727</v>
          </cell>
          <cell r="Q532">
            <v>345.066173957192</v>
          </cell>
          <cell r="R532">
            <v>299.208445465369</v>
          </cell>
          <cell r="S532">
            <v>297.44301162933</v>
          </cell>
          <cell r="T532">
            <v>295.62461477821</v>
          </cell>
          <cell r="U532">
            <v>293.751666021557</v>
          </cell>
          <cell r="V532">
            <v>291.822528802203</v>
          </cell>
          <cell r="W532">
            <v>289.835517466269</v>
          </cell>
          <cell r="X532">
            <v>287.788895790257</v>
          </cell>
          <cell r="Y532">
            <v>285.680875463965</v>
          </cell>
          <cell r="Z532">
            <v>283.509614527884</v>
          </cell>
        </row>
        <row r="533">
          <cell r="A533">
            <v>-3209.91326938845</v>
          </cell>
          <cell r="B533">
            <v>503.137033956911</v>
          </cell>
          <cell r="C533">
            <v>558.197516518132</v>
          </cell>
          <cell r="D533">
            <v>545.208216066319</v>
          </cell>
          <cell r="E533">
            <v>533.432934949644</v>
          </cell>
          <cell r="F533">
            <v>522.621050463959</v>
          </cell>
          <cell r="G533">
            <v>512.646710737582</v>
          </cell>
          <cell r="H533">
            <v>507.252876650844</v>
          </cell>
          <cell r="I533">
            <v>505.939228076295</v>
          </cell>
          <cell r="J533">
            <v>504.710971472423</v>
          </cell>
          <cell r="K533">
            <v>503.192520271769</v>
          </cell>
          <cell r="L533">
            <v>382.529782433762</v>
          </cell>
          <cell r="M533">
            <v>380.926457961949</v>
          </cell>
          <cell r="N533">
            <v>379.528380654646</v>
          </cell>
          <cell r="O533">
            <v>377.83501412946</v>
          </cell>
          <cell r="P533">
            <v>376.344193507183</v>
          </cell>
          <cell r="Q533">
            <v>337.738880132995</v>
          </cell>
          <cell r="R533">
            <v>299.208445465369</v>
          </cell>
          <cell r="S533">
            <v>297.44301162933</v>
          </cell>
          <cell r="T533">
            <v>295.62461477821</v>
          </cell>
          <cell r="U533">
            <v>293.751666021557</v>
          </cell>
          <cell r="V533">
            <v>291.822528802203</v>
          </cell>
          <cell r="W533">
            <v>289.835517466269</v>
          </cell>
          <cell r="X533">
            <v>287.788895790257</v>
          </cell>
          <cell r="Y533">
            <v>285.680875463965</v>
          </cell>
          <cell r="Z533">
            <v>283.509614527884</v>
          </cell>
        </row>
        <row r="534">
          <cell r="A534">
            <v>-3605.78255234555</v>
          </cell>
          <cell r="B534">
            <v>510.832732817598</v>
          </cell>
          <cell r="C534">
            <v>572.819344353435</v>
          </cell>
          <cell r="D534">
            <v>558.367861118092</v>
          </cell>
          <cell r="E534">
            <v>545.2843111951</v>
          </cell>
          <cell r="F534">
            <v>533.28728908487</v>
          </cell>
          <cell r="G534">
            <v>522.235551517997</v>
          </cell>
          <cell r="H534">
            <v>516.333801306454</v>
          </cell>
          <cell r="I534">
            <v>515.020152731904</v>
          </cell>
          <cell r="J534">
            <v>513.807287525754</v>
          </cell>
          <cell r="K534">
            <v>512.273444927379</v>
          </cell>
          <cell r="L534">
            <v>391.626098487093</v>
          </cell>
          <cell r="M534">
            <v>390.007382617558</v>
          </cell>
          <cell r="N534">
            <v>388.624696707977</v>
          </cell>
          <cell r="O534">
            <v>386.915938785069</v>
          </cell>
          <cell r="P534">
            <v>385.440509560514</v>
          </cell>
          <cell r="Q534">
            <v>342.279342460799</v>
          </cell>
          <cell r="R534">
            <v>299.208445465369</v>
          </cell>
          <cell r="S534">
            <v>297.44301162933</v>
          </cell>
          <cell r="T534">
            <v>295.62461477821</v>
          </cell>
          <cell r="U534">
            <v>293.751666021557</v>
          </cell>
          <cell r="V534">
            <v>291.822528802203</v>
          </cell>
          <cell r="W534">
            <v>289.835517466269</v>
          </cell>
          <cell r="X534">
            <v>287.788895790257</v>
          </cell>
          <cell r="Y534">
            <v>285.680875463965</v>
          </cell>
          <cell r="Z534">
            <v>283.509614527884</v>
          </cell>
        </row>
        <row r="535">
          <cell r="A535">
            <v>-3856.09941401337</v>
          </cell>
          <cell r="B535">
            <v>515.69889260842</v>
          </cell>
          <cell r="C535">
            <v>582.065047955998</v>
          </cell>
          <cell r="D535">
            <v>566.688994360398</v>
          </cell>
          <cell r="E535">
            <v>552.778197272967</v>
          </cell>
          <cell r="F535">
            <v>540.03178655495</v>
          </cell>
          <cell r="G535">
            <v>528.298786617362</v>
          </cell>
          <cell r="H535">
            <v>522.075869859624</v>
          </cell>
          <cell r="I535">
            <v>520.762221285075</v>
          </cell>
          <cell r="J535">
            <v>519.559088398506</v>
          </cell>
          <cell r="K535">
            <v>518.01551348055</v>
          </cell>
          <cell r="L535">
            <v>397.377899359845</v>
          </cell>
          <cell r="M535">
            <v>395.749451170729</v>
          </cell>
          <cell r="N535">
            <v>394.376497580729</v>
          </cell>
          <cell r="O535">
            <v>392.65800733824</v>
          </cell>
          <cell r="P535">
            <v>391.192310433266</v>
          </cell>
          <cell r="Q535">
            <v>345.150376737385</v>
          </cell>
          <cell r="R535">
            <v>299.208445465369</v>
          </cell>
          <cell r="S535">
            <v>297.44301162933</v>
          </cell>
          <cell r="T535">
            <v>295.62461477821</v>
          </cell>
          <cell r="U535">
            <v>293.751666021557</v>
          </cell>
          <cell r="V535">
            <v>291.822528802203</v>
          </cell>
          <cell r="W535">
            <v>289.835517466269</v>
          </cell>
          <cell r="X535">
            <v>287.788895790257</v>
          </cell>
          <cell r="Y535">
            <v>285.680875463965</v>
          </cell>
          <cell r="Z535">
            <v>283.509614527884</v>
          </cell>
        </row>
        <row r="536">
          <cell r="A536">
            <v>-2510.45003827217</v>
          </cell>
          <cell r="B536">
            <v>489.539468744011</v>
          </cell>
          <cell r="C536">
            <v>532.362142613621</v>
          </cell>
          <cell r="D536">
            <v>521.956379552259</v>
          </cell>
          <cell r="E536">
            <v>512.492684521777</v>
          </cell>
          <cell r="F536">
            <v>503.774825078879</v>
          </cell>
          <cell r="G536">
            <v>495.704144482308</v>
          </cell>
          <cell r="H536">
            <v>491.207749699621</v>
          </cell>
          <cell r="I536">
            <v>489.894101125072</v>
          </cell>
          <cell r="J536">
            <v>488.638649390774</v>
          </cell>
          <cell r="K536">
            <v>487.147393320547</v>
          </cell>
          <cell r="L536">
            <v>366.457460352113</v>
          </cell>
          <cell r="M536">
            <v>364.881331010726</v>
          </cell>
          <cell r="N536">
            <v>363.456058572998</v>
          </cell>
          <cell r="O536">
            <v>361.789887178237</v>
          </cell>
          <cell r="P536">
            <v>360.271871425534</v>
          </cell>
          <cell r="Q536">
            <v>329.716316657383</v>
          </cell>
          <cell r="R536">
            <v>299.208445465369</v>
          </cell>
          <cell r="S536">
            <v>297.44301162933</v>
          </cell>
          <cell r="T536">
            <v>295.62461477821</v>
          </cell>
          <cell r="U536">
            <v>293.751666021557</v>
          </cell>
          <cell r="V536">
            <v>291.822528802203</v>
          </cell>
          <cell r="W536">
            <v>289.835517466269</v>
          </cell>
          <cell r="X536">
            <v>287.788895790257</v>
          </cell>
          <cell r="Y536">
            <v>285.680875463965</v>
          </cell>
          <cell r="Z536">
            <v>283.509614527884</v>
          </cell>
        </row>
        <row r="537">
          <cell r="A537">
            <v>-3830.13638091746</v>
          </cell>
          <cell r="B537">
            <v>515.194171245035</v>
          </cell>
          <cell r="C537">
            <v>581.106077365567</v>
          </cell>
          <cell r="D537">
            <v>565.82592082901</v>
          </cell>
          <cell r="E537">
            <v>552.000926373354</v>
          </cell>
          <cell r="F537">
            <v>539.332242745299</v>
          </cell>
          <cell r="G537">
            <v>527.669903798585</v>
          </cell>
          <cell r="H537">
            <v>521.48029865083</v>
          </cell>
          <cell r="I537">
            <v>520.166650076281</v>
          </cell>
          <cell r="J537">
            <v>518.962507746985</v>
          </cell>
          <cell r="K537">
            <v>517.419942271756</v>
          </cell>
          <cell r="L537">
            <v>396.781318708324</v>
          </cell>
          <cell r="M537">
            <v>395.153879961935</v>
          </cell>
          <cell r="N537">
            <v>393.779916929209</v>
          </cell>
          <cell r="O537">
            <v>392.062436129446</v>
          </cell>
          <cell r="P537">
            <v>390.595729781745</v>
          </cell>
          <cell r="Q537">
            <v>344.852591132988</v>
          </cell>
          <cell r="R537">
            <v>299.208445465369</v>
          </cell>
          <cell r="S537">
            <v>297.44301162933</v>
          </cell>
          <cell r="T537">
            <v>295.62461477821</v>
          </cell>
          <cell r="U537">
            <v>293.751666021557</v>
          </cell>
          <cell r="V537">
            <v>291.822528802203</v>
          </cell>
          <cell r="W537">
            <v>289.835517466269</v>
          </cell>
          <cell r="X537">
            <v>287.788895790257</v>
          </cell>
          <cell r="Y537">
            <v>285.680875463965</v>
          </cell>
          <cell r="Z537">
            <v>283.509614527884</v>
          </cell>
        </row>
        <row r="538">
          <cell r="A538">
            <v>-2911.41749299663</v>
          </cell>
          <cell r="B538">
            <v>497.334276063855</v>
          </cell>
          <cell r="C538">
            <v>547.172276521324</v>
          </cell>
          <cell r="D538">
            <v>535.285500069191</v>
          </cell>
          <cell r="E538">
            <v>524.496687794336</v>
          </cell>
          <cell r="F538">
            <v>514.578428024182</v>
          </cell>
          <cell r="G538">
            <v>505.416474402833</v>
          </cell>
          <cell r="H538">
            <v>500.405622337037</v>
          </cell>
          <cell r="I538">
            <v>499.091973762487</v>
          </cell>
          <cell r="J538">
            <v>497.852111642829</v>
          </cell>
          <cell r="K538">
            <v>496.345265957962</v>
          </cell>
          <cell r="L538">
            <v>375.670922604168</v>
          </cell>
          <cell r="M538">
            <v>374.079203648141</v>
          </cell>
          <cell r="N538">
            <v>372.669520825053</v>
          </cell>
          <cell r="O538">
            <v>370.987759815653</v>
          </cell>
          <cell r="P538">
            <v>369.485333677589</v>
          </cell>
          <cell r="Q538">
            <v>334.315252976091</v>
          </cell>
          <cell r="R538">
            <v>299.208445465369</v>
          </cell>
          <cell r="S538">
            <v>297.44301162933</v>
          </cell>
          <cell r="T538">
            <v>295.62461477821</v>
          </cell>
          <cell r="U538">
            <v>293.751666021557</v>
          </cell>
          <cell r="V538">
            <v>291.822528802203</v>
          </cell>
          <cell r="W538">
            <v>289.835517466269</v>
          </cell>
          <cell r="X538">
            <v>287.788895790257</v>
          </cell>
          <cell r="Y538">
            <v>285.680875463965</v>
          </cell>
          <cell r="Z538">
            <v>283.509614527884</v>
          </cell>
        </row>
        <row r="539">
          <cell r="A539">
            <v>-3353.67161205675</v>
          </cell>
          <cell r="B539">
            <v>505.931696138383</v>
          </cell>
          <cell r="C539">
            <v>563.507374662928</v>
          </cell>
          <cell r="D539">
            <v>549.987088396635</v>
          </cell>
          <cell r="E539">
            <v>537.73671470911</v>
          </cell>
          <cell r="F539">
            <v>526.494452247479</v>
          </cell>
          <cell r="G539">
            <v>516.128859815696</v>
          </cell>
          <cell r="H539">
            <v>510.550578024981</v>
          </cell>
          <cell r="I539">
            <v>509.236929450431</v>
          </cell>
          <cell r="J539">
            <v>508.014262170922</v>
          </cell>
          <cell r="K539">
            <v>506.490221645906</v>
          </cell>
          <cell r="L539">
            <v>385.833073132261</v>
          </cell>
          <cell r="M539">
            <v>384.224159336085</v>
          </cell>
          <cell r="N539">
            <v>382.831671353146</v>
          </cell>
          <cell r="O539">
            <v>381.132715503596</v>
          </cell>
          <cell r="P539">
            <v>379.647484205682</v>
          </cell>
          <cell r="Q539">
            <v>339.387730820063</v>
          </cell>
          <cell r="R539">
            <v>299.208445465369</v>
          </cell>
          <cell r="S539">
            <v>297.44301162933</v>
          </cell>
          <cell r="T539">
            <v>295.62461477821</v>
          </cell>
          <cell r="U539">
            <v>293.751666021557</v>
          </cell>
          <cell r="V539">
            <v>291.822528802203</v>
          </cell>
          <cell r="W539">
            <v>289.835517466269</v>
          </cell>
          <cell r="X539">
            <v>287.788895790257</v>
          </cell>
          <cell r="Y539">
            <v>285.680875463965</v>
          </cell>
          <cell r="Z539">
            <v>283.509614527884</v>
          </cell>
        </row>
        <row r="540">
          <cell r="A540">
            <v>-2621.9198063118</v>
          </cell>
          <cell r="B540">
            <v>491.706441034701</v>
          </cell>
          <cell r="C540">
            <v>536.479389965933</v>
          </cell>
          <cell r="D540">
            <v>525.661902169339</v>
          </cell>
          <cell r="E540">
            <v>515.82982184944</v>
          </cell>
          <cell r="F540">
            <v>506.778248673776</v>
          </cell>
          <cell r="G540">
            <v>498.404191956508</v>
          </cell>
          <cell r="H540">
            <v>493.764777002636</v>
          </cell>
          <cell r="I540">
            <v>492.451128428087</v>
          </cell>
          <cell r="J540">
            <v>491.200010638371</v>
          </cell>
          <cell r="K540">
            <v>489.704420623562</v>
          </cell>
          <cell r="L540">
            <v>369.018821599709</v>
          </cell>
          <cell r="M540">
            <v>367.438358313741</v>
          </cell>
          <cell r="N540">
            <v>366.017419820594</v>
          </cell>
          <cell r="O540">
            <v>364.346914481252</v>
          </cell>
          <cell r="P540">
            <v>362.83323267313</v>
          </cell>
          <cell r="Q540">
            <v>330.994830308891</v>
          </cell>
          <cell r="R540">
            <v>299.208445465369</v>
          </cell>
          <cell r="S540">
            <v>297.44301162933</v>
          </cell>
          <cell r="T540">
            <v>295.62461477821</v>
          </cell>
          <cell r="U540">
            <v>293.751666021557</v>
          </cell>
          <cell r="V540">
            <v>291.822528802203</v>
          </cell>
          <cell r="W540">
            <v>289.835517466269</v>
          </cell>
          <cell r="X540">
            <v>287.788895790257</v>
          </cell>
          <cell r="Y540">
            <v>285.680875463965</v>
          </cell>
          <cell r="Z540">
            <v>283.509614527884</v>
          </cell>
        </row>
        <row r="541">
          <cell r="A541">
            <v>-2741.92747731783</v>
          </cell>
          <cell r="B541">
            <v>494.039390159059</v>
          </cell>
          <cell r="C541">
            <v>540.911993302211</v>
          </cell>
          <cell r="D541">
            <v>529.65124517199</v>
          </cell>
          <cell r="E541">
            <v>519.42256350095</v>
          </cell>
          <cell r="F541">
            <v>510.011716160135</v>
          </cell>
          <cell r="G541">
            <v>501.311046565457</v>
          </cell>
          <cell r="H541">
            <v>496.517656969378</v>
          </cell>
          <cell r="I541">
            <v>495.204008394828</v>
          </cell>
          <cell r="J541">
            <v>493.957556503361</v>
          </cell>
          <cell r="K541">
            <v>492.457300590303</v>
          </cell>
          <cell r="L541">
            <v>371.7763674647</v>
          </cell>
          <cell r="M541">
            <v>370.191238280482</v>
          </cell>
          <cell r="N541">
            <v>368.774965685584</v>
          </cell>
          <cell r="O541">
            <v>367.099794447993</v>
          </cell>
          <cell r="P541">
            <v>365.590778538121</v>
          </cell>
          <cell r="Q541">
            <v>332.371270292261</v>
          </cell>
          <cell r="R541">
            <v>299.208445465369</v>
          </cell>
          <cell r="S541">
            <v>297.44301162933</v>
          </cell>
          <cell r="T541">
            <v>295.62461477821</v>
          </cell>
          <cell r="U541">
            <v>293.751666021557</v>
          </cell>
          <cell r="V541">
            <v>291.822528802203</v>
          </cell>
          <cell r="W541">
            <v>289.835517466269</v>
          </cell>
          <cell r="X541">
            <v>287.788895790257</v>
          </cell>
          <cell r="Y541">
            <v>285.680875463965</v>
          </cell>
          <cell r="Z541">
            <v>283.509614527884</v>
          </cell>
        </row>
        <row r="542">
          <cell r="A542">
            <v>-3056.40860616994</v>
          </cell>
          <cell r="B542">
            <v>500.152903303944</v>
          </cell>
          <cell r="C542">
            <v>552.527668277493</v>
          </cell>
          <cell r="D542">
            <v>540.105352649744</v>
          </cell>
          <cell r="E542">
            <v>528.837373744073</v>
          </cell>
          <cell r="F542">
            <v>518.485045378946</v>
          </cell>
          <cell r="G542">
            <v>508.928483943984</v>
          </cell>
          <cell r="H542">
            <v>503.731602480342</v>
          </cell>
          <cell r="I542">
            <v>502.417953905793</v>
          </cell>
          <cell r="J542">
            <v>501.183729040615</v>
          </cell>
          <cell r="K542">
            <v>499.671246101267</v>
          </cell>
          <cell r="L542">
            <v>379.002540001954</v>
          </cell>
          <cell r="M542">
            <v>377.405183791447</v>
          </cell>
          <cell r="N542">
            <v>376.001138222838</v>
          </cell>
          <cell r="O542">
            <v>374.313739958958</v>
          </cell>
          <cell r="P542">
            <v>372.816951075375</v>
          </cell>
          <cell r="Q542">
            <v>335.978243047744</v>
          </cell>
          <cell r="R542">
            <v>299.208445465369</v>
          </cell>
          <cell r="S542">
            <v>297.44301162933</v>
          </cell>
          <cell r="T542">
            <v>295.62461477821</v>
          </cell>
          <cell r="U542">
            <v>293.751666021557</v>
          </cell>
          <cell r="V542">
            <v>291.822528802203</v>
          </cell>
          <cell r="W542">
            <v>289.835517466269</v>
          </cell>
          <cell r="X542">
            <v>287.788895790257</v>
          </cell>
          <cell r="Y542">
            <v>285.680875463965</v>
          </cell>
          <cell r="Z542">
            <v>283.509614527884</v>
          </cell>
        </row>
        <row r="543">
          <cell r="A543">
            <v>-2478.13463875937</v>
          </cell>
          <cell r="B543">
            <v>488.911257377482</v>
          </cell>
          <cell r="C543">
            <v>531.168541017216</v>
          </cell>
          <cell r="D543">
            <v>520.882138115495</v>
          </cell>
          <cell r="E543">
            <v>511.525239017323</v>
          </cell>
          <cell r="F543">
            <v>502.90412412487</v>
          </cell>
          <cell r="G543">
            <v>494.921393119613</v>
          </cell>
          <cell r="H543">
            <v>490.466460287117</v>
          </cell>
          <cell r="I543">
            <v>489.152811712568</v>
          </cell>
          <cell r="J543">
            <v>487.896103555537</v>
          </cell>
          <cell r="K543">
            <v>486.406103908043</v>
          </cell>
          <cell r="L543">
            <v>365.714914516876</v>
          </cell>
          <cell r="M543">
            <v>364.140041598222</v>
          </cell>
          <cell r="N543">
            <v>362.713512737761</v>
          </cell>
          <cell r="O543">
            <v>361.048597765733</v>
          </cell>
          <cell r="P543">
            <v>359.529325590297</v>
          </cell>
          <cell r="Q543">
            <v>329.345671951131</v>
          </cell>
          <cell r="R543">
            <v>299.208445465369</v>
          </cell>
          <cell r="S543">
            <v>297.44301162933</v>
          </cell>
          <cell r="T543">
            <v>295.62461477821</v>
          </cell>
          <cell r="U543">
            <v>293.751666021557</v>
          </cell>
          <cell r="V543">
            <v>291.822528802203</v>
          </cell>
          <cell r="W543">
            <v>289.835517466269</v>
          </cell>
          <cell r="X543">
            <v>287.788895790257</v>
          </cell>
          <cell r="Y543">
            <v>285.680875463965</v>
          </cell>
          <cell r="Z543">
            <v>283.509614527884</v>
          </cell>
        </row>
        <row r="544">
          <cell r="A544">
            <v>-3852.45128495267</v>
          </cell>
          <cell r="B544">
            <v>515.62797297948</v>
          </cell>
          <cell r="C544">
            <v>581.930300661012</v>
          </cell>
          <cell r="D544">
            <v>566.567721794911</v>
          </cell>
          <cell r="E544">
            <v>552.668981044399</v>
          </cell>
          <cell r="F544">
            <v>539.933491949239</v>
          </cell>
          <cell r="G544">
            <v>528.210420759702</v>
          </cell>
          <cell r="H544">
            <v>521.992184697475</v>
          </cell>
          <cell r="I544">
            <v>520.678536122926</v>
          </cell>
          <cell r="J544">
            <v>519.475261397099</v>
          </cell>
          <cell r="K544">
            <v>517.9318283184</v>
          </cell>
          <cell r="L544">
            <v>397.294072358438</v>
          </cell>
          <cell r="M544">
            <v>395.66576600858</v>
          </cell>
          <cell r="N544">
            <v>394.292670579322</v>
          </cell>
          <cell r="O544">
            <v>392.574322176091</v>
          </cell>
          <cell r="P544">
            <v>391.108483431859</v>
          </cell>
          <cell r="Q544">
            <v>345.10853415631</v>
          </cell>
          <cell r="R544">
            <v>299.208445465369</v>
          </cell>
          <cell r="S544">
            <v>297.44301162933</v>
          </cell>
          <cell r="T544">
            <v>295.62461477821</v>
          </cell>
          <cell r="U544">
            <v>293.751666021557</v>
          </cell>
          <cell r="V544">
            <v>291.822528802203</v>
          </cell>
          <cell r="W544">
            <v>289.835517466269</v>
          </cell>
          <cell r="X544">
            <v>287.788895790257</v>
          </cell>
          <cell r="Y544">
            <v>285.680875463965</v>
          </cell>
          <cell r="Z544">
            <v>283.509614527884</v>
          </cell>
        </row>
        <row r="545">
          <cell r="A545">
            <v>-3279.72229504014</v>
          </cell>
          <cell r="B545">
            <v>504.49412141558</v>
          </cell>
          <cell r="C545">
            <v>560.775982689603</v>
          </cell>
          <cell r="D545">
            <v>547.528835620642</v>
          </cell>
          <cell r="E545">
            <v>535.522849635994</v>
          </cell>
          <cell r="F545">
            <v>524.501973681674</v>
          </cell>
          <cell r="G545">
            <v>514.337641711083</v>
          </cell>
          <cell r="H545">
            <v>508.854239852073</v>
          </cell>
          <cell r="I545">
            <v>507.540591277524</v>
          </cell>
          <cell r="J545">
            <v>506.315048848569</v>
          </cell>
          <cell r="K545">
            <v>504.793883472999</v>
          </cell>
          <cell r="L545">
            <v>384.133859809908</v>
          </cell>
          <cell r="M545">
            <v>382.527821163178</v>
          </cell>
          <cell r="N545">
            <v>381.132458030793</v>
          </cell>
          <cell r="O545">
            <v>379.436377330689</v>
          </cell>
          <cell r="P545">
            <v>377.948270883329</v>
          </cell>
          <cell r="Q545">
            <v>338.539561733609</v>
          </cell>
          <cell r="R545">
            <v>299.208445465369</v>
          </cell>
          <cell r="S545">
            <v>297.44301162933</v>
          </cell>
          <cell r="T545">
            <v>295.62461477821</v>
          </cell>
          <cell r="U545">
            <v>293.751666021557</v>
          </cell>
          <cell r="V545">
            <v>291.822528802203</v>
          </cell>
          <cell r="W545">
            <v>289.835517466269</v>
          </cell>
          <cell r="X545">
            <v>287.788895790257</v>
          </cell>
          <cell r="Y545">
            <v>285.680875463965</v>
          </cell>
          <cell r="Z545">
            <v>283.509614527884</v>
          </cell>
        </row>
        <row r="546">
          <cell r="A546">
            <v>-3200.62889647699</v>
          </cell>
          <cell r="B546">
            <v>502.956545747513</v>
          </cell>
          <cell r="C546">
            <v>557.854588920274</v>
          </cell>
          <cell r="D546">
            <v>544.899581228247</v>
          </cell>
          <cell r="E546">
            <v>533.15498310717</v>
          </cell>
          <cell r="F546">
            <v>522.370893805733</v>
          </cell>
          <cell r="G546">
            <v>512.421822428671</v>
          </cell>
          <cell r="H546">
            <v>507.039900563754</v>
          </cell>
          <cell r="I546">
            <v>505.726251989204</v>
          </cell>
          <cell r="J546">
            <v>504.497634408913</v>
          </cell>
          <cell r="K546">
            <v>502.979544184679</v>
          </cell>
          <cell r="L546">
            <v>382.316445370252</v>
          </cell>
          <cell r="M546">
            <v>380.713481874858</v>
          </cell>
          <cell r="N546">
            <v>379.315043591137</v>
          </cell>
          <cell r="O546">
            <v>377.622038042369</v>
          </cell>
          <cell r="P546">
            <v>376.130856443673</v>
          </cell>
          <cell r="Q546">
            <v>337.632392089449</v>
          </cell>
          <cell r="R546">
            <v>299.208445465369</v>
          </cell>
          <cell r="S546">
            <v>297.44301162933</v>
          </cell>
          <cell r="T546">
            <v>295.62461477821</v>
          </cell>
          <cell r="U546">
            <v>293.751666021557</v>
          </cell>
          <cell r="V546">
            <v>291.822528802203</v>
          </cell>
          <cell r="W546">
            <v>289.835517466269</v>
          </cell>
          <cell r="X546">
            <v>287.788895790257</v>
          </cell>
          <cell r="Y546">
            <v>285.680875463965</v>
          </cell>
          <cell r="Z546">
            <v>283.509614527884</v>
          </cell>
        </row>
        <row r="547">
          <cell r="A547">
            <v>-3831.49944391637</v>
          </cell>
          <cell r="B547">
            <v>515.220669189734</v>
          </cell>
          <cell r="C547">
            <v>581.156423460495</v>
          </cell>
          <cell r="D547">
            <v>565.871232314446</v>
          </cell>
          <cell r="E547">
            <v>552.041733208191</v>
          </cell>
          <cell r="F547">
            <v>539.368968896652</v>
          </cell>
          <cell r="G547">
            <v>527.702920237679</v>
          </cell>
          <cell r="H547">
            <v>521.511566225575</v>
          </cell>
          <cell r="I547">
            <v>520.197917651026</v>
          </cell>
          <cell r="J547">
            <v>518.993828317619</v>
          </cell>
          <cell r="K547">
            <v>517.4512098465</v>
          </cell>
          <cell r="L547">
            <v>396.812639278958</v>
          </cell>
          <cell r="M547">
            <v>395.18514753668</v>
          </cell>
          <cell r="N547">
            <v>393.811237499843</v>
          </cell>
          <cell r="O547">
            <v>392.093703704191</v>
          </cell>
          <cell r="P547">
            <v>390.627050352379</v>
          </cell>
          <cell r="Q547">
            <v>344.86822492036</v>
          </cell>
          <cell r="R547">
            <v>299.208445465369</v>
          </cell>
          <cell r="S547">
            <v>297.44301162933</v>
          </cell>
          <cell r="T547">
            <v>295.62461477821</v>
          </cell>
          <cell r="U547">
            <v>293.751666021557</v>
          </cell>
          <cell r="V547">
            <v>291.822528802203</v>
          </cell>
          <cell r="W547">
            <v>289.835517466269</v>
          </cell>
          <cell r="X547">
            <v>287.788895790257</v>
          </cell>
          <cell r="Y547">
            <v>285.680875463965</v>
          </cell>
          <cell r="Z547">
            <v>283.509614527884</v>
          </cell>
        </row>
        <row r="548">
          <cell r="A548">
            <v>-3142.43140651026</v>
          </cell>
          <cell r="B548">
            <v>501.82518654256</v>
          </cell>
          <cell r="C548">
            <v>555.705006430863</v>
          </cell>
          <cell r="D548">
            <v>542.964956987777</v>
          </cell>
          <cell r="E548">
            <v>531.412689931542</v>
          </cell>
          <cell r="F548">
            <v>520.802829947668</v>
          </cell>
          <cell r="G548">
            <v>511.0121488593</v>
          </cell>
          <cell r="H548">
            <v>505.704896701909</v>
          </cell>
          <cell r="I548">
            <v>504.391248127359</v>
          </cell>
          <cell r="J548">
            <v>503.160367828659</v>
          </cell>
          <cell r="K548">
            <v>501.644540322834</v>
          </cell>
          <cell r="L548">
            <v>380.979178789998</v>
          </cell>
          <cell r="M548">
            <v>379.378478013013</v>
          </cell>
          <cell r="N548">
            <v>377.977777010882</v>
          </cell>
          <cell r="O548">
            <v>376.287034180525</v>
          </cell>
          <cell r="P548">
            <v>374.793589863419</v>
          </cell>
          <cell r="Q548">
            <v>336.964890158527</v>
          </cell>
          <cell r="R548">
            <v>299.208445465369</v>
          </cell>
          <cell r="S548">
            <v>297.44301162933</v>
          </cell>
          <cell r="T548">
            <v>295.62461477821</v>
          </cell>
          <cell r="U548">
            <v>293.751666021557</v>
          </cell>
          <cell r="V548">
            <v>291.822528802203</v>
          </cell>
          <cell r="W548">
            <v>289.835517466269</v>
          </cell>
          <cell r="X548">
            <v>287.788895790257</v>
          </cell>
          <cell r="Y548">
            <v>285.680875463965</v>
          </cell>
          <cell r="Z548">
            <v>283.509614527884</v>
          </cell>
        </row>
        <row r="549">
          <cell r="A549">
            <v>-3461.35412122186</v>
          </cell>
          <cell r="B549">
            <v>508.025044116553</v>
          </cell>
          <cell r="C549">
            <v>567.484735821451</v>
          </cell>
          <cell r="D549">
            <v>553.566713439306</v>
          </cell>
          <cell r="E549">
            <v>540.960470595492</v>
          </cell>
          <cell r="F549">
            <v>529.395832545222</v>
          </cell>
          <cell r="G549">
            <v>518.737171396496</v>
          </cell>
          <cell r="H549">
            <v>513.020728639221</v>
          </cell>
          <cell r="I549">
            <v>511.707080064672</v>
          </cell>
          <cell r="J549">
            <v>510.488599481119</v>
          </cell>
          <cell r="K549">
            <v>508.960372260146</v>
          </cell>
          <cell r="L549">
            <v>388.307410442458</v>
          </cell>
          <cell r="M549">
            <v>386.694309950326</v>
          </cell>
          <cell r="N549">
            <v>385.306008663343</v>
          </cell>
          <cell r="O549">
            <v>383.602866117837</v>
          </cell>
          <cell r="P549">
            <v>382.121821515879</v>
          </cell>
          <cell r="Q549">
            <v>340.622806127183</v>
          </cell>
          <cell r="R549">
            <v>299.208445465369</v>
          </cell>
          <cell r="S549">
            <v>297.44301162933</v>
          </cell>
          <cell r="T549">
            <v>295.62461477821</v>
          </cell>
          <cell r="U549">
            <v>293.751666021557</v>
          </cell>
          <cell r="V549">
            <v>291.822528802203</v>
          </cell>
          <cell r="W549">
            <v>289.835517466269</v>
          </cell>
          <cell r="X549">
            <v>287.788895790257</v>
          </cell>
          <cell r="Y549">
            <v>285.680875463965</v>
          </cell>
          <cell r="Z549">
            <v>283.509614527884</v>
          </cell>
        </row>
        <row r="550">
          <cell r="A550">
            <v>-3409.30869044238</v>
          </cell>
          <cell r="B550">
            <v>507.0132809422</v>
          </cell>
          <cell r="C550">
            <v>565.56238579018</v>
          </cell>
          <cell r="D550">
            <v>551.836598411162</v>
          </cell>
          <cell r="E550">
            <v>539.402355306988</v>
          </cell>
          <cell r="F550">
            <v>527.993528785569</v>
          </cell>
          <cell r="G550">
            <v>517.476514481252</v>
          </cell>
          <cell r="H550">
            <v>511.826848093484</v>
          </cell>
          <cell r="I550">
            <v>510.513199518935</v>
          </cell>
          <cell r="J550">
            <v>509.292695409034</v>
          </cell>
          <cell r="K550">
            <v>507.76649171441</v>
          </cell>
          <cell r="L550">
            <v>387.111506370373</v>
          </cell>
          <cell r="M550">
            <v>385.500429404589</v>
          </cell>
          <cell r="N550">
            <v>384.110104591257</v>
          </cell>
          <cell r="O550">
            <v>382.4089855721</v>
          </cell>
          <cell r="P550">
            <v>380.925917443794</v>
          </cell>
          <cell r="Q550">
            <v>340.025865854315</v>
          </cell>
          <cell r="R550">
            <v>299.208445465369</v>
          </cell>
          <cell r="S550">
            <v>297.44301162933</v>
          </cell>
          <cell r="T550">
            <v>295.62461477821</v>
          </cell>
          <cell r="U550">
            <v>293.751666021557</v>
          </cell>
          <cell r="V550">
            <v>291.822528802203</v>
          </cell>
          <cell r="W550">
            <v>289.835517466269</v>
          </cell>
          <cell r="X550">
            <v>287.788895790257</v>
          </cell>
          <cell r="Y550">
            <v>285.680875463965</v>
          </cell>
          <cell r="Z550">
            <v>283.509614527884</v>
          </cell>
        </row>
        <row r="551">
          <cell r="A551">
            <v>-3682.74659127125</v>
          </cell>
          <cell r="B551">
            <v>512.328913734313</v>
          </cell>
          <cell r="C551">
            <v>575.662088095195</v>
          </cell>
          <cell r="D551">
            <v>560.926330485675</v>
          </cell>
          <cell r="E551">
            <v>547.588429806842</v>
          </cell>
          <cell r="F551">
            <v>535.360995835438</v>
          </cell>
          <cell r="G551">
            <v>524.099792940225</v>
          </cell>
          <cell r="H551">
            <v>518.099294788178</v>
          </cell>
          <cell r="I551">
            <v>516.785646213629</v>
          </cell>
          <cell r="J551">
            <v>515.575773369312</v>
          </cell>
          <cell r="K551">
            <v>514.038938409103</v>
          </cell>
          <cell r="L551">
            <v>393.39458433065</v>
          </cell>
          <cell r="M551">
            <v>391.772876099283</v>
          </cell>
          <cell r="N551">
            <v>390.393182551535</v>
          </cell>
          <cell r="O551">
            <v>388.681432266794</v>
          </cell>
          <cell r="P551">
            <v>387.208995404071</v>
          </cell>
          <cell r="Q551">
            <v>343.162089201662</v>
          </cell>
          <cell r="R551">
            <v>299.208445465369</v>
          </cell>
          <cell r="S551">
            <v>297.44301162933</v>
          </cell>
          <cell r="T551">
            <v>295.62461477821</v>
          </cell>
          <cell r="U551">
            <v>293.751666021557</v>
          </cell>
          <cell r="V551">
            <v>291.822528802203</v>
          </cell>
          <cell r="W551">
            <v>289.835517466269</v>
          </cell>
          <cell r="X551">
            <v>287.788895790257</v>
          </cell>
          <cell r="Y551">
            <v>285.680875463965</v>
          </cell>
          <cell r="Z551">
            <v>283.509614527884</v>
          </cell>
        </row>
        <row r="552">
          <cell r="A552">
            <v>-3324.98477055923</v>
          </cell>
          <cell r="B552">
            <v>505.374023939672</v>
          </cell>
          <cell r="C552">
            <v>562.447797485376</v>
          </cell>
          <cell r="D552">
            <v>549.033468936838</v>
          </cell>
          <cell r="E552">
            <v>536.877899523094</v>
          </cell>
          <cell r="F552">
            <v>525.721518580065</v>
          </cell>
          <cell r="G552">
            <v>515.434000256101</v>
          </cell>
          <cell r="H552">
            <v>509.892524830501</v>
          </cell>
          <cell r="I552">
            <v>508.578876255952</v>
          </cell>
          <cell r="J552">
            <v>507.355093632045</v>
          </cell>
          <cell r="K552">
            <v>505.832168451426</v>
          </cell>
          <cell r="L552">
            <v>385.173904593384</v>
          </cell>
          <cell r="M552">
            <v>383.566106141606</v>
          </cell>
          <cell r="N552">
            <v>382.172502814269</v>
          </cell>
          <cell r="O552">
            <v>380.474662309117</v>
          </cell>
          <cell r="P552">
            <v>378.988315666805</v>
          </cell>
          <cell r="Q552">
            <v>339.058704222823</v>
          </cell>
          <cell r="R552">
            <v>299.208445465369</v>
          </cell>
          <cell r="S552">
            <v>297.44301162933</v>
          </cell>
          <cell r="T552">
            <v>295.62461477821</v>
          </cell>
          <cell r="U552">
            <v>293.751666021557</v>
          </cell>
          <cell r="V552">
            <v>291.822528802203</v>
          </cell>
          <cell r="W552">
            <v>289.835517466269</v>
          </cell>
          <cell r="X552">
            <v>287.788895790257</v>
          </cell>
          <cell r="Y552">
            <v>285.680875463965</v>
          </cell>
          <cell r="Z552">
            <v>283.509614527884</v>
          </cell>
        </row>
        <row r="553">
          <cell r="A553">
            <v>-2541.64163760917</v>
          </cell>
          <cell r="B553">
            <v>490.145833435122</v>
          </cell>
          <cell r="C553">
            <v>533.514235526733</v>
          </cell>
          <cell r="D553">
            <v>522.993263174059</v>
          </cell>
          <cell r="E553">
            <v>513.426486146088</v>
          </cell>
          <cell r="F553">
            <v>504.61524654076</v>
          </cell>
          <cell r="G553">
            <v>496.459674887433</v>
          </cell>
          <cell r="H553">
            <v>491.923260035133</v>
          </cell>
          <cell r="I553">
            <v>490.609611460584</v>
          </cell>
          <cell r="J553">
            <v>489.355372455668</v>
          </cell>
          <cell r="K553">
            <v>487.862903656058</v>
          </cell>
          <cell r="L553">
            <v>367.174183417007</v>
          </cell>
          <cell r="M553">
            <v>365.596841346238</v>
          </cell>
          <cell r="N553">
            <v>364.172781637892</v>
          </cell>
          <cell r="O553">
            <v>362.505397513749</v>
          </cell>
          <cell r="P553">
            <v>360.988594490428</v>
          </cell>
          <cell r="Q553">
            <v>330.074071825139</v>
          </cell>
          <cell r="R553">
            <v>299.208445465369</v>
          </cell>
          <cell r="S553">
            <v>297.44301162933</v>
          </cell>
          <cell r="T553">
            <v>295.62461477821</v>
          </cell>
          <cell r="U553">
            <v>293.751666021557</v>
          </cell>
          <cell r="V553">
            <v>291.822528802203</v>
          </cell>
          <cell r="W553">
            <v>289.835517466269</v>
          </cell>
          <cell r="X553">
            <v>287.788895790257</v>
          </cell>
          <cell r="Y553">
            <v>285.680875463965</v>
          </cell>
          <cell r="Z553">
            <v>283.509614527884</v>
          </cell>
        </row>
        <row r="554">
          <cell r="A554">
            <v>-2597.24484472407</v>
          </cell>
          <cell r="B554">
            <v>491.226759781436</v>
          </cell>
          <cell r="C554">
            <v>535.567995584728</v>
          </cell>
          <cell r="D554">
            <v>524.841647226256</v>
          </cell>
          <cell r="E554">
            <v>515.091112719411</v>
          </cell>
          <cell r="F554">
            <v>506.11341045675</v>
          </cell>
          <cell r="G554">
            <v>497.80650911494</v>
          </cell>
          <cell r="H554">
            <v>493.198753123783</v>
          </cell>
          <cell r="I554">
            <v>491.885104549234</v>
          </cell>
          <cell r="J554">
            <v>490.633027397011</v>
          </cell>
          <cell r="K554">
            <v>489.138396744708</v>
          </cell>
          <cell r="L554">
            <v>368.45183835835</v>
          </cell>
          <cell r="M554">
            <v>366.872334434888</v>
          </cell>
          <cell r="N554">
            <v>365.450436579234</v>
          </cell>
          <cell r="O554">
            <v>363.780890602399</v>
          </cell>
          <cell r="P554">
            <v>362.266249431771</v>
          </cell>
          <cell r="Q554">
            <v>330.711818369464</v>
          </cell>
          <cell r="R554">
            <v>299.208445465369</v>
          </cell>
          <cell r="S554">
            <v>297.44301162933</v>
          </cell>
          <cell r="T554">
            <v>295.62461477821</v>
          </cell>
          <cell r="U554">
            <v>293.751666021557</v>
          </cell>
          <cell r="V554">
            <v>291.822528802203</v>
          </cell>
          <cell r="W554">
            <v>289.835517466269</v>
          </cell>
          <cell r="X554">
            <v>287.788895790257</v>
          </cell>
          <cell r="Y554">
            <v>285.680875463965</v>
          </cell>
          <cell r="Z554">
            <v>283.509614527884</v>
          </cell>
        </row>
        <row r="555">
          <cell r="A555">
            <v>-2556.31114372812</v>
          </cell>
          <cell r="B555">
            <v>490.431008634075</v>
          </cell>
          <cell r="C555">
            <v>534.056068404742</v>
          </cell>
          <cell r="D555">
            <v>523.480912764268</v>
          </cell>
          <cell r="E555">
            <v>513.865655952475</v>
          </cell>
          <cell r="F555">
            <v>505.010499366507</v>
          </cell>
          <cell r="G555">
            <v>496.815003185327</v>
          </cell>
          <cell r="H555">
            <v>492.259766769897</v>
          </cell>
          <cell r="I555">
            <v>490.946118195347</v>
          </cell>
          <cell r="J555">
            <v>489.69244954083</v>
          </cell>
          <cell r="K555">
            <v>488.199410390822</v>
          </cell>
          <cell r="L555">
            <v>367.511260502169</v>
          </cell>
          <cell r="M555">
            <v>365.933348081001</v>
          </cell>
          <cell r="N555">
            <v>364.509858723053</v>
          </cell>
          <cell r="O555">
            <v>362.841904248512</v>
          </cell>
          <cell r="P555">
            <v>361.32567157559</v>
          </cell>
          <cell r="Q555">
            <v>330.242325192521</v>
          </cell>
          <cell r="R555">
            <v>299.208445465369</v>
          </cell>
          <cell r="S555">
            <v>297.44301162933</v>
          </cell>
          <cell r="T555">
            <v>295.62461477821</v>
          </cell>
          <cell r="U555">
            <v>293.751666021557</v>
          </cell>
          <cell r="V555">
            <v>291.822528802203</v>
          </cell>
          <cell r="W555">
            <v>289.835517466269</v>
          </cell>
          <cell r="X555">
            <v>287.788895790257</v>
          </cell>
          <cell r="Y555">
            <v>285.680875463965</v>
          </cell>
          <cell r="Z555">
            <v>283.509614527884</v>
          </cell>
        </row>
        <row r="556">
          <cell r="A556">
            <v>-3535.96691476925</v>
          </cell>
          <cell r="B556">
            <v>509.475516823114</v>
          </cell>
          <cell r="C556">
            <v>570.240633963917</v>
          </cell>
          <cell r="D556">
            <v>556.047021767525</v>
          </cell>
          <cell r="E556">
            <v>543.194198563596</v>
          </cell>
          <cell r="F556">
            <v>531.406187716516</v>
          </cell>
          <cell r="G556">
            <v>520.544460388871</v>
          </cell>
          <cell r="H556">
            <v>514.732286432963</v>
          </cell>
          <cell r="I556">
            <v>513.418637858414</v>
          </cell>
          <cell r="J556">
            <v>512.203058220274</v>
          </cell>
          <cell r="K556">
            <v>510.671930053889</v>
          </cell>
          <cell r="L556">
            <v>390.021869181613</v>
          </cell>
          <cell r="M556">
            <v>388.405867744068</v>
          </cell>
          <cell r="N556">
            <v>387.020467402498</v>
          </cell>
          <cell r="O556">
            <v>385.314423911579</v>
          </cell>
          <cell r="P556">
            <v>383.836280255034</v>
          </cell>
          <cell r="Q556">
            <v>341.478585024054</v>
          </cell>
          <cell r="R556">
            <v>299.208445465369</v>
          </cell>
          <cell r="S556">
            <v>297.44301162933</v>
          </cell>
          <cell r="T556">
            <v>295.62461477821</v>
          </cell>
          <cell r="U556">
            <v>293.751666021557</v>
          </cell>
          <cell r="V556">
            <v>291.822528802203</v>
          </cell>
          <cell r="W556">
            <v>289.835517466269</v>
          </cell>
          <cell r="X556">
            <v>287.788895790257</v>
          </cell>
          <cell r="Y556">
            <v>285.680875463965</v>
          </cell>
          <cell r="Z556">
            <v>283.509614527884</v>
          </cell>
        </row>
        <row r="557">
          <cell r="A557">
            <v>-3673.23688695824</v>
          </cell>
          <cell r="B557">
            <v>512.144045082468</v>
          </cell>
          <cell r="C557">
            <v>575.31083765669</v>
          </cell>
          <cell r="D557">
            <v>560.610205091021</v>
          </cell>
          <cell r="E557">
            <v>547.303732083001</v>
          </cell>
          <cell r="F557">
            <v>535.104767883981</v>
          </cell>
          <cell r="G557">
            <v>523.869446600026</v>
          </cell>
          <cell r="H557">
            <v>517.881149779001</v>
          </cell>
          <cell r="I557">
            <v>516.567501204452</v>
          </cell>
          <cell r="J557">
            <v>515.357258622831</v>
          </cell>
          <cell r="K557">
            <v>513.820793399926</v>
          </cell>
          <cell r="L557">
            <v>393.17606958417</v>
          </cell>
          <cell r="M557">
            <v>391.554731090106</v>
          </cell>
          <cell r="N557">
            <v>390.174667805054</v>
          </cell>
          <cell r="O557">
            <v>388.463287257617</v>
          </cell>
          <cell r="P557">
            <v>386.990480657591</v>
          </cell>
          <cell r="Q557">
            <v>343.053016697073</v>
          </cell>
          <cell r="R557">
            <v>299.208445465369</v>
          </cell>
          <cell r="S557">
            <v>297.44301162933</v>
          </cell>
          <cell r="T557">
            <v>295.62461477821</v>
          </cell>
          <cell r="U557">
            <v>293.751666021557</v>
          </cell>
          <cell r="V557">
            <v>291.822528802203</v>
          </cell>
          <cell r="W557">
            <v>289.835517466269</v>
          </cell>
          <cell r="X557">
            <v>287.788895790257</v>
          </cell>
          <cell r="Y557">
            <v>285.680875463965</v>
          </cell>
          <cell r="Z557">
            <v>283.509614527884</v>
          </cell>
        </row>
        <row r="558">
          <cell r="A558">
            <v>-2587.54034358428</v>
          </cell>
          <cell r="B558">
            <v>491.038104279278</v>
          </cell>
          <cell r="C558">
            <v>535.209550130629</v>
          </cell>
          <cell r="D558">
            <v>524.519046317566</v>
          </cell>
          <cell r="E558">
            <v>514.800583246089</v>
          </cell>
          <cell r="F558">
            <v>505.85193393076</v>
          </cell>
          <cell r="G558">
            <v>497.571444359251</v>
          </cell>
          <cell r="H558">
            <v>492.976139631237</v>
          </cell>
          <cell r="I558">
            <v>491.662491056688</v>
          </cell>
          <cell r="J558">
            <v>490.41003659346</v>
          </cell>
          <cell r="K558">
            <v>488.915783252162</v>
          </cell>
          <cell r="L558">
            <v>368.228847554799</v>
          </cell>
          <cell r="M558">
            <v>366.649720942342</v>
          </cell>
          <cell r="N558">
            <v>365.227445775684</v>
          </cell>
          <cell r="O558">
            <v>363.558277109853</v>
          </cell>
          <cell r="P558">
            <v>362.04325862822</v>
          </cell>
          <cell r="Q558">
            <v>330.600511623191</v>
          </cell>
          <cell r="R558">
            <v>299.208445465369</v>
          </cell>
          <cell r="S558">
            <v>297.44301162933</v>
          </cell>
          <cell r="T558">
            <v>295.62461477821</v>
          </cell>
          <cell r="U558">
            <v>293.751666021557</v>
          </cell>
          <cell r="V558">
            <v>291.822528802203</v>
          </cell>
          <cell r="W558">
            <v>289.835517466269</v>
          </cell>
          <cell r="X558">
            <v>287.788895790257</v>
          </cell>
          <cell r="Y558">
            <v>285.680875463965</v>
          </cell>
          <cell r="Z558">
            <v>283.509614527884</v>
          </cell>
        </row>
        <row r="559">
          <cell r="A559">
            <v>-3059.38904190408</v>
          </cell>
          <cell r="B559">
            <v>500.210842974615</v>
          </cell>
          <cell r="C559">
            <v>552.637753651769</v>
          </cell>
          <cell r="D559">
            <v>540.204429486592</v>
          </cell>
          <cell r="E559">
            <v>528.926600836908</v>
          </cell>
          <cell r="F559">
            <v>518.565349762497</v>
          </cell>
          <cell r="G559">
            <v>509.000676773641</v>
          </cell>
          <cell r="H559">
            <v>503.799971291734</v>
          </cell>
          <cell r="I559">
            <v>502.486322717185</v>
          </cell>
          <cell r="J559">
            <v>501.252213731349</v>
          </cell>
          <cell r="K559">
            <v>499.73961491266</v>
          </cell>
          <cell r="L559">
            <v>379.071024692688</v>
          </cell>
          <cell r="M559">
            <v>377.473552602839</v>
          </cell>
          <cell r="N559">
            <v>376.069622913572</v>
          </cell>
          <cell r="O559">
            <v>374.38210877035</v>
          </cell>
          <cell r="P559">
            <v>372.885435766109</v>
          </cell>
          <cell r="Q559">
            <v>336.01242745344</v>
          </cell>
          <cell r="R559">
            <v>299.208445465369</v>
          </cell>
          <cell r="S559">
            <v>297.44301162933</v>
          </cell>
          <cell r="T559">
            <v>295.62461477821</v>
          </cell>
          <cell r="U559">
            <v>293.751666021557</v>
          </cell>
          <cell r="V559">
            <v>291.822528802203</v>
          </cell>
          <cell r="W559">
            <v>289.835517466269</v>
          </cell>
          <cell r="X559">
            <v>287.788895790257</v>
          </cell>
          <cell r="Y559">
            <v>285.680875463965</v>
          </cell>
          <cell r="Z559">
            <v>283.509614527884</v>
          </cell>
        </row>
        <row r="560">
          <cell r="A560">
            <v>-3313.02897404555</v>
          </cell>
          <cell r="B560">
            <v>505.141603255446</v>
          </cell>
          <cell r="C560">
            <v>562.006198185346</v>
          </cell>
          <cell r="D560">
            <v>548.636029566812</v>
          </cell>
          <cell r="E560">
            <v>536.519971669386</v>
          </cell>
          <cell r="F560">
            <v>525.399383511727</v>
          </cell>
          <cell r="G560">
            <v>515.144404083555</v>
          </cell>
          <cell r="H560">
            <v>509.618268423114</v>
          </cell>
          <cell r="I560">
            <v>508.304619848565</v>
          </cell>
          <cell r="J560">
            <v>507.08037238329</v>
          </cell>
          <cell r="K560">
            <v>505.55791204404</v>
          </cell>
          <cell r="L560">
            <v>384.899183344629</v>
          </cell>
          <cell r="M560">
            <v>383.291849734219</v>
          </cell>
          <cell r="N560">
            <v>381.897781565513</v>
          </cell>
          <cell r="O560">
            <v>380.20040590173</v>
          </cell>
          <cell r="P560">
            <v>378.71359441805</v>
          </cell>
          <cell r="Q560">
            <v>338.92157601913</v>
          </cell>
          <cell r="R560">
            <v>299.208445465369</v>
          </cell>
          <cell r="S560">
            <v>297.44301162933</v>
          </cell>
          <cell r="T560">
            <v>295.62461477821</v>
          </cell>
          <cell r="U560">
            <v>293.751666021557</v>
          </cell>
          <cell r="V560">
            <v>291.822528802203</v>
          </cell>
          <cell r="W560">
            <v>289.835517466269</v>
          </cell>
          <cell r="X560">
            <v>287.788895790257</v>
          </cell>
          <cell r="Y560">
            <v>285.680875463965</v>
          </cell>
          <cell r="Z560">
            <v>283.509614527884</v>
          </cell>
        </row>
        <row r="561">
          <cell r="A561">
            <v>-2519.35984418698</v>
          </cell>
          <cell r="B561">
            <v>489.712675370995</v>
          </cell>
          <cell r="C561">
            <v>532.69123520489</v>
          </cell>
          <cell r="D561">
            <v>522.252562884401</v>
          </cell>
          <cell r="E561">
            <v>512.759422727332</v>
          </cell>
          <cell r="F561">
            <v>504.014889463879</v>
          </cell>
          <cell r="G561">
            <v>495.91995993953</v>
          </cell>
          <cell r="H561">
            <v>491.412133519462</v>
          </cell>
          <cell r="I561">
            <v>490.098484944913</v>
          </cell>
          <cell r="J561">
            <v>488.843379623869</v>
          </cell>
          <cell r="K561">
            <v>487.351777140388</v>
          </cell>
          <cell r="L561">
            <v>366.662190585208</v>
          </cell>
          <cell r="M561">
            <v>365.085714830567</v>
          </cell>
          <cell r="N561">
            <v>363.660788806093</v>
          </cell>
          <cell r="O561">
            <v>361.994270998078</v>
          </cell>
          <cell r="P561">
            <v>360.476601658629</v>
          </cell>
          <cell r="Q561">
            <v>329.818508567304</v>
          </cell>
          <cell r="R561">
            <v>299.208445465369</v>
          </cell>
          <cell r="S561">
            <v>297.44301162933</v>
          </cell>
          <cell r="T561">
            <v>295.62461477821</v>
          </cell>
          <cell r="U561">
            <v>293.751666021557</v>
          </cell>
          <cell r="V561">
            <v>291.822528802203</v>
          </cell>
          <cell r="W561">
            <v>289.835517466269</v>
          </cell>
          <cell r="X561">
            <v>287.788895790257</v>
          </cell>
          <cell r="Y561">
            <v>285.680875463965</v>
          </cell>
          <cell r="Z561">
            <v>283.509614527884</v>
          </cell>
        </row>
        <row r="562">
          <cell r="A562">
            <v>-2537.31975510592</v>
          </cell>
          <cell r="B562">
            <v>490.061816039259</v>
          </cell>
          <cell r="C562">
            <v>533.354602474592</v>
          </cell>
          <cell r="D562">
            <v>522.849593427133</v>
          </cell>
          <cell r="E562">
            <v>513.297099356459</v>
          </cell>
          <cell r="F562">
            <v>504.498798430093</v>
          </cell>
          <cell r="G562">
            <v>496.354989212187</v>
          </cell>
          <cell r="H562">
            <v>491.824119508014</v>
          </cell>
          <cell r="I562">
            <v>490.510470933465</v>
          </cell>
          <cell r="J562">
            <v>489.256063893758</v>
          </cell>
          <cell r="K562">
            <v>487.76376312894</v>
          </cell>
          <cell r="L562">
            <v>367.074874855097</v>
          </cell>
          <cell r="M562">
            <v>365.497700819119</v>
          </cell>
          <cell r="N562">
            <v>364.073473075981</v>
          </cell>
          <cell r="O562">
            <v>362.40625698663</v>
          </cell>
          <cell r="P562">
            <v>360.889285928518</v>
          </cell>
          <cell r="Q562">
            <v>330.02450156158</v>
          </cell>
          <cell r="R562">
            <v>299.208445465369</v>
          </cell>
          <cell r="S562">
            <v>297.44301162933</v>
          </cell>
          <cell r="T562">
            <v>295.62461477821</v>
          </cell>
          <cell r="U562">
            <v>293.751666021557</v>
          </cell>
          <cell r="V562">
            <v>291.822528802203</v>
          </cell>
          <cell r="W562">
            <v>289.835517466269</v>
          </cell>
          <cell r="X562">
            <v>287.788895790257</v>
          </cell>
          <cell r="Y562">
            <v>285.680875463965</v>
          </cell>
          <cell r="Z562">
            <v>283.509614527884</v>
          </cell>
        </row>
        <row r="563">
          <cell r="A563">
            <v>-2957.94975280666</v>
          </cell>
          <cell r="B563">
            <v>498.238863194562</v>
          </cell>
          <cell r="C563">
            <v>548.890992069667</v>
          </cell>
          <cell r="D563">
            <v>536.8323440627</v>
          </cell>
          <cell r="E563">
            <v>525.889751975625</v>
          </cell>
          <cell r="F563">
            <v>515.832185787342</v>
          </cell>
          <cell r="G563">
            <v>506.543589967694</v>
          </cell>
          <cell r="H563">
            <v>501.473035151271</v>
          </cell>
          <cell r="I563">
            <v>500.159386576722</v>
          </cell>
          <cell r="J563">
            <v>498.921333631325</v>
          </cell>
          <cell r="K563">
            <v>497.412678772197</v>
          </cell>
          <cell r="L563">
            <v>376.740144592664</v>
          </cell>
          <cell r="M563">
            <v>375.146616462376</v>
          </cell>
          <cell r="N563">
            <v>373.738742813549</v>
          </cell>
          <cell r="O563">
            <v>372.055172629887</v>
          </cell>
          <cell r="P563">
            <v>370.554555666085</v>
          </cell>
          <cell r="Q563">
            <v>334.848959383208</v>
          </cell>
          <cell r="R563">
            <v>299.208445465369</v>
          </cell>
          <cell r="S563">
            <v>297.44301162933</v>
          </cell>
          <cell r="T563">
            <v>295.62461477821</v>
          </cell>
          <cell r="U563">
            <v>293.751666021557</v>
          </cell>
          <cell r="V563">
            <v>291.822528802203</v>
          </cell>
          <cell r="W563">
            <v>289.835517466269</v>
          </cell>
          <cell r="X563">
            <v>287.788895790257</v>
          </cell>
          <cell r="Y563">
            <v>285.680875463965</v>
          </cell>
          <cell r="Z563">
            <v>283.509614527884</v>
          </cell>
        </row>
        <row r="564">
          <cell r="A564">
            <v>-3398.05701291098</v>
          </cell>
          <cell r="B564">
            <v>506.79454833099</v>
          </cell>
          <cell r="C564">
            <v>565.14679382888</v>
          </cell>
          <cell r="D564">
            <v>551.462565645992</v>
          </cell>
          <cell r="E564">
            <v>539.065507085724</v>
          </cell>
          <cell r="F564">
            <v>527.690365386431</v>
          </cell>
          <cell r="G564">
            <v>517.203973647683</v>
          </cell>
          <cell r="H564">
            <v>511.568743612256</v>
          </cell>
          <cell r="I564">
            <v>510.255095037707</v>
          </cell>
          <cell r="J564">
            <v>509.034153462583</v>
          </cell>
          <cell r="K564">
            <v>507.508387233182</v>
          </cell>
          <cell r="L564">
            <v>386.852964423922</v>
          </cell>
          <cell r="M564">
            <v>385.242324923361</v>
          </cell>
          <cell r="N564">
            <v>383.851562644807</v>
          </cell>
          <cell r="O564">
            <v>382.150881090872</v>
          </cell>
          <cell r="P564">
            <v>380.667375497343</v>
          </cell>
          <cell r="Q564">
            <v>339.896813613701</v>
          </cell>
          <cell r="R564">
            <v>299.208445465369</v>
          </cell>
          <cell r="S564">
            <v>297.44301162933</v>
          </cell>
          <cell r="T564">
            <v>295.62461477821</v>
          </cell>
          <cell r="U564">
            <v>293.751666021557</v>
          </cell>
          <cell r="V564">
            <v>291.822528802203</v>
          </cell>
          <cell r="W564">
            <v>289.835517466269</v>
          </cell>
          <cell r="X564">
            <v>287.788895790257</v>
          </cell>
          <cell r="Y564">
            <v>285.680875463965</v>
          </cell>
          <cell r="Z564">
            <v>283.509614527884</v>
          </cell>
        </row>
        <row r="565">
          <cell r="A565">
            <v>-2472.09093592693</v>
          </cell>
          <cell r="B565">
            <v>488.793767794419</v>
          </cell>
          <cell r="C565">
            <v>530.945310809397</v>
          </cell>
          <cell r="D565">
            <v>520.681230928457</v>
          </cell>
          <cell r="E565">
            <v>511.344305059406</v>
          </cell>
          <cell r="F565">
            <v>502.741283562745</v>
          </cell>
          <cell r="G565">
            <v>494.775001099117</v>
          </cell>
          <cell r="H565">
            <v>490.327822579103</v>
          </cell>
          <cell r="I565">
            <v>489.014174004554</v>
          </cell>
          <cell r="J565">
            <v>487.757230868357</v>
          </cell>
          <cell r="K565">
            <v>486.267466200029</v>
          </cell>
          <cell r="L565">
            <v>365.576041829696</v>
          </cell>
          <cell r="M565">
            <v>364.001403890208</v>
          </cell>
          <cell r="N565">
            <v>362.574640050581</v>
          </cell>
          <cell r="O565">
            <v>360.909960057719</v>
          </cell>
          <cell r="P565">
            <v>359.390452903117</v>
          </cell>
          <cell r="Q565">
            <v>329.276353097124</v>
          </cell>
          <cell r="R565">
            <v>299.208445465369</v>
          </cell>
          <cell r="S565">
            <v>297.44301162933</v>
          </cell>
          <cell r="T565">
            <v>295.62461477821</v>
          </cell>
          <cell r="U565">
            <v>293.751666021557</v>
          </cell>
          <cell r="V565">
            <v>291.822528802203</v>
          </cell>
          <cell r="W565">
            <v>289.835517466269</v>
          </cell>
          <cell r="X565">
            <v>287.788895790257</v>
          </cell>
          <cell r="Y565">
            <v>285.680875463965</v>
          </cell>
          <cell r="Z565">
            <v>283.509614527884</v>
          </cell>
        </row>
        <row r="566">
          <cell r="A566">
            <v>-2642.02207370755</v>
          </cell>
          <cell r="B566">
            <v>492.097229112875</v>
          </cell>
          <cell r="C566">
            <v>537.221887314462</v>
          </cell>
          <cell r="D566">
            <v>526.330149783016</v>
          </cell>
          <cell r="E566">
            <v>516.431635489827</v>
          </cell>
          <cell r="F566">
            <v>507.319880950125</v>
          </cell>
          <cell r="G566">
            <v>498.891113901913</v>
          </cell>
          <cell r="H566">
            <v>494.225906934881</v>
          </cell>
          <cell r="I566">
            <v>492.912258360332</v>
          </cell>
          <cell r="J566">
            <v>491.661922146772</v>
          </cell>
          <cell r="K566">
            <v>490.165550555806</v>
          </cell>
          <cell r="L566">
            <v>369.48073310811</v>
          </cell>
          <cell r="M566">
            <v>367.899488245986</v>
          </cell>
          <cell r="N566">
            <v>366.479331328995</v>
          </cell>
          <cell r="O566">
            <v>364.808044413497</v>
          </cell>
          <cell r="P566">
            <v>363.295144181531</v>
          </cell>
          <cell r="Q566">
            <v>331.225395275013</v>
          </cell>
          <cell r="R566">
            <v>299.208445465369</v>
          </cell>
          <cell r="S566">
            <v>297.44301162933</v>
          </cell>
          <cell r="T566">
            <v>295.62461477821</v>
          </cell>
          <cell r="U566">
            <v>293.751666021557</v>
          </cell>
          <cell r="V566">
            <v>291.822528802203</v>
          </cell>
          <cell r="W566">
            <v>289.835517466269</v>
          </cell>
          <cell r="X566">
            <v>287.788895790257</v>
          </cell>
          <cell r="Y566">
            <v>285.680875463965</v>
          </cell>
          <cell r="Z566">
            <v>283.509614527884</v>
          </cell>
        </row>
        <row r="567">
          <cell r="A567">
            <v>-3218.06249791666</v>
          </cell>
          <cell r="B567">
            <v>503.2954549595</v>
          </cell>
          <cell r="C567">
            <v>558.49851642305</v>
          </cell>
          <cell r="D567">
            <v>545.479115980745</v>
          </cell>
          <cell r="E567">
            <v>533.67690329363</v>
          </cell>
          <cell r="F567">
            <v>522.840621973547</v>
          </cell>
          <cell r="G567">
            <v>512.844103306807</v>
          </cell>
          <cell r="H567">
            <v>507.439813433898</v>
          </cell>
          <cell r="I567">
            <v>506.126164859349</v>
          </cell>
          <cell r="J567">
            <v>504.898225097482</v>
          </cell>
          <cell r="K567">
            <v>503.379457054824</v>
          </cell>
          <cell r="L567">
            <v>382.717036058821</v>
          </cell>
          <cell r="M567">
            <v>381.113394745003</v>
          </cell>
          <cell r="N567">
            <v>379.715634279706</v>
          </cell>
          <cell r="O567">
            <v>378.021950912514</v>
          </cell>
          <cell r="P567">
            <v>376.531447132242</v>
          </cell>
          <cell r="Q567">
            <v>337.832348524522</v>
          </cell>
          <cell r="R567">
            <v>299.208445465369</v>
          </cell>
          <cell r="S567">
            <v>297.44301162933</v>
          </cell>
          <cell r="T567">
            <v>295.62461477821</v>
          </cell>
          <cell r="U567">
            <v>293.751666021557</v>
          </cell>
          <cell r="V567">
            <v>291.822528802203</v>
          </cell>
          <cell r="W567">
            <v>289.835517466269</v>
          </cell>
          <cell r="X567">
            <v>287.788895790257</v>
          </cell>
          <cell r="Y567">
            <v>285.680875463965</v>
          </cell>
          <cell r="Z567">
            <v>283.509614527884</v>
          </cell>
        </row>
        <row r="568">
          <cell r="A568">
            <v>-3334.15677986767</v>
          </cell>
          <cell r="B568">
            <v>505.552327800628</v>
          </cell>
          <cell r="C568">
            <v>562.786574821192</v>
          </cell>
          <cell r="D568">
            <v>549.338368539073</v>
          </cell>
          <cell r="E568">
            <v>537.152487468966</v>
          </cell>
          <cell r="F568">
            <v>525.96864773135</v>
          </cell>
          <cell r="G568">
            <v>515.656166866852</v>
          </cell>
          <cell r="H568">
            <v>510.102923386429</v>
          </cell>
          <cell r="I568">
            <v>508.78927481188</v>
          </cell>
          <cell r="J568">
            <v>507.565848795695</v>
          </cell>
          <cell r="K568">
            <v>506.042567007354</v>
          </cell>
          <cell r="L568">
            <v>385.384659757034</v>
          </cell>
          <cell r="M568">
            <v>383.776504697534</v>
          </cell>
          <cell r="N568">
            <v>382.383257977919</v>
          </cell>
          <cell r="O568">
            <v>380.685060865045</v>
          </cell>
          <cell r="P568">
            <v>379.199070830455</v>
          </cell>
          <cell r="Q568">
            <v>339.163903500787</v>
          </cell>
          <cell r="R568">
            <v>299.208445465369</v>
          </cell>
          <cell r="S568">
            <v>297.44301162933</v>
          </cell>
          <cell r="T568">
            <v>295.62461477821</v>
          </cell>
          <cell r="U568">
            <v>293.751666021557</v>
          </cell>
          <cell r="V568">
            <v>291.822528802203</v>
          </cell>
          <cell r="W568">
            <v>289.835517466269</v>
          </cell>
          <cell r="X568">
            <v>287.788895790257</v>
          </cell>
          <cell r="Y568">
            <v>285.680875463965</v>
          </cell>
          <cell r="Z568">
            <v>283.509614527884</v>
          </cell>
        </row>
        <row r="569">
          <cell r="A569">
            <v>-3083.29803235051</v>
          </cell>
          <cell r="B569">
            <v>500.675633748894</v>
          </cell>
          <cell r="C569">
            <v>553.520856122899</v>
          </cell>
          <cell r="D569">
            <v>540.999221710609</v>
          </cell>
          <cell r="E569">
            <v>529.642378629297</v>
          </cell>
          <cell r="F569">
            <v>519.209549775647</v>
          </cell>
          <cell r="G569">
            <v>509.579806078392</v>
          </cell>
          <cell r="H569">
            <v>504.348424405383</v>
          </cell>
          <cell r="I569">
            <v>503.034775830834</v>
          </cell>
          <cell r="J569">
            <v>501.801596426546</v>
          </cell>
          <cell r="K569">
            <v>500.288068026309</v>
          </cell>
          <cell r="L569">
            <v>379.620407387885</v>
          </cell>
          <cell r="M569">
            <v>378.022005716488</v>
          </cell>
          <cell r="N569">
            <v>376.61900560877</v>
          </cell>
          <cell r="O569">
            <v>374.930561883999</v>
          </cell>
          <cell r="P569">
            <v>373.434818461306</v>
          </cell>
          <cell r="Q569">
            <v>336.286654010264</v>
          </cell>
          <cell r="R569">
            <v>299.208445465369</v>
          </cell>
          <cell r="S569">
            <v>297.44301162933</v>
          </cell>
          <cell r="T569">
            <v>295.62461477821</v>
          </cell>
          <cell r="U569">
            <v>293.751666021557</v>
          </cell>
          <cell r="V569">
            <v>291.822528802203</v>
          </cell>
          <cell r="W569">
            <v>289.835517466269</v>
          </cell>
          <cell r="X569">
            <v>287.788895790257</v>
          </cell>
          <cell r="Y569">
            <v>285.680875463965</v>
          </cell>
          <cell r="Z569">
            <v>283.509614527884</v>
          </cell>
        </row>
        <row r="570">
          <cell r="A570">
            <v>-3439.36039844498</v>
          </cell>
          <cell r="B570">
            <v>507.59748614577</v>
          </cell>
          <cell r="C570">
            <v>566.672375676964</v>
          </cell>
          <cell r="D570">
            <v>552.835589309267</v>
          </cell>
          <cell r="E570">
            <v>540.302031320486</v>
          </cell>
          <cell r="F570">
            <v>528.803237197718</v>
          </cell>
          <cell r="G570">
            <v>518.2044341649</v>
          </cell>
          <cell r="H570">
            <v>512.516210233698</v>
          </cell>
          <cell r="I570">
            <v>511.202561659148</v>
          </cell>
          <cell r="J570">
            <v>509.983225959654</v>
          </cell>
          <cell r="K570">
            <v>508.455853854623</v>
          </cell>
          <cell r="L570">
            <v>387.802036920993</v>
          </cell>
          <cell r="M570">
            <v>386.189791544802</v>
          </cell>
          <cell r="N570">
            <v>384.800635141878</v>
          </cell>
          <cell r="O570">
            <v>383.098347712313</v>
          </cell>
          <cell r="P570">
            <v>381.616447994414</v>
          </cell>
          <cell r="Q570">
            <v>340.370546924421</v>
          </cell>
          <cell r="R570">
            <v>299.208445465369</v>
          </cell>
          <cell r="S570">
            <v>297.44301162933</v>
          </cell>
          <cell r="T570">
            <v>295.62461477821</v>
          </cell>
          <cell r="U570">
            <v>293.751666021557</v>
          </cell>
          <cell r="V570">
            <v>291.822528802203</v>
          </cell>
          <cell r="W570">
            <v>289.835517466269</v>
          </cell>
          <cell r="X570">
            <v>287.788895790257</v>
          </cell>
          <cell r="Y570">
            <v>285.680875463965</v>
          </cell>
          <cell r="Z570">
            <v>283.509614527884</v>
          </cell>
        </row>
        <row r="571">
          <cell r="A571">
            <v>-2423.59908494335</v>
          </cell>
          <cell r="B571">
            <v>487.851086211299</v>
          </cell>
          <cell r="C571">
            <v>529.154215801467</v>
          </cell>
          <cell r="D571">
            <v>519.069245421321</v>
          </cell>
          <cell r="E571">
            <v>509.8925754214</v>
          </cell>
          <cell r="F571">
            <v>501.43472688854</v>
          </cell>
          <cell r="G571">
            <v>493.600419846549</v>
          </cell>
          <cell r="H571">
            <v>489.215458311021</v>
          </cell>
          <cell r="I571">
            <v>487.901809736472</v>
          </cell>
          <cell r="J571">
            <v>486.642981237108</v>
          </cell>
          <cell r="K571">
            <v>485.155101931946</v>
          </cell>
          <cell r="L571">
            <v>364.461792198447</v>
          </cell>
          <cell r="M571">
            <v>362.889039622126</v>
          </cell>
          <cell r="N571">
            <v>361.460390419332</v>
          </cell>
          <cell r="O571">
            <v>359.797595789637</v>
          </cell>
          <cell r="P571">
            <v>358.276203271868</v>
          </cell>
          <cell r="Q571">
            <v>328.720170963083</v>
          </cell>
          <cell r="R571">
            <v>299.208445465369</v>
          </cell>
          <cell r="S571">
            <v>297.44301162933</v>
          </cell>
          <cell r="T571">
            <v>295.62461477821</v>
          </cell>
          <cell r="U571">
            <v>293.751666021557</v>
          </cell>
          <cell r="V571">
            <v>291.822528802203</v>
          </cell>
          <cell r="W571">
            <v>289.835517466269</v>
          </cell>
          <cell r="X571">
            <v>287.788895790257</v>
          </cell>
          <cell r="Y571">
            <v>285.680875463965</v>
          </cell>
          <cell r="Z571">
            <v>283.509614527884</v>
          </cell>
        </row>
        <row r="572">
          <cell r="A572">
            <v>-2501.88672486781</v>
          </cell>
          <cell r="B572">
            <v>489.37299793143</v>
          </cell>
          <cell r="C572">
            <v>532.045848069717</v>
          </cell>
          <cell r="D572">
            <v>521.671714462746</v>
          </cell>
          <cell r="E572">
            <v>512.236319470403</v>
          </cell>
          <cell r="F572">
            <v>503.544096532642</v>
          </cell>
          <cell r="G572">
            <v>495.496721849832</v>
          </cell>
          <cell r="H572">
            <v>491.011314140776</v>
          </cell>
          <cell r="I572">
            <v>489.697665566227</v>
          </cell>
          <cell r="J572">
            <v>488.441880890304</v>
          </cell>
          <cell r="K572">
            <v>486.950957761702</v>
          </cell>
          <cell r="L572">
            <v>366.260691851643</v>
          </cell>
          <cell r="M572">
            <v>364.684895451881</v>
          </cell>
          <cell r="N572">
            <v>363.259290072527</v>
          </cell>
          <cell r="O572">
            <v>361.593451619392</v>
          </cell>
          <cell r="P572">
            <v>360.075102925064</v>
          </cell>
          <cell r="Q572">
            <v>329.618098877961</v>
          </cell>
          <cell r="R572">
            <v>299.208445465369</v>
          </cell>
          <cell r="S572">
            <v>297.44301162933</v>
          </cell>
          <cell r="T572">
            <v>295.62461477821</v>
          </cell>
          <cell r="U572">
            <v>293.751666021557</v>
          </cell>
          <cell r="V572">
            <v>291.822528802203</v>
          </cell>
          <cell r="W572">
            <v>289.835517466269</v>
          </cell>
          <cell r="X572">
            <v>287.788895790257</v>
          </cell>
          <cell r="Y572">
            <v>285.680875463965</v>
          </cell>
          <cell r="Z572">
            <v>283.509614527884</v>
          </cell>
        </row>
        <row r="573">
          <cell r="A573">
            <v>-3606.03098357377</v>
          </cell>
          <cell r="B573">
            <v>510.837562320674</v>
          </cell>
          <cell r="C573">
            <v>572.828520409281</v>
          </cell>
          <cell r="D573">
            <v>558.376119568353</v>
          </cell>
          <cell r="E573">
            <v>545.291748629838</v>
          </cell>
          <cell r="F573">
            <v>533.293982776134</v>
          </cell>
          <cell r="G573">
            <v>522.24156907883</v>
          </cell>
          <cell r="H573">
            <v>516.339500120084</v>
          </cell>
          <cell r="I573">
            <v>515.025851545535</v>
          </cell>
          <cell r="J573">
            <v>513.81299599839</v>
          </cell>
          <cell r="K573">
            <v>512.279143741009</v>
          </cell>
          <cell r="L573">
            <v>391.631806959729</v>
          </cell>
          <cell r="M573">
            <v>390.013081431189</v>
          </cell>
          <cell r="N573">
            <v>388.630405180614</v>
          </cell>
          <cell r="O573">
            <v>386.9216375987</v>
          </cell>
          <cell r="P573">
            <v>385.44621803315</v>
          </cell>
          <cell r="Q573">
            <v>342.282191867615</v>
          </cell>
          <cell r="R573">
            <v>299.208445465369</v>
          </cell>
          <cell r="S573">
            <v>297.44301162933</v>
          </cell>
          <cell r="T573">
            <v>295.62461477821</v>
          </cell>
          <cell r="U573">
            <v>293.751666021557</v>
          </cell>
          <cell r="V573">
            <v>291.822528802203</v>
          </cell>
          <cell r="W573">
            <v>289.835517466269</v>
          </cell>
          <cell r="X573">
            <v>287.788895790257</v>
          </cell>
          <cell r="Y573">
            <v>285.680875463965</v>
          </cell>
          <cell r="Z573">
            <v>283.509614527884</v>
          </cell>
        </row>
        <row r="574">
          <cell r="A574">
            <v>-3715.63810553199</v>
          </cell>
          <cell r="B574">
            <v>512.968324771542</v>
          </cell>
          <cell r="C574">
            <v>576.876969065929</v>
          </cell>
          <cell r="D574">
            <v>562.019723359337</v>
          </cell>
          <cell r="E574">
            <v>548.573122804174</v>
          </cell>
          <cell r="F574">
            <v>536.247219533037</v>
          </cell>
          <cell r="G574">
            <v>524.896499092612</v>
          </cell>
          <cell r="H574">
            <v>518.853799812108</v>
          </cell>
          <cell r="I574">
            <v>517.540151237559</v>
          </cell>
          <cell r="J574">
            <v>516.331557215316</v>
          </cell>
          <cell r="K574">
            <v>514.793443433033</v>
          </cell>
          <cell r="L574">
            <v>394.150368176655</v>
          </cell>
          <cell r="M574">
            <v>392.527381123213</v>
          </cell>
          <cell r="N574">
            <v>391.148966397539</v>
          </cell>
          <cell r="O574">
            <v>389.435937290724</v>
          </cell>
          <cell r="P574">
            <v>387.964779250076</v>
          </cell>
          <cell r="Q574">
            <v>343.539341713626</v>
          </cell>
          <cell r="R574">
            <v>299.208445465369</v>
          </cell>
          <cell r="S574">
            <v>297.44301162933</v>
          </cell>
          <cell r="T574">
            <v>295.62461477821</v>
          </cell>
          <cell r="U574">
            <v>293.751666021557</v>
          </cell>
          <cell r="V574">
            <v>291.822528802203</v>
          </cell>
          <cell r="W574">
            <v>289.835517466269</v>
          </cell>
          <cell r="X574">
            <v>287.788895790257</v>
          </cell>
          <cell r="Y574">
            <v>285.680875463965</v>
          </cell>
          <cell r="Z574">
            <v>283.509614527884</v>
          </cell>
        </row>
        <row r="575">
          <cell r="A575">
            <v>-2773.39966924554</v>
          </cell>
          <cell r="B575">
            <v>494.651209570133</v>
          </cell>
          <cell r="C575">
            <v>542.074450183253</v>
          </cell>
          <cell r="D575">
            <v>530.697456364928</v>
          </cell>
          <cell r="E575">
            <v>520.364765394005</v>
          </cell>
          <cell r="F575">
            <v>510.859697863885</v>
          </cell>
          <cell r="G575">
            <v>502.073373551656</v>
          </cell>
          <cell r="H575">
            <v>497.239603874446</v>
          </cell>
          <cell r="I575">
            <v>495.925955299896</v>
          </cell>
          <cell r="J575">
            <v>494.680727047251</v>
          </cell>
          <cell r="K575">
            <v>493.179247495371</v>
          </cell>
          <cell r="L575">
            <v>372.49953800859</v>
          </cell>
          <cell r="M575">
            <v>370.91318518555</v>
          </cell>
          <cell r="N575">
            <v>369.498136229474</v>
          </cell>
          <cell r="O575">
            <v>367.821741353062</v>
          </cell>
          <cell r="P575">
            <v>366.313949082011</v>
          </cell>
          <cell r="Q575">
            <v>332.732243744795</v>
          </cell>
          <cell r="R575">
            <v>299.208445465369</v>
          </cell>
          <cell r="S575">
            <v>297.44301162933</v>
          </cell>
          <cell r="T575">
            <v>295.62461477821</v>
          </cell>
          <cell r="U575">
            <v>293.751666021557</v>
          </cell>
          <cell r="V575">
            <v>291.822528802203</v>
          </cell>
          <cell r="W575">
            <v>289.835517466269</v>
          </cell>
          <cell r="X575">
            <v>287.788895790257</v>
          </cell>
          <cell r="Y575">
            <v>285.680875463965</v>
          </cell>
          <cell r="Z575">
            <v>283.509614527884</v>
          </cell>
        </row>
        <row r="576">
          <cell r="A576">
            <v>-3694.36622457316</v>
          </cell>
          <cell r="B576">
            <v>512.554799405702</v>
          </cell>
          <cell r="C576">
            <v>576.091270870835</v>
          </cell>
          <cell r="D576">
            <v>561.312594983751</v>
          </cell>
          <cell r="E576">
            <v>547.936293740782</v>
          </cell>
          <cell r="F576">
            <v>535.674073375983</v>
          </cell>
          <cell r="G576">
            <v>524.381246486776</v>
          </cell>
          <cell r="H576">
            <v>518.365839880417</v>
          </cell>
          <cell r="I576">
            <v>517.052191305868</v>
          </cell>
          <cell r="J576">
            <v>515.842770232894</v>
          </cell>
          <cell r="K576">
            <v>514.305483501343</v>
          </cell>
          <cell r="L576">
            <v>393.661581194233</v>
          </cell>
          <cell r="M576">
            <v>392.039421191522</v>
          </cell>
          <cell r="N576">
            <v>390.660179415117</v>
          </cell>
          <cell r="O576">
            <v>388.947977359033</v>
          </cell>
          <cell r="P576">
            <v>387.475992267654</v>
          </cell>
          <cell r="Q576">
            <v>343.295361747781</v>
          </cell>
          <cell r="R576">
            <v>299.208445465369</v>
          </cell>
          <cell r="S576">
            <v>297.44301162933</v>
          </cell>
          <cell r="T576">
            <v>295.62461477821</v>
          </cell>
          <cell r="U576">
            <v>293.751666021557</v>
          </cell>
          <cell r="V576">
            <v>291.822528802203</v>
          </cell>
          <cell r="W576">
            <v>289.835517466269</v>
          </cell>
          <cell r="X576">
            <v>287.788895790257</v>
          </cell>
          <cell r="Y576">
            <v>285.680875463965</v>
          </cell>
          <cell r="Z576">
            <v>283.509614527884</v>
          </cell>
        </row>
        <row r="577">
          <cell r="A577">
            <v>-2549.5249020632</v>
          </cell>
          <cell r="B577">
            <v>490.299084096109</v>
          </cell>
          <cell r="C577">
            <v>533.805411782606</v>
          </cell>
          <cell r="D577">
            <v>523.255321804346</v>
          </cell>
          <cell r="E577">
            <v>513.662492164007</v>
          </cell>
          <cell r="F577">
            <v>504.827651956887</v>
          </cell>
          <cell r="G577">
            <v>496.650625211022</v>
          </cell>
          <cell r="H577">
            <v>492.104095815097</v>
          </cell>
          <cell r="I577">
            <v>490.790447240547</v>
          </cell>
          <cell r="J577">
            <v>489.536514736954</v>
          </cell>
          <cell r="K577">
            <v>488.043739436022</v>
          </cell>
          <cell r="L577">
            <v>367.355325698293</v>
          </cell>
          <cell r="M577">
            <v>365.777677126201</v>
          </cell>
          <cell r="N577">
            <v>364.353923919177</v>
          </cell>
          <cell r="O577">
            <v>362.686233293712</v>
          </cell>
          <cell r="P577">
            <v>361.169736771714</v>
          </cell>
          <cell r="Q577">
            <v>330.164489715121</v>
          </cell>
          <cell r="R577">
            <v>299.208445465369</v>
          </cell>
          <cell r="S577">
            <v>297.44301162933</v>
          </cell>
          <cell r="T577">
            <v>295.62461477821</v>
          </cell>
          <cell r="U577">
            <v>293.751666021557</v>
          </cell>
          <cell r="V577">
            <v>291.822528802203</v>
          </cell>
          <cell r="W577">
            <v>289.835517466269</v>
          </cell>
          <cell r="X577">
            <v>287.788895790257</v>
          </cell>
          <cell r="Y577">
            <v>285.680875463965</v>
          </cell>
          <cell r="Z577">
            <v>283.509614527884</v>
          </cell>
        </row>
        <row r="578">
          <cell r="A578">
            <v>-2556.23838671308</v>
          </cell>
          <cell r="B578">
            <v>490.429594237702</v>
          </cell>
          <cell r="C578">
            <v>534.053381051634</v>
          </cell>
          <cell r="D578">
            <v>523.478494146471</v>
          </cell>
          <cell r="E578">
            <v>513.863477782062</v>
          </cell>
          <cell r="F578">
            <v>505.008539013135</v>
          </cell>
          <cell r="G578">
            <v>496.813240847447</v>
          </cell>
          <cell r="H578">
            <v>492.258097782177</v>
          </cell>
          <cell r="I578">
            <v>490.944449207628</v>
          </cell>
          <cell r="J578">
            <v>489.690777724317</v>
          </cell>
          <cell r="K578">
            <v>488.197741403103</v>
          </cell>
          <cell r="L578">
            <v>367.509588685656</v>
          </cell>
          <cell r="M578">
            <v>365.931679093282</v>
          </cell>
          <cell r="N578">
            <v>364.508186906541</v>
          </cell>
          <cell r="O578">
            <v>362.840235260793</v>
          </cell>
          <cell r="P578">
            <v>361.323999759077</v>
          </cell>
          <cell r="Q578">
            <v>330.241490698661</v>
          </cell>
          <cell r="R578">
            <v>299.208445465369</v>
          </cell>
          <cell r="S578">
            <v>297.44301162933</v>
          </cell>
          <cell r="T578">
            <v>295.62461477821</v>
          </cell>
          <cell r="U578">
            <v>293.751666021557</v>
          </cell>
          <cell r="V578">
            <v>291.822528802203</v>
          </cell>
          <cell r="W578">
            <v>289.835517466269</v>
          </cell>
          <cell r="X578">
            <v>287.788895790257</v>
          </cell>
          <cell r="Y578">
            <v>285.680875463965</v>
          </cell>
          <cell r="Z578">
            <v>283.509614527884</v>
          </cell>
        </row>
        <row r="579">
          <cell r="A579">
            <v>-2456.08434162852</v>
          </cell>
          <cell r="B579">
            <v>488.482599601258</v>
          </cell>
          <cell r="C579">
            <v>530.354091242391</v>
          </cell>
          <cell r="D579">
            <v>520.149133318152</v>
          </cell>
          <cell r="E579">
            <v>510.865106041938</v>
          </cell>
          <cell r="F579">
            <v>502.310004447024</v>
          </cell>
          <cell r="G579">
            <v>494.387285530438</v>
          </cell>
          <cell r="H579">
            <v>489.960644111173</v>
          </cell>
          <cell r="I579">
            <v>488.646995536624</v>
          </cell>
          <cell r="J579">
            <v>487.389430064041</v>
          </cell>
          <cell r="K579">
            <v>485.900287732099</v>
          </cell>
          <cell r="L579">
            <v>365.20824102538</v>
          </cell>
          <cell r="M579">
            <v>363.634225422278</v>
          </cell>
          <cell r="N579">
            <v>362.206839246264</v>
          </cell>
          <cell r="O579">
            <v>360.542781589789</v>
          </cell>
          <cell r="P579">
            <v>359.022652098801</v>
          </cell>
          <cell r="Q579">
            <v>329.092763863159</v>
          </cell>
          <cell r="R579">
            <v>299.208445465369</v>
          </cell>
          <cell r="S579">
            <v>297.44301162933</v>
          </cell>
          <cell r="T579">
            <v>295.62461477821</v>
          </cell>
          <cell r="U579">
            <v>293.751666021557</v>
          </cell>
          <cell r="V579">
            <v>291.822528802203</v>
          </cell>
          <cell r="W579">
            <v>289.835517466269</v>
          </cell>
          <cell r="X579">
            <v>287.788895790257</v>
          </cell>
          <cell r="Y579">
            <v>285.680875463965</v>
          </cell>
          <cell r="Z579">
            <v>283.509614527884</v>
          </cell>
        </row>
        <row r="580">
          <cell r="A580">
            <v>-3067.02715245403</v>
          </cell>
          <cell r="B580">
            <v>500.359327843706</v>
          </cell>
          <cell r="C580">
            <v>552.919874903042</v>
          </cell>
          <cell r="D580">
            <v>540.458338612738</v>
          </cell>
          <cell r="E580">
            <v>529.155267535308</v>
          </cell>
          <cell r="F580">
            <v>518.771149791057</v>
          </cell>
          <cell r="G580">
            <v>509.185688920529</v>
          </cell>
          <cell r="H580">
            <v>503.975183437262</v>
          </cell>
          <cell r="I580">
            <v>502.661534862713</v>
          </cell>
          <cell r="J580">
            <v>501.427722846614</v>
          </cell>
          <cell r="K580">
            <v>499.914827058187</v>
          </cell>
          <cell r="L580">
            <v>379.246533807953</v>
          </cell>
          <cell r="M580">
            <v>377.648764748367</v>
          </cell>
          <cell r="N580">
            <v>376.245132028838</v>
          </cell>
          <cell r="O580">
            <v>374.557320915878</v>
          </cell>
          <cell r="P580">
            <v>373.060944881374</v>
          </cell>
          <cell r="Q580">
            <v>336.100033526203</v>
          </cell>
          <cell r="R580">
            <v>299.208445465369</v>
          </cell>
          <cell r="S580">
            <v>297.44301162933</v>
          </cell>
          <cell r="T580">
            <v>295.62461477821</v>
          </cell>
          <cell r="U580">
            <v>293.751666021557</v>
          </cell>
          <cell r="V580">
            <v>291.822528802203</v>
          </cell>
          <cell r="W580">
            <v>289.835517466269</v>
          </cell>
          <cell r="X580">
            <v>287.788895790257</v>
          </cell>
          <cell r="Y580">
            <v>285.680875463965</v>
          </cell>
          <cell r="Z580">
            <v>283.509614527884</v>
          </cell>
        </row>
        <row r="581">
          <cell r="A581">
            <v>-3368.64224084124</v>
          </cell>
          <cell r="B581">
            <v>506.222725161954</v>
          </cell>
          <cell r="C581">
            <v>564.060329807712</v>
          </cell>
          <cell r="D581">
            <v>550.484748026941</v>
          </cell>
          <cell r="E581">
            <v>538.184899405409</v>
          </cell>
          <cell r="F581">
            <v>526.897818474148</v>
          </cell>
          <cell r="G581">
            <v>516.491481979065</v>
          </cell>
          <cell r="H581">
            <v>510.893992272794</v>
          </cell>
          <cell r="I581">
            <v>509.580343698245</v>
          </cell>
          <cell r="J581">
            <v>508.358258476783</v>
          </cell>
          <cell r="K581">
            <v>506.833635893719</v>
          </cell>
          <cell r="L581">
            <v>386.177069438122</v>
          </cell>
          <cell r="M581">
            <v>384.567573583899</v>
          </cell>
          <cell r="N581">
            <v>383.175667659006</v>
          </cell>
          <cell r="O581">
            <v>381.47612975141</v>
          </cell>
          <cell r="P581">
            <v>379.991480511543</v>
          </cell>
          <cell r="Q581">
            <v>339.559437943969</v>
          </cell>
          <cell r="R581">
            <v>299.208445465369</v>
          </cell>
          <cell r="S581">
            <v>297.44301162933</v>
          </cell>
          <cell r="T581">
            <v>295.62461477821</v>
          </cell>
          <cell r="U581">
            <v>293.751666021557</v>
          </cell>
          <cell r="V581">
            <v>291.822528802203</v>
          </cell>
          <cell r="W581">
            <v>289.835517466269</v>
          </cell>
          <cell r="X581">
            <v>287.788895790257</v>
          </cell>
          <cell r="Y581">
            <v>285.680875463965</v>
          </cell>
          <cell r="Z581">
            <v>283.509614527884</v>
          </cell>
        </row>
        <row r="582">
          <cell r="A582">
            <v>-2880.51847097488</v>
          </cell>
          <cell r="B582">
            <v>496.733599075752</v>
          </cell>
          <cell r="C582">
            <v>546.030990243928</v>
          </cell>
          <cell r="D582">
            <v>534.258342419535</v>
          </cell>
          <cell r="E582">
            <v>523.571645232658</v>
          </cell>
          <cell r="F582">
            <v>513.745889718672</v>
          </cell>
          <cell r="G582">
            <v>504.668030875657</v>
          </cell>
          <cell r="H582">
            <v>499.696823491076</v>
          </cell>
          <cell r="I582">
            <v>498.383174916526</v>
          </cell>
          <cell r="J582">
            <v>497.142111442892</v>
          </cell>
          <cell r="K582">
            <v>495.636467112001</v>
          </cell>
          <cell r="L582">
            <v>374.960922404231</v>
          </cell>
          <cell r="M582">
            <v>373.37040480218</v>
          </cell>
          <cell r="N582">
            <v>371.959520625115</v>
          </cell>
          <cell r="O582">
            <v>370.278960969691</v>
          </cell>
          <cell r="P582">
            <v>368.775333477652</v>
          </cell>
          <cell r="Q582">
            <v>333.96085355311</v>
          </cell>
          <cell r="R582">
            <v>299.208445465369</v>
          </cell>
          <cell r="S582">
            <v>297.44301162933</v>
          </cell>
          <cell r="T582">
            <v>295.62461477821</v>
          </cell>
          <cell r="U582">
            <v>293.751666021557</v>
          </cell>
          <cell r="V582">
            <v>291.822528802203</v>
          </cell>
          <cell r="W582">
            <v>289.835517466269</v>
          </cell>
          <cell r="X582">
            <v>287.788895790257</v>
          </cell>
          <cell r="Y582">
            <v>285.680875463965</v>
          </cell>
          <cell r="Z582">
            <v>283.509614527884</v>
          </cell>
        </row>
        <row r="583">
          <cell r="A583">
            <v>-2735.92747772854</v>
          </cell>
          <cell r="B583">
            <v>493.922750167043</v>
          </cell>
          <cell r="C583">
            <v>540.690377317382</v>
          </cell>
          <cell r="D583">
            <v>529.451790785643</v>
          </cell>
          <cell r="E583">
            <v>519.242937913246</v>
          </cell>
          <cell r="F583">
            <v>509.850053131201</v>
          </cell>
          <cell r="G583">
            <v>501.165713135406</v>
          </cell>
          <cell r="H583">
            <v>496.380021778799</v>
          </cell>
          <cell r="I583">
            <v>495.06637320425</v>
          </cell>
          <cell r="J583">
            <v>493.819688032798</v>
          </cell>
          <cell r="K583">
            <v>492.319665399725</v>
          </cell>
          <cell r="L583">
            <v>371.638498994137</v>
          </cell>
          <cell r="M583">
            <v>370.053603089904</v>
          </cell>
          <cell r="N583">
            <v>368.637097215022</v>
          </cell>
          <cell r="O583">
            <v>366.962159257415</v>
          </cell>
          <cell r="P583">
            <v>365.452910067558</v>
          </cell>
          <cell r="Q583">
            <v>332.302452696972</v>
          </cell>
          <cell r="R583">
            <v>299.208445465369</v>
          </cell>
          <cell r="S583">
            <v>297.44301162933</v>
          </cell>
          <cell r="T583">
            <v>295.62461477821</v>
          </cell>
          <cell r="U583">
            <v>293.751666021557</v>
          </cell>
          <cell r="V583">
            <v>291.822528802203</v>
          </cell>
          <cell r="W583">
            <v>289.835517466269</v>
          </cell>
          <cell r="X583">
            <v>287.788895790257</v>
          </cell>
          <cell r="Y583">
            <v>285.680875463965</v>
          </cell>
          <cell r="Z583">
            <v>283.509614527884</v>
          </cell>
        </row>
        <row r="584">
          <cell r="A584">
            <v>-2403.90982185673</v>
          </cell>
          <cell r="B584">
            <v>487.468326936895</v>
          </cell>
          <cell r="C584">
            <v>528.4269731801</v>
          </cell>
          <cell r="D584">
            <v>518.41472706209</v>
          </cell>
          <cell r="E584">
            <v>509.303126138818</v>
          </cell>
          <cell r="F584">
            <v>500.904222534216</v>
          </cell>
          <cell r="G584">
            <v>493.123501790641</v>
          </cell>
          <cell r="H584">
            <v>488.763802367224</v>
          </cell>
          <cell r="I584">
            <v>487.450153792675</v>
          </cell>
          <cell r="J584">
            <v>486.190559774763</v>
          </cell>
          <cell r="K584">
            <v>484.70344598815</v>
          </cell>
          <cell r="L584">
            <v>364.009370736102</v>
          </cell>
          <cell r="M584">
            <v>362.437383678329</v>
          </cell>
          <cell r="N584">
            <v>361.007968956987</v>
          </cell>
          <cell r="O584">
            <v>359.34593984584</v>
          </cell>
          <cell r="P584">
            <v>357.823781809523</v>
          </cell>
          <cell r="Q584">
            <v>328.494342991185</v>
          </cell>
          <cell r="R584">
            <v>299.208445465369</v>
          </cell>
          <cell r="S584">
            <v>297.44301162933</v>
          </cell>
          <cell r="T584">
            <v>295.62461477821</v>
          </cell>
          <cell r="U584">
            <v>293.751666021557</v>
          </cell>
          <cell r="V584">
            <v>291.822528802203</v>
          </cell>
          <cell r="W584">
            <v>289.835517466269</v>
          </cell>
          <cell r="X584">
            <v>287.788895790257</v>
          </cell>
          <cell r="Y584">
            <v>285.680875463965</v>
          </cell>
          <cell r="Z584">
            <v>283.509614527884</v>
          </cell>
        </row>
        <row r="585">
          <cell r="A585">
            <v>-2671.38894878858</v>
          </cell>
          <cell r="B585">
            <v>492.66812116445</v>
          </cell>
          <cell r="C585">
            <v>538.306582212455</v>
          </cell>
          <cell r="D585">
            <v>527.30637519121</v>
          </cell>
          <cell r="E585">
            <v>517.310809249253</v>
          </cell>
          <cell r="F585">
            <v>508.111137333608</v>
          </cell>
          <cell r="G585">
            <v>499.602445398175</v>
          </cell>
          <cell r="H585">
            <v>494.89955955574</v>
          </cell>
          <cell r="I585">
            <v>493.58591098119</v>
          </cell>
          <cell r="J585">
            <v>492.336716551733</v>
          </cell>
          <cell r="K585">
            <v>490.839203176665</v>
          </cell>
          <cell r="L585">
            <v>370.155527513072</v>
          </cell>
          <cell r="M585">
            <v>368.573140866844</v>
          </cell>
          <cell r="N585">
            <v>367.154125733957</v>
          </cell>
          <cell r="O585">
            <v>365.481697034355</v>
          </cell>
          <cell r="P585">
            <v>363.969938586493</v>
          </cell>
          <cell r="Q585">
            <v>331.562221585442</v>
          </cell>
          <cell r="R585">
            <v>299.208445465369</v>
          </cell>
          <cell r="S585">
            <v>297.44301162933</v>
          </cell>
          <cell r="T585">
            <v>295.62461477821</v>
          </cell>
          <cell r="U585">
            <v>293.751666021557</v>
          </cell>
          <cell r="V585">
            <v>291.822528802203</v>
          </cell>
          <cell r="W585">
            <v>289.835517466269</v>
          </cell>
          <cell r="X585">
            <v>287.788895790257</v>
          </cell>
          <cell r="Y585">
            <v>285.680875463965</v>
          </cell>
          <cell r="Z585">
            <v>283.509614527884</v>
          </cell>
        </row>
        <row r="586">
          <cell r="A586">
            <v>-2820.13431010774</v>
          </cell>
          <cell r="B586">
            <v>495.559730988495</v>
          </cell>
          <cell r="C586">
            <v>543.80064087814</v>
          </cell>
          <cell r="D586">
            <v>532.251027990326</v>
          </cell>
          <cell r="E586">
            <v>521.763888378282</v>
          </cell>
          <cell r="F586">
            <v>512.118908549733</v>
          </cell>
          <cell r="G586">
            <v>503.205391238935</v>
          </cell>
          <cell r="H586">
            <v>498.311659148112</v>
          </cell>
          <cell r="I586">
            <v>496.998010573563</v>
          </cell>
          <cell r="J586">
            <v>495.754599363754</v>
          </cell>
          <cell r="K586">
            <v>494.251302769037</v>
          </cell>
          <cell r="L586">
            <v>373.573410325093</v>
          </cell>
          <cell r="M586">
            <v>371.985240459217</v>
          </cell>
          <cell r="N586">
            <v>370.572008545977</v>
          </cell>
          <cell r="O586">
            <v>368.893796626728</v>
          </cell>
          <cell r="P586">
            <v>367.387821398514</v>
          </cell>
          <cell r="Q586">
            <v>333.268271381629</v>
          </cell>
          <cell r="R586">
            <v>299.208445465369</v>
          </cell>
          <cell r="S586">
            <v>297.44301162933</v>
          </cell>
          <cell r="T586">
            <v>295.62461477821</v>
          </cell>
          <cell r="U586">
            <v>293.751666021557</v>
          </cell>
          <cell r="V586">
            <v>291.822528802203</v>
          </cell>
          <cell r="W586">
            <v>289.835517466269</v>
          </cell>
          <cell r="X586">
            <v>287.788895790257</v>
          </cell>
          <cell r="Y586">
            <v>285.680875463965</v>
          </cell>
          <cell r="Z586">
            <v>283.509614527884</v>
          </cell>
        </row>
        <row r="587">
          <cell r="A587">
            <v>-3218.45775983225</v>
          </cell>
          <cell r="B587">
            <v>503.303138851139</v>
          </cell>
          <cell r="C587">
            <v>558.513115817164</v>
          </cell>
          <cell r="D587">
            <v>545.492255435447</v>
          </cell>
          <cell r="E587">
            <v>533.688736486754</v>
          </cell>
          <cell r="F587">
            <v>522.851271847359</v>
          </cell>
          <cell r="G587">
            <v>512.85367743579</v>
          </cell>
          <cell r="H587">
            <v>507.448880426032</v>
          </cell>
          <cell r="I587">
            <v>506.135231851483</v>
          </cell>
          <cell r="J587">
            <v>504.9073074574</v>
          </cell>
          <cell r="K587">
            <v>503.388524046958</v>
          </cell>
          <cell r="L587">
            <v>382.726118418738</v>
          </cell>
          <cell r="M587">
            <v>381.122461737137</v>
          </cell>
          <cell r="N587">
            <v>379.724716639623</v>
          </cell>
          <cell r="O587">
            <v>378.031017904648</v>
          </cell>
          <cell r="P587">
            <v>376.540529492159</v>
          </cell>
          <cell r="Q587">
            <v>337.836882020589</v>
          </cell>
          <cell r="R587">
            <v>299.208445465369</v>
          </cell>
          <cell r="S587">
            <v>297.44301162933</v>
          </cell>
          <cell r="T587">
            <v>295.62461477821</v>
          </cell>
          <cell r="U587">
            <v>293.751666021557</v>
          </cell>
          <cell r="V587">
            <v>291.822528802203</v>
          </cell>
          <cell r="W587">
            <v>289.835517466269</v>
          </cell>
          <cell r="X587">
            <v>287.788895790257</v>
          </cell>
          <cell r="Y587">
            <v>285.680875463965</v>
          </cell>
          <cell r="Z587">
            <v>283.509614527884</v>
          </cell>
        </row>
        <row r="588">
          <cell r="A588">
            <v>-2664.82280821764</v>
          </cell>
          <cell r="B588">
            <v>492.540475391751</v>
          </cell>
          <cell r="C588">
            <v>538.064055244327</v>
          </cell>
          <cell r="D588">
            <v>527.088100919894</v>
          </cell>
          <cell r="E588">
            <v>517.114234759296</v>
          </cell>
          <cell r="F588">
            <v>507.934220292647</v>
          </cell>
          <cell r="G588">
            <v>499.443398765392</v>
          </cell>
          <cell r="H588">
            <v>494.748937543955</v>
          </cell>
          <cell r="I588">
            <v>493.435288969405</v>
          </cell>
          <cell r="J588">
            <v>492.185839248403</v>
          </cell>
          <cell r="K588">
            <v>490.68858116488</v>
          </cell>
          <cell r="L588">
            <v>370.004650209742</v>
          </cell>
          <cell r="M588">
            <v>368.422518855059</v>
          </cell>
          <cell r="N588">
            <v>367.003248430627</v>
          </cell>
          <cell r="O588">
            <v>365.33107502257</v>
          </cell>
          <cell r="P588">
            <v>363.819061283163</v>
          </cell>
          <cell r="Q588">
            <v>331.48691057955</v>
          </cell>
          <cell r="R588">
            <v>299.208445465369</v>
          </cell>
          <cell r="S588">
            <v>297.44301162933</v>
          </cell>
          <cell r="T588">
            <v>295.62461477821</v>
          </cell>
          <cell r="U588">
            <v>293.751666021557</v>
          </cell>
          <cell r="V588">
            <v>291.822528802203</v>
          </cell>
          <cell r="W588">
            <v>289.835517466269</v>
          </cell>
          <cell r="X588">
            <v>287.788895790257</v>
          </cell>
          <cell r="Y588">
            <v>285.680875463965</v>
          </cell>
          <cell r="Z588">
            <v>283.509614527884</v>
          </cell>
        </row>
        <row r="589">
          <cell r="A589">
            <v>-2934.31132460679</v>
          </cell>
          <cell r="B589">
            <v>497.779332150356</v>
          </cell>
          <cell r="C589">
            <v>548.017883085677</v>
          </cell>
          <cell r="D589">
            <v>536.046545977109</v>
          </cell>
          <cell r="E589">
            <v>525.182074167548</v>
          </cell>
          <cell r="F589">
            <v>515.195275760074</v>
          </cell>
          <cell r="G589">
            <v>505.971014286614</v>
          </cell>
          <cell r="H589">
            <v>500.930788519109</v>
          </cell>
          <cell r="I589">
            <v>499.617139944559</v>
          </cell>
          <cell r="J589">
            <v>498.378167937074</v>
          </cell>
          <cell r="K589">
            <v>496.870432140034</v>
          </cell>
          <cell r="L589">
            <v>376.196978898413</v>
          </cell>
          <cell r="M589">
            <v>374.604369830213</v>
          </cell>
          <cell r="N589">
            <v>373.195577119298</v>
          </cell>
          <cell r="O589">
            <v>371.512925997724</v>
          </cell>
          <cell r="P589">
            <v>370.011389971834</v>
          </cell>
          <cell r="Q589">
            <v>334.577836067127</v>
          </cell>
          <cell r="R589">
            <v>299.208445465369</v>
          </cell>
          <cell r="S589">
            <v>297.44301162933</v>
          </cell>
          <cell r="T589">
            <v>295.62461477821</v>
          </cell>
          <cell r="U589">
            <v>293.751666021557</v>
          </cell>
          <cell r="V589">
            <v>291.822528802203</v>
          </cell>
          <cell r="W589">
            <v>289.835517466269</v>
          </cell>
          <cell r="X589">
            <v>287.788895790257</v>
          </cell>
          <cell r="Y589">
            <v>285.680875463965</v>
          </cell>
          <cell r="Z589">
            <v>283.509614527884</v>
          </cell>
        </row>
        <row r="590">
          <cell r="A590">
            <v>-3572.5737334567</v>
          </cell>
          <cell r="B590">
            <v>510.187153378398</v>
          </cell>
          <cell r="C590">
            <v>571.592743418957</v>
          </cell>
          <cell r="D590">
            <v>557.263920277061</v>
          </cell>
          <cell r="E590">
            <v>544.290118858733</v>
          </cell>
          <cell r="F590">
            <v>532.39251598214</v>
          </cell>
          <cell r="G590">
            <v>521.431159536755</v>
          </cell>
          <cell r="H590">
            <v>515.572017568198</v>
          </cell>
          <cell r="I590">
            <v>514.258368993649</v>
          </cell>
          <cell r="J590">
            <v>513.04421262862</v>
          </cell>
          <cell r="K590">
            <v>511.511661189124</v>
          </cell>
          <cell r="L590">
            <v>390.863023589959</v>
          </cell>
          <cell r="M590">
            <v>389.245598879303</v>
          </cell>
          <cell r="N590">
            <v>387.861621810844</v>
          </cell>
          <cell r="O590">
            <v>386.154155046814</v>
          </cell>
          <cell r="P590">
            <v>384.67743466338</v>
          </cell>
          <cell r="Q590">
            <v>341.898450591672</v>
          </cell>
          <cell r="R590">
            <v>299.208445465369</v>
          </cell>
          <cell r="S590">
            <v>297.44301162933</v>
          </cell>
          <cell r="T590">
            <v>295.62461477821</v>
          </cell>
          <cell r="U590">
            <v>293.751666021557</v>
          </cell>
          <cell r="V590">
            <v>291.822528802203</v>
          </cell>
          <cell r="W590">
            <v>289.835517466269</v>
          </cell>
          <cell r="X590">
            <v>287.788895790257</v>
          </cell>
          <cell r="Y590">
            <v>285.680875463965</v>
          </cell>
          <cell r="Z590">
            <v>283.509614527884</v>
          </cell>
        </row>
        <row r="591">
          <cell r="A591">
            <v>-2464.90605374095</v>
          </cell>
          <cell r="B591">
            <v>488.654093684724</v>
          </cell>
          <cell r="C591">
            <v>530.679930000976</v>
          </cell>
          <cell r="D591">
            <v>520.442388200878</v>
          </cell>
          <cell r="E591">
            <v>511.129206930475</v>
          </cell>
          <cell r="F591">
            <v>502.547695246708</v>
          </cell>
          <cell r="G591">
            <v>494.600967158437</v>
          </cell>
          <cell r="H591">
            <v>490.163007129663</v>
          </cell>
          <cell r="I591">
            <v>488.849358555114</v>
          </cell>
          <cell r="J591">
            <v>487.592136070697</v>
          </cell>
          <cell r="K591">
            <v>486.102650750588</v>
          </cell>
          <cell r="L591">
            <v>365.410947032036</v>
          </cell>
          <cell r="M591">
            <v>363.836588440768</v>
          </cell>
          <cell r="N591">
            <v>362.409545252921</v>
          </cell>
          <cell r="O591">
            <v>360.745144608279</v>
          </cell>
          <cell r="P591">
            <v>359.225358105457</v>
          </cell>
          <cell r="Q591">
            <v>329.193945372404</v>
          </cell>
          <cell r="R591">
            <v>299.208445465369</v>
          </cell>
          <cell r="S591">
            <v>297.44301162933</v>
          </cell>
          <cell r="T591">
            <v>295.62461477821</v>
          </cell>
          <cell r="U591">
            <v>293.751666021557</v>
          </cell>
          <cell r="V591">
            <v>291.822528802203</v>
          </cell>
          <cell r="W591">
            <v>289.835517466269</v>
          </cell>
          <cell r="X591">
            <v>287.788895790257</v>
          </cell>
          <cell r="Y591">
            <v>285.680875463965</v>
          </cell>
          <cell r="Z591">
            <v>283.509614527884</v>
          </cell>
        </row>
        <row r="592">
          <cell r="A592">
            <v>-3196.62704621285</v>
          </cell>
          <cell r="B592">
            <v>502.878749778378</v>
          </cell>
          <cell r="C592">
            <v>557.706776578918</v>
          </cell>
          <cell r="D592">
            <v>544.766550121026</v>
          </cell>
          <cell r="E592">
            <v>533.035177314702</v>
          </cell>
          <cell r="F592">
            <v>522.263068592512</v>
          </cell>
          <cell r="G592">
            <v>512.324888651129</v>
          </cell>
          <cell r="H592">
            <v>506.948101320174</v>
          </cell>
          <cell r="I592">
            <v>505.634452745625</v>
          </cell>
          <cell r="J592">
            <v>504.405679573396</v>
          </cell>
          <cell r="K592">
            <v>502.8877449411</v>
          </cell>
          <cell r="L592">
            <v>382.224490534735</v>
          </cell>
          <cell r="M592">
            <v>380.621682631279</v>
          </cell>
          <cell r="N592">
            <v>379.223088755619</v>
          </cell>
          <cell r="O592">
            <v>377.53023879879</v>
          </cell>
          <cell r="P592">
            <v>376.038901608156</v>
          </cell>
          <cell r="Q592">
            <v>337.58649246766</v>
          </cell>
          <cell r="R592">
            <v>299.208445465369</v>
          </cell>
          <cell r="S592">
            <v>297.44301162933</v>
          </cell>
          <cell r="T592">
            <v>295.62461477821</v>
          </cell>
          <cell r="U592">
            <v>293.751666021557</v>
          </cell>
          <cell r="V592">
            <v>291.822528802203</v>
          </cell>
          <cell r="W592">
            <v>289.835517466269</v>
          </cell>
          <cell r="X592">
            <v>287.788895790257</v>
          </cell>
          <cell r="Y592">
            <v>285.680875463965</v>
          </cell>
          <cell r="Z592">
            <v>283.509614527884</v>
          </cell>
        </row>
        <row r="593">
          <cell r="A593">
            <v>-3562.24150669865</v>
          </cell>
          <cell r="B593">
            <v>509.986294890222</v>
          </cell>
          <cell r="C593">
            <v>571.211112291422</v>
          </cell>
          <cell r="D593">
            <v>556.920452262279</v>
          </cell>
          <cell r="E593">
            <v>543.980796786942</v>
          </cell>
          <cell r="F593">
            <v>532.114126117528</v>
          </cell>
          <cell r="G593">
            <v>521.180889860487</v>
          </cell>
          <cell r="H593">
            <v>515.33500455215</v>
          </cell>
          <cell r="I593">
            <v>514.021355977601</v>
          </cell>
          <cell r="J593">
            <v>512.806797895596</v>
          </cell>
          <cell r="K593">
            <v>511.274648173076</v>
          </cell>
          <cell r="L593">
            <v>390.625608856935</v>
          </cell>
          <cell r="M593">
            <v>389.008585863255</v>
          </cell>
          <cell r="N593">
            <v>387.624207077819</v>
          </cell>
          <cell r="O593">
            <v>385.917142030766</v>
          </cell>
          <cell r="P593">
            <v>384.440019930356</v>
          </cell>
          <cell r="Q593">
            <v>341.779944083648</v>
          </cell>
          <cell r="R593">
            <v>299.208445465369</v>
          </cell>
          <cell r="S593">
            <v>297.44301162933</v>
          </cell>
          <cell r="T593">
            <v>295.62461477821</v>
          </cell>
          <cell r="U593">
            <v>293.751666021557</v>
          </cell>
          <cell r="V593">
            <v>291.822528802203</v>
          </cell>
          <cell r="W593">
            <v>289.835517466269</v>
          </cell>
          <cell r="X593">
            <v>287.788895790257</v>
          </cell>
          <cell r="Y593">
            <v>285.680875463965</v>
          </cell>
          <cell r="Z593">
            <v>283.509614527884</v>
          </cell>
        </row>
        <row r="594">
          <cell r="A594">
            <v>-3333.53592880701</v>
          </cell>
          <cell r="B594">
            <v>505.540258456008</v>
          </cell>
          <cell r="C594">
            <v>562.763643066416</v>
          </cell>
          <cell r="D594">
            <v>549.317729959774</v>
          </cell>
          <cell r="E594">
            <v>537.133900678253</v>
          </cell>
          <cell r="F594">
            <v>525.951919619707</v>
          </cell>
          <cell r="G594">
            <v>515.641128463457</v>
          </cell>
          <cell r="H594">
            <v>510.088681559778</v>
          </cell>
          <cell r="I594">
            <v>508.775032985229</v>
          </cell>
          <cell r="J594">
            <v>507.551582830355</v>
          </cell>
          <cell r="K594">
            <v>506.028325180704</v>
          </cell>
          <cell r="L594">
            <v>385.370393791694</v>
          </cell>
          <cell r="M594">
            <v>383.762262870883</v>
          </cell>
          <cell r="N594">
            <v>382.368992012579</v>
          </cell>
          <cell r="O594">
            <v>380.670819038394</v>
          </cell>
          <cell r="P594">
            <v>379.184804865115</v>
          </cell>
          <cell r="Q594">
            <v>339.156782587462</v>
          </cell>
          <cell r="R594">
            <v>299.208445465369</v>
          </cell>
          <cell r="S594">
            <v>297.44301162933</v>
          </cell>
          <cell r="T594">
            <v>295.62461477821</v>
          </cell>
          <cell r="U594">
            <v>293.751666021557</v>
          </cell>
          <cell r="V594">
            <v>291.822528802203</v>
          </cell>
          <cell r="W594">
            <v>289.835517466269</v>
          </cell>
          <cell r="X594">
            <v>287.788895790257</v>
          </cell>
          <cell r="Y594">
            <v>285.680875463965</v>
          </cell>
          <cell r="Z594">
            <v>283.509614527884</v>
          </cell>
        </row>
        <row r="595">
          <cell r="A595">
            <v>-3540.10843408299</v>
          </cell>
          <cell r="B595">
            <v>509.556027958573</v>
          </cell>
          <cell r="C595">
            <v>570.393605121289</v>
          </cell>
          <cell r="D595">
            <v>556.18469580916</v>
          </cell>
          <cell r="E595">
            <v>543.318185712203</v>
          </cell>
          <cell r="F595">
            <v>531.517776150263</v>
          </cell>
          <cell r="G595">
            <v>520.644777263653</v>
          </cell>
          <cell r="H595">
            <v>514.827289572805</v>
          </cell>
          <cell r="I595">
            <v>513.513640998256</v>
          </cell>
          <cell r="J595">
            <v>512.298222382387</v>
          </cell>
          <cell r="K595">
            <v>510.766933193731</v>
          </cell>
          <cell r="L595">
            <v>390.117033343726</v>
          </cell>
          <cell r="M595">
            <v>388.50087088391</v>
          </cell>
          <cell r="N595">
            <v>387.115631564611</v>
          </cell>
          <cell r="O595">
            <v>385.409427051421</v>
          </cell>
          <cell r="P595">
            <v>383.931444417147</v>
          </cell>
          <cell r="Q595">
            <v>341.526086593975</v>
          </cell>
          <cell r="R595">
            <v>299.208445465369</v>
          </cell>
          <cell r="S595">
            <v>297.44301162933</v>
          </cell>
          <cell r="T595">
            <v>295.62461477821</v>
          </cell>
          <cell r="U595">
            <v>293.751666021557</v>
          </cell>
          <cell r="V595">
            <v>291.822528802203</v>
          </cell>
          <cell r="W595">
            <v>289.835517466269</v>
          </cell>
          <cell r="X595">
            <v>287.788895790257</v>
          </cell>
          <cell r="Y595">
            <v>285.680875463965</v>
          </cell>
          <cell r="Z595">
            <v>283.509614527884</v>
          </cell>
        </row>
        <row r="596">
          <cell r="A596">
            <v>-2410.24414552853</v>
          </cell>
          <cell r="B596">
            <v>487.591466189075</v>
          </cell>
          <cell r="C596">
            <v>528.660937759242</v>
          </cell>
          <cell r="D596">
            <v>518.625295183318</v>
          </cell>
          <cell r="E596">
            <v>509.492760587175</v>
          </cell>
          <cell r="F596">
            <v>501.074893537737</v>
          </cell>
          <cell r="G596">
            <v>493.276933298857</v>
          </cell>
          <cell r="H596">
            <v>488.909106684797</v>
          </cell>
          <cell r="I596">
            <v>487.595458110247</v>
          </cell>
          <cell r="J596">
            <v>486.33611037084</v>
          </cell>
          <cell r="K596">
            <v>484.848750305722</v>
          </cell>
          <cell r="L596">
            <v>364.154921332179</v>
          </cell>
          <cell r="M596">
            <v>362.582687995901</v>
          </cell>
          <cell r="N596">
            <v>361.153519553063</v>
          </cell>
          <cell r="O596">
            <v>359.491244163412</v>
          </cell>
          <cell r="P596">
            <v>357.9693324056</v>
          </cell>
          <cell r="Q596">
            <v>328.566995149971</v>
          </cell>
          <cell r="R596">
            <v>299.208445465369</v>
          </cell>
          <cell r="S596">
            <v>297.44301162933</v>
          </cell>
          <cell r="T596">
            <v>295.62461477821</v>
          </cell>
          <cell r="U596">
            <v>293.751666021557</v>
          </cell>
          <cell r="V596">
            <v>291.822528802203</v>
          </cell>
          <cell r="W596">
            <v>289.835517466269</v>
          </cell>
          <cell r="X596">
            <v>287.788895790257</v>
          </cell>
          <cell r="Y596">
            <v>285.680875463965</v>
          </cell>
          <cell r="Z596">
            <v>283.509614527884</v>
          </cell>
        </row>
        <row r="597">
          <cell r="A597">
            <v>-3286.57579658859</v>
          </cell>
          <cell r="B597">
            <v>504.627353485682</v>
          </cell>
          <cell r="C597">
            <v>561.029123622796</v>
          </cell>
          <cell r="D597">
            <v>547.756662460517</v>
          </cell>
          <cell r="E597">
            <v>535.728027023951</v>
          </cell>
          <cell r="F597">
            <v>524.686633330836</v>
          </cell>
          <cell r="G597">
            <v>514.50364887043</v>
          </cell>
          <cell r="H597">
            <v>509.011453694794</v>
          </cell>
          <cell r="I597">
            <v>507.697805120244</v>
          </cell>
          <cell r="J597">
            <v>506.47252915543</v>
          </cell>
          <cell r="K597">
            <v>504.951097315719</v>
          </cell>
          <cell r="L597">
            <v>384.291340116769</v>
          </cell>
          <cell r="M597">
            <v>382.685035005898</v>
          </cell>
          <cell r="N597">
            <v>381.289938337653</v>
          </cell>
          <cell r="O597">
            <v>379.593591173409</v>
          </cell>
          <cell r="P597">
            <v>378.10575119019</v>
          </cell>
          <cell r="Q597">
            <v>338.618168654969</v>
          </cell>
          <cell r="R597">
            <v>299.208445465369</v>
          </cell>
          <cell r="S597">
            <v>297.44301162933</v>
          </cell>
          <cell r="T597">
            <v>295.62461477821</v>
          </cell>
          <cell r="U597">
            <v>293.751666021557</v>
          </cell>
          <cell r="V597">
            <v>291.822528802203</v>
          </cell>
          <cell r="W597">
            <v>289.835517466269</v>
          </cell>
          <cell r="X597">
            <v>287.788895790257</v>
          </cell>
          <cell r="Y597">
            <v>285.680875463965</v>
          </cell>
          <cell r="Z597">
            <v>283.509614527884</v>
          </cell>
        </row>
        <row r="598">
          <cell r="A598">
            <v>-3218.72839053102</v>
          </cell>
          <cell r="B598">
            <v>503.308399911923</v>
          </cell>
          <cell r="C598">
            <v>558.523111832654</v>
          </cell>
          <cell r="D598">
            <v>545.501251849389</v>
          </cell>
          <cell r="E598">
            <v>533.696838520362</v>
          </cell>
          <cell r="F598">
            <v>522.858563677605</v>
          </cell>
          <cell r="G598">
            <v>512.860232717527</v>
          </cell>
          <cell r="H598">
            <v>507.455088477758</v>
          </cell>
          <cell r="I598">
            <v>506.141439903208</v>
          </cell>
          <cell r="J598">
            <v>504.913526031246</v>
          </cell>
          <cell r="K598">
            <v>503.394732098683</v>
          </cell>
          <cell r="L598">
            <v>382.732336992585</v>
          </cell>
          <cell r="M598">
            <v>381.128669788862</v>
          </cell>
          <cell r="N598">
            <v>379.73093521347</v>
          </cell>
          <cell r="O598">
            <v>378.037225956374</v>
          </cell>
          <cell r="P598">
            <v>376.546748066006</v>
          </cell>
          <cell r="Q598">
            <v>337.839986046451</v>
          </cell>
          <cell r="R598">
            <v>299.208445465369</v>
          </cell>
          <cell r="S598">
            <v>297.44301162933</v>
          </cell>
          <cell r="T598">
            <v>295.62461477821</v>
          </cell>
          <cell r="U598">
            <v>293.751666021557</v>
          </cell>
          <cell r="V598">
            <v>291.822528802203</v>
          </cell>
          <cell r="W598">
            <v>289.835517466269</v>
          </cell>
          <cell r="X598">
            <v>287.788895790257</v>
          </cell>
          <cell r="Y598">
            <v>285.680875463965</v>
          </cell>
          <cell r="Z598">
            <v>283.509614527884</v>
          </cell>
        </row>
        <row r="599">
          <cell r="A599">
            <v>-3369.87148745445</v>
          </cell>
          <cell r="B599">
            <v>506.246621716115</v>
          </cell>
          <cell r="C599">
            <v>564.105733260618</v>
          </cell>
          <cell r="D599">
            <v>550.525611134556</v>
          </cell>
          <cell r="E599">
            <v>538.221700098816</v>
          </cell>
          <cell r="F599">
            <v>526.930939098215</v>
          </cell>
          <cell r="G599">
            <v>516.521257085549</v>
          </cell>
          <cell r="H599">
            <v>510.922190206704</v>
          </cell>
          <cell r="I599">
            <v>509.608541632154</v>
          </cell>
          <cell r="J599">
            <v>508.386504203801</v>
          </cell>
          <cell r="K599">
            <v>506.861833827629</v>
          </cell>
          <cell r="L599">
            <v>386.20531516514</v>
          </cell>
          <cell r="M599">
            <v>384.595771517808</v>
          </cell>
          <cell r="N599">
            <v>383.203913386024</v>
          </cell>
          <cell r="O599">
            <v>381.504327685319</v>
          </cell>
          <cell r="P599">
            <v>380.019726238561</v>
          </cell>
          <cell r="Q599">
            <v>339.573536910924</v>
          </cell>
          <cell r="R599">
            <v>299.208445465369</v>
          </cell>
          <cell r="S599">
            <v>297.44301162933</v>
          </cell>
          <cell r="T599">
            <v>295.62461477821</v>
          </cell>
          <cell r="U599">
            <v>293.751666021557</v>
          </cell>
          <cell r="V599">
            <v>291.822528802203</v>
          </cell>
          <cell r="W599">
            <v>289.835517466269</v>
          </cell>
          <cell r="X599">
            <v>287.788895790257</v>
          </cell>
          <cell r="Y599">
            <v>285.680875463965</v>
          </cell>
          <cell r="Z599">
            <v>283.509614527884</v>
          </cell>
        </row>
        <row r="600">
          <cell r="A600">
            <v>-2697.58670520856</v>
          </cell>
          <cell r="B600">
            <v>493.177405549255</v>
          </cell>
          <cell r="C600">
            <v>539.274222543584</v>
          </cell>
          <cell r="D600">
            <v>528.177251489225</v>
          </cell>
          <cell r="E600">
            <v>518.095107201852</v>
          </cell>
          <cell r="F600">
            <v>508.817005490947</v>
          </cell>
          <cell r="G600">
            <v>500.237013741642</v>
          </cell>
          <cell r="H600">
            <v>495.500515129809</v>
          </cell>
          <cell r="I600">
            <v>494.18686655526</v>
          </cell>
          <cell r="J600">
            <v>492.938690694572</v>
          </cell>
          <cell r="K600">
            <v>491.440158750734</v>
          </cell>
          <cell r="L600">
            <v>370.757501655911</v>
          </cell>
          <cell r="M600">
            <v>369.174096440913</v>
          </cell>
          <cell r="N600">
            <v>367.756099876796</v>
          </cell>
          <cell r="O600">
            <v>366.082652608425</v>
          </cell>
          <cell r="P600">
            <v>364.571912729332</v>
          </cell>
          <cell r="Q600">
            <v>331.862699372477</v>
          </cell>
          <cell r="R600">
            <v>299.208445465369</v>
          </cell>
          <cell r="S600">
            <v>297.44301162933</v>
          </cell>
          <cell r="T600">
            <v>295.62461477821</v>
          </cell>
          <cell r="U600">
            <v>293.751666021557</v>
          </cell>
          <cell r="V600">
            <v>291.822528802203</v>
          </cell>
          <cell r="W600">
            <v>289.835517466269</v>
          </cell>
          <cell r="X600">
            <v>287.788895790257</v>
          </cell>
          <cell r="Y600">
            <v>285.680875463965</v>
          </cell>
          <cell r="Z600">
            <v>283.509614527884</v>
          </cell>
        </row>
        <row r="601">
          <cell r="A601">
            <v>-2975.45741464731</v>
          </cell>
          <cell r="B601">
            <v>498.579212140744</v>
          </cell>
          <cell r="C601">
            <v>549.537655067413</v>
          </cell>
          <cell r="D601">
            <v>537.414340760672</v>
          </cell>
          <cell r="E601">
            <v>526.413889352745</v>
          </cell>
          <cell r="F601">
            <v>516.303909426751</v>
          </cell>
          <cell r="G601">
            <v>506.967664754637</v>
          </cell>
          <cell r="H601">
            <v>501.874646907766</v>
          </cell>
          <cell r="I601">
            <v>500.560998333217</v>
          </cell>
          <cell r="J601">
            <v>499.323626085713</v>
          </cell>
          <cell r="K601">
            <v>497.814290528692</v>
          </cell>
          <cell r="L601">
            <v>377.142437047051</v>
          </cell>
          <cell r="M601">
            <v>375.548228218871</v>
          </cell>
          <cell r="N601">
            <v>374.141035267936</v>
          </cell>
          <cell r="O601">
            <v>372.456784386382</v>
          </cell>
          <cell r="P601">
            <v>370.956848120473</v>
          </cell>
          <cell r="Q601">
            <v>335.049765261456</v>
          </cell>
          <cell r="R601">
            <v>299.208445465369</v>
          </cell>
          <cell r="S601">
            <v>297.44301162933</v>
          </cell>
          <cell r="T601">
            <v>295.62461477821</v>
          </cell>
          <cell r="U601">
            <v>293.751666021557</v>
          </cell>
          <cell r="V601">
            <v>291.822528802203</v>
          </cell>
          <cell r="W601">
            <v>289.835517466269</v>
          </cell>
          <cell r="X601">
            <v>287.788895790257</v>
          </cell>
          <cell r="Y601">
            <v>285.680875463965</v>
          </cell>
          <cell r="Z601">
            <v>283.509614527884</v>
          </cell>
        </row>
        <row r="602">
          <cell r="A602">
            <v>-3487.55108136104</v>
          </cell>
          <cell r="B602">
            <v>508.534313021659</v>
          </cell>
          <cell r="C602">
            <v>568.452346741152</v>
          </cell>
          <cell r="D602">
            <v>554.437563267036</v>
          </cell>
          <cell r="E602">
            <v>541.744744709354</v>
          </cell>
          <cell r="F602">
            <v>530.101679247699</v>
          </cell>
          <cell r="G602">
            <v>519.371720452257</v>
          </cell>
          <cell r="H602">
            <v>513.621665947246</v>
          </cell>
          <cell r="I602">
            <v>512.308017372696</v>
          </cell>
          <cell r="J602">
            <v>511.090555326954</v>
          </cell>
          <cell r="K602">
            <v>509.561309568171</v>
          </cell>
          <cell r="L602">
            <v>388.909366288293</v>
          </cell>
          <cell r="M602">
            <v>387.29524725835</v>
          </cell>
          <cell r="N602">
            <v>385.907964509177</v>
          </cell>
          <cell r="O602">
            <v>384.203803425861</v>
          </cell>
          <cell r="P602">
            <v>382.723777361714</v>
          </cell>
          <cell r="Q602">
            <v>340.923274781195</v>
          </cell>
          <cell r="R602">
            <v>299.208445465369</v>
          </cell>
          <cell r="S602">
            <v>297.44301162933</v>
          </cell>
          <cell r="T602">
            <v>295.62461477821</v>
          </cell>
          <cell r="U602">
            <v>293.751666021557</v>
          </cell>
          <cell r="V602">
            <v>291.822528802203</v>
          </cell>
          <cell r="W602">
            <v>289.835517466269</v>
          </cell>
          <cell r="X602">
            <v>287.788895790257</v>
          </cell>
          <cell r="Y602">
            <v>285.680875463965</v>
          </cell>
          <cell r="Z602">
            <v>283.509614527884</v>
          </cell>
        </row>
        <row r="603">
          <cell r="A603">
            <v>-2505.07561085051</v>
          </cell>
          <cell r="B603">
            <v>489.434989874934</v>
          </cell>
          <cell r="C603">
            <v>532.163632762374</v>
          </cell>
          <cell r="D603">
            <v>521.777720686137</v>
          </cell>
          <cell r="E603">
            <v>512.331787063398</v>
          </cell>
          <cell r="F603">
            <v>503.630017366338</v>
          </cell>
          <cell r="G603">
            <v>495.573963811438</v>
          </cell>
          <cell r="H603">
            <v>491.084464634111</v>
          </cell>
          <cell r="I603">
            <v>489.770816059561</v>
          </cell>
          <cell r="J603">
            <v>488.515155367525</v>
          </cell>
          <cell r="K603">
            <v>487.024108255036</v>
          </cell>
          <cell r="L603">
            <v>366.333966328864</v>
          </cell>
          <cell r="M603">
            <v>364.758045945215</v>
          </cell>
          <cell r="N603">
            <v>363.332564549749</v>
          </cell>
          <cell r="O603">
            <v>361.666602112726</v>
          </cell>
          <cell r="P603">
            <v>360.148377402285</v>
          </cell>
          <cell r="Q603">
            <v>329.654674124628</v>
          </cell>
          <cell r="R603">
            <v>299.208445465369</v>
          </cell>
          <cell r="S603">
            <v>297.44301162933</v>
          </cell>
          <cell r="T603">
            <v>295.62461477821</v>
          </cell>
          <cell r="U603">
            <v>293.751666021557</v>
          </cell>
          <cell r="V603">
            <v>291.822528802203</v>
          </cell>
          <cell r="W603">
            <v>289.835517466269</v>
          </cell>
          <cell r="X603">
            <v>287.788895790257</v>
          </cell>
          <cell r="Y603">
            <v>285.680875463965</v>
          </cell>
          <cell r="Z603">
            <v>283.509614527884</v>
          </cell>
        </row>
        <row r="604">
          <cell r="A604">
            <v>-2774.69647399834</v>
          </cell>
          <cell r="B604">
            <v>494.676419454528</v>
          </cell>
          <cell r="C604">
            <v>542.122348963603</v>
          </cell>
          <cell r="D604">
            <v>530.740565267243</v>
          </cell>
          <cell r="E604">
            <v>520.403588615973</v>
          </cell>
          <cell r="F604">
            <v>510.894638763656</v>
          </cell>
          <cell r="G604">
            <v>502.104785067612</v>
          </cell>
          <cell r="H604">
            <v>497.269351538031</v>
          </cell>
          <cell r="I604">
            <v>495.955702963482</v>
          </cell>
          <cell r="J604">
            <v>494.710525130605</v>
          </cell>
          <cell r="K604">
            <v>493.208995158957</v>
          </cell>
          <cell r="L604">
            <v>372.529336091944</v>
          </cell>
          <cell r="M604">
            <v>370.942932849136</v>
          </cell>
          <cell r="N604">
            <v>369.527934312829</v>
          </cell>
          <cell r="O604">
            <v>367.851489016647</v>
          </cell>
          <cell r="P604">
            <v>366.343747165365</v>
          </cell>
          <cell r="Q604">
            <v>332.747117576588</v>
          </cell>
          <cell r="R604">
            <v>299.208445465369</v>
          </cell>
          <cell r="S604">
            <v>297.44301162933</v>
          </cell>
          <cell r="T604">
            <v>295.62461477821</v>
          </cell>
          <cell r="U604">
            <v>293.751666021557</v>
          </cell>
          <cell r="V604">
            <v>291.822528802203</v>
          </cell>
          <cell r="W604">
            <v>289.835517466269</v>
          </cell>
          <cell r="X604">
            <v>287.788895790257</v>
          </cell>
          <cell r="Y604">
            <v>285.680875463965</v>
          </cell>
          <cell r="Z604">
            <v>283.509614527884</v>
          </cell>
        </row>
        <row r="605">
          <cell r="A605">
            <v>-3430.318245073</v>
          </cell>
          <cell r="B605">
            <v>507.421706684219</v>
          </cell>
          <cell r="C605">
            <v>566.338394700016</v>
          </cell>
          <cell r="D605">
            <v>552.535006430015</v>
          </cell>
          <cell r="E605">
            <v>540.031330949697</v>
          </cell>
          <cell r="F605">
            <v>528.559606864008</v>
          </cell>
          <cell r="G605">
            <v>517.985412955807</v>
          </cell>
          <cell r="H605">
            <v>512.308790469067</v>
          </cell>
          <cell r="I605">
            <v>510.995141894518</v>
          </cell>
          <cell r="J605">
            <v>509.7754546361</v>
          </cell>
          <cell r="K605">
            <v>508.248434089992</v>
          </cell>
          <cell r="L605">
            <v>387.594265597439</v>
          </cell>
          <cell r="M605">
            <v>385.982371780172</v>
          </cell>
          <cell r="N605">
            <v>384.592863818324</v>
          </cell>
          <cell r="O605">
            <v>382.890927947683</v>
          </cell>
          <cell r="P605">
            <v>381.40867667086</v>
          </cell>
          <cell r="Q605">
            <v>340.266837042106</v>
          </cell>
          <cell r="R605">
            <v>299.208445465369</v>
          </cell>
          <cell r="S605">
            <v>297.44301162933</v>
          </cell>
          <cell r="T605">
            <v>295.62461477821</v>
          </cell>
          <cell r="U605">
            <v>293.751666021557</v>
          </cell>
          <cell r="V605">
            <v>291.822528802203</v>
          </cell>
          <cell r="W605">
            <v>289.835517466269</v>
          </cell>
          <cell r="X605">
            <v>287.788895790257</v>
          </cell>
          <cell r="Y605">
            <v>285.680875463965</v>
          </cell>
          <cell r="Z605">
            <v>283.509614527884</v>
          </cell>
        </row>
        <row r="606">
          <cell r="A606">
            <v>-3741.39123481763</v>
          </cell>
          <cell r="B606">
            <v>513.468965604855</v>
          </cell>
          <cell r="C606">
            <v>577.828186649224</v>
          </cell>
          <cell r="D606">
            <v>562.875819184302</v>
          </cell>
          <cell r="E606">
            <v>549.344109687476</v>
          </cell>
          <cell r="F606">
            <v>536.941107728009</v>
          </cell>
          <cell r="G606">
            <v>525.520297570919</v>
          </cell>
          <cell r="H606">
            <v>519.444555995417</v>
          </cell>
          <cell r="I606">
            <v>518.130907420868</v>
          </cell>
          <cell r="J606">
            <v>516.923314680292</v>
          </cell>
          <cell r="K606">
            <v>515.384199616343</v>
          </cell>
          <cell r="L606">
            <v>394.742125641631</v>
          </cell>
          <cell r="M606">
            <v>393.118137306522</v>
          </cell>
          <cell r="N606">
            <v>391.740723862515</v>
          </cell>
          <cell r="O606">
            <v>390.026693474033</v>
          </cell>
          <cell r="P606">
            <v>388.556536715052</v>
          </cell>
          <cell r="Q606">
            <v>343.834719805281</v>
          </cell>
          <cell r="R606">
            <v>299.208445465369</v>
          </cell>
          <cell r="S606">
            <v>297.44301162933</v>
          </cell>
          <cell r="T606">
            <v>295.62461477821</v>
          </cell>
          <cell r="U606">
            <v>293.751666021557</v>
          </cell>
          <cell r="V606">
            <v>291.822528802203</v>
          </cell>
          <cell r="W606">
            <v>289.835517466269</v>
          </cell>
          <cell r="X606">
            <v>287.788895790257</v>
          </cell>
          <cell r="Y606">
            <v>285.680875463965</v>
          </cell>
          <cell r="Z606">
            <v>283.509614527884</v>
          </cell>
        </row>
        <row r="607">
          <cell r="A607">
            <v>-3351.60202586632</v>
          </cell>
          <cell r="B607">
            <v>505.891463382841</v>
          </cell>
          <cell r="C607">
            <v>563.430932427399</v>
          </cell>
          <cell r="D607">
            <v>549.918290384659</v>
          </cell>
          <cell r="E607">
            <v>537.674756265576</v>
          </cell>
          <cell r="F607">
            <v>526.438689648298</v>
          </cell>
          <cell r="G607">
            <v>516.078729802291</v>
          </cell>
          <cell r="H607">
            <v>510.503103373441</v>
          </cell>
          <cell r="I607">
            <v>509.189454798892</v>
          </cell>
          <cell r="J607">
            <v>507.966707053872</v>
          </cell>
          <cell r="K607">
            <v>506.442746994367</v>
          </cell>
          <cell r="L607">
            <v>385.785518015211</v>
          </cell>
          <cell r="M607">
            <v>384.176684684546</v>
          </cell>
          <cell r="N607">
            <v>382.784116236095</v>
          </cell>
          <cell r="O607">
            <v>381.085240852057</v>
          </cell>
          <cell r="P607">
            <v>379.599929088632</v>
          </cell>
          <cell r="Q607">
            <v>339.363993494293</v>
          </cell>
          <cell r="R607">
            <v>299.208445465369</v>
          </cell>
          <cell r="S607">
            <v>297.44301162933</v>
          </cell>
          <cell r="T607">
            <v>295.62461477821</v>
          </cell>
          <cell r="U607">
            <v>293.751666021557</v>
          </cell>
          <cell r="V607">
            <v>291.822528802203</v>
          </cell>
          <cell r="W607">
            <v>289.835517466269</v>
          </cell>
          <cell r="X607">
            <v>287.788895790257</v>
          </cell>
          <cell r="Y607">
            <v>285.680875463965</v>
          </cell>
          <cell r="Z607">
            <v>283.509614527884</v>
          </cell>
        </row>
        <row r="608">
          <cell r="A608">
            <v>-2978.21072944357</v>
          </cell>
          <cell r="B608">
            <v>498.632736580383</v>
          </cell>
          <cell r="C608">
            <v>549.639351502728</v>
          </cell>
          <cell r="D608">
            <v>537.505867552455</v>
          </cell>
          <cell r="E608">
            <v>526.49631698979</v>
          </cell>
          <cell r="F608">
            <v>516.378094300091</v>
          </cell>
          <cell r="G608">
            <v>507.034356206428</v>
          </cell>
          <cell r="H608">
            <v>501.93780574654</v>
          </cell>
          <cell r="I608">
            <v>500.624157171991</v>
          </cell>
          <cell r="J608">
            <v>499.386891973366</v>
          </cell>
          <cell r="K608">
            <v>497.877449367466</v>
          </cell>
          <cell r="L608">
            <v>377.205702934705</v>
          </cell>
          <cell r="M608">
            <v>375.611387057645</v>
          </cell>
          <cell r="N608">
            <v>374.20430115559</v>
          </cell>
          <cell r="O608">
            <v>372.519943225156</v>
          </cell>
          <cell r="P608">
            <v>371.020114008126</v>
          </cell>
          <cell r="Q608">
            <v>335.081344680843</v>
          </cell>
          <cell r="R608">
            <v>299.208445465369</v>
          </cell>
          <cell r="S608">
            <v>297.44301162933</v>
          </cell>
          <cell r="T608">
            <v>295.62461477821</v>
          </cell>
          <cell r="U608">
            <v>293.751666021557</v>
          </cell>
          <cell r="V608">
            <v>291.822528802203</v>
          </cell>
          <cell r="W608">
            <v>289.835517466269</v>
          </cell>
          <cell r="X608">
            <v>287.788895790257</v>
          </cell>
          <cell r="Y608">
            <v>285.680875463965</v>
          </cell>
          <cell r="Z608">
            <v>283.509614527884</v>
          </cell>
        </row>
        <row r="609">
          <cell r="A609">
            <v>-3167.92169747312</v>
          </cell>
          <cell r="B609">
            <v>502.320717798877</v>
          </cell>
          <cell r="C609">
            <v>556.646515817867</v>
          </cell>
          <cell r="D609">
            <v>543.81231543608</v>
          </cell>
          <cell r="E609">
            <v>532.175808066271</v>
          </cell>
          <cell r="F609">
            <v>521.489636268924</v>
          </cell>
          <cell r="G609">
            <v>511.629580804672</v>
          </cell>
          <cell r="H609">
            <v>506.289623584364</v>
          </cell>
          <cell r="I609">
            <v>504.975975009815</v>
          </cell>
          <cell r="J609">
            <v>503.746085773626</v>
          </cell>
          <cell r="K609">
            <v>502.229267205289</v>
          </cell>
          <cell r="L609">
            <v>381.564896734966</v>
          </cell>
          <cell r="M609">
            <v>379.963204895469</v>
          </cell>
          <cell r="N609">
            <v>378.56349495585</v>
          </cell>
          <cell r="O609">
            <v>376.87176106298</v>
          </cell>
          <cell r="P609">
            <v>375.379307808386</v>
          </cell>
          <cell r="Q609">
            <v>337.257253599754</v>
          </cell>
          <cell r="R609">
            <v>299.208445465369</v>
          </cell>
          <cell r="S609">
            <v>297.44301162933</v>
          </cell>
          <cell r="T609">
            <v>295.62461477821</v>
          </cell>
          <cell r="U609">
            <v>293.751666021557</v>
          </cell>
          <cell r="V609">
            <v>291.822528802203</v>
          </cell>
          <cell r="W609">
            <v>289.835517466269</v>
          </cell>
          <cell r="X609">
            <v>287.788895790257</v>
          </cell>
          <cell r="Y609">
            <v>285.680875463965</v>
          </cell>
          <cell r="Z609">
            <v>283.509614527884</v>
          </cell>
        </row>
        <row r="610">
          <cell r="A610">
            <v>-3527.51489557676</v>
          </cell>
          <cell r="B610">
            <v>509.311209570012</v>
          </cell>
          <cell r="C610">
            <v>569.928450183023</v>
          </cell>
          <cell r="D610">
            <v>555.766056364721</v>
          </cell>
          <cell r="E610">
            <v>542.941165393819</v>
          </cell>
          <cell r="F610">
            <v>531.178457863717</v>
          </cell>
          <cell r="G610">
            <v>520.339733551506</v>
          </cell>
          <cell r="H610">
            <v>514.538403874303</v>
          </cell>
          <cell r="I610">
            <v>513.224755299754</v>
          </cell>
          <cell r="J610">
            <v>512.008847047108</v>
          </cell>
          <cell r="K610">
            <v>510.478047495228</v>
          </cell>
          <cell r="L610">
            <v>389.827658008447</v>
          </cell>
          <cell r="M610">
            <v>388.211985185408</v>
          </cell>
          <cell r="N610">
            <v>386.826256229331</v>
          </cell>
          <cell r="O610">
            <v>385.120541352919</v>
          </cell>
          <cell r="P610">
            <v>383.642069081868</v>
          </cell>
          <cell r="Q610">
            <v>341.381643744724</v>
          </cell>
          <cell r="R610">
            <v>299.208445465369</v>
          </cell>
          <cell r="S610">
            <v>297.44301162933</v>
          </cell>
          <cell r="T610">
            <v>295.62461477821</v>
          </cell>
          <cell r="U610">
            <v>293.751666021557</v>
          </cell>
          <cell r="V610">
            <v>291.822528802203</v>
          </cell>
          <cell r="W610">
            <v>289.835517466269</v>
          </cell>
          <cell r="X610">
            <v>287.788895790257</v>
          </cell>
          <cell r="Y610">
            <v>285.680875463965</v>
          </cell>
          <cell r="Z610">
            <v>283.509614527884</v>
          </cell>
        </row>
        <row r="611">
          <cell r="A611">
            <v>-3293.20673485902</v>
          </cell>
          <cell r="B611">
            <v>504.756258925659</v>
          </cell>
          <cell r="C611">
            <v>561.274043958753</v>
          </cell>
          <cell r="D611">
            <v>547.977090762877</v>
          </cell>
          <cell r="E611">
            <v>535.926541401515</v>
          </cell>
          <cell r="F611">
            <v>524.865296270644</v>
          </cell>
          <cell r="G611">
            <v>514.664265048642</v>
          </cell>
          <cell r="H611">
            <v>509.163562113966</v>
          </cell>
          <cell r="I611">
            <v>507.849913539417</v>
          </cell>
          <cell r="J611">
            <v>506.624895385483</v>
          </cell>
          <cell r="K611">
            <v>505.103205734892</v>
          </cell>
          <cell r="L611">
            <v>384.443706346822</v>
          </cell>
          <cell r="M611">
            <v>382.837143425071</v>
          </cell>
          <cell r="N611">
            <v>381.442304567706</v>
          </cell>
          <cell r="O611">
            <v>379.745699592582</v>
          </cell>
          <cell r="P611">
            <v>378.258117420243</v>
          </cell>
          <cell r="Q611">
            <v>338.694222864556</v>
          </cell>
          <cell r="R611">
            <v>299.208445465369</v>
          </cell>
          <cell r="S611">
            <v>297.44301162933</v>
          </cell>
          <cell r="T611">
            <v>295.62461477821</v>
          </cell>
          <cell r="U611">
            <v>293.751666021557</v>
          </cell>
          <cell r="V611">
            <v>291.822528802203</v>
          </cell>
          <cell r="W611">
            <v>289.835517466269</v>
          </cell>
          <cell r="X611">
            <v>287.788895790257</v>
          </cell>
          <cell r="Y611">
            <v>285.680875463965</v>
          </cell>
          <cell r="Z611">
            <v>283.509614527884</v>
          </cell>
        </row>
        <row r="612">
          <cell r="A612">
            <v>-3613.76811513387</v>
          </cell>
          <cell r="B612">
            <v>510.987972158202</v>
          </cell>
          <cell r="C612">
            <v>573.114299100585</v>
          </cell>
          <cell r="D612">
            <v>558.633320390526</v>
          </cell>
          <cell r="E612">
            <v>545.523379779632</v>
          </cell>
          <cell r="F612">
            <v>533.502450810949</v>
          </cell>
          <cell r="G612">
            <v>522.428979736391</v>
          </cell>
          <cell r="H612">
            <v>516.516983728367</v>
          </cell>
          <cell r="I612">
            <v>515.203335153818</v>
          </cell>
          <cell r="J612">
            <v>513.990780426349</v>
          </cell>
          <cell r="K612">
            <v>512.456627349293</v>
          </cell>
          <cell r="L612">
            <v>391.809591387688</v>
          </cell>
          <cell r="M612">
            <v>390.190565039472</v>
          </cell>
          <cell r="N612">
            <v>388.808189608572</v>
          </cell>
          <cell r="O612">
            <v>387.099121206983</v>
          </cell>
          <cell r="P612">
            <v>385.624002461109</v>
          </cell>
          <cell r="Q612">
            <v>342.370933671756</v>
          </cell>
          <cell r="R612">
            <v>299.208445465369</v>
          </cell>
          <cell r="S612">
            <v>297.44301162933</v>
          </cell>
          <cell r="T612">
            <v>295.62461477821</v>
          </cell>
          <cell r="U612">
            <v>293.751666021557</v>
          </cell>
          <cell r="V612">
            <v>291.822528802203</v>
          </cell>
          <cell r="W612">
            <v>289.835517466269</v>
          </cell>
          <cell r="X612">
            <v>287.788895790257</v>
          </cell>
          <cell r="Y612">
            <v>285.680875463965</v>
          </cell>
          <cell r="Z612">
            <v>283.509614527884</v>
          </cell>
        </row>
        <row r="613">
          <cell r="A613">
            <v>-2702.42613740378</v>
          </cell>
          <cell r="B613">
            <v>493.27148411113</v>
          </cell>
          <cell r="C613">
            <v>539.452971811146</v>
          </cell>
          <cell r="D613">
            <v>528.338125830032</v>
          </cell>
          <cell r="E613">
            <v>518.23998818714</v>
          </cell>
          <cell r="F613">
            <v>508.947398377706</v>
          </cell>
          <cell r="G613">
            <v>500.354235629738</v>
          </cell>
          <cell r="H613">
            <v>495.611527832821</v>
          </cell>
          <cell r="I613">
            <v>494.297879258272</v>
          </cell>
          <cell r="J613">
            <v>493.049891554709</v>
          </cell>
          <cell r="K613">
            <v>491.551171453747</v>
          </cell>
          <cell r="L613">
            <v>370.868702516048</v>
          </cell>
          <cell r="M613">
            <v>369.285109143926</v>
          </cell>
          <cell r="N613">
            <v>367.867300736932</v>
          </cell>
          <cell r="O613">
            <v>366.193665311437</v>
          </cell>
          <cell r="P613">
            <v>364.683113589468</v>
          </cell>
          <cell r="Q613">
            <v>331.918205723983</v>
          </cell>
          <cell r="R613">
            <v>299.208445465369</v>
          </cell>
          <cell r="S613">
            <v>297.44301162933</v>
          </cell>
          <cell r="T613">
            <v>295.62461477821</v>
          </cell>
          <cell r="U613">
            <v>293.751666021557</v>
          </cell>
          <cell r="V613">
            <v>291.822528802203</v>
          </cell>
          <cell r="W613">
            <v>289.835517466269</v>
          </cell>
          <cell r="X613">
            <v>287.788895790257</v>
          </cell>
          <cell r="Y613">
            <v>285.680875463965</v>
          </cell>
          <cell r="Z613">
            <v>283.509614527884</v>
          </cell>
        </row>
        <row r="614">
          <cell r="A614">
            <v>-3009.79373082975</v>
          </cell>
          <cell r="B614">
            <v>499.24671012733</v>
          </cell>
          <cell r="C614">
            <v>550.805901241928</v>
          </cell>
          <cell r="D614">
            <v>538.555762317735</v>
          </cell>
          <cell r="E614">
            <v>527.441836252089</v>
          </cell>
          <cell r="F614">
            <v>517.22906163616</v>
          </cell>
          <cell r="G614">
            <v>507.799367245924</v>
          </cell>
          <cell r="H614">
            <v>502.662294531938</v>
          </cell>
          <cell r="I614">
            <v>501.348645957389</v>
          </cell>
          <cell r="J614">
            <v>500.112608705858</v>
          </cell>
          <cell r="K614">
            <v>498.601938152864</v>
          </cell>
          <cell r="L614">
            <v>377.931419667197</v>
          </cell>
          <cell r="M614">
            <v>376.335875843043</v>
          </cell>
          <cell r="N614">
            <v>374.930017888081</v>
          </cell>
          <cell r="O614">
            <v>373.244432010554</v>
          </cell>
          <cell r="P614">
            <v>371.745830740618</v>
          </cell>
          <cell r="Q614">
            <v>335.443589073542</v>
          </cell>
          <cell r="R614">
            <v>299.208445465369</v>
          </cell>
          <cell r="S614">
            <v>297.44301162933</v>
          </cell>
          <cell r="T614">
            <v>295.62461477821</v>
          </cell>
          <cell r="U614">
            <v>293.751666021557</v>
          </cell>
          <cell r="V614">
            <v>291.822528802203</v>
          </cell>
          <cell r="W614">
            <v>289.835517466269</v>
          </cell>
          <cell r="X614">
            <v>287.788895790257</v>
          </cell>
          <cell r="Y614">
            <v>285.680875463965</v>
          </cell>
          <cell r="Z614">
            <v>283.509614527884</v>
          </cell>
        </row>
        <row r="615">
          <cell r="A615">
            <v>-2908.03944212759</v>
          </cell>
          <cell r="B615">
            <v>497.26860675496</v>
          </cell>
          <cell r="C615">
            <v>547.047504834425</v>
          </cell>
          <cell r="D615">
            <v>535.173205550982</v>
          </cell>
          <cell r="E615">
            <v>524.395557058639</v>
          </cell>
          <cell r="F615">
            <v>514.487410362055</v>
          </cell>
          <cell r="G615">
            <v>505.334650443951</v>
          </cell>
          <cell r="H615">
            <v>500.328132552542</v>
          </cell>
          <cell r="I615">
            <v>499.014483977992</v>
          </cell>
          <cell r="J615">
            <v>497.774490519717</v>
          </cell>
          <cell r="K615">
            <v>496.267776173467</v>
          </cell>
          <cell r="L615">
            <v>375.593301481056</v>
          </cell>
          <cell r="M615">
            <v>374.001713863646</v>
          </cell>
          <cell r="N615">
            <v>372.59189970194</v>
          </cell>
          <cell r="O615">
            <v>370.910270031157</v>
          </cell>
          <cell r="P615">
            <v>369.407712554476</v>
          </cell>
          <cell r="Q615">
            <v>334.276508083843</v>
          </cell>
          <cell r="R615">
            <v>299.208445465369</v>
          </cell>
          <cell r="S615">
            <v>297.44301162933</v>
          </cell>
          <cell r="T615">
            <v>295.62461477821</v>
          </cell>
          <cell r="U615">
            <v>293.751666021557</v>
          </cell>
          <cell r="V615">
            <v>291.822528802203</v>
          </cell>
          <cell r="W615">
            <v>289.835517466269</v>
          </cell>
          <cell r="X615">
            <v>287.788895790257</v>
          </cell>
          <cell r="Y615">
            <v>285.680875463965</v>
          </cell>
          <cell r="Z615">
            <v>283.509614527884</v>
          </cell>
        </row>
        <row r="616">
          <cell r="A616">
            <v>-2452.22254039358</v>
          </cell>
          <cell r="B616">
            <v>488.407526185251</v>
          </cell>
          <cell r="C616">
            <v>530.211451751977</v>
          </cell>
          <cell r="D616">
            <v>520.020757776779</v>
          </cell>
          <cell r="E616">
            <v>510.749492981287</v>
          </cell>
          <cell r="F616">
            <v>502.205952692438</v>
          </cell>
          <cell r="G616">
            <v>494.293744054093</v>
          </cell>
          <cell r="H616">
            <v>489.872057480285</v>
          </cell>
          <cell r="I616">
            <v>488.558408905736</v>
          </cell>
          <cell r="J616">
            <v>487.30069328632</v>
          </cell>
          <cell r="K616">
            <v>485.81170110121</v>
          </cell>
          <cell r="L616">
            <v>365.119504247659</v>
          </cell>
          <cell r="M616">
            <v>363.54563879139</v>
          </cell>
          <cell r="N616">
            <v>362.118102468544</v>
          </cell>
          <cell r="O616">
            <v>360.454194958901</v>
          </cell>
          <cell r="P616">
            <v>358.93391532108</v>
          </cell>
          <cell r="Q616">
            <v>329.048470547715</v>
          </cell>
          <cell r="R616">
            <v>299.208445465369</v>
          </cell>
          <cell r="S616">
            <v>297.44301162933</v>
          </cell>
          <cell r="T616">
            <v>295.62461477821</v>
          </cell>
          <cell r="U616">
            <v>293.751666021557</v>
          </cell>
          <cell r="V616">
            <v>291.822528802203</v>
          </cell>
          <cell r="W616">
            <v>289.835517466269</v>
          </cell>
          <cell r="X616">
            <v>287.788895790257</v>
          </cell>
          <cell r="Y616">
            <v>285.680875463965</v>
          </cell>
          <cell r="Z616">
            <v>283.509614527884</v>
          </cell>
        </row>
        <row r="617">
          <cell r="A617">
            <v>-2987.02615303315</v>
          </cell>
          <cell r="B617">
            <v>498.804108414964</v>
          </cell>
          <cell r="C617">
            <v>549.964957988432</v>
          </cell>
          <cell r="D617">
            <v>537.798913389589</v>
          </cell>
          <cell r="E617">
            <v>526.760229615045</v>
          </cell>
          <cell r="F617">
            <v>516.615615662821</v>
          </cell>
          <cell r="G617">
            <v>507.247885512316</v>
          </cell>
          <cell r="H617">
            <v>502.140024511346</v>
          </cell>
          <cell r="I617">
            <v>500.826375936797</v>
          </cell>
          <cell r="J617">
            <v>499.589453481841</v>
          </cell>
          <cell r="K617">
            <v>498.079668132272</v>
          </cell>
          <cell r="L617">
            <v>377.40826444318</v>
          </cell>
          <cell r="M617">
            <v>375.813605822451</v>
          </cell>
          <cell r="N617">
            <v>374.406862664065</v>
          </cell>
          <cell r="O617">
            <v>372.722161989962</v>
          </cell>
          <cell r="P617">
            <v>371.222675516601</v>
          </cell>
          <cell r="Q617">
            <v>335.182454063246</v>
          </cell>
          <cell r="R617">
            <v>299.208445465369</v>
          </cell>
          <cell r="S617">
            <v>297.44301162933</v>
          </cell>
          <cell r="T617">
            <v>295.62461477821</v>
          </cell>
          <cell r="U617">
            <v>293.751666021557</v>
          </cell>
          <cell r="V617">
            <v>291.822528802203</v>
          </cell>
          <cell r="W617">
            <v>289.835517466269</v>
          </cell>
          <cell r="X617">
            <v>287.788895790257</v>
          </cell>
          <cell r="Y617">
            <v>285.680875463965</v>
          </cell>
          <cell r="Z617">
            <v>283.509614527884</v>
          </cell>
        </row>
        <row r="618">
          <cell r="A618">
            <v>-2748.18523090714</v>
          </cell>
          <cell r="B618">
            <v>494.161040888835</v>
          </cell>
          <cell r="C618">
            <v>541.143129688786</v>
          </cell>
          <cell r="D618">
            <v>529.859267919908</v>
          </cell>
          <cell r="E618">
            <v>519.609905624806</v>
          </cell>
          <cell r="F618">
            <v>510.180324071605</v>
          </cell>
          <cell r="G618">
            <v>501.462623374759</v>
          </cell>
          <cell r="H618">
            <v>496.661204830514</v>
          </cell>
          <cell r="I618">
            <v>495.347556255964</v>
          </cell>
          <cell r="J618">
            <v>494.101347665956</v>
          </cell>
          <cell r="K618">
            <v>492.600848451439</v>
          </cell>
          <cell r="L618">
            <v>371.920158627295</v>
          </cell>
          <cell r="M618">
            <v>370.334786141618</v>
          </cell>
          <cell r="N618">
            <v>368.91875684818</v>
          </cell>
          <cell r="O618">
            <v>367.243342309129</v>
          </cell>
          <cell r="P618">
            <v>365.734569700716</v>
          </cell>
          <cell r="Q618">
            <v>332.443044222829</v>
          </cell>
          <cell r="R618">
            <v>299.208445465369</v>
          </cell>
          <cell r="S618">
            <v>297.44301162933</v>
          </cell>
          <cell r="T618">
            <v>295.62461477821</v>
          </cell>
          <cell r="U618">
            <v>293.751666021557</v>
          </cell>
          <cell r="V618">
            <v>291.822528802203</v>
          </cell>
          <cell r="W618">
            <v>289.835517466269</v>
          </cell>
          <cell r="X618">
            <v>287.788895790257</v>
          </cell>
          <cell r="Y618">
            <v>285.680875463965</v>
          </cell>
          <cell r="Z618">
            <v>283.509614527884</v>
          </cell>
        </row>
        <row r="619">
          <cell r="A619">
            <v>-2789.98169516678</v>
          </cell>
          <cell r="B619">
            <v>494.973564154042</v>
          </cell>
          <cell r="C619">
            <v>542.68692389268</v>
          </cell>
          <cell r="D619">
            <v>531.248682703412</v>
          </cell>
          <cell r="E619">
            <v>520.861191453225</v>
          </cell>
          <cell r="F619">
            <v>511.306481317183</v>
          </cell>
          <cell r="G619">
            <v>502.475027363207</v>
          </cell>
          <cell r="H619">
            <v>497.619982283458</v>
          </cell>
          <cell r="I619">
            <v>496.306333708909</v>
          </cell>
          <cell r="J619">
            <v>495.061750165431</v>
          </cell>
          <cell r="K619">
            <v>493.559625904384</v>
          </cell>
          <cell r="L619">
            <v>372.88056112677</v>
          </cell>
          <cell r="M619">
            <v>371.293563594563</v>
          </cell>
          <cell r="N619">
            <v>369.879159347655</v>
          </cell>
          <cell r="O619">
            <v>368.202119762074</v>
          </cell>
          <cell r="P619">
            <v>366.694972200191</v>
          </cell>
          <cell r="Q619">
            <v>332.922432949302</v>
          </cell>
          <cell r="R619">
            <v>299.208445465369</v>
          </cell>
          <cell r="S619">
            <v>297.44301162933</v>
          </cell>
          <cell r="T619">
            <v>295.62461477821</v>
          </cell>
          <cell r="U619">
            <v>293.751666021557</v>
          </cell>
          <cell r="V619">
            <v>291.822528802203</v>
          </cell>
          <cell r="W619">
            <v>289.835517466269</v>
          </cell>
          <cell r="X619">
            <v>287.788895790257</v>
          </cell>
          <cell r="Y619">
            <v>285.680875463965</v>
          </cell>
          <cell r="Z619">
            <v>283.509614527884</v>
          </cell>
        </row>
        <row r="620">
          <cell r="A620">
            <v>-3329.74735467217</v>
          </cell>
          <cell r="B620">
            <v>505.466608574827</v>
          </cell>
          <cell r="C620">
            <v>562.623708292171</v>
          </cell>
          <cell r="D620">
            <v>549.191788662954</v>
          </cell>
          <cell r="E620">
            <v>537.020479861234</v>
          </cell>
          <cell r="F620">
            <v>525.84984088439</v>
          </cell>
          <cell r="G620">
            <v>515.549360711505</v>
          </cell>
          <cell r="H620">
            <v>510.001774699984</v>
          </cell>
          <cell r="I620">
            <v>508.688126125435</v>
          </cell>
          <cell r="J620">
            <v>507.464528670799</v>
          </cell>
          <cell r="K620">
            <v>505.94141832091</v>
          </cell>
          <cell r="L620">
            <v>385.283339632138</v>
          </cell>
          <cell r="M620">
            <v>383.675356011089</v>
          </cell>
          <cell r="N620">
            <v>382.281937853023</v>
          </cell>
          <cell r="O620">
            <v>380.5839121786</v>
          </cell>
          <cell r="P620">
            <v>379.097750705559</v>
          </cell>
          <cell r="Q620">
            <v>339.113329157565</v>
          </cell>
          <cell r="R620">
            <v>299.208445465369</v>
          </cell>
          <cell r="S620">
            <v>297.44301162933</v>
          </cell>
          <cell r="T620">
            <v>295.62461477821</v>
          </cell>
          <cell r="U620">
            <v>293.751666021557</v>
          </cell>
          <cell r="V620">
            <v>291.822528802203</v>
          </cell>
          <cell r="W620">
            <v>289.835517466269</v>
          </cell>
          <cell r="X620">
            <v>287.788895790257</v>
          </cell>
          <cell r="Y620">
            <v>285.680875463965</v>
          </cell>
          <cell r="Z620">
            <v>283.509614527884</v>
          </cell>
        </row>
        <row r="621">
          <cell r="A621">
            <v>-3017.59285285025</v>
          </cell>
          <cell r="B621">
            <v>499.398325059409</v>
          </cell>
          <cell r="C621">
            <v>551.093969612877</v>
          </cell>
          <cell r="D621">
            <v>538.815023851589</v>
          </cell>
          <cell r="E621">
            <v>527.67532324749</v>
          </cell>
          <cell r="F621">
            <v>517.439199932021</v>
          </cell>
          <cell r="G621">
            <v>507.988279451294</v>
          </cell>
          <cell r="H621">
            <v>502.841200151791</v>
          </cell>
          <cell r="I621">
            <v>501.527551577242</v>
          </cell>
          <cell r="J621">
            <v>500.291817555575</v>
          </cell>
          <cell r="K621">
            <v>498.780843772717</v>
          </cell>
          <cell r="L621">
            <v>378.110628516914</v>
          </cell>
          <cell r="M621">
            <v>376.514781462896</v>
          </cell>
          <cell r="N621">
            <v>375.109226737798</v>
          </cell>
          <cell r="O621">
            <v>373.423337630407</v>
          </cell>
          <cell r="P621">
            <v>371.925039590335</v>
          </cell>
          <cell r="Q621">
            <v>335.533041883468</v>
          </cell>
          <cell r="R621">
            <v>299.208445465369</v>
          </cell>
          <cell r="S621">
            <v>297.44301162933</v>
          </cell>
          <cell r="T621">
            <v>295.62461477821</v>
          </cell>
          <cell r="U621">
            <v>293.751666021557</v>
          </cell>
          <cell r="V621">
            <v>291.822528802203</v>
          </cell>
          <cell r="W621">
            <v>289.835517466269</v>
          </cell>
          <cell r="X621">
            <v>287.788895790257</v>
          </cell>
          <cell r="Y621">
            <v>285.680875463965</v>
          </cell>
          <cell r="Z621">
            <v>283.509614527884</v>
          </cell>
        </row>
        <row r="622">
          <cell r="A622">
            <v>-3152.36867170426</v>
          </cell>
          <cell r="B622">
            <v>502.018366977931</v>
          </cell>
          <cell r="C622">
            <v>556.072049258068</v>
          </cell>
          <cell r="D622">
            <v>543.295295532262</v>
          </cell>
          <cell r="E622">
            <v>531.710187802013</v>
          </cell>
          <cell r="F622">
            <v>521.070578031092</v>
          </cell>
          <cell r="G622">
            <v>511.252851681772</v>
          </cell>
          <cell r="H622">
            <v>505.932849615647</v>
          </cell>
          <cell r="I622">
            <v>504.619201041097</v>
          </cell>
          <cell r="J622">
            <v>503.388707103268</v>
          </cell>
          <cell r="K622">
            <v>501.872493236572</v>
          </cell>
          <cell r="L622">
            <v>381.207518064606</v>
          </cell>
          <cell r="M622">
            <v>379.606430926751</v>
          </cell>
          <cell r="N622">
            <v>378.206116285491</v>
          </cell>
          <cell r="O622">
            <v>376.514987094263</v>
          </cell>
          <cell r="P622">
            <v>375.021929138028</v>
          </cell>
          <cell r="Q622">
            <v>337.078866615396</v>
          </cell>
          <cell r="R622">
            <v>299.208445465369</v>
          </cell>
          <cell r="S622">
            <v>297.44301162933</v>
          </cell>
          <cell r="T622">
            <v>295.62461477821</v>
          </cell>
          <cell r="U622">
            <v>293.751666021557</v>
          </cell>
          <cell r="V622">
            <v>291.822528802203</v>
          </cell>
          <cell r="W622">
            <v>289.835517466269</v>
          </cell>
          <cell r="X622">
            <v>287.788895790257</v>
          </cell>
          <cell r="Y622">
            <v>285.680875463965</v>
          </cell>
          <cell r="Z622">
            <v>283.509614527884</v>
          </cell>
        </row>
        <row r="623">
          <cell r="A623">
            <v>-3806.54873168401</v>
          </cell>
          <cell r="B623">
            <v>514.735627343937</v>
          </cell>
          <cell r="C623">
            <v>580.234843953481</v>
          </cell>
          <cell r="D623">
            <v>565.041810758133</v>
          </cell>
          <cell r="E623">
            <v>551.294768765663</v>
          </cell>
          <cell r="F623">
            <v>538.696700898377</v>
          </cell>
          <cell r="G623">
            <v>527.098558097816</v>
          </cell>
          <cell r="H623">
            <v>520.939216847534</v>
          </cell>
          <cell r="I623">
            <v>519.625568272985</v>
          </cell>
          <cell r="J623">
            <v>518.420508855887</v>
          </cell>
          <cell r="K623">
            <v>516.87886046846</v>
          </cell>
          <cell r="L623">
            <v>396.239319817226</v>
          </cell>
          <cell r="M623">
            <v>394.612798158639</v>
          </cell>
          <cell r="N623">
            <v>393.237918038111</v>
          </cell>
          <cell r="O623">
            <v>391.52135432615</v>
          </cell>
          <cell r="P623">
            <v>390.053730890647</v>
          </cell>
          <cell r="Q623">
            <v>344.58205023134</v>
          </cell>
          <cell r="R623">
            <v>299.208445465369</v>
          </cell>
          <cell r="S623">
            <v>297.44301162933</v>
          </cell>
          <cell r="T623">
            <v>295.62461477821</v>
          </cell>
          <cell r="U623">
            <v>293.751666021557</v>
          </cell>
          <cell r="V623">
            <v>291.822528802203</v>
          </cell>
          <cell r="W623">
            <v>289.835517466269</v>
          </cell>
          <cell r="X623">
            <v>287.788895790257</v>
          </cell>
          <cell r="Y623">
            <v>285.680875463965</v>
          </cell>
          <cell r="Z623">
            <v>283.509614527884</v>
          </cell>
        </row>
        <row r="624">
          <cell r="A624">
            <v>-3629.09407444722</v>
          </cell>
          <cell r="B624">
            <v>511.285908807254</v>
          </cell>
          <cell r="C624">
            <v>573.680378733783</v>
          </cell>
          <cell r="D624">
            <v>559.142792060404</v>
          </cell>
          <cell r="E624">
            <v>545.982202219171</v>
          </cell>
          <cell r="F624">
            <v>533.915391006534</v>
          </cell>
          <cell r="G624">
            <v>522.800208801109</v>
          </cell>
          <cell r="H624">
            <v>516.868548974248</v>
          </cell>
          <cell r="I624">
            <v>515.554900399699</v>
          </cell>
          <cell r="J624">
            <v>514.342941545528</v>
          </cell>
          <cell r="K624">
            <v>512.808192595174</v>
          </cell>
          <cell r="L624">
            <v>392.161752506867</v>
          </cell>
          <cell r="M624">
            <v>390.542130285353</v>
          </cell>
          <cell r="N624">
            <v>389.160350727751</v>
          </cell>
          <cell r="O624">
            <v>387.450686452864</v>
          </cell>
          <cell r="P624">
            <v>385.976163580288</v>
          </cell>
          <cell r="Q624">
            <v>342.546716294697</v>
          </cell>
          <cell r="R624">
            <v>299.208445465369</v>
          </cell>
          <cell r="S624">
            <v>297.44301162933</v>
          </cell>
          <cell r="T624">
            <v>295.62461477821</v>
          </cell>
          <cell r="U624">
            <v>293.751666021557</v>
          </cell>
          <cell r="V624">
            <v>291.822528802203</v>
          </cell>
          <cell r="W624">
            <v>289.835517466269</v>
          </cell>
          <cell r="X624">
            <v>287.788895790257</v>
          </cell>
          <cell r="Y624">
            <v>285.680875463965</v>
          </cell>
          <cell r="Z624">
            <v>283.509614527884</v>
          </cell>
        </row>
        <row r="625">
          <cell r="A625">
            <v>-2601.10892863064</v>
          </cell>
          <cell r="B625">
            <v>491.30187757258</v>
          </cell>
          <cell r="C625">
            <v>535.710719387902</v>
          </cell>
          <cell r="D625">
            <v>524.970098649111</v>
          </cell>
          <cell r="E625">
            <v>515.206794117773</v>
          </cell>
          <cell r="F625">
            <v>506.217523715276</v>
          </cell>
          <cell r="G625">
            <v>497.900105882705</v>
          </cell>
          <cell r="H625">
            <v>493.287392117333</v>
          </cell>
          <cell r="I625">
            <v>491.973743542783</v>
          </cell>
          <cell r="J625">
            <v>490.721816626143</v>
          </cell>
          <cell r="K625">
            <v>489.227035738258</v>
          </cell>
          <cell r="L625">
            <v>368.540627587482</v>
          </cell>
          <cell r="M625">
            <v>366.960973428437</v>
          </cell>
          <cell r="N625">
            <v>365.539225808366</v>
          </cell>
          <cell r="O625">
            <v>363.869529595948</v>
          </cell>
          <cell r="P625">
            <v>362.355038660903</v>
          </cell>
          <cell r="Q625">
            <v>330.756137866239</v>
          </cell>
          <cell r="R625">
            <v>299.208445465369</v>
          </cell>
          <cell r="S625">
            <v>297.44301162933</v>
          </cell>
          <cell r="T625">
            <v>295.62461477821</v>
          </cell>
          <cell r="U625">
            <v>293.751666021557</v>
          </cell>
          <cell r="V625">
            <v>291.822528802203</v>
          </cell>
          <cell r="W625">
            <v>289.835517466269</v>
          </cell>
          <cell r="X625">
            <v>287.788895790257</v>
          </cell>
          <cell r="Y625">
            <v>285.680875463965</v>
          </cell>
          <cell r="Z625">
            <v>283.509614527884</v>
          </cell>
        </row>
        <row r="626">
          <cell r="A626">
            <v>-3295.45797714752</v>
          </cell>
          <cell r="B626">
            <v>504.800023075748</v>
          </cell>
          <cell r="C626">
            <v>561.357195843921</v>
          </cell>
          <cell r="D626">
            <v>548.051927459529</v>
          </cell>
          <cell r="E626">
            <v>535.993938192652</v>
          </cell>
          <cell r="F626">
            <v>524.925953382666</v>
          </cell>
          <cell r="G626">
            <v>514.718795179652</v>
          </cell>
          <cell r="H626">
            <v>509.215203811071</v>
          </cell>
          <cell r="I626">
            <v>507.901555236522</v>
          </cell>
          <cell r="J626">
            <v>506.676624610887</v>
          </cell>
          <cell r="K626">
            <v>505.154847431996</v>
          </cell>
          <cell r="L626">
            <v>384.495435572226</v>
          </cell>
          <cell r="M626">
            <v>382.888785122176</v>
          </cell>
          <cell r="N626">
            <v>381.494033793111</v>
          </cell>
          <cell r="O626">
            <v>379.797341289687</v>
          </cell>
          <cell r="P626">
            <v>378.309846645647</v>
          </cell>
          <cell r="Q626">
            <v>338.720043713108</v>
          </cell>
          <cell r="R626">
            <v>299.208445465369</v>
          </cell>
          <cell r="S626">
            <v>297.44301162933</v>
          </cell>
          <cell r="T626">
            <v>295.62461477821</v>
          </cell>
          <cell r="U626">
            <v>293.751666021557</v>
          </cell>
          <cell r="V626">
            <v>291.822528802203</v>
          </cell>
          <cell r="W626">
            <v>289.835517466269</v>
          </cell>
          <cell r="X626">
            <v>287.788895790257</v>
          </cell>
          <cell r="Y626">
            <v>285.680875463965</v>
          </cell>
          <cell r="Z626">
            <v>283.509614527884</v>
          </cell>
        </row>
        <row r="627">
          <cell r="A627">
            <v>-3746.17209217799</v>
          </cell>
          <cell r="B627">
            <v>513.56190547194</v>
          </cell>
          <cell r="C627">
            <v>578.004772396686</v>
          </cell>
          <cell r="D627">
            <v>563.034746357018</v>
          </cell>
          <cell r="E627">
            <v>549.487237082788</v>
          </cell>
          <cell r="F627">
            <v>537.069922383789</v>
          </cell>
          <cell r="G627">
            <v>525.636100645308</v>
          </cell>
          <cell r="H627">
            <v>519.554225038578</v>
          </cell>
          <cell r="I627">
            <v>518.240576464028</v>
          </cell>
          <cell r="J627">
            <v>517.033169603187</v>
          </cell>
          <cell r="K627">
            <v>515.493868659503</v>
          </cell>
          <cell r="L627">
            <v>394.851980564526</v>
          </cell>
          <cell r="M627">
            <v>393.227806349682</v>
          </cell>
          <cell r="N627">
            <v>391.85057878541</v>
          </cell>
          <cell r="O627">
            <v>390.136362517194</v>
          </cell>
          <cell r="P627">
            <v>388.666391637947</v>
          </cell>
          <cell r="Q627">
            <v>343.889554326861</v>
          </cell>
          <cell r="R627">
            <v>299.208445465369</v>
          </cell>
          <cell r="S627">
            <v>297.44301162933</v>
          </cell>
          <cell r="T627">
            <v>295.62461477821</v>
          </cell>
          <cell r="U627">
            <v>293.751666021557</v>
          </cell>
          <cell r="V627">
            <v>291.822528802203</v>
          </cell>
          <cell r="W627">
            <v>289.835517466269</v>
          </cell>
          <cell r="X627">
            <v>287.788895790257</v>
          </cell>
          <cell r="Y627">
            <v>285.680875463965</v>
          </cell>
          <cell r="Z627">
            <v>283.509614527884</v>
          </cell>
        </row>
        <row r="628">
          <cell r="A628">
            <v>-2489.26355563536</v>
          </cell>
          <cell r="B628">
            <v>489.127603521551</v>
          </cell>
          <cell r="C628">
            <v>531.579598690948</v>
          </cell>
          <cell r="D628">
            <v>521.252090021853</v>
          </cell>
          <cell r="E628">
            <v>511.858412079189</v>
          </cell>
          <cell r="F628">
            <v>503.20397988055</v>
          </cell>
          <cell r="G628">
            <v>495.190960415123</v>
          </cell>
          <cell r="H628">
            <v>490.721748737119</v>
          </cell>
          <cell r="I628">
            <v>489.40810016257</v>
          </cell>
          <cell r="J628">
            <v>488.151824697827</v>
          </cell>
          <cell r="K628">
            <v>486.661392358045</v>
          </cell>
          <cell r="L628">
            <v>365.970635659166</v>
          </cell>
          <cell r="M628">
            <v>364.395330048224</v>
          </cell>
          <cell r="N628">
            <v>362.969233880051</v>
          </cell>
          <cell r="O628">
            <v>361.303886215735</v>
          </cell>
          <cell r="P628">
            <v>359.785046732587</v>
          </cell>
          <cell r="Q628">
            <v>329.473316176132</v>
          </cell>
          <cell r="R628">
            <v>299.208445465369</v>
          </cell>
          <cell r="S628">
            <v>297.44301162933</v>
          </cell>
          <cell r="T628">
            <v>295.62461477821</v>
          </cell>
          <cell r="U628">
            <v>293.751666021557</v>
          </cell>
          <cell r="V628">
            <v>291.822528802203</v>
          </cell>
          <cell r="W628">
            <v>289.835517466269</v>
          </cell>
          <cell r="X628">
            <v>287.788895790257</v>
          </cell>
          <cell r="Y628">
            <v>285.680875463965</v>
          </cell>
          <cell r="Z628">
            <v>283.509614527884</v>
          </cell>
        </row>
        <row r="629">
          <cell r="A629">
            <v>-3840.8345825229</v>
          </cell>
          <cell r="B629">
            <v>515.402144284245</v>
          </cell>
          <cell r="C629">
            <v>581.501226140066</v>
          </cell>
          <cell r="D629">
            <v>566.181554726059</v>
          </cell>
          <cell r="E629">
            <v>552.321204853738</v>
          </cell>
          <cell r="F629">
            <v>539.620493377644</v>
          </cell>
          <cell r="G629">
            <v>527.92903820544</v>
          </cell>
          <cell r="H629">
            <v>521.725706837098</v>
          </cell>
          <cell r="I629">
            <v>520.412058262549</v>
          </cell>
          <cell r="J629">
            <v>519.208331879331</v>
          </cell>
          <cell r="K629">
            <v>517.665350458023</v>
          </cell>
          <cell r="L629">
            <v>397.02714284067</v>
          </cell>
          <cell r="M629">
            <v>395.399288148202</v>
          </cell>
          <cell r="N629">
            <v>394.025741061555</v>
          </cell>
          <cell r="O629">
            <v>392.307844315714</v>
          </cell>
          <cell r="P629">
            <v>390.841553914091</v>
          </cell>
          <cell r="Q629">
            <v>344.975295226121</v>
          </cell>
          <cell r="R629">
            <v>299.208445465369</v>
          </cell>
          <cell r="S629">
            <v>297.44301162933</v>
          </cell>
          <cell r="T629">
            <v>295.62461477821</v>
          </cell>
          <cell r="U629">
            <v>293.751666021557</v>
          </cell>
          <cell r="V629">
            <v>291.822528802203</v>
          </cell>
          <cell r="W629">
            <v>289.835517466269</v>
          </cell>
          <cell r="X629">
            <v>287.788895790257</v>
          </cell>
          <cell r="Y629">
            <v>285.680875463965</v>
          </cell>
          <cell r="Z629">
            <v>283.509614527884</v>
          </cell>
        </row>
        <row r="630">
          <cell r="A630">
            <v>-3256.0288759675</v>
          </cell>
          <cell r="B630">
            <v>504.033521348808</v>
          </cell>
          <cell r="C630">
            <v>559.900842562736</v>
          </cell>
          <cell r="D630">
            <v>546.741209506462</v>
          </cell>
          <cell r="E630">
            <v>534.813525533165</v>
          </cell>
          <cell r="F630">
            <v>523.863581989128</v>
          </cell>
          <cell r="G630">
            <v>513.763734027885</v>
          </cell>
          <cell r="H630">
            <v>508.310731773282</v>
          </cell>
          <cell r="I630">
            <v>506.997083198733</v>
          </cell>
          <cell r="J630">
            <v>505.770619569645</v>
          </cell>
          <cell r="K630">
            <v>504.250375394208</v>
          </cell>
          <cell r="L630">
            <v>383.589430530984</v>
          </cell>
          <cell r="M630">
            <v>381.984313084387</v>
          </cell>
          <cell r="N630">
            <v>380.588028751868</v>
          </cell>
          <cell r="O630">
            <v>378.892869251898</v>
          </cell>
          <cell r="P630">
            <v>377.403841604405</v>
          </cell>
          <cell r="Q630">
            <v>338.267807694214</v>
          </cell>
          <cell r="R630">
            <v>299.208445465369</v>
          </cell>
          <cell r="S630">
            <v>297.44301162933</v>
          </cell>
          <cell r="T630">
            <v>295.62461477821</v>
          </cell>
          <cell r="U630">
            <v>293.751666021557</v>
          </cell>
          <cell r="V630">
            <v>291.822528802203</v>
          </cell>
          <cell r="W630">
            <v>289.835517466269</v>
          </cell>
          <cell r="X630">
            <v>287.788895790257</v>
          </cell>
          <cell r="Y630">
            <v>285.680875463965</v>
          </cell>
          <cell r="Z630">
            <v>283.509614527884</v>
          </cell>
        </row>
        <row r="631">
          <cell r="A631">
            <v>-3595.55768728981</v>
          </cell>
          <cell r="B631">
            <v>510.633961440914</v>
          </cell>
          <cell r="C631">
            <v>572.441678737736</v>
          </cell>
          <cell r="D631">
            <v>558.027962063963</v>
          </cell>
          <cell r="E631">
            <v>544.978203275007</v>
          </cell>
          <cell r="F631">
            <v>533.011791956787</v>
          </cell>
          <cell r="G631">
            <v>521.987882382649</v>
          </cell>
          <cell r="H631">
            <v>516.099251081967</v>
          </cell>
          <cell r="I631">
            <v>514.785602507418</v>
          </cell>
          <cell r="J631">
            <v>513.572339758514</v>
          </cell>
          <cell r="K631">
            <v>512.038894702892</v>
          </cell>
          <cell r="L631">
            <v>391.391150719853</v>
          </cell>
          <cell r="M631">
            <v>389.772832393072</v>
          </cell>
          <cell r="N631">
            <v>388.389748940737</v>
          </cell>
          <cell r="O631">
            <v>386.681388560583</v>
          </cell>
          <cell r="P631">
            <v>385.205561793274</v>
          </cell>
          <cell r="Q631">
            <v>342.162067348556</v>
          </cell>
          <cell r="R631">
            <v>299.208445465369</v>
          </cell>
          <cell r="S631">
            <v>297.44301162933</v>
          </cell>
          <cell r="T631">
            <v>295.62461477821</v>
          </cell>
          <cell r="U631">
            <v>293.751666021557</v>
          </cell>
          <cell r="V631">
            <v>291.822528802203</v>
          </cell>
          <cell r="W631">
            <v>289.835517466269</v>
          </cell>
          <cell r="X631">
            <v>287.788895790257</v>
          </cell>
          <cell r="Y631">
            <v>285.680875463965</v>
          </cell>
          <cell r="Z631">
            <v>283.509614527884</v>
          </cell>
        </row>
        <row r="632">
          <cell r="A632">
            <v>-3126.01880120394</v>
          </cell>
          <cell r="B632">
            <v>501.506125495405</v>
          </cell>
          <cell r="C632">
            <v>555.098790441269</v>
          </cell>
          <cell r="D632">
            <v>542.419362597142</v>
          </cell>
          <cell r="E632">
            <v>530.921335918923</v>
          </cell>
          <cell r="F632">
            <v>520.360611336311</v>
          </cell>
          <cell r="G632">
            <v>510.614598794545</v>
          </cell>
          <cell r="H632">
            <v>505.328404666266</v>
          </cell>
          <cell r="I632">
            <v>504.014756091717</v>
          </cell>
          <cell r="J632">
            <v>502.783237670922</v>
          </cell>
          <cell r="K632">
            <v>501.268048287191</v>
          </cell>
          <cell r="L632">
            <v>380.602048632261</v>
          </cell>
          <cell r="M632">
            <v>379.001985977371</v>
          </cell>
          <cell r="N632">
            <v>377.600646853145</v>
          </cell>
          <cell r="O632">
            <v>375.910542144882</v>
          </cell>
          <cell r="P632">
            <v>374.416459705682</v>
          </cell>
          <cell r="Q632">
            <v>336.776644140705</v>
          </cell>
          <cell r="R632">
            <v>299.208445465369</v>
          </cell>
          <cell r="S632">
            <v>297.44301162933</v>
          </cell>
          <cell r="T632">
            <v>295.62461477821</v>
          </cell>
          <cell r="U632">
            <v>293.751666021557</v>
          </cell>
          <cell r="V632">
            <v>291.822528802203</v>
          </cell>
          <cell r="W632">
            <v>289.835517466269</v>
          </cell>
          <cell r="X632">
            <v>287.788895790257</v>
          </cell>
          <cell r="Y632">
            <v>285.680875463965</v>
          </cell>
          <cell r="Z632">
            <v>283.509614527884</v>
          </cell>
        </row>
        <row r="633">
          <cell r="A633">
            <v>-3374.0312199453</v>
          </cell>
          <cell r="B633">
            <v>506.327486915737</v>
          </cell>
          <cell r="C633">
            <v>564.2593771399</v>
          </cell>
          <cell r="D633">
            <v>550.66389062591</v>
          </cell>
          <cell r="E633">
            <v>538.346232506235</v>
          </cell>
          <cell r="F633">
            <v>527.043018264891</v>
          </cell>
          <cell r="G633">
            <v>516.622015124278</v>
          </cell>
          <cell r="H633">
            <v>511.017611142258</v>
          </cell>
          <cell r="I633">
            <v>509.703962567708</v>
          </cell>
          <cell r="J633">
            <v>508.482086869754</v>
          </cell>
          <cell r="K633">
            <v>506.957254763183</v>
          </cell>
          <cell r="L633">
            <v>386.300897831093</v>
          </cell>
          <cell r="M633">
            <v>384.691192453363</v>
          </cell>
          <cell r="N633">
            <v>383.299496051978</v>
          </cell>
          <cell r="O633">
            <v>381.599748620874</v>
          </cell>
          <cell r="P633">
            <v>380.115308904514</v>
          </cell>
          <cell r="Q633">
            <v>339.621247378701</v>
          </cell>
          <cell r="R633">
            <v>299.208445465369</v>
          </cell>
          <cell r="S633">
            <v>297.44301162933</v>
          </cell>
          <cell r="T633">
            <v>295.62461477821</v>
          </cell>
          <cell r="U633">
            <v>293.751666021557</v>
          </cell>
          <cell r="V633">
            <v>291.822528802203</v>
          </cell>
          <cell r="W633">
            <v>289.835517466269</v>
          </cell>
          <cell r="X633">
            <v>287.788895790257</v>
          </cell>
          <cell r="Y633">
            <v>285.680875463965</v>
          </cell>
          <cell r="Z633">
            <v>283.509614527884</v>
          </cell>
        </row>
        <row r="634">
          <cell r="A634">
            <v>-2920.86156072135</v>
          </cell>
          <cell r="B634">
            <v>497.517868740423</v>
          </cell>
          <cell r="C634">
            <v>547.521102606804</v>
          </cell>
          <cell r="D634">
            <v>535.599443546123</v>
          </cell>
          <cell r="E634">
            <v>524.779420516252</v>
          </cell>
          <cell r="F634">
            <v>514.832887473906</v>
          </cell>
          <cell r="G634">
            <v>505.645230877838</v>
          </cell>
          <cell r="H634">
            <v>500.622261695388</v>
          </cell>
          <cell r="I634">
            <v>499.308613120838</v>
          </cell>
          <cell r="J634">
            <v>498.069118186533</v>
          </cell>
          <cell r="K634">
            <v>496.561905316313</v>
          </cell>
          <cell r="L634">
            <v>375.887929147872</v>
          </cell>
          <cell r="M634">
            <v>374.295843006492</v>
          </cell>
          <cell r="N634">
            <v>372.886527368757</v>
          </cell>
          <cell r="O634">
            <v>371.204399174003</v>
          </cell>
          <cell r="P634">
            <v>369.702340221293</v>
          </cell>
          <cell r="Q634">
            <v>334.423572655266</v>
          </cell>
          <cell r="R634">
            <v>299.208445465369</v>
          </cell>
          <cell r="S634">
            <v>297.44301162933</v>
          </cell>
          <cell r="T634">
            <v>295.62461477821</v>
          </cell>
          <cell r="U634">
            <v>293.751666021557</v>
          </cell>
          <cell r="V634">
            <v>291.822528802203</v>
          </cell>
          <cell r="W634">
            <v>289.835517466269</v>
          </cell>
          <cell r="X634">
            <v>287.788895790257</v>
          </cell>
          <cell r="Y634">
            <v>285.680875463965</v>
          </cell>
          <cell r="Z634">
            <v>283.509614527884</v>
          </cell>
        </row>
        <row r="635">
          <cell r="A635">
            <v>-3293.61041849182</v>
          </cell>
          <cell r="B635">
            <v>504.764106535481</v>
          </cell>
          <cell r="C635">
            <v>561.288954417414</v>
          </cell>
          <cell r="D635">
            <v>547.990510175672</v>
          </cell>
          <cell r="E635">
            <v>535.938626720641</v>
          </cell>
          <cell r="F635">
            <v>524.876173057857</v>
          </cell>
          <cell r="G635">
            <v>514.67404317048</v>
          </cell>
          <cell r="H635">
            <v>509.172822293556</v>
          </cell>
          <cell r="I635">
            <v>507.859173719007</v>
          </cell>
          <cell r="J635">
            <v>506.634171260292</v>
          </cell>
          <cell r="K635">
            <v>505.112465914481</v>
          </cell>
          <cell r="L635">
            <v>384.452982221631</v>
          </cell>
          <cell r="M635">
            <v>382.846403604661</v>
          </cell>
          <cell r="N635">
            <v>381.451580442515</v>
          </cell>
          <cell r="O635">
            <v>379.754959772172</v>
          </cell>
          <cell r="P635">
            <v>378.267393295052</v>
          </cell>
          <cell r="Q635">
            <v>338.698852954351</v>
          </cell>
          <cell r="R635">
            <v>299.208445465369</v>
          </cell>
          <cell r="S635">
            <v>297.44301162933</v>
          </cell>
          <cell r="T635">
            <v>295.62461477821</v>
          </cell>
          <cell r="U635">
            <v>293.751666021557</v>
          </cell>
          <cell r="V635">
            <v>291.822528802203</v>
          </cell>
          <cell r="W635">
            <v>289.835517466269</v>
          </cell>
          <cell r="X635">
            <v>287.788895790257</v>
          </cell>
          <cell r="Y635">
            <v>285.680875463965</v>
          </cell>
          <cell r="Z635">
            <v>283.509614527884</v>
          </cell>
        </row>
        <row r="636">
          <cell r="A636">
            <v>-3237.21906800625</v>
          </cell>
          <cell r="B636">
            <v>503.667858682042</v>
          </cell>
          <cell r="C636">
            <v>559.206083495879</v>
          </cell>
          <cell r="D636">
            <v>546.115926346291</v>
          </cell>
          <cell r="E636">
            <v>534.250405026344</v>
          </cell>
          <cell r="F636">
            <v>523.35677353299</v>
          </cell>
          <cell r="G636">
            <v>513.308118345094</v>
          </cell>
          <cell r="H636">
            <v>507.879249826497</v>
          </cell>
          <cell r="I636">
            <v>506.565601251948</v>
          </cell>
          <cell r="J636">
            <v>505.338406297526</v>
          </cell>
          <cell r="K636">
            <v>503.818893447423</v>
          </cell>
          <cell r="L636">
            <v>383.157217258865</v>
          </cell>
          <cell r="M636">
            <v>381.552831137602</v>
          </cell>
          <cell r="N636">
            <v>380.15581547975</v>
          </cell>
          <cell r="O636">
            <v>378.461387305113</v>
          </cell>
          <cell r="P636">
            <v>376.971628332286</v>
          </cell>
          <cell r="Q636">
            <v>338.052066720821</v>
          </cell>
          <cell r="R636">
            <v>299.208445465369</v>
          </cell>
          <cell r="S636">
            <v>297.44301162933</v>
          </cell>
          <cell r="T636">
            <v>295.62461477821</v>
          </cell>
          <cell r="U636">
            <v>293.751666021557</v>
          </cell>
          <cell r="V636">
            <v>291.822528802203</v>
          </cell>
          <cell r="W636">
            <v>289.835517466269</v>
          </cell>
          <cell r="X636">
            <v>287.788895790257</v>
          </cell>
          <cell r="Y636">
            <v>285.680875463965</v>
          </cell>
          <cell r="Z636">
            <v>283.509614527884</v>
          </cell>
        </row>
        <row r="637">
          <cell r="A637">
            <v>-3666.92000462996</v>
          </cell>
          <cell r="B637">
            <v>512.021244890006</v>
          </cell>
          <cell r="C637">
            <v>575.077517291012</v>
          </cell>
          <cell r="D637">
            <v>560.400216761911</v>
          </cell>
          <cell r="E637">
            <v>547.11461978661</v>
          </cell>
          <cell r="F637">
            <v>534.934566817229</v>
          </cell>
          <cell r="G637">
            <v>523.716437560218</v>
          </cell>
          <cell r="H637">
            <v>517.736245551896</v>
          </cell>
          <cell r="I637">
            <v>516.422596977347</v>
          </cell>
          <cell r="J637">
            <v>515.212108795341</v>
          </cell>
          <cell r="K637">
            <v>513.675889172822</v>
          </cell>
          <cell r="L637">
            <v>393.03091975668</v>
          </cell>
          <cell r="M637">
            <v>391.409826863001</v>
          </cell>
          <cell r="N637">
            <v>390.029517977565</v>
          </cell>
          <cell r="O637">
            <v>388.318383030512</v>
          </cell>
          <cell r="P637">
            <v>386.845330830101</v>
          </cell>
          <cell r="Q637">
            <v>342.980564583521</v>
          </cell>
          <cell r="R637">
            <v>299.208445465369</v>
          </cell>
          <cell r="S637">
            <v>297.44301162933</v>
          </cell>
          <cell r="T637">
            <v>295.62461477821</v>
          </cell>
          <cell r="U637">
            <v>293.751666021557</v>
          </cell>
          <cell r="V637">
            <v>291.822528802203</v>
          </cell>
          <cell r="W637">
            <v>289.835517466269</v>
          </cell>
          <cell r="X637">
            <v>287.788895790257</v>
          </cell>
          <cell r="Y637">
            <v>285.680875463965</v>
          </cell>
          <cell r="Z637">
            <v>283.509614527884</v>
          </cell>
        </row>
        <row r="638">
          <cell r="A638">
            <v>-3264.94465678229</v>
          </cell>
          <cell r="B638">
            <v>504.206844127848</v>
          </cell>
          <cell r="C638">
            <v>560.230155842911</v>
          </cell>
          <cell r="D638">
            <v>547.03759145862</v>
          </cell>
          <cell r="E638">
            <v>535.080442612886</v>
          </cell>
          <cell r="F638">
            <v>524.103807360877</v>
          </cell>
          <cell r="G638">
            <v>513.979694210569</v>
          </cell>
          <cell r="H638">
            <v>508.515252652549</v>
          </cell>
          <cell r="I638">
            <v>507.201604078</v>
          </cell>
          <cell r="J638">
            <v>505.97548709447</v>
          </cell>
          <cell r="K638">
            <v>504.454896273474</v>
          </cell>
          <cell r="L638">
            <v>383.794298055808</v>
          </cell>
          <cell r="M638">
            <v>382.188833963654</v>
          </cell>
          <cell r="N638">
            <v>380.792896276693</v>
          </cell>
          <cell r="O638">
            <v>379.097390131165</v>
          </cell>
          <cell r="P638">
            <v>377.608709129229</v>
          </cell>
          <cell r="Q638">
            <v>338.370068133847</v>
          </cell>
          <cell r="R638">
            <v>299.208445465369</v>
          </cell>
          <cell r="S638">
            <v>297.44301162933</v>
          </cell>
          <cell r="T638">
            <v>295.62461477821</v>
          </cell>
          <cell r="U638">
            <v>293.751666021557</v>
          </cell>
          <cell r="V638">
            <v>291.822528802203</v>
          </cell>
          <cell r="W638">
            <v>289.835517466269</v>
          </cell>
          <cell r="X638">
            <v>287.788895790257</v>
          </cell>
          <cell r="Y638">
            <v>285.680875463965</v>
          </cell>
          <cell r="Z638">
            <v>283.509614527884</v>
          </cell>
        </row>
        <row r="639">
          <cell r="A639">
            <v>-3190.30210608165</v>
          </cell>
          <cell r="B639">
            <v>502.755792942227</v>
          </cell>
          <cell r="C639">
            <v>557.473158590232</v>
          </cell>
          <cell r="D639">
            <v>544.556293931209</v>
          </cell>
          <cell r="E639">
            <v>532.84582378703</v>
          </cell>
          <cell r="F639">
            <v>522.092650417607</v>
          </cell>
          <cell r="G639">
            <v>512.171684433286</v>
          </cell>
          <cell r="H639">
            <v>506.803012253517</v>
          </cell>
          <cell r="I639">
            <v>505.489363678967</v>
          </cell>
          <cell r="J639">
            <v>504.260344593066</v>
          </cell>
          <cell r="K639">
            <v>502.742655874442</v>
          </cell>
          <cell r="L639">
            <v>382.079155554405</v>
          </cell>
          <cell r="M639">
            <v>380.476593564621</v>
          </cell>
          <cell r="N639">
            <v>379.07775377529</v>
          </cell>
          <cell r="O639">
            <v>377.385149732132</v>
          </cell>
          <cell r="P639">
            <v>375.893566627826</v>
          </cell>
          <cell r="Q639">
            <v>337.513947934331</v>
          </cell>
          <cell r="R639">
            <v>299.208445465369</v>
          </cell>
          <cell r="S639">
            <v>297.44301162933</v>
          </cell>
          <cell r="T639">
            <v>295.62461477821</v>
          </cell>
          <cell r="U639">
            <v>293.751666021557</v>
          </cell>
          <cell r="V639">
            <v>291.822528802203</v>
          </cell>
          <cell r="W639">
            <v>289.835517466269</v>
          </cell>
          <cell r="X639">
            <v>287.788895790257</v>
          </cell>
          <cell r="Y639">
            <v>285.680875463965</v>
          </cell>
          <cell r="Z639">
            <v>283.509614527884</v>
          </cell>
        </row>
        <row r="640">
          <cell r="A640">
            <v>-2754.33506679457</v>
          </cell>
          <cell r="B640">
            <v>494.280593698487</v>
          </cell>
          <cell r="C640">
            <v>541.370280027124</v>
          </cell>
          <cell r="D640">
            <v>530.063703224412</v>
          </cell>
          <cell r="E640">
            <v>519.794016951669</v>
          </cell>
          <cell r="F640">
            <v>510.346024265782</v>
          </cell>
          <cell r="G640">
            <v>501.611586175585</v>
          </cell>
          <cell r="H640">
            <v>496.802277145903</v>
          </cell>
          <cell r="I640">
            <v>495.488628571353</v>
          </cell>
          <cell r="J640">
            <v>494.242659086964</v>
          </cell>
          <cell r="K640">
            <v>492.741920766828</v>
          </cell>
          <cell r="L640">
            <v>372.061470048304</v>
          </cell>
          <cell r="M640">
            <v>370.475858457007</v>
          </cell>
          <cell r="N640">
            <v>369.060068269188</v>
          </cell>
          <cell r="O640">
            <v>367.384414624518</v>
          </cell>
          <cell r="P640">
            <v>365.875881121724</v>
          </cell>
          <cell r="Q640">
            <v>332.513580380524</v>
          </cell>
          <cell r="R640">
            <v>299.208445465369</v>
          </cell>
          <cell r="S640">
            <v>297.44301162933</v>
          </cell>
          <cell r="T640">
            <v>295.62461477821</v>
          </cell>
          <cell r="U640">
            <v>293.751666021557</v>
          </cell>
          <cell r="V640">
            <v>291.822528802203</v>
          </cell>
          <cell r="W640">
            <v>289.835517466269</v>
          </cell>
          <cell r="X640">
            <v>287.788895790257</v>
          </cell>
          <cell r="Y640">
            <v>285.680875463965</v>
          </cell>
          <cell r="Z640">
            <v>283.509614527884</v>
          </cell>
        </row>
        <row r="641">
          <cell r="A641">
            <v>-3402.3103719588</v>
          </cell>
          <cell r="B641">
            <v>506.877233630879</v>
          </cell>
          <cell r="C641">
            <v>565.30389589867</v>
          </cell>
          <cell r="D641">
            <v>551.603957508803</v>
          </cell>
          <cell r="E641">
            <v>539.192842447554</v>
          </cell>
          <cell r="F641">
            <v>527.804967212078</v>
          </cell>
          <cell r="G641">
            <v>517.306999531346</v>
          </cell>
          <cell r="H641">
            <v>511.666312266126</v>
          </cell>
          <cell r="I641">
            <v>510.352663691576</v>
          </cell>
          <cell r="J641">
            <v>509.131887487052</v>
          </cell>
          <cell r="K641">
            <v>507.605955887051</v>
          </cell>
          <cell r="L641">
            <v>386.950698448391</v>
          </cell>
          <cell r="M641">
            <v>385.33989357723</v>
          </cell>
          <cell r="N641">
            <v>383.949296669276</v>
          </cell>
          <cell r="O641">
            <v>382.248449744742</v>
          </cell>
          <cell r="P641">
            <v>380.765109521812</v>
          </cell>
          <cell r="Q641">
            <v>339.945597940635</v>
          </cell>
          <cell r="R641">
            <v>299.208445465369</v>
          </cell>
          <cell r="S641">
            <v>297.44301162933</v>
          </cell>
          <cell r="T641">
            <v>295.62461477821</v>
          </cell>
          <cell r="U641">
            <v>293.751666021557</v>
          </cell>
          <cell r="V641">
            <v>291.822528802203</v>
          </cell>
          <cell r="W641">
            <v>289.835517466269</v>
          </cell>
          <cell r="X641">
            <v>287.788895790257</v>
          </cell>
          <cell r="Y641">
            <v>285.680875463965</v>
          </cell>
          <cell r="Z641">
            <v>283.509614527884</v>
          </cell>
        </row>
        <row r="642">
          <cell r="A642">
            <v>-2786.18252351237</v>
          </cell>
          <cell r="B642">
            <v>494.89970825708</v>
          </cell>
          <cell r="C642">
            <v>542.546597688453</v>
          </cell>
          <cell r="D642">
            <v>531.122389119608</v>
          </cell>
          <cell r="E642">
            <v>520.747453371904</v>
          </cell>
          <cell r="F642">
            <v>511.204117043993</v>
          </cell>
          <cell r="G642">
            <v>502.383002915593</v>
          </cell>
          <cell r="H642">
            <v>497.532832325043</v>
          </cell>
          <cell r="I642">
            <v>496.219183750494</v>
          </cell>
          <cell r="J642">
            <v>494.974452495222</v>
          </cell>
          <cell r="K642">
            <v>493.472475945969</v>
          </cell>
          <cell r="L642">
            <v>372.793263456561</v>
          </cell>
          <cell r="M642">
            <v>371.206413636148</v>
          </cell>
          <cell r="N642">
            <v>369.791861677446</v>
          </cell>
          <cell r="O642">
            <v>368.114969803659</v>
          </cell>
          <cell r="P642">
            <v>366.607674529982</v>
          </cell>
          <cell r="Q642">
            <v>332.878857970094</v>
          </cell>
          <cell r="R642">
            <v>299.208445465369</v>
          </cell>
          <cell r="S642">
            <v>297.44301162933</v>
          </cell>
          <cell r="T642">
            <v>295.62461477821</v>
          </cell>
          <cell r="U642">
            <v>293.751666021557</v>
          </cell>
          <cell r="V642">
            <v>291.822528802203</v>
          </cell>
          <cell r="W642">
            <v>289.835517466269</v>
          </cell>
          <cell r="X642">
            <v>287.788895790257</v>
          </cell>
          <cell r="Y642">
            <v>285.680875463965</v>
          </cell>
          <cell r="Z642">
            <v>283.509614527884</v>
          </cell>
        </row>
        <row r="643">
          <cell r="A643">
            <v>-2876.09915164118</v>
          </cell>
          <cell r="B643">
            <v>496.647687507905</v>
          </cell>
          <cell r="C643">
            <v>545.867758265019</v>
          </cell>
          <cell r="D643">
            <v>534.111433638517</v>
          </cell>
          <cell r="E643">
            <v>523.439341418173</v>
          </cell>
          <cell r="F643">
            <v>513.626816285636</v>
          </cell>
          <cell r="G643">
            <v>504.560985062119</v>
          </cell>
          <cell r="H643">
            <v>499.595447841016</v>
          </cell>
          <cell r="I643">
            <v>498.281799266466</v>
          </cell>
          <cell r="J643">
            <v>497.040563969696</v>
          </cell>
          <cell r="K643">
            <v>495.535091461941</v>
          </cell>
          <cell r="L643">
            <v>374.859374931035</v>
          </cell>
          <cell r="M643">
            <v>373.26902915212</v>
          </cell>
          <cell r="N643">
            <v>371.85797315192</v>
          </cell>
          <cell r="O643">
            <v>370.177585319632</v>
          </cell>
          <cell r="P643">
            <v>368.673786004457</v>
          </cell>
          <cell r="Q643">
            <v>333.91016572808</v>
          </cell>
          <cell r="R643">
            <v>299.208445465369</v>
          </cell>
          <cell r="S643">
            <v>297.44301162933</v>
          </cell>
          <cell r="T643">
            <v>295.62461477821</v>
          </cell>
          <cell r="U643">
            <v>293.751666021557</v>
          </cell>
          <cell r="V643">
            <v>291.822528802203</v>
          </cell>
          <cell r="W643">
            <v>289.835517466269</v>
          </cell>
          <cell r="X643">
            <v>287.788895790257</v>
          </cell>
          <cell r="Y643">
            <v>285.680875463965</v>
          </cell>
          <cell r="Z643">
            <v>283.509614527884</v>
          </cell>
        </row>
        <row r="644">
          <cell r="A644">
            <v>-3071.57819409463</v>
          </cell>
          <cell r="B644">
            <v>500.4478000932</v>
          </cell>
          <cell r="C644">
            <v>553.087972177079</v>
          </cell>
          <cell r="D644">
            <v>540.609626159371</v>
          </cell>
          <cell r="E644">
            <v>529.291514799527</v>
          </cell>
          <cell r="F644">
            <v>518.893772328855</v>
          </cell>
          <cell r="G644">
            <v>509.295925343397</v>
          </cell>
          <cell r="H644">
            <v>504.079580691664</v>
          </cell>
          <cell r="I644">
            <v>502.765932117115</v>
          </cell>
          <cell r="J644">
            <v>501.532297045515</v>
          </cell>
          <cell r="K644">
            <v>500.019224312589</v>
          </cell>
          <cell r="L644">
            <v>379.351108006854</v>
          </cell>
          <cell r="M644">
            <v>377.753162002769</v>
          </cell>
          <cell r="N644">
            <v>376.349706227739</v>
          </cell>
          <cell r="O644">
            <v>374.66171817028</v>
          </cell>
          <cell r="P644">
            <v>373.165519080275</v>
          </cell>
          <cell r="Q644">
            <v>336.152232153405</v>
          </cell>
          <cell r="R644">
            <v>299.208445465369</v>
          </cell>
          <cell r="S644">
            <v>297.44301162933</v>
          </cell>
          <cell r="T644">
            <v>295.62461477821</v>
          </cell>
          <cell r="U644">
            <v>293.751666021557</v>
          </cell>
          <cell r="V644">
            <v>291.822528802203</v>
          </cell>
          <cell r="W644">
            <v>289.835517466269</v>
          </cell>
          <cell r="X644">
            <v>287.788895790257</v>
          </cell>
          <cell r="Y644">
            <v>285.680875463965</v>
          </cell>
          <cell r="Z644">
            <v>283.509614527884</v>
          </cell>
        </row>
        <row r="645">
          <cell r="A645">
            <v>-3592.66933723943</v>
          </cell>
          <cell r="B645">
            <v>510.577811915935</v>
          </cell>
          <cell r="C645">
            <v>572.334994640276</v>
          </cell>
          <cell r="D645">
            <v>557.931946376248</v>
          </cell>
          <cell r="E645">
            <v>544.891733006539</v>
          </cell>
          <cell r="F645">
            <v>532.933968715165</v>
          </cell>
          <cell r="G645">
            <v>521.917920074525</v>
          </cell>
          <cell r="H645">
            <v>516.032994642491</v>
          </cell>
          <cell r="I645">
            <v>514.719346067942</v>
          </cell>
          <cell r="J645">
            <v>513.505971019988</v>
          </cell>
          <cell r="K645">
            <v>511.972638263417</v>
          </cell>
          <cell r="L645">
            <v>391.324781981327</v>
          </cell>
          <cell r="M645">
            <v>389.706575953596</v>
          </cell>
          <cell r="N645">
            <v>388.323380202212</v>
          </cell>
          <cell r="O645">
            <v>386.615132121107</v>
          </cell>
          <cell r="P645">
            <v>385.139193054748</v>
          </cell>
          <cell r="Q645">
            <v>342.128939128818</v>
          </cell>
          <cell r="R645">
            <v>299.208445465369</v>
          </cell>
          <cell r="S645">
            <v>297.44301162933</v>
          </cell>
          <cell r="T645">
            <v>295.62461477821</v>
          </cell>
          <cell r="U645">
            <v>293.751666021557</v>
          </cell>
          <cell r="V645">
            <v>291.822528802203</v>
          </cell>
          <cell r="W645">
            <v>289.835517466269</v>
          </cell>
          <cell r="X645">
            <v>287.788895790257</v>
          </cell>
          <cell r="Y645">
            <v>285.680875463965</v>
          </cell>
          <cell r="Z645">
            <v>283.509614527884</v>
          </cell>
        </row>
        <row r="646">
          <cell r="A646">
            <v>-2415.96029196678</v>
          </cell>
          <cell r="B646">
            <v>487.702588075834</v>
          </cell>
          <cell r="C646">
            <v>528.872069344085</v>
          </cell>
          <cell r="D646">
            <v>518.815313609676</v>
          </cell>
          <cell r="E646">
            <v>509.663888292785</v>
          </cell>
          <cell r="F646">
            <v>501.228908472786</v>
          </cell>
          <cell r="G646">
            <v>493.41539116976</v>
          </cell>
          <cell r="H646">
            <v>489.040230511173</v>
          </cell>
          <cell r="I646">
            <v>487.726581936623</v>
          </cell>
          <cell r="J646">
            <v>486.467456440989</v>
          </cell>
          <cell r="K646">
            <v>484.979874132098</v>
          </cell>
          <cell r="L646">
            <v>364.286267402328</v>
          </cell>
          <cell r="M646">
            <v>362.713811822278</v>
          </cell>
          <cell r="N646">
            <v>361.284865623213</v>
          </cell>
          <cell r="O646">
            <v>359.622367989789</v>
          </cell>
          <cell r="P646">
            <v>358.100678475749</v>
          </cell>
          <cell r="Q646">
            <v>328.632557063159</v>
          </cell>
          <cell r="R646">
            <v>299.208445465369</v>
          </cell>
          <cell r="S646">
            <v>297.44301162933</v>
          </cell>
          <cell r="T646">
            <v>295.62461477821</v>
          </cell>
          <cell r="U646">
            <v>293.751666021557</v>
          </cell>
          <cell r="V646">
            <v>291.822528802203</v>
          </cell>
          <cell r="W646">
            <v>289.835517466269</v>
          </cell>
          <cell r="X646">
            <v>287.788895790257</v>
          </cell>
          <cell r="Y646">
            <v>285.680875463965</v>
          </cell>
          <cell r="Z646">
            <v>283.509614527884</v>
          </cell>
        </row>
        <row r="647">
          <cell r="A647">
            <v>-3302.87509812176</v>
          </cell>
          <cell r="B647">
            <v>504.944211907487</v>
          </cell>
          <cell r="C647">
            <v>561.631154624225</v>
          </cell>
          <cell r="D647">
            <v>548.298490361803</v>
          </cell>
          <cell r="E647">
            <v>536.21598899353</v>
          </cell>
          <cell r="F647">
            <v>525.125799103457</v>
          </cell>
          <cell r="G647">
            <v>514.898454463999</v>
          </cell>
          <cell r="H647">
            <v>509.385346632523</v>
          </cell>
          <cell r="I647">
            <v>508.071698057974</v>
          </cell>
          <cell r="J647">
            <v>506.847055810003</v>
          </cell>
          <cell r="K647">
            <v>505.324990253449</v>
          </cell>
          <cell r="L647">
            <v>384.665866771342</v>
          </cell>
          <cell r="M647">
            <v>383.058927943628</v>
          </cell>
          <cell r="N647">
            <v>381.664464992227</v>
          </cell>
          <cell r="O647">
            <v>379.967484111139</v>
          </cell>
          <cell r="P647">
            <v>378.480277844763</v>
          </cell>
          <cell r="Q647">
            <v>338.805115123834</v>
          </cell>
          <cell r="R647">
            <v>299.208445465369</v>
          </cell>
          <cell r="S647">
            <v>297.44301162933</v>
          </cell>
          <cell r="T647">
            <v>295.62461477821</v>
          </cell>
          <cell r="U647">
            <v>293.751666021557</v>
          </cell>
          <cell r="V647">
            <v>291.822528802203</v>
          </cell>
          <cell r="W647">
            <v>289.835517466269</v>
          </cell>
          <cell r="X647">
            <v>287.788895790257</v>
          </cell>
          <cell r="Y647">
            <v>285.680875463965</v>
          </cell>
          <cell r="Z647">
            <v>283.509614527884</v>
          </cell>
        </row>
        <row r="648">
          <cell r="A648">
            <v>-3374.40501790233</v>
          </cell>
          <cell r="B648">
            <v>506.334753548021</v>
          </cell>
          <cell r="C648">
            <v>564.273183741241</v>
          </cell>
          <cell r="D648">
            <v>550.676316567117</v>
          </cell>
          <cell r="E648">
            <v>538.357423119953</v>
          </cell>
          <cell r="F648">
            <v>527.053089817238</v>
          </cell>
          <cell r="G648">
            <v>516.631069348105</v>
          </cell>
          <cell r="H648">
            <v>511.026185768354</v>
          </cell>
          <cell r="I648">
            <v>509.712537193804</v>
          </cell>
          <cell r="J648">
            <v>508.490676029115</v>
          </cell>
          <cell r="K648">
            <v>506.965829389279</v>
          </cell>
          <cell r="L648">
            <v>386.309486990454</v>
          </cell>
          <cell r="M648">
            <v>384.699767079458</v>
          </cell>
          <cell r="N648">
            <v>383.308085211338</v>
          </cell>
          <cell r="O648">
            <v>381.608323246969</v>
          </cell>
          <cell r="P648">
            <v>380.123898063875</v>
          </cell>
          <cell r="Q648">
            <v>339.625534691749</v>
          </cell>
          <cell r="R648">
            <v>299.208445465369</v>
          </cell>
          <cell r="S648">
            <v>297.44301162933</v>
          </cell>
          <cell r="T648">
            <v>295.62461477821</v>
          </cell>
          <cell r="U648">
            <v>293.751666021557</v>
          </cell>
          <cell r="V648">
            <v>291.822528802203</v>
          </cell>
          <cell r="W648">
            <v>289.835517466269</v>
          </cell>
          <cell r="X648">
            <v>287.788895790257</v>
          </cell>
          <cell r="Y648">
            <v>285.680875463965</v>
          </cell>
          <cell r="Z648">
            <v>283.509614527884</v>
          </cell>
        </row>
        <row r="649">
          <cell r="A649">
            <v>-3823.05108552009</v>
          </cell>
          <cell r="B649">
            <v>515.056433102511</v>
          </cell>
          <cell r="C649">
            <v>580.84437489477</v>
          </cell>
          <cell r="D649">
            <v>565.590388605293</v>
          </cell>
          <cell r="E649">
            <v>551.788809633866</v>
          </cell>
          <cell r="F649">
            <v>539.14133767976</v>
          </cell>
          <cell r="G649">
            <v>527.498282072999</v>
          </cell>
          <cell r="H649">
            <v>521.317767642651</v>
          </cell>
          <cell r="I649">
            <v>520.004119068102</v>
          </cell>
          <cell r="J649">
            <v>518.799701262521</v>
          </cell>
          <cell r="K649">
            <v>517.257411263577</v>
          </cell>
          <cell r="L649">
            <v>396.61851222386</v>
          </cell>
          <cell r="M649">
            <v>394.991348953756</v>
          </cell>
          <cell r="N649">
            <v>393.617110444745</v>
          </cell>
          <cell r="O649">
            <v>391.899905121267</v>
          </cell>
          <cell r="P649">
            <v>390.432923297281</v>
          </cell>
          <cell r="Q649">
            <v>344.771325628898</v>
          </cell>
          <cell r="R649">
            <v>299.208445465369</v>
          </cell>
          <cell r="S649">
            <v>297.44301162933</v>
          </cell>
          <cell r="T649">
            <v>295.62461477821</v>
          </cell>
          <cell r="U649">
            <v>293.751666021557</v>
          </cell>
          <cell r="V649">
            <v>291.822528802203</v>
          </cell>
          <cell r="W649">
            <v>289.835517466269</v>
          </cell>
          <cell r="X649">
            <v>287.788895790257</v>
          </cell>
          <cell r="Y649">
            <v>285.680875463965</v>
          </cell>
          <cell r="Z649">
            <v>283.509614527884</v>
          </cell>
        </row>
        <row r="650">
          <cell r="A650">
            <v>-3082.22200343489</v>
          </cell>
          <cell r="B650">
            <v>500.654715746774</v>
          </cell>
          <cell r="C650">
            <v>553.481111918871</v>
          </cell>
          <cell r="D650">
            <v>540.963451926984</v>
          </cell>
          <cell r="E650">
            <v>529.610164906032</v>
          </cell>
          <cell r="F650">
            <v>519.180557424709</v>
          </cell>
          <cell r="G650">
            <v>509.553742247751</v>
          </cell>
          <cell r="H650">
            <v>504.323741162882</v>
          </cell>
          <cell r="I650">
            <v>503.010092588333</v>
          </cell>
          <cell r="J650">
            <v>501.776871348041</v>
          </cell>
          <cell r="K650">
            <v>500.263384783808</v>
          </cell>
          <cell r="L650">
            <v>379.59568230938</v>
          </cell>
          <cell r="M650">
            <v>377.997322473987</v>
          </cell>
          <cell r="N650">
            <v>376.594280530264</v>
          </cell>
          <cell r="O650">
            <v>374.905878641498</v>
          </cell>
          <cell r="P650">
            <v>373.410093382801</v>
          </cell>
          <cell r="Q650">
            <v>336.274312389014</v>
          </cell>
          <cell r="R650">
            <v>299.208445465369</v>
          </cell>
          <cell r="S650">
            <v>297.44301162933</v>
          </cell>
          <cell r="T650">
            <v>295.62461477821</v>
          </cell>
          <cell r="U650">
            <v>293.751666021557</v>
          </cell>
          <cell r="V650">
            <v>291.822528802203</v>
          </cell>
          <cell r="W650">
            <v>289.835517466269</v>
          </cell>
          <cell r="X650">
            <v>287.788895790257</v>
          </cell>
          <cell r="Y650">
            <v>285.680875463965</v>
          </cell>
          <cell r="Z650">
            <v>283.509614527884</v>
          </cell>
        </row>
        <row r="651">
          <cell r="A651">
            <v>-3652.57895107036</v>
          </cell>
          <cell r="B651">
            <v>511.742454808808</v>
          </cell>
          <cell r="C651">
            <v>574.547816136735</v>
          </cell>
          <cell r="D651">
            <v>559.923485723061</v>
          </cell>
          <cell r="E651">
            <v>546.685283061564</v>
          </cell>
          <cell r="F651">
            <v>534.548163764688</v>
          </cell>
          <cell r="G651">
            <v>523.369065119045</v>
          </cell>
          <cell r="H651">
            <v>517.407273256082</v>
          </cell>
          <cell r="I651">
            <v>516.093624681532</v>
          </cell>
          <cell r="J651">
            <v>514.882578919364</v>
          </cell>
          <cell r="K651">
            <v>513.346916877007</v>
          </cell>
          <cell r="L651">
            <v>392.701389880703</v>
          </cell>
          <cell r="M651">
            <v>391.080854567186</v>
          </cell>
          <cell r="N651">
            <v>389.699988101588</v>
          </cell>
          <cell r="O651">
            <v>387.989410734697</v>
          </cell>
          <cell r="P651">
            <v>386.515800954124</v>
          </cell>
          <cell r="Q651">
            <v>342.816078435613</v>
          </cell>
          <cell r="R651">
            <v>299.208445465369</v>
          </cell>
          <cell r="S651">
            <v>297.44301162933</v>
          </cell>
          <cell r="T651">
            <v>295.62461477821</v>
          </cell>
          <cell r="U651">
            <v>293.751666021557</v>
          </cell>
          <cell r="V651">
            <v>291.822528802203</v>
          </cell>
          <cell r="W651">
            <v>289.835517466269</v>
          </cell>
          <cell r="X651">
            <v>287.788895790257</v>
          </cell>
          <cell r="Y651">
            <v>285.680875463965</v>
          </cell>
          <cell r="Z651">
            <v>283.509614527884</v>
          </cell>
        </row>
        <row r="652">
          <cell r="A652">
            <v>-2459.13689735305</v>
          </cell>
          <cell r="B652">
            <v>488.541941284543</v>
          </cell>
          <cell r="C652">
            <v>530.466840440632</v>
          </cell>
          <cell r="D652">
            <v>520.250607596569</v>
          </cell>
          <cell r="E652">
            <v>510.956492234197</v>
          </cell>
          <cell r="F652">
            <v>502.392252020057</v>
          </cell>
          <cell r="G652">
            <v>494.461225267811</v>
          </cell>
          <cell r="H652">
            <v>490.03066729745</v>
          </cell>
          <cell r="I652">
            <v>488.7170187229</v>
          </cell>
          <cell r="J652">
            <v>487.459571933684</v>
          </cell>
          <cell r="K652">
            <v>485.970310918375</v>
          </cell>
          <cell r="L652">
            <v>365.278382895023</v>
          </cell>
          <cell r="M652">
            <v>363.704248608554</v>
          </cell>
          <cell r="N652">
            <v>362.276981115907</v>
          </cell>
          <cell r="O652">
            <v>360.612804776065</v>
          </cell>
          <cell r="P652">
            <v>359.092793968444</v>
          </cell>
          <cell r="Q652">
            <v>329.127775456297</v>
          </cell>
          <cell r="R652">
            <v>299.208445465369</v>
          </cell>
          <cell r="S652">
            <v>297.44301162933</v>
          </cell>
          <cell r="T652">
            <v>295.62461477821</v>
          </cell>
          <cell r="U652">
            <v>293.751666021557</v>
          </cell>
          <cell r="V652">
            <v>291.822528802203</v>
          </cell>
          <cell r="W652">
            <v>289.835517466269</v>
          </cell>
          <cell r="X652">
            <v>287.788895790257</v>
          </cell>
          <cell r="Y652">
            <v>285.680875463965</v>
          </cell>
          <cell r="Z652">
            <v>283.509614527884</v>
          </cell>
        </row>
        <row r="653">
          <cell r="A653">
            <v>-3276.9406626825</v>
          </cell>
          <cell r="B653">
            <v>504.440046482548</v>
          </cell>
          <cell r="C653">
            <v>560.673240316841</v>
          </cell>
          <cell r="D653">
            <v>547.436367485157</v>
          </cell>
          <cell r="E653">
            <v>535.439574239123</v>
          </cell>
          <cell r="F653">
            <v>524.427025824491</v>
          </cell>
          <cell r="G653">
            <v>514.270264344525</v>
          </cell>
          <cell r="H653">
            <v>508.790431431095</v>
          </cell>
          <cell r="I653">
            <v>507.476782856545</v>
          </cell>
          <cell r="J653">
            <v>506.251132277725</v>
          </cell>
          <cell r="K653">
            <v>504.73007505202</v>
          </cell>
          <cell r="L653">
            <v>384.069943239064</v>
          </cell>
          <cell r="M653">
            <v>382.464012742199</v>
          </cell>
          <cell r="N653">
            <v>381.068541459948</v>
          </cell>
          <cell r="O653">
            <v>379.372568909711</v>
          </cell>
          <cell r="P653">
            <v>377.884354312485</v>
          </cell>
          <cell r="Q653">
            <v>338.50765752312</v>
          </cell>
          <cell r="R653">
            <v>299.208445465369</v>
          </cell>
          <cell r="S653">
            <v>297.44301162933</v>
          </cell>
          <cell r="T653">
            <v>295.62461477821</v>
          </cell>
          <cell r="U653">
            <v>293.751666021557</v>
          </cell>
          <cell r="V653">
            <v>291.822528802203</v>
          </cell>
          <cell r="W653">
            <v>289.835517466269</v>
          </cell>
          <cell r="X653">
            <v>287.788895790257</v>
          </cell>
          <cell r="Y653">
            <v>285.680875463965</v>
          </cell>
          <cell r="Z653">
            <v>283.509614527884</v>
          </cell>
        </row>
        <row r="654">
          <cell r="A654">
            <v>-3895.73411978583</v>
          </cell>
          <cell r="B654">
            <v>516.469391288637</v>
          </cell>
          <cell r="C654">
            <v>583.528995448409</v>
          </cell>
          <cell r="D654">
            <v>568.006547103568</v>
          </cell>
          <cell r="E654">
            <v>553.9647652405</v>
          </cell>
          <cell r="F654">
            <v>541.09969772573</v>
          </cell>
          <cell r="G654">
            <v>529.258827972912</v>
          </cell>
          <cell r="H654">
            <v>522.98505830228</v>
          </cell>
          <cell r="I654">
            <v>521.67140972773</v>
          </cell>
          <cell r="J654">
            <v>520.469817838522</v>
          </cell>
          <cell r="K654">
            <v>518.924701923205</v>
          </cell>
          <cell r="L654">
            <v>398.288628799861</v>
          </cell>
          <cell r="M654">
            <v>396.658639613384</v>
          </cell>
          <cell r="N654">
            <v>395.287227020745</v>
          </cell>
          <cell r="O654">
            <v>393.567195780895</v>
          </cell>
          <cell r="P654">
            <v>392.103039873282</v>
          </cell>
          <cell r="Q654">
            <v>345.604970958712</v>
          </cell>
          <cell r="R654">
            <v>299.208445465369</v>
          </cell>
          <cell r="S654">
            <v>297.44301162933</v>
          </cell>
          <cell r="T654">
            <v>295.62461477821</v>
          </cell>
          <cell r="U654">
            <v>293.751666021557</v>
          </cell>
          <cell r="V654">
            <v>291.822528802203</v>
          </cell>
          <cell r="W654">
            <v>289.835517466269</v>
          </cell>
          <cell r="X654">
            <v>287.788895790257</v>
          </cell>
          <cell r="Y654">
            <v>285.680875463965</v>
          </cell>
          <cell r="Z654">
            <v>283.509614527884</v>
          </cell>
        </row>
        <row r="655">
          <cell r="A655">
            <v>-3801.24944243638</v>
          </cell>
          <cell r="B655">
            <v>514.632609160963</v>
          </cell>
          <cell r="C655">
            <v>580.03910940583</v>
          </cell>
          <cell r="D655">
            <v>564.865649665247</v>
          </cell>
          <cell r="E655">
            <v>551.136120763884</v>
          </cell>
          <cell r="F655">
            <v>538.553917696775</v>
          </cell>
          <cell r="G655">
            <v>526.970197441831</v>
          </cell>
          <cell r="H655">
            <v>520.817655391625</v>
          </cell>
          <cell r="I655">
            <v>519.504006817076</v>
          </cell>
          <cell r="J655">
            <v>518.298741363612</v>
          </cell>
          <cell r="K655">
            <v>516.757299012551</v>
          </cell>
          <cell r="L655">
            <v>396.117552324951</v>
          </cell>
          <cell r="M655">
            <v>394.49123670273</v>
          </cell>
          <cell r="N655">
            <v>393.116150545836</v>
          </cell>
          <cell r="O655">
            <v>391.399792870241</v>
          </cell>
          <cell r="P655">
            <v>389.931963398372</v>
          </cell>
          <cell r="Q655">
            <v>344.521269503385</v>
          </cell>
          <cell r="R655">
            <v>299.208445465369</v>
          </cell>
          <cell r="S655">
            <v>297.44301162933</v>
          </cell>
          <cell r="T655">
            <v>295.62461477821</v>
          </cell>
          <cell r="U655">
            <v>293.751666021557</v>
          </cell>
          <cell r="V655">
            <v>291.822528802203</v>
          </cell>
          <cell r="W655">
            <v>289.835517466269</v>
          </cell>
          <cell r="X655">
            <v>287.788895790257</v>
          </cell>
          <cell r="Y655">
            <v>285.680875463965</v>
          </cell>
          <cell r="Z655">
            <v>283.509614527884</v>
          </cell>
        </row>
        <row r="656">
          <cell r="A656">
            <v>-3336.37047821487</v>
          </cell>
          <cell r="B656">
            <v>505.595362096497</v>
          </cell>
          <cell r="C656">
            <v>562.868339983344</v>
          </cell>
          <cell r="D656">
            <v>549.41195718501</v>
          </cell>
          <cell r="E656">
            <v>537.218760284605</v>
          </cell>
          <cell r="F656">
            <v>526.028293265425</v>
          </cell>
          <cell r="G656">
            <v>515.709787599506</v>
          </cell>
          <cell r="H656">
            <v>510.153703855555</v>
          </cell>
          <cell r="I656">
            <v>508.840055281006</v>
          </cell>
          <cell r="J656">
            <v>507.616715333413</v>
          </cell>
          <cell r="K656">
            <v>506.093347476481</v>
          </cell>
          <cell r="L656">
            <v>385.435526294752</v>
          </cell>
          <cell r="M656">
            <v>383.82728516666</v>
          </cell>
          <cell r="N656">
            <v>382.434124515636</v>
          </cell>
          <cell r="O656">
            <v>380.735841334171</v>
          </cell>
          <cell r="P656">
            <v>379.249937368173</v>
          </cell>
          <cell r="Q656">
            <v>339.18929373535</v>
          </cell>
          <cell r="R656">
            <v>299.208445465369</v>
          </cell>
          <cell r="S656">
            <v>297.44301162933</v>
          </cell>
          <cell r="T656">
            <v>295.62461477821</v>
          </cell>
          <cell r="U656">
            <v>293.751666021557</v>
          </cell>
          <cell r="V656">
            <v>291.822528802203</v>
          </cell>
          <cell r="W656">
            <v>289.835517466269</v>
          </cell>
          <cell r="X656">
            <v>287.788895790257</v>
          </cell>
          <cell r="Y656">
            <v>285.680875463965</v>
          </cell>
          <cell r="Z656">
            <v>283.509614527884</v>
          </cell>
        </row>
        <row r="657">
          <cell r="A657">
            <v>-3529.81162854927</v>
          </cell>
          <cell r="B657">
            <v>509.355858058998</v>
          </cell>
          <cell r="C657">
            <v>570.013282312096</v>
          </cell>
          <cell r="D657">
            <v>555.842405280886</v>
          </cell>
          <cell r="E657">
            <v>543.009924066857</v>
          </cell>
          <cell r="F657">
            <v>531.240340669451</v>
          </cell>
          <cell r="G657">
            <v>520.395365568782</v>
          </cell>
          <cell r="H657">
            <v>514.591089091306</v>
          </cell>
          <cell r="I657">
            <v>513.277440516757</v>
          </cell>
          <cell r="J657">
            <v>512.061621561089</v>
          </cell>
          <cell r="K657">
            <v>510.530732712231</v>
          </cell>
          <cell r="L657">
            <v>389.880432522428</v>
          </cell>
          <cell r="M657">
            <v>388.264670402411</v>
          </cell>
          <cell r="N657">
            <v>386.879030743312</v>
          </cell>
          <cell r="O657">
            <v>385.173226569922</v>
          </cell>
          <cell r="P657">
            <v>383.694843595849</v>
          </cell>
          <cell r="Q657">
            <v>341.407986353226</v>
          </cell>
          <cell r="R657">
            <v>299.208445465369</v>
          </cell>
          <cell r="S657">
            <v>297.44301162933</v>
          </cell>
          <cell r="T657">
            <v>295.62461477821</v>
          </cell>
          <cell r="U657">
            <v>293.751666021557</v>
          </cell>
          <cell r="V657">
            <v>291.822528802203</v>
          </cell>
          <cell r="W657">
            <v>289.835517466269</v>
          </cell>
          <cell r="X657">
            <v>287.788895790257</v>
          </cell>
          <cell r="Y657">
            <v>285.680875463965</v>
          </cell>
          <cell r="Z657">
            <v>283.509614527884</v>
          </cell>
        </row>
        <row r="658">
          <cell r="A658">
            <v>-2521.5983850982</v>
          </cell>
          <cell r="B658">
            <v>489.756192606309</v>
          </cell>
          <cell r="C658">
            <v>532.773917951987</v>
          </cell>
          <cell r="D658">
            <v>522.326977356789</v>
          </cell>
          <cell r="E658">
            <v>512.826439269716</v>
          </cell>
          <cell r="F658">
            <v>504.075204352024</v>
          </cell>
          <cell r="G658">
            <v>495.974182414732</v>
          </cell>
          <cell r="H658">
            <v>491.463483857133</v>
          </cell>
          <cell r="I658">
            <v>490.149835282584</v>
          </cell>
          <cell r="J658">
            <v>488.894816996011</v>
          </cell>
          <cell r="K658">
            <v>487.403127478059</v>
          </cell>
          <cell r="L658">
            <v>366.71362795735</v>
          </cell>
          <cell r="M658">
            <v>365.137065168238</v>
          </cell>
          <cell r="N658">
            <v>363.712226178234</v>
          </cell>
          <cell r="O658">
            <v>362.045621335749</v>
          </cell>
          <cell r="P658">
            <v>360.528039030771</v>
          </cell>
          <cell r="Q658">
            <v>329.844183736139</v>
          </cell>
          <cell r="R658">
            <v>299.208445465369</v>
          </cell>
          <cell r="S658">
            <v>297.44301162933</v>
          </cell>
          <cell r="T658">
            <v>295.62461477821</v>
          </cell>
          <cell r="U658">
            <v>293.751666021557</v>
          </cell>
          <cell r="V658">
            <v>291.822528802203</v>
          </cell>
          <cell r="W658">
            <v>289.835517466269</v>
          </cell>
          <cell r="X658">
            <v>287.788895790257</v>
          </cell>
          <cell r="Y658">
            <v>285.680875463965</v>
          </cell>
          <cell r="Z658">
            <v>283.509614527884</v>
          </cell>
        </row>
        <row r="659">
          <cell r="A659">
            <v>-2562.84433643466</v>
          </cell>
          <cell r="B659">
            <v>490.55801390029</v>
          </cell>
          <cell r="C659">
            <v>534.297378410551</v>
          </cell>
          <cell r="D659">
            <v>523.698091769496</v>
          </cell>
          <cell r="E659">
            <v>514.061244062446</v>
          </cell>
          <cell r="F659">
            <v>505.186528665482</v>
          </cell>
          <cell r="G659">
            <v>496.973251747032</v>
          </cell>
          <cell r="H659">
            <v>492.40963298403</v>
          </cell>
          <cell r="I659">
            <v>491.095984409481</v>
          </cell>
          <cell r="J659">
            <v>489.842569765496</v>
          </cell>
          <cell r="K659">
            <v>488.349276604956</v>
          </cell>
          <cell r="L659">
            <v>367.661380726835</v>
          </cell>
          <cell r="M659">
            <v>366.083214295135</v>
          </cell>
          <cell r="N659">
            <v>364.65997894772</v>
          </cell>
          <cell r="O659">
            <v>362.991770462646</v>
          </cell>
          <cell r="P659">
            <v>361.475791800256</v>
          </cell>
          <cell r="Q659">
            <v>330.317258299588</v>
          </cell>
          <cell r="R659">
            <v>299.208445465369</v>
          </cell>
          <cell r="S659">
            <v>297.44301162933</v>
          </cell>
          <cell r="T659">
            <v>295.62461477821</v>
          </cell>
          <cell r="U659">
            <v>293.751666021557</v>
          </cell>
          <cell r="V659">
            <v>291.822528802203</v>
          </cell>
          <cell r="W659">
            <v>289.835517466269</v>
          </cell>
          <cell r="X659">
            <v>287.788895790257</v>
          </cell>
          <cell r="Y659">
            <v>285.680875463965</v>
          </cell>
          <cell r="Z659">
            <v>283.509614527884</v>
          </cell>
        </row>
        <row r="660">
          <cell r="A660">
            <v>-2677.39987418866</v>
          </cell>
          <cell r="B660">
            <v>492.784973554228</v>
          </cell>
          <cell r="C660">
            <v>538.528601753032</v>
          </cell>
          <cell r="D660">
            <v>527.506192777729</v>
          </cell>
          <cell r="E660">
            <v>517.49076192951</v>
          </cell>
          <cell r="F660">
            <v>508.273094745839</v>
          </cell>
          <cell r="G660">
            <v>499.748043475838</v>
          </cell>
          <cell r="H660">
            <v>495.037445375677</v>
          </cell>
          <cell r="I660">
            <v>493.723796801128</v>
          </cell>
          <cell r="J660">
            <v>492.47483607645</v>
          </cell>
          <cell r="K660">
            <v>490.977088996602</v>
          </cell>
          <cell r="L660">
            <v>370.293647037789</v>
          </cell>
          <cell r="M660">
            <v>368.711026686782</v>
          </cell>
          <cell r="N660">
            <v>367.292245258674</v>
          </cell>
          <cell r="O660">
            <v>365.619582854293</v>
          </cell>
          <cell r="P660">
            <v>364.10805811121</v>
          </cell>
          <cell r="Q660">
            <v>331.631164495411</v>
          </cell>
          <cell r="R660">
            <v>299.208445465369</v>
          </cell>
          <cell r="S660">
            <v>297.44301162933</v>
          </cell>
          <cell r="T660">
            <v>295.62461477821</v>
          </cell>
          <cell r="U660">
            <v>293.751666021557</v>
          </cell>
          <cell r="V660">
            <v>291.822528802203</v>
          </cell>
          <cell r="W660">
            <v>289.835517466269</v>
          </cell>
          <cell r="X660">
            <v>287.788895790257</v>
          </cell>
          <cell r="Y660">
            <v>285.680875463965</v>
          </cell>
          <cell r="Z660">
            <v>283.509614527884</v>
          </cell>
        </row>
        <row r="661">
          <cell r="A661">
            <v>-3638.7935646059</v>
          </cell>
          <cell r="B661">
            <v>511.474466895939</v>
          </cell>
          <cell r="C661">
            <v>574.038639102284</v>
          </cell>
          <cell r="D661">
            <v>559.465226392055</v>
          </cell>
          <cell r="E661">
            <v>546.272581675746</v>
          </cell>
          <cell r="F661">
            <v>534.176732517451</v>
          </cell>
          <cell r="G661">
            <v>523.03515217961</v>
          </cell>
          <cell r="H661">
            <v>517.091047518896</v>
          </cell>
          <cell r="I661">
            <v>515.777398944347</v>
          </cell>
          <cell r="J661">
            <v>514.565817206353</v>
          </cell>
          <cell r="K661">
            <v>513.030691139822</v>
          </cell>
          <cell r="L661">
            <v>392.384628167692</v>
          </cell>
          <cell r="M661">
            <v>390.764628830001</v>
          </cell>
          <cell r="N661">
            <v>389.383226388576</v>
          </cell>
          <cell r="O661">
            <v>387.673184997512</v>
          </cell>
          <cell r="P661">
            <v>386.199039241113</v>
          </cell>
          <cell r="Q661">
            <v>342.657965567021</v>
          </cell>
          <cell r="R661">
            <v>299.208445465369</v>
          </cell>
          <cell r="S661">
            <v>297.44301162933</v>
          </cell>
          <cell r="T661">
            <v>295.62461477821</v>
          </cell>
          <cell r="U661">
            <v>293.751666021557</v>
          </cell>
          <cell r="V661">
            <v>291.822528802203</v>
          </cell>
          <cell r="W661">
            <v>289.835517466269</v>
          </cell>
          <cell r="X661">
            <v>287.788895790257</v>
          </cell>
          <cell r="Y661">
            <v>285.680875463965</v>
          </cell>
          <cell r="Z661">
            <v>283.509614527884</v>
          </cell>
        </row>
        <row r="662">
          <cell r="A662">
            <v>-2726.64209270228</v>
          </cell>
          <cell r="B662">
            <v>493.742242282132</v>
          </cell>
          <cell r="C662">
            <v>540.347412336051</v>
          </cell>
          <cell r="D662">
            <v>529.143122302446</v>
          </cell>
          <cell r="E662">
            <v>518.964955770484</v>
          </cell>
          <cell r="F662">
            <v>509.599869202715</v>
          </cell>
          <cell r="G662">
            <v>500.940800310807</v>
          </cell>
          <cell r="H662">
            <v>496.167022474605</v>
          </cell>
          <cell r="I662">
            <v>494.853373900055</v>
          </cell>
          <cell r="J662">
            <v>493.606327712834</v>
          </cell>
          <cell r="K662">
            <v>492.10666609553</v>
          </cell>
          <cell r="L662">
            <v>371.425138674173</v>
          </cell>
          <cell r="M662">
            <v>369.840603785709</v>
          </cell>
          <cell r="N662">
            <v>368.423736895057</v>
          </cell>
          <cell r="O662">
            <v>366.74915995322</v>
          </cell>
          <cell r="P662">
            <v>365.239549747594</v>
          </cell>
          <cell r="Q662">
            <v>332.195953044875</v>
          </cell>
          <cell r="R662">
            <v>299.208445465369</v>
          </cell>
          <cell r="S662">
            <v>297.44301162933</v>
          </cell>
          <cell r="T662">
            <v>295.62461477821</v>
          </cell>
          <cell r="U662">
            <v>293.751666021557</v>
          </cell>
          <cell r="V662">
            <v>291.822528802203</v>
          </cell>
          <cell r="W662">
            <v>289.835517466269</v>
          </cell>
          <cell r="X662">
            <v>287.788895790257</v>
          </cell>
          <cell r="Y662">
            <v>285.680875463965</v>
          </cell>
          <cell r="Z662">
            <v>283.509614527884</v>
          </cell>
        </row>
        <row r="663">
          <cell r="A663">
            <v>-2854.67696569612</v>
          </cell>
          <cell r="B663">
            <v>496.231240213133</v>
          </cell>
          <cell r="C663">
            <v>545.076508404952</v>
          </cell>
          <cell r="D663">
            <v>533.399308764457</v>
          </cell>
          <cell r="E663">
            <v>522.798012584224</v>
          </cell>
          <cell r="F663">
            <v>513.049620335082</v>
          </cell>
          <cell r="G663">
            <v>504.042091732834</v>
          </cell>
          <cell r="H663">
            <v>499.104040033185</v>
          </cell>
          <cell r="I663">
            <v>497.790391458636</v>
          </cell>
          <cell r="J663">
            <v>496.548323267276</v>
          </cell>
          <cell r="K663">
            <v>495.04368365411</v>
          </cell>
          <cell r="L663">
            <v>374.367134228615</v>
          </cell>
          <cell r="M663">
            <v>372.77762134429</v>
          </cell>
          <cell r="N663">
            <v>371.3657324495</v>
          </cell>
          <cell r="O663">
            <v>369.686177511801</v>
          </cell>
          <cell r="P663">
            <v>368.181545302036</v>
          </cell>
          <cell r="Q663">
            <v>333.664461824165</v>
          </cell>
          <cell r="R663">
            <v>299.208445465369</v>
          </cell>
          <cell r="S663">
            <v>297.44301162933</v>
          </cell>
          <cell r="T663">
            <v>295.62461477821</v>
          </cell>
          <cell r="U663">
            <v>293.751666021557</v>
          </cell>
          <cell r="V663">
            <v>291.822528802203</v>
          </cell>
          <cell r="W663">
            <v>289.835517466269</v>
          </cell>
          <cell r="X663">
            <v>287.788895790257</v>
          </cell>
          <cell r="Y663">
            <v>285.680875463965</v>
          </cell>
          <cell r="Z663">
            <v>283.509614527884</v>
          </cell>
        </row>
        <row r="664">
          <cell r="A664">
            <v>-3591.75435541745</v>
          </cell>
          <cell r="B664">
            <v>510.560024669315</v>
          </cell>
          <cell r="C664">
            <v>572.301198871699</v>
          </cell>
          <cell r="D664">
            <v>557.901530184529</v>
          </cell>
          <cell r="E664">
            <v>544.864340646745</v>
          </cell>
          <cell r="F664">
            <v>532.909315591351</v>
          </cell>
          <cell r="G664">
            <v>521.895757165237</v>
          </cell>
          <cell r="H664">
            <v>516.012005691481</v>
          </cell>
          <cell r="I664">
            <v>514.698357116931</v>
          </cell>
          <cell r="J664">
            <v>513.484946494484</v>
          </cell>
          <cell r="K664">
            <v>511.951649312406</v>
          </cell>
          <cell r="L664">
            <v>391.303757455823</v>
          </cell>
          <cell r="M664">
            <v>389.685587002585</v>
          </cell>
          <cell r="N664">
            <v>388.302355676708</v>
          </cell>
          <cell r="O664">
            <v>386.594143170096</v>
          </cell>
          <cell r="P664">
            <v>385.118168529244</v>
          </cell>
          <cell r="Q664">
            <v>342.118444653313</v>
          </cell>
          <cell r="R664">
            <v>299.208445465369</v>
          </cell>
          <cell r="S664">
            <v>297.44301162933</v>
          </cell>
          <cell r="T664">
            <v>295.62461477821</v>
          </cell>
          <cell r="U664">
            <v>293.751666021557</v>
          </cell>
          <cell r="V664">
            <v>291.822528802203</v>
          </cell>
          <cell r="W664">
            <v>289.835517466269</v>
          </cell>
          <cell r="X664">
            <v>287.788895790257</v>
          </cell>
          <cell r="Y664">
            <v>285.680875463965</v>
          </cell>
          <cell r="Z664">
            <v>283.509614527884</v>
          </cell>
        </row>
        <row r="665">
          <cell r="A665">
            <v>-2612.60298495768</v>
          </cell>
          <cell r="B665">
            <v>491.525322027577</v>
          </cell>
          <cell r="C665">
            <v>536.135263852397</v>
          </cell>
          <cell r="D665">
            <v>525.352188667157</v>
          </cell>
          <cell r="E665">
            <v>515.550898578469</v>
          </cell>
          <cell r="F665">
            <v>506.527217729902</v>
          </cell>
          <cell r="G665">
            <v>498.178517673632</v>
          </cell>
          <cell r="H665">
            <v>493.55105657423</v>
          </cell>
          <cell r="I665">
            <v>492.23740799968</v>
          </cell>
          <cell r="J665">
            <v>490.98592797195</v>
          </cell>
          <cell r="K665">
            <v>489.490700195155</v>
          </cell>
          <cell r="L665">
            <v>368.804738933289</v>
          </cell>
          <cell r="M665">
            <v>367.224637885334</v>
          </cell>
          <cell r="N665">
            <v>365.803337154173</v>
          </cell>
          <cell r="O665">
            <v>364.133194052845</v>
          </cell>
          <cell r="P665">
            <v>362.61915000671</v>
          </cell>
          <cell r="Q665">
            <v>330.887970094687</v>
          </cell>
          <cell r="R665">
            <v>299.208445465369</v>
          </cell>
          <cell r="S665">
            <v>297.44301162933</v>
          </cell>
          <cell r="T665">
            <v>295.62461477821</v>
          </cell>
          <cell r="U665">
            <v>293.751666021557</v>
          </cell>
          <cell r="V665">
            <v>291.822528802203</v>
          </cell>
          <cell r="W665">
            <v>289.835517466269</v>
          </cell>
          <cell r="X665">
            <v>287.788895790257</v>
          </cell>
          <cell r="Y665">
            <v>285.680875463965</v>
          </cell>
          <cell r="Z665">
            <v>283.509614527884</v>
          </cell>
        </row>
        <row r="666">
          <cell r="A666">
            <v>-2745.75196371682</v>
          </cell>
          <cell r="B666">
            <v>494.113738174655</v>
          </cell>
          <cell r="C666">
            <v>541.053254531844</v>
          </cell>
          <cell r="D666">
            <v>529.77838027866</v>
          </cell>
          <cell r="E666">
            <v>519.537059444969</v>
          </cell>
          <cell r="F666">
            <v>510.114762509752</v>
          </cell>
          <cell r="G666">
            <v>501.40368419289</v>
          </cell>
          <cell r="H666">
            <v>496.605387627781</v>
          </cell>
          <cell r="I666">
            <v>495.291739053232</v>
          </cell>
          <cell r="J666">
            <v>494.045435857796</v>
          </cell>
          <cell r="K666">
            <v>492.545031248707</v>
          </cell>
          <cell r="L666">
            <v>371.864246819134</v>
          </cell>
          <cell r="M666">
            <v>370.278968938886</v>
          </cell>
          <cell r="N666">
            <v>368.862845040019</v>
          </cell>
          <cell r="O666">
            <v>367.187525106397</v>
          </cell>
          <cell r="P666">
            <v>365.678657892556</v>
          </cell>
          <cell r="Q666">
            <v>332.415135621463</v>
          </cell>
          <cell r="R666">
            <v>299.208445465369</v>
          </cell>
          <cell r="S666">
            <v>297.44301162933</v>
          </cell>
          <cell r="T666">
            <v>295.62461477821</v>
          </cell>
          <cell r="U666">
            <v>293.751666021557</v>
          </cell>
          <cell r="V666">
            <v>291.822528802203</v>
          </cell>
          <cell r="W666">
            <v>289.835517466269</v>
          </cell>
          <cell r="X666">
            <v>287.788895790257</v>
          </cell>
          <cell r="Y666">
            <v>285.680875463965</v>
          </cell>
          <cell r="Z666">
            <v>283.509614527884</v>
          </cell>
        </row>
        <row r="667">
          <cell r="A667">
            <v>-3825.11667982913</v>
          </cell>
          <cell r="B667">
            <v>515.096588255878</v>
          </cell>
          <cell r="C667">
            <v>580.920669686169</v>
          </cell>
          <cell r="D667">
            <v>565.659053917552</v>
          </cell>
          <cell r="E667">
            <v>551.850648570053</v>
          </cell>
          <cell r="F667">
            <v>539.196992722327</v>
          </cell>
          <cell r="G667">
            <v>527.548315394095</v>
          </cell>
          <cell r="H667">
            <v>521.365150723625</v>
          </cell>
          <cell r="I667">
            <v>520.051502149076</v>
          </cell>
          <cell r="J667">
            <v>518.847164653802</v>
          </cell>
          <cell r="K667">
            <v>517.30479434455</v>
          </cell>
          <cell r="L667">
            <v>396.665975615141</v>
          </cell>
          <cell r="M667">
            <v>395.03873203473</v>
          </cell>
          <cell r="N667">
            <v>393.664573836025</v>
          </cell>
          <cell r="O667">
            <v>391.947288202241</v>
          </cell>
          <cell r="P667">
            <v>390.480386688562</v>
          </cell>
          <cell r="Q667">
            <v>344.795017169385</v>
          </cell>
          <cell r="R667">
            <v>299.208445465369</v>
          </cell>
          <cell r="S667">
            <v>297.44301162933</v>
          </cell>
          <cell r="T667">
            <v>295.62461477821</v>
          </cell>
          <cell r="U667">
            <v>293.751666021557</v>
          </cell>
          <cell r="V667">
            <v>291.822528802203</v>
          </cell>
          <cell r="W667">
            <v>289.835517466269</v>
          </cell>
          <cell r="X667">
            <v>287.788895790257</v>
          </cell>
          <cell r="Y667">
            <v>285.680875463965</v>
          </cell>
          <cell r="Z667">
            <v>283.509614527884</v>
          </cell>
        </row>
        <row r="668">
          <cell r="A668">
            <v>-3196.25820615155</v>
          </cell>
          <cell r="B668">
            <v>502.871579527586</v>
          </cell>
          <cell r="C668">
            <v>557.693153102414</v>
          </cell>
          <cell r="D668">
            <v>544.754288992172</v>
          </cell>
          <cell r="E668">
            <v>533.024135128483</v>
          </cell>
          <cell r="F668">
            <v>522.253130624914</v>
          </cell>
          <cell r="G668">
            <v>512.315954518643</v>
          </cell>
          <cell r="H668">
            <v>506.93964042424</v>
          </cell>
          <cell r="I668">
            <v>505.625991849691</v>
          </cell>
          <cell r="J668">
            <v>504.39720433696</v>
          </cell>
          <cell r="K668">
            <v>502.879284045166</v>
          </cell>
          <cell r="L668">
            <v>382.216015298299</v>
          </cell>
          <cell r="M668">
            <v>380.613221735345</v>
          </cell>
          <cell r="N668">
            <v>379.214613519184</v>
          </cell>
          <cell r="O668">
            <v>377.521777902856</v>
          </cell>
          <cell r="P668">
            <v>376.03042637172</v>
          </cell>
          <cell r="Q668">
            <v>337.582262019693</v>
          </cell>
          <cell r="R668">
            <v>299.208445465369</v>
          </cell>
          <cell r="S668">
            <v>297.44301162933</v>
          </cell>
          <cell r="T668">
            <v>295.62461477821</v>
          </cell>
          <cell r="U668">
            <v>293.751666021557</v>
          </cell>
          <cell r="V668">
            <v>291.822528802203</v>
          </cell>
          <cell r="W668">
            <v>289.835517466269</v>
          </cell>
          <cell r="X668">
            <v>287.788895790257</v>
          </cell>
          <cell r="Y668">
            <v>285.680875463965</v>
          </cell>
          <cell r="Z668">
            <v>283.509614527884</v>
          </cell>
        </row>
        <row r="669">
          <cell r="A669">
            <v>-2631.57158388364</v>
          </cell>
          <cell r="B669">
            <v>491.894071590698</v>
          </cell>
          <cell r="C669">
            <v>536.835888022326</v>
          </cell>
          <cell r="D669">
            <v>525.982750420094</v>
          </cell>
          <cell r="E669">
            <v>516.118772905675</v>
          </cell>
          <cell r="F669">
            <v>507.038304624387</v>
          </cell>
          <cell r="G669">
            <v>498.63797962928</v>
          </cell>
          <cell r="H669">
            <v>493.986181058712</v>
          </cell>
          <cell r="I669">
            <v>492.672532484163</v>
          </cell>
          <cell r="J669">
            <v>491.421789955558</v>
          </cell>
          <cell r="K669">
            <v>489.925824679637</v>
          </cell>
          <cell r="L669">
            <v>369.240600916897</v>
          </cell>
          <cell r="M669">
            <v>367.659762369817</v>
          </cell>
          <cell r="N669">
            <v>366.239199137782</v>
          </cell>
          <cell r="O669">
            <v>364.568318537328</v>
          </cell>
          <cell r="P669">
            <v>363.055011990318</v>
          </cell>
          <cell r="Q669">
            <v>331.105532336929</v>
          </cell>
          <cell r="R669">
            <v>299.208445465369</v>
          </cell>
          <cell r="S669">
            <v>297.44301162933</v>
          </cell>
          <cell r="T669">
            <v>295.62461477821</v>
          </cell>
          <cell r="U669">
            <v>293.751666021557</v>
          </cell>
          <cell r="V669">
            <v>291.822528802203</v>
          </cell>
          <cell r="W669">
            <v>289.835517466269</v>
          </cell>
          <cell r="X669">
            <v>287.788895790257</v>
          </cell>
          <cell r="Y669">
            <v>285.680875463965</v>
          </cell>
          <cell r="Z669">
            <v>283.509614527884</v>
          </cell>
        </row>
        <row r="670">
          <cell r="A670">
            <v>-2748.81855843068</v>
          </cell>
          <cell r="B670">
            <v>494.173352775892</v>
          </cell>
          <cell r="C670">
            <v>541.166522274196</v>
          </cell>
          <cell r="D670">
            <v>529.880321246776</v>
          </cell>
          <cell r="E670">
            <v>519.628865930874</v>
          </cell>
          <cell r="F670">
            <v>510.197388347067</v>
          </cell>
          <cell r="G670">
            <v>501.477963986032</v>
          </cell>
          <cell r="H670">
            <v>496.675732857242</v>
          </cell>
          <cell r="I670">
            <v>495.362084282692</v>
          </cell>
          <cell r="J670">
            <v>494.115900316458</v>
          </cell>
          <cell r="K670">
            <v>492.615376478167</v>
          </cell>
          <cell r="L670">
            <v>371.934711277797</v>
          </cell>
          <cell r="M670">
            <v>370.349314168346</v>
          </cell>
          <cell r="N670">
            <v>368.933309498682</v>
          </cell>
          <cell r="O670">
            <v>367.257870335857</v>
          </cell>
          <cell r="P670">
            <v>365.749122351218</v>
          </cell>
          <cell r="Q670">
            <v>332.450308236193</v>
          </cell>
          <cell r="R670">
            <v>299.208445465369</v>
          </cell>
          <cell r="S670">
            <v>297.44301162933</v>
          </cell>
          <cell r="T670">
            <v>295.62461477821</v>
          </cell>
          <cell r="U670">
            <v>293.751666021557</v>
          </cell>
          <cell r="V670">
            <v>291.822528802203</v>
          </cell>
          <cell r="W670">
            <v>289.835517466269</v>
          </cell>
          <cell r="X670">
            <v>287.788895790257</v>
          </cell>
          <cell r="Y670">
            <v>285.680875463965</v>
          </cell>
          <cell r="Z670">
            <v>283.509614527884</v>
          </cell>
        </row>
        <row r="671">
          <cell r="A671">
            <v>-2752.03994803691</v>
          </cell>
          <cell r="B671">
            <v>494.235976589838</v>
          </cell>
          <cell r="C671">
            <v>541.285507520692</v>
          </cell>
          <cell r="D671">
            <v>529.987407968622</v>
          </cell>
          <cell r="E671">
            <v>519.72530660435</v>
          </cell>
          <cell r="F671">
            <v>510.284184953195</v>
          </cell>
          <cell r="G671">
            <v>501.555993258208</v>
          </cell>
          <cell r="H671">
            <v>496.749628957697</v>
          </cell>
          <cell r="I671">
            <v>495.435980383148</v>
          </cell>
          <cell r="J671">
            <v>494.189921664541</v>
          </cell>
          <cell r="K671">
            <v>492.689272578622</v>
          </cell>
          <cell r="L671">
            <v>372.00873262588</v>
          </cell>
          <cell r="M671">
            <v>370.423210268802</v>
          </cell>
          <cell r="N671">
            <v>369.007330846765</v>
          </cell>
          <cell r="O671">
            <v>367.331766436313</v>
          </cell>
          <cell r="P671">
            <v>365.823143699301</v>
          </cell>
          <cell r="Q671">
            <v>332.487256286421</v>
          </cell>
          <cell r="R671">
            <v>299.208445465369</v>
          </cell>
          <cell r="S671">
            <v>297.44301162933</v>
          </cell>
          <cell r="T671">
            <v>295.62461477821</v>
          </cell>
          <cell r="U671">
            <v>293.751666021557</v>
          </cell>
          <cell r="V671">
            <v>291.822528802203</v>
          </cell>
          <cell r="W671">
            <v>289.835517466269</v>
          </cell>
          <cell r="X671">
            <v>287.788895790257</v>
          </cell>
          <cell r="Y671">
            <v>285.680875463965</v>
          </cell>
          <cell r="Z671">
            <v>283.509614527884</v>
          </cell>
        </row>
        <row r="672">
          <cell r="A672">
            <v>-3042.29143045018</v>
          </cell>
          <cell r="B672">
            <v>499.878465407952</v>
          </cell>
          <cell r="C672">
            <v>552.006236275108</v>
          </cell>
          <cell r="D672">
            <v>539.636063847597</v>
          </cell>
          <cell r="E672">
            <v>528.414739384245</v>
          </cell>
          <cell r="F672">
            <v>518.104674455101</v>
          </cell>
          <cell r="G672">
            <v>508.586534325578</v>
          </cell>
          <cell r="H672">
            <v>503.407765763071</v>
          </cell>
          <cell r="I672">
            <v>502.094117188522</v>
          </cell>
          <cell r="J672">
            <v>500.859343447552</v>
          </cell>
          <cell r="K672">
            <v>499.347409383997</v>
          </cell>
          <cell r="L672">
            <v>378.678154408891</v>
          </cell>
          <cell r="M672">
            <v>377.081347074176</v>
          </cell>
          <cell r="N672">
            <v>375.676752629776</v>
          </cell>
          <cell r="O672">
            <v>373.989903241687</v>
          </cell>
          <cell r="P672">
            <v>372.492565482312</v>
          </cell>
          <cell r="Q672">
            <v>335.816324689108</v>
          </cell>
          <cell r="R672">
            <v>299.208445465369</v>
          </cell>
          <cell r="S672">
            <v>297.44301162933</v>
          </cell>
          <cell r="T672">
            <v>295.62461477821</v>
          </cell>
          <cell r="U672">
            <v>293.751666021557</v>
          </cell>
          <cell r="V672">
            <v>291.822528802203</v>
          </cell>
          <cell r="W672">
            <v>289.835517466269</v>
          </cell>
          <cell r="X672">
            <v>287.788895790257</v>
          </cell>
          <cell r="Y672">
            <v>285.680875463965</v>
          </cell>
          <cell r="Z672">
            <v>283.509614527884</v>
          </cell>
        </row>
        <row r="673">
          <cell r="A673">
            <v>-2701.36105525371</v>
          </cell>
          <cell r="B673">
            <v>493.250778914132</v>
          </cell>
          <cell r="C673">
            <v>539.413631936851</v>
          </cell>
          <cell r="D673">
            <v>528.302719943166</v>
          </cell>
          <cell r="E673">
            <v>518.208102183764</v>
          </cell>
          <cell r="F673">
            <v>508.918700974667</v>
          </cell>
          <cell r="G673">
            <v>500.328436954279</v>
          </cell>
          <cell r="H673">
            <v>495.587095700364</v>
          </cell>
          <cell r="I673">
            <v>494.273447125815</v>
          </cell>
          <cell r="J673">
            <v>493.025418011858</v>
          </cell>
          <cell r="K673">
            <v>491.52673932129</v>
          </cell>
          <cell r="L673">
            <v>370.844228973197</v>
          </cell>
          <cell r="M673">
            <v>369.260677011469</v>
          </cell>
          <cell r="N673">
            <v>367.842827194081</v>
          </cell>
          <cell r="O673">
            <v>366.16923317898</v>
          </cell>
          <cell r="P673">
            <v>364.658640046618</v>
          </cell>
          <cell r="Q673">
            <v>331.905989657755</v>
          </cell>
          <cell r="R673">
            <v>299.208445465369</v>
          </cell>
          <cell r="S673">
            <v>297.44301162933</v>
          </cell>
          <cell r="T673">
            <v>295.62461477821</v>
          </cell>
          <cell r="U673">
            <v>293.751666021557</v>
          </cell>
          <cell r="V673">
            <v>291.822528802203</v>
          </cell>
          <cell r="W673">
            <v>289.835517466269</v>
          </cell>
          <cell r="X673">
            <v>287.788895790257</v>
          </cell>
          <cell r="Y673">
            <v>285.680875463965</v>
          </cell>
          <cell r="Z673">
            <v>283.509614527884</v>
          </cell>
        </row>
        <row r="674">
          <cell r="A674">
            <v>-2482.21396435155</v>
          </cell>
          <cell r="B674">
            <v>488.990559466994</v>
          </cell>
          <cell r="C674">
            <v>531.319214987289</v>
          </cell>
          <cell r="D674">
            <v>521.01774468856</v>
          </cell>
          <cell r="E674">
            <v>511.647364235171</v>
          </cell>
          <cell r="F674">
            <v>503.014036820934</v>
          </cell>
          <cell r="G674">
            <v>495.020203523145</v>
          </cell>
          <cell r="H674">
            <v>490.560036752742</v>
          </cell>
          <cell r="I674">
            <v>489.246388178192</v>
          </cell>
          <cell r="J674">
            <v>487.989838625341</v>
          </cell>
          <cell r="K674">
            <v>486.499680373667</v>
          </cell>
          <cell r="L674">
            <v>365.80864958668</v>
          </cell>
          <cell r="M674">
            <v>364.233618063846</v>
          </cell>
          <cell r="N674">
            <v>362.807247807564</v>
          </cell>
          <cell r="O674">
            <v>361.142174231357</v>
          </cell>
          <cell r="P674">
            <v>359.6230606601</v>
          </cell>
          <cell r="Q674">
            <v>329.392460183943</v>
          </cell>
          <cell r="R674">
            <v>299.208445465369</v>
          </cell>
          <cell r="S674">
            <v>297.44301162933</v>
          </cell>
          <cell r="T674">
            <v>295.62461477821</v>
          </cell>
          <cell r="U674">
            <v>293.751666021557</v>
          </cell>
          <cell r="V674">
            <v>291.822528802203</v>
          </cell>
          <cell r="W674">
            <v>289.835517466269</v>
          </cell>
          <cell r="X674">
            <v>287.788895790257</v>
          </cell>
          <cell r="Y674">
            <v>285.680875463965</v>
          </cell>
          <cell r="Z674">
            <v>283.509614527884</v>
          </cell>
        </row>
        <row r="675">
          <cell r="A675">
            <v>-3108.02510632576</v>
          </cell>
          <cell r="B675">
            <v>501.156328066973</v>
          </cell>
          <cell r="C675">
            <v>554.434175327248</v>
          </cell>
          <cell r="D675">
            <v>541.821208994523</v>
          </cell>
          <cell r="E675">
            <v>530.382647879138</v>
          </cell>
          <cell r="F675">
            <v>519.875792100504</v>
          </cell>
          <cell r="G675">
            <v>510.178751198719</v>
          </cell>
          <cell r="H675">
            <v>504.915643700716</v>
          </cell>
          <cell r="I675">
            <v>503.601995126167</v>
          </cell>
          <cell r="J675">
            <v>502.369777110515</v>
          </cell>
          <cell r="K675">
            <v>500.855287321642</v>
          </cell>
          <cell r="L675">
            <v>380.188588071854</v>
          </cell>
          <cell r="M675">
            <v>378.589225011821</v>
          </cell>
          <cell r="N675">
            <v>377.187186292739</v>
          </cell>
          <cell r="O675">
            <v>375.497781179332</v>
          </cell>
          <cell r="P675">
            <v>374.002999145275</v>
          </cell>
          <cell r="Q675">
            <v>336.570263657931</v>
          </cell>
          <cell r="R675">
            <v>299.208445465369</v>
          </cell>
          <cell r="S675">
            <v>297.44301162933</v>
          </cell>
          <cell r="T675">
            <v>295.62461477821</v>
          </cell>
          <cell r="U675">
            <v>293.751666021557</v>
          </cell>
          <cell r="V675">
            <v>291.822528802203</v>
          </cell>
          <cell r="W675">
            <v>289.835517466269</v>
          </cell>
          <cell r="X675">
            <v>287.788895790257</v>
          </cell>
          <cell r="Y675">
            <v>285.680875463965</v>
          </cell>
          <cell r="Z675">
            <v>283.509614527884</v>
          </cell>
        </row>
        <row r="676">
          <cell r="A676">
            <v>-3165.74180124595</v>
          </cell>
          <cell r="B676">
            <v>502.278340616221</v>
          </cell>
          <cell r="C676">
            <v>556.56599917082</v>
          </cell>
          <cell r="D676">
            <v>543.739850453738</v>
          </cell>
          <cell r="E676">
            <v>532.110547204981</v>
          </cell>
          <cell r="F676">
            <v>521.430901493763</v>
          </cell>
          <cell r="G676">
            <v>511.576778835082</v>
          </cell>
          <cell r="H676">
            <v>506.23961850883</v>
          </cell>
          <cell r="I676">
            <v>504.92596993428</v>
          </cell>
          <cell r="J676">
            <v>503.695995943727</v>
          </cell>
          <cell r="K676">
            <v>502.179262129755</v>
          </cell>
          <cell r="L676">
            <v>381.514806905066</v>
          </cell>
          <cell r="M676">
            <v>379.913199819934</v>
          </cell>
          <cell r="N676">
            <v>378.51340512595</v>
          </cell>
          <cell r="O676">
            <v>376.821755987445</v>
          </cell>
          <cell r="P676">
            <v>375.329217978487</v>
          </cell>
          <cell r="Q676">
            <v>337.232251061987</v>
          </cell>
          <cell r="R676">
            <v>299.208445465369</v>
          </cell>
          <cell r="S676">
            <v>297.44301162933</v>
          </cell>
          <cell r="T676">
            <v>295.62461477821</v>
          </cell>
          <cell r="U676">
            <v>293.751666021557</v>
          </cell>
          <cell r="V676">
            <v>291.822528802203</v>
          </cell>
          <cell r="W676">
            <v>289.835517466269</v>
          </cell>
          <cell r="X676">
            <v>287.788895790257</v>
          </cell>
          <cell r="Y676">
            <v>285.680875463965</v>
          </cell>
          <cell r="Z676">
            <v>283.509614527884</v>
          </cell>
        </row>
        <row r="677">
          <cell r="A677">
            <v>-2472.38325829263</v>
          </cell>
          <cell r="B677">
            <v>488.799450541209</v>
          </cell>
          <cell r="C677">
            <v>530.956108028297</v>
          </cell>
          <cell r="D677">
            <v>520.690948425467</v>
          </cell>
          <cell r="E677">
            <v>511.353056489461</v>
          </cell>
          <cell r="F677">
            <v>502.749159849795</v>
          </cell>
          <cell r="G677">
            <v>494.782081801617</v>
          </cell>
          <cell r="H677">
            <v>490.334528220315</v>
          </cell>
          <cell r="I677">
            <v>489.020879645766</v>
          </cell>
          <cell r="J677">
            <v>487.763947875062</v>
          </cell>
          <cell r="K677">
            <v>486.27417184124</v>
          </cell>
          <cell r="L677">
            <v>365.582758836401</v>
          </cell>
          <cell r="M677">
            <v>364.008109531419</v>
          </cell>
          <cell r="N677">
            <v>362.581357057286</v>
          </cell>
          <cell r="O677">
            <v>360.916665698931</v>
          </cell>
          <cell r="P677">
            <v>359.397169909822</v>
          </cell>
          <cell r="Q677">
            <v>329.27970591773</v>
          </cell>
          <cell r="R677">
            <v>299.208445465369</v>
          </cell>
          <cell r="S677">
            <v>297.44301162933</v>
          </cell>
          <cell r="T677">
            <v>295.62461477821</v>
          </cell>
          <cell r="U677">
            <v>293.751666021557</v>
          </cell>
          <cell r="V677">
            <v>291.822528802203</v>
          </cell>
          <cell r="W677">
            <v>289.835517466269</v>
          </cell>
          <cell r="X677">
            <v>287.788895790257</v>
          </cell>
          <cell r="Y677">
            <v>285.680875463965</v>
          </cell>
          <cell r="Z677">
            <v>283.509614527884</v>
          </cell>
        </row>
        <row r="678">
          <cell r="A678">
            <v>-2775.13601890539</v>
          </cell>
          <cell r="B678">
            <v>494.684964207521</v>
          </cell>
          <cell r="C678">
            <v>542.138583994289</v>
          </cell>
          <cell r="D678">
            <v>530.75517679486</v>
          </cell>
          <cell r="E678">
            <v>520.416747535582</v>
          </cell>
          <cell r="F678">
            <v>510.906481791304</v>
          </cell>
          <cell r="G678">
            <v>502.115431829841</v>
          </cell>
          <cell r="H678">
            <v>497.279434346563</v>
          </cell>
          <cell r="I678">
            <v>495.965785772014</v>
          </cell>
          <cell r="J678">
            <v>494.720625028643</v>
          </cell>
          <cell r="K678">
            <v>493.219077967488</v>
          </cell>
          <cell r="L678">
            <v>372.539435989982</v>
          </cell>
          <cell r="M678">
            <v>370.953015657668</v>
          </cell>
          <cell r="N678">
            <v>369.538034210866</v>
          </cell>
          <cell r="O678">
            <v>367.861571825179</v>
          </cell>
          <cell r="P678">
            <v>366.353847063403</v>
          </cell>
          <cell r="Q678">
            <v>332.752158980854</v>
          </cell>
          <cell r="R678">
            <v>299.208445465369</v>
          </cell>
          <cell r="S678">
            <v>297.44301162933</v>
          </cell>
          <cell r="T678">
            <v>295.62461477821</v>
          </cell>
          <cell r="U678">
            <v>293.751666021557</v>
          </cell>
          <cell r="V678">
            <v>291.822528802203</v>
          </cell>
          <cell r="W678">
            <v>289.835517466269</v>
          </cell>
          <cell r="X678">
            <v>287.788895790257</v>
          </cell>
          <cell r="Y678">
            <v>285.680875463965</v>
          </cell>
          <cell r="Z678">
            <v>283.509614527884</v>
          </cell>
        </row>
        <row r="679">
          <cell r="A679">
            <v>-3064.64210984513</v>
          </cell>
          <cell r="B679">
            <v>500.312962615389</v>
          </cell>
          <cell r="C679">
            <v>552.83178096924</v>
          </cell>
          <cell r="D679">
            <v>540.379054072316</v>
          </cell>
          <cell r="E679">
            <v>529.0838650837</v>
          </cell>
          <cell r="F679">
            <v>518.70688758461</v>
          </cell>
          <cell r="G679">
            <v>509.127917846046</v>
          </cell>
          <cell r="H679">
            <v>503.920472467848</v>
          </cell>
          <cell r="I679">
            <v>502.606823893299</v>
          </cell>
          <cell r="J679">
            <v>501.372919146744</v>
          </cell>
          <cell r="K679">
            <v>499.860116088773</v>
          </cell>
          <cell r="L679">
            <v>379.191730108083</v>
          </cell>
          <cell r="M679">
            <v>377.594053778953</v>
          </cell>
          <cell r="N679">
            <v>376.190328328967</v>
          </cell>
          <cell r="O679">
            <v>374.502609946464</v>
          </cell>
          <cell r="P679">
            <v>373.006141181504</v>
          </cell>
          <cell r="Q679">
            <v>336.072678041497</v>
          </cell>
          <cell r="R679">
            <v>299.208445465369</v>
          </cell>
          <cell r="S679">
            <v>297.44301162933</v>
          </cell>
          <cell r="T679">
            <v>295.62461477821</v>
          </cell>
          <cell r="U679">
            <v>293.751666021557</v>
          </cell>
          <cell r="V679">
            <v>291.822528802203</v>
          </cell>
          <cell r="W679">
            <v>289.835517466269</v>
          </cell>
          <cell r="X679">
            <v>287.788895790257</v>
          </cell>
          <cell r="Y679">
            <v>285.680875463965</v>
          </cell>
          <cell r="Z679">
            <v>283.509614527884</v>
          </cell>
        </row>
        <row r="680">
          <cell r="A680">
            <v>-2915.36882553034</v>
          </cell>
          <cell r="B680">
            <v>497.41108996831</v>
          </cell>
          <cell r="C680">
            <v>547.318222939789</v>
          </cell>
          <cell r="D680">
            <v>535.41685184581</v>
          </cell>
          <cell r="E680">
            <v>524.614981207197</v>
          </cell>
          <cell r="F680">
            <v>514.684892095757</v>
          </cell>
          <cell r="G680">
            <v>505.512184527784</v>
          </cell>
          <cell r="H680">
            <v>500.496262744294</v>
          </cell>
          <cell r="I680">
            <v>499.182614169745</v>
          </cell>
          <cell r="J680">
            <v>497.942905677896</v>
          </cell>
          <cell r="K680">
            <v>496.43590636522</v>
          </cell>
          <cell r="L680">
            <v>375.761716639235</v>
          </cell>
          <cell r="M680">
            <v>374.169844055399</v>
          </cell>
          <cell r="N680">
            <v>372.760314860119</v>
          </cell>
          <cell r="O680">
            <v>371.07840022291</v>
          </cell>
          <cell r="P680">
            <v>369.576127712656</v>
          </cell>
          <cell r="Q680">
            <v>334.36057317972</v>
          </cell>
          <cell r="R680">
            <v>299.208445465369</v>
          </cell>
          <cell r="S680">
            <v>297.44301162933</v>
          </cell>
          <cell r="T680">
            <v>295.62461477821</v>
          </cell>
          <cell r="U680">
            <v>293.751666021557</v>
          </cell>
          <cell r="V680">
            <v>291.822528802203</v>
          </cell>
          <cell r="W680">
            <v>289.835517466269</v>
          </cell>
          <cell r="X680">
            <v>287.788895790257</v>
          </cell>
          <cell r="Y680">
            <v>285.680875463965</v>
          </cell>
          <cell r="Z680">
            <v>283.509614527884</v>
          </cell>
        </row>
        <row r="681">
          <cell r="A681">
            <v>-3480.0211972464</v>
          </cell>
          <cell r="B681">
            <v>508.38793207447</v>
          </cell>
          <cell r="C681">
            <v>568.174222941493</v>
          </cell>
          <cell r="D681">
            <v>554.187251847344</v>
          </cell>
          <cell r="E681">
            <v>541.519318050684</v>
          </cell>
          <cell r="F681">
            <v>529.898795254895</v>
          </cell>
          <cell r="G681">
            <v>519.18932979206</v>
          </cell>
          <cell r="H681">
            <v>513.448936429563</v>
          </cell>
          <cell r="I681">
            <v>512.135287855014</v>
          </cell>
          <cell r="J681">
            <v>510.917533047377</v>
          </cell>
          <cell r="K681">
            <v>509.388580050489</v>
          </cell>
          <cell r="L681">
            <v>388.736344008716</v>
          </cell>
          <cell r="M681">
            <v>387.122517740668</v>
          </cell>
          <cell r="N681">
            <v>385.7349422296</v>
          </cell>
          <cell r="O681">
            <v>384.031073908179</v>
          </cell>
          <cell r="P681">
            <v>382.550755082137</v>
          </cell>
          <cell r="Q681">
            <v>340.836910022354</v>
          </cell>
          <cell r="R681">
            <v>299.208445465369</v>
          </cell>
          <cell r="S681">
            <v>297.44301162933</v>
          </cell>
          <cell r="T681">
            <v>295.62461477821</v>
          </cell>
          <cell r="U681">
            <v>293.751666021557</v>
          </cell>
          <cell r="V681">
            <v>291.822528802203</v>
          </cell>
          <cell r="W681">
            <v>289.835517466269</v>
          </cell>
          <cell r="X681">
            <v>287.788895790257</v>
          </cell>
          <cell r="Y681">
            <v>285.680875463965</v>
          </cell>
          <cell r="Z681">
            <v>283.509614527884</v>
          </cell>
        </row>
        <row r="682">
          <cell r="A682">
            <v>-3180.5997304528</v>
          </cell>
          <cell r="B682">
            <v>502.567178760003</v>
          </cell>
          <cell r="C682">
            <v>557.114791644005</v>
          </cell>
          <cell r="D682">
            <v>544.233763679604</v>
          </cell>
          <cell r="E682">
            <v>532.555357946404</v>
          </cell>
          <cell r="F682">
            <v>521.831231161043</v>
          </cell>
          <cell r="G682">
            <v>511.936671162234</v>
          </cell>
          <cell r="H682">
            <v>506.580447518491</v>
          </cell>
          <cell r="I682">
            <v>505.266798943942</v>
          </cell>
          <cell r="J682">
            <v>504.037402629676</v>
          </cell>
          <cell r="K682">
            <v>502.520091139417</v>
          </cell>
          <cell r="L682">
            <v>381.856213591015</v>
          </cell>
          <cell r="M682">
            <v>380.254028829596</v>
          </cell>
          <cell r="N682">
            <v>378.8548118119</v>
          </cell>
          <cell r="O682">
            <v>377.162584997107</v>
          </cell>
          <cell r="P682">
            <v>375.670624664436</v>
          </cell>
          <cell r="Q682">
            <v>337.402665566818</v>
          </cell>
          <cell r="R682">
            <v>299.208445465369</v>
          </cell>
          <cell r="S682">
            <v>297.44301162933</v>
          </cell>
          <cell r="T682">
            <v>295.62461477821</v>
          </cell>
          <cell r="U682">
            <v>293.751666021557</v>
          </cell>
          <cell r="V682">
            <v>291.822528802203</v>
          </cell>
          <cell r="W682">
            <v>289.835517466269</v>
          </cell>
          <cell r="X682">
            <v>287.788895790257</v>
          </cell>
          <cell r="Y682">
            <v>285.680875463965</v>
          </cell>
          <cell r="Z682">
            <v>283.509614527884</v>
          </cell>
        </row>
        <row r="683">
          <cell r="A683">
            <v>-2512.76324028744</v>
          </cell>
          <cell r="B683">
            <v>489.584437391188</v>
          </cell>
          <cell r="C683">
            <v>532.447583043257</v>
          </cell>
          <cell r="D683">
            <v>522.033275938931</v>
          </cell>
          <cell r="E683">
            <v>512.561936238429</v>
          </cell>
          <cell r="F683">
            <v>503.837151623866</v>
          </cell>
          <cell r="G683">
            <v>495.76017541669</v>
          </cell>
          <cell r="H683">
            <v>491.26081270329</v>
          </cell>
          <cell r="I683">
            <v>489.947164128741</v>
          </cell>
          <cell r="J683">
            <v>488.691802331737</v>
          </cell>
          <cell r="K683">
            <v>487.200456324216</v>
          </cell>
          <cell r="L683">
            <v>366.510613293076</v>
          </cell>
          <cell r="M683">
            <v>364.934394014395</v>
          </cell>
          <cell r="N683">
            <v>363.509211513961</v>
          </cell>
          <cell r="O683">
            <v>361.842950181906</v>
          </cell>
          <cell r="P683">
            <v>360.325024366497</v>
          </cell>
          <cell r="Q683">
            <v>329.742848159218</v>
          </cell>
          <cell r="R683">
            <v>299.208445465369</v>
          </cell>
          <cell r="S683">
            <v>297.44301162933</v>
          </cell>
          <cell r="T683">
            <v>295.62461477821</v>
          </cell>
          <cell r="U683">
            <v>293.751666021557</v>
          </cell>
          <cell r="V683">
            <v>291.822528802203</v>
          </cell>
          <cell r="W683">
            <v>289.835517466269</v>
          </cell>
          <cell r="X683">
            <v>287.788895790257</v>
          </cell>
          <cell r="Y683">
            <v>285.680875463965</v>
          </cell>
          <cell r="Z683">
            <v>283.509614527884</v>
          </cell>
        </row>
        <row r="684">
          <cell r="A684">
            <v>-2833.19343888815</v>
          </cell>
          <cell r="B684">
            <v>495.813600451986</v>
          </cell>
          <cell r="C684">
            <v>544.282992858773</v>
          </cell>
          <cell r="D684">
            <v>532.685144772896</v>
          </cell>
          <cell r="E684">
            <v>522.154847352058</v>
          </cell>
          <cell r="F684">
            <v>512.470771626132</v>
          </cell>
          <cell r="G684">
            <v>503.521712590445</v>
          </cell>
          <cell r="H684">
            <v>498.611225115032</v>
          </cell>
          <cell r="I684">
            <v>497.297576540482</v>
          </cell>
          <cell r="J684">
            <v>496.0546730696</v>
          </cell>
          <cell r="K684">
            <v>494.550868735957</v>
          </cell>
          <cell r="L684">
            <v>373.873484030939</v>
          </cell>
          <cell r="M684">
            <v>372.284806426136</v>
          </cell>
          <cell r="N684">
            <v>370.872082251824</v>
          </cell>
          <cell r="O684">
            <v>369.193362593647</v>
          </cell>
          <cell r="P684">
            <v>367.68789510436</v>
          </cell>
          <cell r="Q684">
            <v>333.418054365088</v>
          </cell>
          <cell r="R684">
            <v>299.208445465369</v>
          </cell>
          <cell r="S684">
            <v>297.44301162933</v>
          </cell>
          <cell r="T684">
            <v>295.62461477821</v>
          </cell>
          <cell r="U684">
            <v>293.751666021557</v>
          </cell>
          <cell r="V684">
            <v>291.822528802203</v>
          </cell>
          <cell r="W684">
            <v>289.835517466269</v>
          </cell>
          <cell r="X684">
            <v>287.788895790257</v>
          </cell>
          <cell r="Y684">
            <v>285.680875463965</v>
          </cell>
          <cell r="Z684">
            <v>283.509614527884</v>
          </cell>
        </row>
        <row r="685">
          <cell r="A685">
            <v>-3741.04768225972</v>
          </cell>
          <cell r="B685">
            <v>513.462286943129</v>
          </cell>
          <cell r="C685">
            <v>577.815497191945</v>
          </cell>
          <cell r="D685">
            <v>562.864398672751</v>
          </cell>
          <cell r="E685">
            <v>549.333824548419</v>
          </cell>
          <cell r="F685">
            <v>536.931851102857</v>
          </cell>
          <cell r="G685">
            <v>525.511975958409</v>
          </cell>
          <cell r="H685">
            <v>519.436675174581</v>
          </cell>
          <cell r="I685">
            <v>518.123026600031</v>
          </cell>
          <cell r="J685">
            <v>516.915420502132</v>
          </cell>
          <cell r="K685">
            <v>515.376318795506</v>
          </cell>
          <cell r="L685">
            <v>394.734231463471</v>
          </cell>
          <cell r="M685">
            <v>393.110256485685</v>
          </cell>
          <cell r="N685">
            <v>391.732829684355</v>
          </cell>
          <cell r="O685">
            <v>390.018812653196</v>
          </cell>
          <cell r="P685">
            <v>388.548642536892</v>
          </cell>
          <cell r="Q685">
            <v>343.830779394863</v>
          </cell>
          <cell r="R685">
            <v>299.208445465369</v>
          </cell>
          <cell r="S685">
            <v>297.44301162933</v>
          </cell>
          <cell r="T685">
            <v>295.62461477821</v>
          </cell>
          <cell r="U685">
            <v>293.751666021557</v>
          </cell>
          <cell r="V685">
            <v>291.822528802203</v>
          </cell>
          <cell r="W685">
            <v>289.835517466269</v>
          </cell>
          <cell r="X685">
            <v>287.788895790257</v>
          </cell>
          <cell r="Y685">
            <v>285.680875463965</v>
          </cell>
          <cell r="Z685">
            <v>283.509614527884</v>
          </cell>
        </row>
        <row r="686">
          <cell r="A686">
            <v>-3160.60093625477</v>
          </cell>
          <cell r="B686">
            <v>502.178402200793</v>
          </cell>
          <cell r="C686">
            <v>556.376116181506</v>
          </cell>
          <cell r="D686">
            <v>543.568955763356</v>
          </cell>
          <cell r="E686">
            <v>531.956642045221</v>
          </cell>
          <cell r="F686">
            <v>521.292386849979</v>
          </cell>
          <cell r="G686">
            <v>511.452255569458</v>
          </cell>
          <cell r="H686">
            <v>506.121691178624</v>
          </cell>
          <cell r="I686">
            <v>504.808042604074</v>
          </cell>
          <cell r="J686">
            <v>503.57786873669</v>
          </cell>
          <cell r="K686">
            <v>502.061334799549</v>
          </cell>
          <cell r="L686">
            <v>381.396679698029</v>
          </cell>
          <cell r="M686">
            <v>379.795272489729</v>
          </cell>
          <cell r="N686">
            <v>378.395277918914</v>
          </cell>
          <cell r="O686">
            <v>376.70382865724</v>
          </cell>
          <cell r="P686">
            <v>375.21109077145</v>
          </cell>
          <cell r="Q686">
            <v>337.173287396884</v>
          </cell>
          <cell r="R686">
            <v>299.208445465369</v>
          </cell>
          <cell r="S686">
            <v>297.44301162933</v>
          </cell>
          <cell r="T686">
            <v>295.62461477821</v>
          </cell>
          <cell r="U686">
            <v>293.751666021557</v>
          </cell>
          <cell r="V686">
            <v>291.822528802203</v>
          </cell>
          <cell r="W686">
            <v>289.835517466269</v>
          </cell>
          <cell r="X686">
            <v>287.788895790257</v>
          </cell>
          <cell r="Y686">
            <v>285.680875463965</v>
          </cell>
          <cell r="Z686">
            <v>283.509614527884</v>
          </cell>
        </row>
        <row r="687">
          <cell r="A687">
            <v>-3812.09503911068</v>
          </cell>
          <cell r="B687">
            <v>514.843447560312</v>
          </cell>
          <cell r="C687">
            <v>580.439702364592</v>
          </cell>
          <cell r="D687">
            <v>565.226183328133</v>
          </cell>
          <cell r="E687">
            <v>551.46081189888</v>
          </cell>
          <cell r="F687">
            <v>538.846139718272</v>
          </cell>
          <cell r="G687">
            <v>527.232902087419</v>
          </cell>
          <cell r="H687">
            <v>521.066444702856</v>
          </cell>
          <cell r="I687">
            <v>519.752796128307</v>
          </cell>
          <cell r="J687">
            <v>518.547952351642</v>
          </cell>
          <cell r="K687">
            <v>517.006088323782</v>
          </cell>
          <cell r="L687">
            <v>396.366763312981</v>
          </cell>
          <cell r="M687">
            <v>394.740026013961</v>
          </cell>
          <cell r="N687">
            <v>393.365361533865</v>
          </cell>
          <cell r="O687">
            <v>391.648582181472</v>
          </cell>
          <cell r="P687">
            <v>390.181174386402</v>
          </cell>
          <cell r="Q687">
            <v>344.645664159001</v>
          </cell>
          <cell r="R687">
            <v>299.208445465369</v>
          </cell>
          <cell r="S687">
            <v>297.44301162933</v>
          </cell>
          <cell r="T687">
            <v>295.62461477821</v>
          </cell>
          <cell r="U687">
            <v>293.751666021557</v>
          </cell>
          <cell r="V687">
            <v>291.822528802203</v>
          </cell>
          <cell r="W687">
            <v>289.835517466269</v>
          </cell>
          <cell r="X687">
            <v>287.788895790257</v>
          </cell>
          <cell r="Y687">
            <v>285.680875463965</v>
          </cell>
          <cell r="Z687">
            <v>283.509614527884</v>
          </cell>
        </row>
        <row r="688">
          <cell r="A688">
            <v>-2849.40534860334</v>
          </cell>
          <cell r="B688">
            <v>496.128759976849</v>
          </cell>
          <cell r="C688">
            <v>544.881795956013</v>
          </cell>
          <cell r="D688">
            <v>533.224067560412</v>
          </cell>
          <cell r="E688">
            <v>522.640193020347</v>
          </cell>
          <cell r="F688">
            <v>512.907582727593</v>
          </cell>
          <cell r="G688">
            <v>503.914401358424</v>
          </cell>
          <cell r="H688">
            <v>498.98311335437</v>
          </cell>
          <cell r="I688">
            <v>497.669464779821</v>
          </cell>
          <cell r="J688">
            <v>496.427191627989</v>
          </cell>
          <cell r="K688">
            <v>494.922756975296</v>
          </cell>
          <cell r="L688">
            <v>374.246002589328</v>
          </cell>
          <cell r="M688">
            <v>372.656694665475</v>
          </cell>
          <cell r="N688">
            <v>371.244600810212</v>
          </cell>
          <cell r="O688">
            <v>369.565250832986</v>
          </cell>
          <cell r="P688">
            <v>368.060413662749</v>
          </cell>
          <cell r="Q688">
            <v>333.603998484758</v>
          </cell>
          <cell r="R688">
            <v>299.208445465369</v>
          </cell>
          <cell r="S688">
            <v>297.44301162933</v>
          </cell>
          <cell r="T688">
            <v>295.62461477821</v>
          </cell>
          <cell r="U688">
            <v>293.751666021557</v>
          </cell>
          <cell r="V688">
            <v>291.822528802203</v>
          </cell>
          <cell r="W688">
            <v>289.835517466269</v>
          </cell>
          <cell r="X688">
            <v>287.788895790257</v>
          </cell>
          <cell r="Y688">
            <v>285.680875463965</v>
          </cell>
          <cell r="Z688">
            <v>283.509614527884</v>
          </cell>
        </row>
        <row r="689">
          <cell r="A689">
            <v>-2886.63785121713</v>
          </cell>
          <cell r="B689">
            <v>496.852559827661</v>
          </cell>
          <cell r="C689">
            <v>546.257015672556</v>
          </cell>
          <cell r="D689">
            <v>534.4617653053</v>
          </cell>
          <cell r="E689">
            <v>523.754844790598</v>
          </cell>
          <cell r="F689">
            <v>513.910769320818</v>
          </cell>
          <cell r="G689">
            <v>504.816255972536</v>
          </cell>
          <cell r="H689">
            <v>499.837197178328</v>
          </cell>
          <cell r="I689">
            <v>498.523548603779</v>
          </cell>
          <cell r="J689">
            <v>497.282723051649</v>
          </cell>
          <cell r="K689">
            <v>495.776840799254</v>
          </cell>
          <cell r="L689">
            <v>375.101534012988</v>
          </cell>
          <cell r="M689">
            <v>373.510778489433</v>
          </cell>
          <cell r="N689">
            <v>372.100132233872</v>
          </cell>
          <cell r="O689">
            <v>370.419334656944</v>
          </cell>
          <cell r="P689">
            <v>368.915945086409</v>
          </cell>
          <cell r="Q689">
            <v>334.031040396737</v>
          </cell>
          <cell r="R689">
            <v>299.208445465369</v>
          </cell>
          <cell r="S689">
            <v>297.44301162933</v>
          </cell>
          <cell r="T689">
            <v>295.62461477821</v>
          </cell>
          <cell r="U689">
            <v>293.751666021557</v>
          </cell>
          <cell r="V689">
            <v>291.822528802203</v>
          </cell>
          <cell r="W689">
            <v>289.835517466269</v>
          </cell>
          <cell r="X689">
            <v>287.788895790257</v>
          </cell>
          <cell r="Y689">
            <v>285.680875463965</v>
          </cell>
          <cell r="Z689">
            <v>283.509614527884</v>
          </cell>
        </row>
        <row r="690">
          <cell r="A690">
            <v>-3872.64449250542</v>
          </cell>
          <cell r="B690">
            <v>516.020528934305</v>
          </cell>
          <cell r="C690">
            <v>582.67615697518</v>
          </cell>
          <cell r="D690">
            <v>567.238992477662</v>
          </cell>
          <cell r="E690">
            <v>553.27351721483</v>
          </cell>
          <cell r="F690">
            <v>540.477574502627</v>
          </cell>
          <cell r="G690">
            <v>528.699545479415</v>
          </cell>
          <cell r="H690">
            <v>522.455400724169</v>
          </cell>
          <cell r="I690">
            <v>521.14175214962</v>
          </cell>
          <cell r="J690">
            <v>519.939262535702</v>
          </cell>
          <cell r="K690">
            <v>518.395044345094</v>
          </cell>
          <cell r="L690">
            <v>397.758073497041</v>
          </cell>
          <cell r="M690">
            <v>396.128982035273</v>
          </cell>
          <cell r="N690">
            <v>394.756671717926</v>
          </cell>
          <cell r="O690">
            <v>393.037538202785</v>
          </cell>
          <cell r="P690">
            <v>391.572484570462</v>
          </cell>
          <cell r="Q690">
            <v>345.340142169657</v>
          </cell>
          <cell r="R690">
            <v>299.208445465369</v>
          </cell>
          <cell r="S690">
            <v>297.44301162933</v>
          </cell>
          <cell r="T690">
            <v>295.62461477821</v>
          </cell>
          <cell r="U690">
            <v>293.751666021557</v>
          </cell>
          <cell r="V690">
            <v>291.822528802203</v>
          </cell>
          <cell r="W690">
            <v>289.835517466269</v>
          </cell>
          <cell r="X690">
            <v>287.788895790257</v>
          </cell>
          <cell r="Y690">
            <v>285.680875463965</v>
          </cell>
          <cell r="Z690">
            <v>283.509614527884</v>
          </cell>
        </row>
        <row r="691">
          <cell r="A691">
            <v>-2948.91113380385</v>
          </cell>
          <cell r="B691">
            <v>498.063152441147</v>
          </cell>
          <cell r="C691">
            <v>548.557141638179</v>
          </cell>
          <cell r="D691">
            <v>536.531878674361</v>
          </cell>
          <cell r="E691">
            <v>525.619157415366</v>
          </cell>
          <cell r="F691">
            <v>515.58865068311</v>
          </cell>
          <cell r="G691">
            <v>506.32465436894</v>
          </cell>
          <cell r="H691">
            <v>501.265696462242</v>
          </cell>
          <cell r="I691">
            <v>499.952047887693</v>
          </cell>
          <cell r="J691">
            <v>498.713643520789</v>
          </cell>
          <cell r="K691">
            <v>497.205340083167</v>
          </cell>
          <cell r="L691">
            <v>376.532454482128</v>
          </cell>
          <cell r="M691">
            <v>374.939277773347</v>
          </cell>
          <cell r="N691">
            <v>373.531052703013</v>
          </cell>
          <cell r="O691">
            <v>371.847833940858</v>
          </cell>
          <cell r="P691">
            <v>370.346865555549</v>
          </cell>
          <cell r="Q691">
            <v>334.745290038693</v>
          </cell>
          <cell r="R691">
            <v>299.208445465369</v>
          </cell>
          <cell r="S691">
            <v>297.44301162933</v>
          </cell>
          <cell r="T691">
            <v>295.62461477821</v>
          </cell>
          <cell r="U691">
            <v>293.751666021557</v>
          </cell>
          <cell r="V691">
            <v>291.822528802203</v>
          </cell>
          <cell r="W691">
            <v>289.835517466269</v>
          </cell>
          <cell r="X691">
            <v>287.788895790257</v>
          </cell>
          <cell r="Y691">
            <v>285.680875463965</v>
          </cell>
          <cell r="Z691">
            <v>283.509614527884</v>
          </cell>
        </row>
        <row r="692">
          <cell r="A692">
            <v>-3697.85420619783</v>
          </cell>
          <cell r="B692">
            <v>512.622605768486</v>
          </cell>
          <cell r="C692">
            <v>576.220102960123</v>
          </cell>
          <cell r="D692">
            <v>561.428543864111</v>
          </cell>
          <cell r="E692">
            <v>548.040715539468</v>
          </cell>
          <cell r="F692">
            <v>535.768052994801</v>
          </cell>
          <cell r="G692">
            <v>524.465733214804</v>
          </cell>
          <cell r="H692">
            <v>518.445851388502</v>
          </cell>
          <cell r="I692">
            <v>517.132202813952</v>
          </cell>
          <cell r="J692">
            <v>515.922917353704</v>
          </cell>
          <cell r="K692">
            <v>514.385495009427</v>
          </cell>
          <cell r="L692">
            <v>393.741728315043</v>
          </cell>
          <cell r="M692">
            <v>392.119432699606</v>
          </cell>
          <cell r="N692">
            <v>390.740326535927</v>
          </cell>
          <cell r="O692">
            <v>389.027988867118</v>
          </cell>
          <cell r="P692">
            <v>387.556139388464</v>
          </cell>
          <cell r="Q692">
            <v>343.335367501823</v>
          </cell>
          <cell r="R692">
            <v>299.208445465369</v>
          </cell>
          <cell r="S692">
            <v>297.44301162933</v>
          </cell>
          <cell r="T692">
            <v>295.62461477821</v>
          </cell>
          <cell r="U692">
            <v>293.751666021557</v>
          </cell>
          <cell r="V692">
            <v>291.822528802203</v>
          </cell>
          <cell r="W692">
            <v>289.835517466269</v>
          </cell>
          <cell r="X692">
            <v>287.788895790257</v>
          </cell>
          <cell r="Y692">
            <v>285.680875463965</v>
          </cell>
          <cell r="Z692">
            <v>283.509614527884</v>
          </cell>
        </row>
        <row r="693">
          <cell r="A693">
            <v>-3499.36616527818</v>
          </cell>
          <cell r="B693">
            <v>508.763998253008</v>
          </cell>
          <cell r="C693">
            <v>568.888748680715</v>
          </cell>
          <cell r="D693">
            <v>554.830325012644</v>
          </cell>
          <cell r="E693">
            <v>542.098459965632</v>
          </cell>
          <cell r="F693">
            <v>530.420022978349</v>
          </cell>
          <cell r="G693">
            <v>519.657908250518</v>
          </cell>
          <cell r="H693">
            <v>513.892694520238</v>
          </cell>
          <cell r="I693">
            <v>512.579045945688</v>
          </cell>
          <cell r="J693">
            <v>511.362043270409</v>
          </cell>
          <cell r="K693">
            <v>509.832338141163</v>
          </cell>
          <cell r="L693">
            <v>389.180854231748</v>
          </cell>
          <cell r="M693">
            <v>387.566275831343</v>
          </cell>
          <cell r="N693">
            <v>386.179452452632</v>
          </cell>
          <cell r="O693">
            <v>384.474831998854</v>
          </cell>
          <cell r="P693">
            <v>382.995265305169</v>
          </cell>
          <cell r="Q693">
            <v>341.058789067691</v>
          </cell>
          <cell r="R693">
            <v>299.208445465369</v>
          </cell>
          <cell r="S693">
            <v>297.44301162933</v>
          </cell>
          <cell r="T693">
            <v>295.62461477821</v>
          </cell>
          <cell r="U693">
            <v>293.751666021557</v>
          </cell>
          <cell r="V693">
            <v>291.822528802203</v>
          </cell>
          <cell r="W693">
            <v>289.835517466269</v>
          </cell>
          <cell r="X693">
            <v>287.788895790257</v>
          </cell>
          <cell r="Y693">
            <v>285.680875463965</v>
          </cell>
          <cell r="Z693">
            <v>283.509614527884</v>
          </cell>
        </row>
        <row r="694">
          <cell r="A694">
            <v>-2458.4107612066</v>
          </cell>
          <cell r="B694">
            <v>488.527825197856</v>
          </cell>
          <cell r="C694">
            <v>530.440019875927</v>
          </cell>
          <cell r="D694">
            <v>520.226469088334</v>
          </cell>
          <cell r="E694">
            <v>510.934753460699</v>
          </cell>
          <cell r="F694">
            <v>502.372687123909</v>
          </cell>
          <cell r="G694">
            <v>494.443636623799</v>
          </cell>
          <cell r="H694">
            <v>490.014010315159</v>
          </cell>
          <cell r="I694">
            <v>488.70036174061</v>
          </cell>
          <cell r="J694">
            <v>487.44288671922</v>
          </cell>
          <cell r="K694">
            <v>485.953653936085</v>
          </cell>
          <cell r="L694">
            <v>365.261697680559</v>
          </cell>
          <cell r="M694">
            <v>363.687591626264</v>
          </cell>
          <cell r="N694">
            <v>362.260295901443</v>
          </cell>
          <cell r="O694">
            <v>360.596147793775</v>
          </cell>
          <cell r="P694">
            <v>359.07610875398</v>
          </cell>
          <cell r="Q694">
            <v>329.119446965152</v>
          </cell>
          <cell r="R694">
            <v>299.208445465369</v>
          </cell>
          <cell r="S694">
            <v>297.44301162933</v>
          </cell>
          <cell r="T694">
            <v>295.62461477821</v>
          </cell>
          <cell r="U694">
            <v>293.751666021557</v>
          </cell>
          <cell r="V694">
            <v>291.822528802203</v>
          </cell>
          <cell r="W694">
            <v>289.835517466269</v>
          </cell>
          <cell r="X694">
            <v>287.788895790257</v>
          </cell>
          <cell r="Y694">
            <v>285.680875463965</v>
          </cell>
          <cell r="Z694">
            <v>283.509614527884</v>
          </cell>
        </row>
        <row r="695">
          <cell r="A695">
            <v>-3632.37075527775</v>
          </cell>
          <cell r="B695">
            <v>511.349607482599</v>
          </cell>
          <cell r="C695">
            <v>573.801406216939</v>
          </cell>
          <cell r="D695">
            <v>559.251716795245</v>
          </cell>
          <cell r="E695">
            <v>546.080298179203</v>
          </cell>
          <cell r="F695">
            <v>534.003677370563</v>
          </cell>
          <cell r="G695">
            <v>522.879577350589</v>
          </cell>
          <cell r="H695">
            <v>516.943713411156</v>
          </cell>
          <cell r="I695">
            <v>515.630064836606</v>
          </cell>
          <cell r="J695">
            <v>514.418233379786</v>
          </cell>
          <cell r="K695">
            <v>512.883357032081</v>
          </cell>
          <cell r="L695">
            <v>392.237044341125</v>
          </cell>
          <cell r="M695">
            <v>390.61729472226</v>
          </cell>
          <cell r="N695">
            <v>389.235642562009</v>
          </cell>
          <cell r="O695">
            <v>387.525850889772</v>
          </cell>
          <cell r="P695">
            <v>386.051455414546</v>
          </cell>
          <cell r="Q695">
            <v>342.58429851315</v>
          </cell>
          <cell r="R695">
            <v>299.208445465369</v>
          </cell>
          <cell r="S695">
            <v>297.44301162933</v>
          </cell>
          <cell r="T695">
            <v>295.62461477821</v>
          </cell>
          <cell r="U695">
            <v>293.751666021557</v>
          </cell>
          <cell r="V695">
            <v>291.822528802203</v>
          </cell>
          <cell r="W695">
            <v>289.835517466269</v>
          </cell>
          <cell r="X695">
            <v>287.788895790257</v>
          </cell>
          <cell r="Y695">
            <v>285.680875463965</v>
          </cell>
          <cell r="Z695">
            <v>283.509614527884</v>
          </cell>
        </row>
        <row r="696">
          <cell r="A696">
            <v>-2572.65164860182</v>
          </cell>
          <cell r="B696">
            <v>490.748668048819</v>
          </cell>
          <cell r="C696">
            <v>534.659621292757</v>
          </cell>
          <cell r="D696">
            <v>524.024110363481</v>
          </cell>
          <cell r="E696">
            <v>514.354851451182</v>
          </cell>
          <cell r="F696">
            <v>505.450775315344</v>
          </cell>
          <cell r="G696">
            <v>497.210806816099</v>
          </cell>
          <cell r="H696">
            <v>492.634604879295</v>
          </cell>
          <cell r="I696">
            <v>491.320956304746</v>
          </cell>
          <cell r="J696">
            <v>490.067922969058</v>
          </cell>
          <cell r="K696">
            <v>488.574248500221</v>
          </cell>
          <cell r="L696">
            <v>367.886733930397</v>
          </cell>
          <cell r="M696">
            <v>366.3081861904</v>
          </cell>
          <cell r="N696">
            <v>364.885332151281</v>
          </cell>
          <cell r="O696">
            <v>363.216742357911</v>
          </cell>
          <cell r="P696">
            <v>361.701145003818</v>
          </cell>
          <cell r="Q696">
            <v>330.42974424722</v>
          </cell>
          <cell r="R696">
            <v>299.208445465369</v>
          </cell>
          <cell r="S696">
            <v>297.44301162933</v>
          </cell>
          <cell r="T696">
            <v>295.62461477821</v>
          </cell>
          <cell r="U696">
            <v>293.751666021557</v>
          </cell>
          <cell r="V696">
            <v>291.822528802203</v>
          </cell>
          <cell r="W696">
            <v>289.835517466269</v>
          </cell>
          <cell r="X696">
            <v>287.788895790257</v>
          </cell>
          <cell r="Y696">
            <v>285.680875463965</v>
          </cell>
          <cell r="Z696">
            <v>283.509614527884</v>
          </cell>
        </row>
        <row r="697">
          <cell r="A697">
            <v>-3753.16156775372</v>
          </cell>
          <cell r="B697">
            <v>513.697780877132</v>
          </cell>
          <cell r="C697">
            <v>578.262935666552</v>
          </cell>
          <cell r="D697">
            <v>563.267093299896</v>
          </cell>
          <cell r="E697">
            <v>549.696485206784</v>
          </cell>
          <cell r="F697">
            <v>537.258245695385</v>
          </cell>
          <cell r="G697">
            <v>525.805401400177</v>
          </cell>
          <cell r="H697">
            <v>519.714558016705</v>
          </cell>
          <cell r="I697">
            <v>518.400909442155</v>
          </cell>
          <cell r="J697">
            <v>517.193774332124</v>
          </cell>
          <cell r="K697">
            <v>515.65420163763</v>
          </cell>
          <cell r="L697">
            <v>395.012585293463</v>
          </cell>
          <cell r="M697">
            <v>393.388139327809</v>
          </cell>
          <cell r="N697">
            <v>392.011183514347</v>
          </cell>
          <cell r="O697">
            <v>390.29669549532</v>
          </cell>
          <cell r="P697">
            <v>388.826996366884</v>
          </cell>
          <cell r="Q697">
            <v>343.969720815925</v>
          </cell>
          <cell r="R697">
            <v>299.208445465369</v>
          </cell>
          <cell r="S697">
            <v>297.44301162933</v>
          </cell>
          <cell r="T697">
            <v>295.62461477821</v>
          </cell>
          <cell r="U697">
            <v>293.751666021557</v>
          </cell>
          <cell r="V697">
            <v>291.822528802203</v>
          </cell>
          <cell r="W697">
            <v>289.835517466269</v>
          </cell>
          <cell r="X697">
            <v>287.788895790257</v>
          </cell>
          <cell r="Y697">
            <v>285.680875463965</v>
          </cell>
          <cell r="Z697">
            <v>283.509614527884</v>
          </cell>
        </row>
        <row r="698">
          <cell r="A698">
            <v>-3481.26664817392</v>
          </cell>
          <cell r="B698">
            <v>508.412143640501</v>
          </cell>
          <cell r="C698">
            <v>568.220224916952</v>
          </cell>
          <cell r="D698">
            <v>554.228653625257</v>
          </cell>
          <cell r="E698">
            <v>541.556603862372</v>
          </cell>
          <cell r="F698">
            <v>529.932352485414</v>
          </cell>
          <cell r="G698">
            <v>519.219497403335</v>
          </cell>
          <cell r="H698">
            <v>513.47750607748</v>
          </cell>
          <cell r="I698">
            <v>512.16385750293</v>
          </cell>
          <cell r="J698">
            <v>510.946151118426</v>
          </cell>
          <cell r="K698">
            <v>509.417149698405</v>
          </cell>
          <cell r="L698">
            <v>388.764962079765</v>
          </cell>
          <cell r="M698">
            <v>387.151087388584</v>
          </cell>
          <cell r="N698">
            <v>385.763560300649</v>
          </cell>
          <cell r="O698">
            <v>384.059643556095</v>
          </cell>
          <cell r="P698">
            <v>382.579373153186</v>
          </cell>
          <cell r="Q698">
            <v>340.851194846312</v>
          </cell>
          <cell r="R698">
            <v>299.208445465369</v>
          </cell>
          <cell r="S698">
            <v>297.44301162933</v>
          </cell>
          <cell r="T698">
            <v>295.62461477821</v>
          </cell>
          <cell r="U698">
            <v>293.751666021557</v>
          </cell>
          <cell r="V698">
            <v>291.822528802203</v>
          </cell>
          <cell r="W698">
            <v>289.835517466269</v>
          </cell>
          <cell r="X698">
            <v>287.788895790257</v>
          </cell>
          <cell r="Y698">
            <v>285.680875463965</v>
          </cell>
          <cell r="Z698">
            <v>283.509614527884</v>
          </cell>
        </row>
        <row r="699">
          <cell r="A699">
            <v>-2415.15271864606</v>
          </cell>
          <cell r="B699">
            <v>487.686888850479</v>
          </cell>
          <cell r="C699">
            <v>528.842240815911</v>
          </cell>
          <cell r="D699">
            <v>518.78846793432</v>
          </cell>
          <cell r="E699">
            <v>509.639711485738</v>
          </cell>
          <cell r="F699">
            <v>501.207149346444</v>
          </cell>
          <cell r="G699">
            <v>493.395829934968</v>
          </cell>
          <cell r="H699">
            <v>489.021705425254</v>
          </cell>
          <cell r="I699">
            <v>487.708056850705</v>
          </cell>
          <cell r="J699">
            <v>486.44889995662</v>
          </cell>
          <cell r="K699">
            <v>484.96134904618</v>
          </cell>
          <cell r="L699">
            <v>364.267710917959</v>
          </cell>
          <cell r="M699">
            <v>362.695286736359</v>
          </cell>
          <cell r="N699">
            <v>361.266309138844</v>
          </cell>
          <cell r="O699">
            <v>359.60384290387</v>
          </cell>
          <cell r="P699">
            <v>358.08212199138</v>
          </cell>
          <cell r="Q699">
            <v>328.6232945202</v>
          </cell>
          <cell r="R699">
            <v>299.208445465369</v>
          </cell>
          <cell r="S699">
            <v>297.44301162933</v>
          </cell>
          <cell r="T699">
            <v>295.62461477821</v>
          </cell>
          <cell r="U699">
            <v>293.751666021557</v>
          </cell>
          <cell r="V699">
            <v>291.822528802203</v>
          </cell>
          <cell r="W699">
            <v>289.835517466269</v>
          </cell>
          <cell r="X699">
            <v>287.788895790257</v>
          </cell>
          <cell r="Y699">
            <v>285.680875463965</v>
          </cell>
          <cell r="Z699">
            <v>283.509614527884</v>
          </cell>
        </row>
        <row r="700">
          <cell r="A700">
            <v>-3590.43095907682</v>
          </cell>
          <cell r="B700">
            <v>510.534297844453</v>
          </cell>
          <cell r="C700">
            <v>572.252317904462</v>
          </cell>
          <cell r="D700">
            <v>557.857537314015</v>
          </cell>
          <cell r="E700">
            <v>544.824721336458</v>
          </cell>
          <cell r="F700">
            <v>532.873658212092</v>
          </cell>
          <cell r="G700">
            <v>521.863701541459</v>
          </cell>
          <cell r="H700">
            <v>515.981648038144</v>
          </cell>
          <cell r="I700">
            <v>514.667999463594</v>
          </cell>
          <cell r="J700">
            <v>513.454537387497</v>
          </cell>
          <cell r="K700">
            <v>511.921291659069</v>
          </cell>
          <cell r="L700">
            <v>391.273348348836</v>
          </cell>
          <cell r="M700">
            <v>389.655229349248</v>
          </cell>
          <cell r="N700">
            <v>388.271946569721</v>
          </cell>
          <cell r="O700">
            <v>386.563785516759</v>
          </cell>
          <cell r="P700">
            <v>385.087759422257</v>
          </cell>
          <cell r="Q700">
            <v>342.103265826644</v>
          </cell>
          <cell r="R700">
            <v>299.208445465369</v>
          </cell>
          <cell r="S700">
            <v>297.44301162933</v>
          </cell>
          <cell r="T700">
            <v>295.62461477821</v>
          </cell>
          <cell r="U700">
            <v>293.751666021557</v>
          </cell>
          <cell r="V700">
            <v>291.822528802203</v>
          </cell>
          <cell r="W700">
            <v>289.835517466269</v>
          </cell>
          <cell r="X700">
            <v>287.788895790257</v>
          </cell>
          <cell r="Y700">
            <v>285.680875463965</v>
          </cell>
          <cell r="Z700">
            <v>283.509614527884</v>
          </cell>
        </row>
        <row r="701">
          <cell r="A701">
            <v>-2468.12363097822</v>
          </cell>
          <cell r="B701">
            <v>488.716643386217</v>
          </cell>
          <cell r="C701">
            <v>530.798774433812</v>
          </cell>
          <cell r="D701">
            <v>520.549348190431</v>
          </cell>
          <cell r="E701">
            <v>511.225533470774</v>
          </cell>
          <cell r="F701">
            <v>502.634389132976</v>
          </cell>
          <cell r="G701">
            <v>494.678904086496</v>
          </cell>
          <cell r="H701">
            <v>490.236815777424</v>
          </cell>
          <cell r="I701">
            <v>488.923167202875</v>
          </cell>
          <cell r="J701">
            <v>487.666069817862</v>
          </cell>
          <cell r="K701">
            <v>486.17645939835</v>
          </cell>
          <cell r="L701">
            <v>365.4848807792</v>
          </cell>
          <cell r="M701">
            <v>363.910397088529</v>
          </cell>
          <cell r="N701">
            <v>362.483479000085</v>
          </cell>
          <cell r="O701">
            <v>360.81895325604</v>
          </cell>
          <cell r="P701">
            <v>359.299291852622</v>
          </cell>
          <cell r="Q701">
            <v>329.230849696285</v>
          </cell>
          <cell r="R701">
            <v>299.208445465369</v>
          </cell>
          <cell r="S701">
            <v>297.44301162933</v>
          </cell>
          <cell r="T701">
            <v>295.62461477821</v>
          </cell>
          <cell r="U701">
            <v>293.751666021557</v>
          </cell>
          <cell r="V701">
            <v>291.822528802203</v>
          </cell>
          <cell r="W701">
            <v>289.835517466269</v>
          </cell>
          <cell r="X701">
            <v>287.788895790257</v>
          </cell>
          <cell r="Y701">
            <v>285.680875463965</v>
          </cell>
          <cell r="Z701">
            <v>283.509614527884</v>
          </cell>
        </row>
        <row r="702">
          <cell r="A702">
            <v>-3309.74986036762</v>
          </cell>
          <cell r="B702">
            <v>505.077857285547</v>
          </cell>
          <cell r="C702">
            <v>561.885080842539</v>
          </cell>
          <cell r="D702">
            <v>548.527023958285</v>
          </cell>
          <cell r="E702">
            <v>536.421802875742</v>
          </cell>
          <cell r="F702">
            <v>525.311031597448</v>
          </cell>
          <cell r="G702">
            <v>515.064976605062</v>
          </cell>
          <cell r="H702">
            <v>509.543048178633</v>
          </cell>
          <cell r="I702">
            <v>508.229399604084</v>
          </cell>
          <cell r="J702">
            <v>507.005024646869</v>
          </cell>
          <cell r="K702">
            <v>505.482691799559</v>
          </cell>
          <cell r="L702">
            <v>384.823835608208</v>
          </cell>
          <cell r="M702">
            <v>383.216629489738</v>
          </cell>
          <cell r="N702">
            <v>381.822433829093</v>
          </cell>
          <cell r="O702">
            <v>380.125185657249</v>
          </cell>
          <cell r="P702">
            <v>378.638246681629</v>
          </cell>
          <cell r="Q702">
            <v>338.883965896889</v>
          </cell>
          <cell r="R702">
            <v>299.208445465369</v>
          </cell>
          <cell r="S702">
            <v>297.44301162933</v>
          </cell>
          <cell r="T702">
            <v>295.62461477821</v>
          </cell>
          <cell r="U702">
            <v>293.751666021557</v>
          </cell>
          <cell r="V702">
            <v>291.822528802203</v>
          </cell>
          <cell r="W702">
            <v>289.835517466269</v>
          </cell>
          <cell r="X702">
            <v>287.788895790257</v>
          </cell>
          <cell r="Y702">
            <v>285.680875463965</v>
          </cell>
          <cell r="Z702">
            <v>283.509614527884</v>
          </cell>
        </row>
        <row r="703">
          <cell r="A703">
            <v>-3368.24950467248</v>
          </cell>
          <cell r="B703">
            <v>506.215090370833</v>
          </cell>
          <cell r="C703">
            <v>564.045823704583</v>
          </cell>
          <cell r="D703">
            <v>550.471692534125</v>
          </cell>
          <cell r="E703">
            <v>538.173141827083</v>
          </cell>
          <cell r="F703">
            <v>526.887236653655</v>
          </cell>
          <cell r="G703">
            <v>516.481969029328</v>
          </cell>
          <cell r="H703">
            <v>510.884983219272</v>
          </cell>
          <cell r="I703">
            <v>509.571334644722</v>
          </cell>
          <cell r="J703">
            <v>508.349234153678</v>
          </cell>
          <cell r="K703">
            <v>506.824626840197</v>
          </cell>
          <cell r="L703">
            <v>386.168045115017</v>
          </cell>
          <cell r="M703">
            <v>384.558564530376</v>
          </cell>
          <cell r="N703">
            <v>383.166643335902</v>
          </cell>
          <cell r="O703">
            <v>381.467120697887</v>
          </cell>
          <cell r="P703">
            <v>379.982456188438</v>
          </cell>
          <cell r="Q703">
            <v>339.554933417208</v>
          </cell>
          <cell r="R703">
            <v>299.208445465369</v>
          </cell>
          <cell r="S703">
            <v>297.44301162933</v>
          </cell>
          <cell r="T703">
            <v>295.62461477821</v>
          </cell>
          <cell r="U703">
            <v>293.751666021557</v>
          </cell>
          <cell r="V703">
            <v>291.822528802203</v>
          </cell>
          <cell r="W703">
            <v>289.835517466269</v>
          </cell>
          <cell r="X703">
            <v>287.788895790257</v>
          </cell>
          <cell r="Y703">
            <v>285.680875463965</v>
          </cell>
          <cell r="Z703">
            <v>283.509614527884</v>
          </cell>
        </row>
        <row r="704">
          <cell r="A704">
            <v>-2414.47136002335</v>
          </cell>
          <cell r="B704">
            <v>487.673643238854</v>
          </cell>
          <cell r="C704">
            <v>528.817074153823</v>
          </cell>
          <cell r="D704">
            <v>518.76581793844</v>
          </cell>
          <cell r="E704">
            <v>509.619313243835</v>
          </cell>
          <cell r="F704">
            <v>501.188790928732</v>
          </cell>
          <cell r="G704">
            <v>493.379325902883</v>
          </cell>
          <cell r="H704">
            <v>489.006075603536</v>
          </cell>
          <cell r="I704">
            <v>487.692427028987</v>
          </cell>
          <cell r="J704">
            <v>486.433243643679</v>
          </cell>
          <cell r="K704">
            <v>484.945719224462</v>
          </cell>
          <cell r="L704">
            <v>364.252054605018</v>
          </cell>
          <cell r="M704">
            <v>362.679656914641</v>
          </cell>
          <cell r="N704">
            <v>361.250652825902</v>
          </cell>
          <cell r="O704">
            <v>359.588213082152</v>
          </cell>
          <cell r="P704">
            <v>358.066465678439</v>
          </cell>
          <cell r="Q704">
            <v>328.615479609341</v>
          </cell>
          <cell r="R704">
            <v>299.208445465369</v>
          </cell>
          <cell r="S704">
            <v>297.44301162933</v>
          </cell>
          <cell r="T704">
            <v>295.62461477821</v>
          </cell>
          <cell r="U704">
            <v>293.751666021557</v>
          </cell>
          <cell r="V704">
            <v>291.822528802203</v>
          </cell>
          <cell r="W704">
            <v>289.835517466269</v>
          </cell>
          <cell r="X704">
            <v>287.788895790257</v>
          </cell>
          <cell r="Y704">
            <v>285.680875463965</v>
          </cell>
          <cell r="Z704">
            <v>283.509614527884</v>
          </cell>
        </row>
        <row r="705">
          <cell r="A705">
            <v>-3634.03699520698</v>
          </cell>
          <cell r="B705">
            <v>511.381999186824</v>
          </cell>
          <cell r="C705">
            <v>573.862950454965</v>
          </cell>
          <cell r="D705">
            <v>559.307106609468</v>
          </cell>
          <cell r="E705">
            <v>546.130181403708</v>
          </cell>
          <cell r="F705">
            <v>534.048572272618</v>
          </cell>
          <cell r="G705">
            <v>522.919937414053</v>
          </cell>
          <cell r="H705">
            <v>516.98193562214</v>
          </cell>
          <cell r="I705">
            <v>515.668287047591</v>
          </cell>
          <cell r="J705">
            <v>514.456520374179</v>
          </cell>
          <cell r="K705">
            <v>512.921579243066</v>
          </cell>
          <cell r="L705">
            <v>392.275331335518</v>
          </cell>
          <cell r="M705">
            <v>390.655516933245</v>
          </cell>
          <cell r="N705">
            <v>389.273929556403</v>
          </cell>
          <cell r="O705">
            <v>387.564073100756</v>
          </cell>
          <cell r="P705">
            <v>386.089742408939</v>
          </cell>
          <cell r="Q705">
            <v>342.603409618643</v>
          </cell>
          <cell r="R705">
            <v>299.208445465369</v>
          </cell>
          <cell r="S705">
            <v>297.44301162933</v>
          </cell>
          <cell r="T705">
            <v>295.62461477821</v>
          </cell>
          <cell r="U705">
            <v>293.751666021557</v>
          </cell>
          <cell r="V705">
            <v>291.822528802203</v>
          </cell>
          <cell r="W705">
            <v>289.835517466269</v>
          </cell>
          <cell r="X705">
            <v>287.788895790257</v>
          </cell>
          <cell r="Y705">
            <v>285.680875463965</v>
          </cell>
          <cell r="Z705">
            <v>283.509614527884</v>
          </cell>
        </row>
        <row r="706">
          <cell r="A706">
            <v>-2968.90837246036</v>
          </cell>
          <cell r="B706">
            <v>498.451898760629</v>
          </cell>
          <cell r="C706">
            <v>549.295759645196</v>
          </cell>
          <cell r="D706">
            <v>537.196634880676</v>
          </cell>
          <cell r="E706">
            <v>526.217826747369</v>
          </cell>
          <cell r="F706">
            <v>516.127453081912</v>
          </cell>
          <cell r="G706">
            <v>506.809032283015</v>
          </cell>
          <cell r="H706">
            <v>501.724417119231</v>
          </cell>
          <cell r="I706">
            <v>500.410768544682</v>
          </cell>
          <cell r="J706">
            <v>499.173141670417</v>
          </cell>
          <cell r="K706">
            <v>497.664060740157</v>
          </cell>
          <cell r="L706">
            <v>376.991952631756</v>
          </cell>
          <cell r="M706">
            <v>375.397998430336</v>
          </cell>
          <cell r="N706">
            <v>373.990550852641</v>
          </cell>
          <cell r="O706">
            <v>372.306554597847</v>
          </cell>
          <cell r="P706">
            <v>370.806363705177</v>
          </cell>
          <cell r="Q706">
            <v>334.974650367188</v>
          </cell>
          <cell r="R706">
            <v>299.208445465369</v>
          </cell>
          <cell r="S706">
            <v>297.44301162933</v>
          </cell>
          <cell r="T706">
            <v>295.62461477821</v>
          </cell>
          <cell r="U706">
            <v>293.751666021557</v>
          </cell>
          <cell r="V706">
            <v>291.822528802203</v>
          </cell>
          <cell r="W706">
            <v>289.835517466269</v>
          </cell>
          <cell r="X706">
            <v>287.788895790257</v>
          </cell>
          <cell r="Y706">
            <v>285.680875463965</v>
          </cell>
          <cell r="Z706">
            <v>283.509614527884</v>
          </cell>
        </row>
        <row r="707">
          <cell r="A707">
            <v>-3488.08408798095</v>
          </cell>
          <cell r="B707">
            <v>508.54467467035</v>
          </cell>
          <cell r="C707">
            <v>568.472033873665</v>
          </cell>
          <cell r="D707">
            <v>554.455281686298</v>
          </cell>
          <cell r="E707">
            <v>541.760701648339</v>
          </cell>
          <cell r="F707">
            <v>530.116040492785</v>
          </cell>
          <cell r="G707">
            <v>519.384631066526</v>
          </cell>
          <cell r="H707">
            <v>513.633892692701</v>
          </cell>
          <cell r="I707">
            <v>512.320244118152</v>
          </cell>
          <cell r="J707">
            <v>511.102802795707</v>
          </cell>
          <cell r="K707">
            <v>509.573536313627</v>
          </cell>
          <cell r="L707">
            <v>388.921613757046</v>
          </cell>
          <cell r="M707">
            <v>387.307474003806</v>
          </cell>
          <cell r="N707">
            <v>385.92021197793</v>
          </cell>
          <cell r="O707">
            <v>384.216030171317</v>
          </cell>
          <cell r="P707">
            <v>382.736024830467</v>
          </cell>
          <cell r="Q707">
            <v>340.929388153923</v>
          </cell>
          <cell r="R707">
            <v>299.208445465369</v>
          </cell>
          <cell r="S707">
            <v>297.44301162933</v>
          </cell>
          <cell r="T707">
            <v>295.62461477821</v>
          </cell>
          <cell r="U707">
            <v>293.751666021557</v>
          </cell>
          <cell r="V707">
            <v>291.822528802203</v>
          </cell>
          <cell r="W707">
            <v>289.835517466269</v>
          </cell>
          <cell r="X707">
            <v>287.788895790257</v>
          </cell>
          <cell r="Y707">
            <v>285.680875463965</v>
          </cell>
          <cell r="Z707">
            <v>283.509614527884</v>
          </cell>
        </row>
        <row r="708">
          <cell r="A708">
            <v>-3403.41922789971</v>
          </cell>
          <cell r="B708">
            <v>506.898789790371</v>
          </cell>
          <cell r="C708">
            <v>565.344852601704</v>
          </cell>
          <cell r="D708">
            <v>551.640818541534</v>
          </cell>
          <cell r="E708">
            <v>539.226038933171</v>
          </cell>
          <cell r="F708">
            <v>527.834844049133</v>
          </cell>
          <cell r="G708">
            <v>517.333858506072</v>
          </cell>
          <cell r="H708">
            <v>511.691748534326</v>
          </cell>
          <cell r="I708">
            <v>510.378099959776</v>
          </cell>
          <cell r="J708">
            <v>509.157366867571</v>
          </cell>
          <cell r="K708">
            <v>507.631392155251</v>
          </cell>
          <cell r="L708">
            <v>386.97617782891</v>
          </cell>
          <cell r="M708">
            <v>385.36532984543</v>
          </cell>
          <cell r="N708">
            <v>383.974776049795</v>
          </cell>
          <cell r="O708">
            <v>382.273886012941</v>
          </cell>
          <cell r="P708">
            <v>380.790588902331</v>
          </cell>
          <cell r="Q708">
            <v>339.958316074735</v>
          </cell>
          <cell r="R708">
            <v>299.208445465369</v>
          </cell>
          <cell r="S708">
            <v>297.44301162933</v>
          </cell>
          <cell r="T708">
            <v>295.62461477821</v>
          </cell>
          <cell r="U708">
            <v>293.751666021557</v>
          </cell>
          <cell r="V708">
            <v>291.822528802203</v>
          </cell>
          <cell r="W708">
            <v>289.835517466269</v>
          </cell>
          <cell r="X708">
            <v>287.788895790257</v>
          </cell>
          <cell r="Y708">
            <v>285.680875463965</v>
          </cell>
          <cell r="Z708">
            <v>283.509614527884</v>
          </cell>
        </row>
        <row r="709">
          <cell r="A709">
            <v>-2707.39298430616</v>
          </cell>
          <cell r="B709">
            <v>493.368039614912</v>
          </cell>
          <cell r="C709">
            <v>539.636427268332</v>
          </cell>
          <cell r="D709">
            <v>528.503235741499</v>
          </cell>
          <cell r="E709">
            <v>518.388683662964</v>
          </cell>
          <cell r="F709">
            <v>509.081224305948</v>
          </cell>
          <cell r="G709">
            <v>500.47454378745</v>
          </cell>
          <cell r="H709">
            <v>495.725463327284</v>
          </cell>
          <cell r="I709">
            <v>494.411814752735</v>
          </cell>
          <cell r="J709">
            <v>493.164020160179</v>
          </cell>
          <cell r="K709">
            <v>491.66510694821</v>
          </cell>
          <cell r="L709">
            <v>370.982831121518</v>
          </cell>
          <cell r="M709">
            <v>369.399044638389</v>
          </cell>
          <cell r="N709">
            <v>367.981429342403</v>
          </cell>
          <cell r="O709">
            <v>366.3076008059</v>
          </cell>
          <cell r="P709">
            <v>364.797242194939</v>
          </cell>
          <cell r="Q709">
            <v>331.975173471215</v>
          </cell>
          <cell r="R709">
            <v>299.208445465369</v>
          </cell>
          <cell r="S709">
            <v>297.44301162933</v>
          </cell>
          <cell r="T709">
            <v>295.62461477821</v>
          </cell>
          <cell r="U709">
            <v>293.751666021557</v>
          </cell>
          <cell r="V709">
            <v>291.822528802203</v>
          </cell>
          <cell r="W709">
            <v>289.835517466269</v>
          </cell>
          <cell r="X709">
            <v>287.788895790257</v>
          </cell>
          <cell r="Y709">
            <v>285.680875463965</v>
          </cell>
          <cell r="Z709">
            <v>283.509614527884</v>
          </cell>
        </row>
        <row r="710">
          <cell r="A710">
            <v>-3157.79348763535</v>
          </cell>
          <cell r="B710">
            <v>502.123825399631</v>
          </cell>
          <cell r="C710">
            <v>556.272420259299</v>
          </cell>
          <cell r="D710">
            <v>543.475629433369</v>
          </cell>
          <cell r="E710">
            <v>531.872593771432</v>
          </cell>
          <cell r="F710">
            <v>521.216743403569</v>
          </cell>
          <cell r="G710">
            <v>511.384252875211</v>
          </cell>
          <cell r="H710">
            <v>506.057290553253</v>
          </cell>
          <cell r="I710">
            <v>504.743641978704</v>
          </cell>
          <cell r="J710">
            <v>503.513358957717</v>
          </cell>
          <cell r="K710">
            <v>501.996934174179</v>
          </cell>
          <cell r="L710">
            <v>381.332169919056</v>
          </cell>
          <cell r="M710">
            <v>379.730871864358</v>
          </cell>
          <cell r="N710">
            <v>378.330768139941</v>
          </cell>
          <cell r="O710">
            <v>376.639428031869</v>
          </cell>
          <cell r="P710">
            <v>375.146580992477</v>
          </cell>
          <cell r="Q710">
            <v>337.141087084199</v>
          </cell>
          <cell r="R710">
            <v>299.208445465369</v>
          </cell>
          <cell r="S710">
            <v>297.44301162933</v>
          </cell>
          <cell r="T710">
            <v>295.62461477821</v>
          </cell>
          <cell r="U710">
            <v>293.751666021557</v>
          </cell>
          <cell r="V710">
            <v>291.822528802203</v>
          </cell>
          <cell r="W710">
            <v>289.835517466269</v>
          </cell>
          <cell r="X710">
            <v>287.788895790257</v>
          </cell>
          <cell r="Y710">
            <v>285.680875463965</v>
          </cell>
          <cell r="Z710">
            <v>283.509614527884</v>
          </cell>
        </row>
        <row r="711">
          <cell r="A711">
            <v>-2971.31148435702</v>
          </cell>
          <cell r="B711">
            <v>498.498615255901</v>
          </cell>
          <cell r="C711">
            <v>549.384520986211</v>
          </cell>
          <cell r="D711">
            <v>537.27652008759</v>
          </cell>
          <cell r="E711">
            <v>526.289770150087</v>
          </cell>
          <cell r="F711">
            <v>516.192202144358</v>
          </cell>
          <cell r="G711">
            <v>506.867241036122</v>
          </cell>
          <cell r="H711">
            <v>501.779542583651</v>
          </cell>
          <cell r="I711">
            <v>500.465894009102</v>
          </cell>
          <cell r="J711">
            <v>499.228360567828</v>
          </cell>
          <cell r="K711">
            <v>497.719186204577</v>
          </cell>
          <cell r="L711">
            <v>377.047171529167</v>
          </cell>
          <cell r="M711">
            <v>375.453123894756</v>
          </cell>
          <cell r="N711">
            <v>374.045769750051</v>
          </cell>
          <cell r="O711">
            <v>372.361680062267</v>
          </cell>
          <cell r="P711">
            <v>370.861582602588</v>
          </cell>
          <cell r="Q711">
            <v>335.002213099398</v>
          </cell>
          <cell r="R711">
            <v>299.208445465369</v>
          </cell>
          <cell r="S711">
            <v>297.44301162933</v>
          </cell>
          <cell r="T711">
            <v>295.62461477821</v>
          </cell>
          <cell r="U711">
            <v>293.751666021557</v>
          </cell>
          <cell r="V711">
            <v>291.822528802203</v>
          </cell>
          <cell r="W711">
            <v>289.835517466269</v>
          </cell>
          <cell r="X711">
            <v>287.788895790257</v>
          </cell>
          <cell r="Y711">
            <v>285.680875463965</v>
          </cell>
          <cell r="Z711">
            <v>283.509614527884</v>
          </cell>
        </row>
        <row r="712">
          <cell r="A712">
            <v>-3590.84420366718</v>
          </cell>
          <cell r="B712">
            <v>510.54233131929</v>
          </cell>
          <cell r="C712">
            <v>572.267581506651</v>
          </cell>
          <cell r="D712">
            <v>557.871274555986</v>
          </cell>
          <cell r="E712">
            <v>544.837092887707</v>
          </cell>
          <cell r="F712">
            <v>532.884792608216</v>
          </cell>
          <cell r="G712">
            <v>521.873711251106</v>
          </cell>
          <cell r="H712">
            <v>515.991127538451</v>
          </cell>
          <cell r="I712">
            <v>514.677478963901</v>
          </cell>
          <cell r="J712">
            <v>513.464032954754</v>
          </cell>
          <cell r="K712">
            <v>511.930771159376</v>
          </cell>
          <cell r="L712">
            <v>391.282843916093</v>
          </cell>
          <cell r="M712">
            <v>389.664708849555</v>
          </cell>
          <cell r="N712">
            <v>388.281442136978</v>
          </cell>
          <cell r="O712">
            <v>386.573265017066</v>
          </cell>
          <cell r="P712">
            <v>385.097254989514</v>
          </cell>
          <cell r="Q712">
            <v>342.108005576798</v>
          </cell>
          <cell r="R712">
            <v>299.208445465369</v>
          </cell>
          <cell r="S712">
            <v>297.44301162933</v>
          </cell>
          <cell r="T712">
            <v>295.62461477821</v>
          </cell>
          <cell r="U712">
            <v>293.751666021557</v>
          </cell>
          <cell r="V712">
            <v>291.822528802203</v>
          </cell>
          <cell r="W712">
            <v>289.835517466269</v>
          </cell>
          <cell r="X712">
            <v>287.788895790257</v>
          </cell>
          <cell r="Y712">
            <v>285.680875463965</v>
          </cell>
          <cell r="Z712">
            <v>283.509614527884</v>
          </cell>
        </row>
        <row r="713">
          <cell r="A713">
            <v>-3126.28785470793</v>
          </cell>
          <cell r="B713">
            <v>501.511355895522</v>
          </cell>
          <cell r="C713">
            <v>555.108728201492</v>
          </cell>
          <cell r="D713">
            <v>542.428306581343</v>
          </cell>
          <cell r="E713">
            <v>530.929390735104</v>
          </cell>
          <cell r="F713">
            <v>520.367860670874</v>
          </cell>
          <cell r="G713">
            <v>510.621115873091</v>
          </cell>
          <cell r="H713">
            <v>505.334576538405</v>
          </cell>
          <cell r="I713">
            <v>504.020927963855</v>
          </cell>
          <cell r="J713">
            <v>502.789420003861</v>
          </cell>
          <cell r="K713">
            <v>501.27422015933</v>
          </cell>
          <cell r="L713">
            <v>380.6082309652</v>
          </cell>
          <cell r="M713">
            <v>379.008157849509</v>
          </cell>
          <cell r="N713">
            <v>377.606829186084</v>
          </cell>
          <cell r="O713">
            <v>375.916714017021</v>
          </cell>
          <cell r="P713">
            <v>374.422642038621</v>
          </cell>
          <cell r="Q713">
            <v>336.779730076775</v>
          </cell>
          <cell r="R713">
            <v>299.208445465369</v>
          </cell>
          <cell r="S713">
            <v>297.44301162933</v>
          </cell>
          <cell r="T713">
            <v>295.62461477821</v>
          </cell>
          <cell r="U713">
            <v>293.751666021557</v>
          </cell>
          <cell r="V713">
            <v>291.822528802203</v>
          </cell>
          <cell r="W713">
            <v>289.835517466269</v>
          </cell>
          <cell r="X713">
            <v>287.788895790257</v>
          </cell>
          <cell r="Y713">
            <v>285.680875463965</v>
          </cell>
          <cell r="Z713">
            <v>283.509614527884</v>
          </cell>
        </row>
        <row r="714">
          <cell r="A714">
            <v>-3490.24708698981</v>
          </cell>
          <cell r="B714">
            <v>508.586723371082</v>
          </cell>
          <cell r="C714">
            <v>568.551926405056</v>
          </cell>
          <cell r="D714">
            <v>554.52718496455</v>
          </cell>
          <cell r="E714">
            <v>541.825456647466</v>
          </cell>
          <cell r="F714">
            <v>530.174319992</v>
          </cell>
          <cell r="G714">
            <v>519.437023747639</v>
          </cell>
          <cell r="H714">
            <v>513.683510159565</v>
          </cell>
          <cell r="I714">
            <v>512.369861585016</v>
          </cell>
          <cell r="J714">
            <v>511.152504359972</v>
          </cell>
          <cell r="K714">
            <v>509.623153780491</v>
          </cell>
          <cell r="L714">
            <v>388.971315321311</v>
          </cell>
          <cell r="M714">
            <v>387.35709147067</v>
          </cell>
          <cell r="N714">
            <v>385.969913542196</v>
          </cell>
          <cell r="O714">
            <v>384.265647638181</v>
          </cell>
          <cell r="P714">
            <v>382.785726394732</v>
          </cell>
          <cell r="Q714">
            <v>340.954196887355</v>
          </cell>
          <cell r="R714">
            <v>299.208445465369</v>
          </cell>
          <cell r="S714">
            <v>297.44301162933</v>
          </cell>
          <cell r="T714">
            <v>295.62461477821</v>
          </cell>
          <cell r="U714">
            <v>293.751666021557</v>
          </cell>
          <cell r="V714">
            <v>291.822528802203</v>
          </cell>
          <cell r="W714">
            <v>289.835517466269</v>
          </cell>
          <cell r="X714">
            <v>287.788895790257</v>
          </cell>
          <cell r="Y714">
            <v>285.680875463965</v>
          </cell>
          <cell r="Z714">
            <v>283.509614527884</v>
          </cell>
        </row>
        <row r="715">
          <cell r="A715">
            <v>-3587.61962125433</v>
          </cell>
          <cell r="B715">
            <v>510.479645437184</v>
          </cell>
          <cell r="C715">
            <v>572.14847833065</v>
          </cell>
          <cell r="D715">
            <v>557.764081697585</v>
          </cell>
          <cell r="E715">
            <v>544.740556629264</v>
          </cell>
          <cell r="F715">
            <v>532.797909975617</v>
          </cell>
          <cell r="G715">
            <v>521.795604642002</v>
          </cell>
          <cell r="H715">
            <v>515.917158197566</v>
          </cell>
          <cell r="I715">
            <v>514.603509623016</v>
          </cell>
          <cell r="J715">
            <v>513.389938242105</v>
          </cell>
          <cell r="K715">
            <v>511.856801818491</v>
          </cell>
          <cell r="L715">
            <v>391.208749203444</v>
          </cell>
          <cell r="M715">
            <v>389.59073950867</v>
          </cell>
          <cell r="N715">
            <v>388.207347424329</v>
          </cell>
          <cell r="O715">
            <v>386.499295676182</v>
          </cell>
          <cell r="P715">
            <v>385.023160276865</v>
          </cell>
          <cell r="Q715">
            <v>342.071020906355</v>
          </cell>
          <cell r="R715">
            <v>299.208445465369</v>
          </cell>
          <cell r="S715">
            <v>297.44301162933</v>
          </cell>
          <cell r="T715">
            <v>295.62461477821</v>
          </cell>
          <cell r="U715">
            <v>293.751666021557</v>
          </cell>
          <cell r="V715">
            <v>291.822528802203</v>
          </cell>
          <cell r="W715">
            <v>289.835517466269</v>
          </cell>
          <cell r="X715">
            <v>287.788895790257</v>
          </cell>
          <cell r="Y715">
            <v>285.680875463965</v>
          </cell>
          <cell r="Z715">
            <v>283.509614527884</v>
          </cell>
        </row>
        <row r="716">
          <cell r="A716">
            <v>-3665.53012582731</v>
          </cell>
          <cell r="B716">
            <v>511.994225646083</v>
          </cell>
          <cell r="C716">
            <v>575.026180727558</v>
          </cell>
          <cell r="D716">
            <v>560.354013854802</v>
          </cell>
          <cell r="E716">
            <v>547.073010150968</v>
          </cell>
          <cell r="F716">
            <v>534.897118145151</v>
          </cell>
          <cell r="G716">
            <v>523.68277158229</v>
          </cell>
          <cell r="H716">
            <v>517.704362844066</v>
          </cell>
          <cell r="I716">
            <v>516.390714269517</v>
          </cell>
          <cell r="J716">
            <v>515.180172049023</v>
          </cell>
          <cell r="K716">
            <v>513.644006464992</v>
          </cell>
          <cell r="L716">
            <v>392.998983010362</v>
          </cell>
          <cell r="M716">
            <v>391.377944155171</v>
          </cell>
          <cell r="N716">
            <v>389.997581231247</v>
          </cell>
          <cell r="O716">
            <v>388.286500322682</v>
          </cell>
          <cell r="P716">
            <v>386.813394083783</v>
          </cell>
          <cell r="Q716">
            <v>342.964623229606</v>
          </cell>
          <cell r="R716">
            <v>299.208445465369</v>
          </cell>
          <cell r="S716">
            <v>297.44301162933</v>
          </cell>
          <cell r="T716">
            <v>295.62461477821</v>
          </cell>
          <cell r="U716">
            <v>293.751666021557</v>
          </cell>
          <cell r="V716">
            <v>291.822528802203</v>
          </cell>
          <cell r="W716">
            <v>289.835517466269</v>
          </cell>
          <cell r="X716">
            <v>287.788895790257</v>
          </cell>
          <cell r="Y716">
            <v>285.680875463965</v>
          </cell>
          <cell r="Z716">
            <v>283.509614527884</v>
          </cell>
        </row>
        <row r="717">
          <cell r="A717">
            <v>-3556.11262626765</v>
          </cell>
          <cell r="B717">
            <v>509.867149454643</v>
          </cell>
          <cell r="C717">
            <v>570.984735963822</v>
          </cell>
          <cell r="D717">
            <v>556.71671356744</v>
          </cell>
          <cell r="E717">
            <v>543.797312816151</v>
          </cell>
          <cell r="F717">
            <v>531.948990543815</v>
          </cell>
          <cell r="G717">
            <v>521.032434647756</v>
          </cell>
          <cell r="H717">
            <v>515.194412938167</v>
          </cell>
          <cell r="I717">
            <v>513.880764363618</v>
          </cell>
          <cell r="J717">
            <v>512.665967990742</v>
          </cell>
          <cell r="K717">
            <v>511.134056559093</v>
          </cell>
          <cell r="L717">
            <v>390.484778952081</v>
          </cell>
          <cell r="M717">
            <v>388.867994249272</v>
          </cell>
          <cell r="N717">
            <v>387.483377172965</v>
          </cell>
          <cell r="O717">
            <v>385.776550416783</v>
          </cell>
          <cell r="P717">
            <v>384.299190025502</v>
          </cell>
          <cell r="Q717">
            <v>341.709648276656</v>
          </cell>
          <cell r="R717">
            <v>299.208445465369</v>
          </cell>
          <cell r="S717">
            <v>297.44301162933</v>
          </cell>
          <cell r="T717">
            <v>295.62461477821</v>
          </cell>
          <cell r="U717">
            <v>293.751666021557</v>
          </cell>
          <cell r="V717">
            <v>291.822528802203</v>
          </cell>
          <cell r="W717">
            <v>289.835517466269</v>
          </cell>
          <cell r="X717">
            <v>287.788895790257</v>
          </cell>
          <cell r="Y717">
            <v>285.680875463965</v>
          </cell>
          <cell r="Z717">
            <v>283.509614527884</v>
          </cell>
        </row>
        <row r="718">
          <cell r="A718">
            <v>-3174.55752448857</v>
          </cell>
          <cell r="B718">
            <v>502.449718276058</v>
          </cell>
          <cell r="C718">
            <v>556.89161672451</v>
          </cell>
          <cell r="D718">
            <v>544.032906252059</v>
          </cell>
          <cell r="E718">
            <v>532.374468801129</v>
          </cell>
          <cell r="F718">
            <v>521.668430930296</v>
          </cell>
          <cell r="G718">
            <v>511.790315399238</v>
          </cell>
          <cell r="H718">
            <v>506.441844147437</v>
          </cell>
          <cell r="I718">
            <v>505.128195572887</v>
          </cell>
          <cell r="J718">
            <v>503.898564337654</v>
          </cell>
          <cell r="K718">
            <v>502.381487768362</v>
          </cell>
          <cell r="L718">
            <v>381.717375298993</v>
          </cell>
          <cell r="M718">
            <v>380.115425458541</v>
          </cell>
          <cell r="N718">
            <v>378.715973519877</v>
          </cell>
          <cell r="O718">
            <v>377.023981626052</v>
          </cell>
          <cell r="P718">
            <v>375.531786372414</v>
          </cell>
          <cell r="Q718">
            <v>337.333363881291</v>
          </cell>
          <cell r="R718">
            <v>299.208445465369</v>
          </cell>
          <cell r="S718">
            <v>297.44301162933</v>
          </cell>
          <cell r="T718">
            <v>295.62461477821</v>
          </cell>
          <cell r="U718">
            <v>293.751666021557</v>
          </cell>
          <cell r="V718">
            <v>291.822528802203</v>
          </cell>
          <cell r="W718">
            <v>289.835517466269</v>
          </cell>
          <cell r="X718">
            <v>287.788895790257</v>
          </cell>
          <cell r="Y718">
            <v>285.680875463965</v>
          </cell>
          <cell r="Z718">
            <v>283.509614527884</v>
          </cell>
        </row>
        <row r="719">
          <cell r="A719">
            <v>-2426.6439956737</v>
          </cell>
          <cell r="B719">
            <v>487.910279275897</v>
          </cell>
          <cell r="C719">
            <v>529.266682624204</v>
          </cell>
          <cell r="D719">
            <v>519.170465561783</v>
          </cell>
          <cell r="E719">
            <v>509.983732740881</v>
          </cell>
          <cell r="F719">
            <v>501.516768476073</v>
          </cell>
          <cell r="G719">
            <v>493.674174405038</v>
          </cell>
          <cell r="H719">
            <v>489.285306127247</v>
          </cell>
          <cell r="I719">
            <v>487.971657552697</v>
          </cell>
          <cell r="J719">
            <v>486.712947439463</v>
          </cell>
          <cell r="K719">
            <v>485.224949748172</v>
          </cell>
          <cell r="L719">
            <v>364.531758400802</v>
          </cell>
          <cell r="M719">
            <v>362.958887438351</v>
          </cell>
          <cell r="N719">
            <v>361.530356621687</v>
          </cell>
          <cell r="O719">
            <v>359.867443605862</v>
          </cell>
          <cell r="P719">
            <v>358.346169474223</v>
          </cell>
          <cell r="Q719">
            <v>328.755094871196</v>
          </cell>
          <cell r="R719">
            <v>299.208445465369</v>
          </cell>
          <cell r="S719">
            <v>297.44301162933</v>
          </cell>
          <cell r="T719">
            <v>295.62461477821</v>
          </cell>
          <cell r="U719">
            <v>293.751666021557</v>
          </cell>
          <cell r="V719">
            <v>291.822528802203</v>
          </cell>
          <cell r="W719">
            <v>289.835517466269</v>
          </cell>
          <cell r="X719">
            <v>287.788895790257</v>
          </cell>
          <cell r="Y719">
            <v>285.680875463965</v>
          </cell>
          <cell r="Z719">
            <v>283.509614527884</v>
          </cell>
        </row>
        <row r="720">
          <cell r="A720">
            <v>-2514.64124201547</v>
          </cell>
          <cell r="B720">
            <v>489.620945744781</v>
          </cell>
          <cell r="C720">
            <v>532.516948915084</v>
          </cell>
          <cell r="D720">
            <v>522.095705223575</v>
          </cell>
          <cell r="E720">
            <v>512.618159102963</v>
          </cell>
          <cell r="F720">
            <v>503.887752201946</v>
          </cell>
          <cell r="G720">
            <v>495.805664825267</v>
          </cell>
          <cell r="H720">
            <v>491.30389256053</v>
          </cell>
          <cell r="I720">
            <v>489.990243985981</v>
          </cell>
          <cell r="J720">
            <v>488.734955205684</v>
          </cell>
          <cell r="K720">
            <v>487.243536181455</v>
          </cell>
          <cell r="L720">
            <v>366.553766167023</v>
          </cell>
          <cell r="M720">
            <v>364.977473871635</v>
          </cell>
          <cell r="N720">
            <v>363.552364387908</v>
          </cell>
          <cell r="O720">
            <v>361.886030039146</v>
          </cell>
          <cell r="P720">
            <v>360.368177240444</v>
          </cell>
          <cell r="Q720">
            <v>329.764388087837</v>
          </cell>
          <cell r="R720">
            <v>299.208445465369</v>
          </cell>
          <cell r="S720">
            <v>297.44301162933</v>
          </cell>
          <cell r="T720">
            <v>295.62461477821</v>
          </cell>
          <cell r="U720">
            <v>293.751666021557</v>
          </cell>
          <cell r="V720">
            <v>291.822528802203</v>
          </cell>
          <cell r="W720">
            <v>289.835517466269</v>
          </cell>
          <cell r="X720">
            <v>287.788895790257</v>
          </cell>
          <cell r="Y720">
            <v>285.680875463965</v>
          </cell>
          <cell r="Z720">
            <v>283.509614527884</v>
          </cell>
        </row>
        <row r="721">
          <cell r="A721">
            <v>-3278.42857412921</v>
          </cell>
          <cell r="B721">
            <v>504.468971481072</v>
          </cell>
          <cell r="C721">
            <v>560.728197814036</v>
          </cell>
          <cell r="D721">
            <v>547.485829232633</v>
          </cell>
          <cell r="E721">
            <v>535.484118736851</v>
          </cell>
          <cell r="F721">
            <v>524.467115872445</v>
          </cell>
          <cell r="G721">
            <v>514.306304892686</v>
          </cell>
          <cell r="H721">
            <v>508.824562929353</v>
          </cell>
          <cell r="I721">
            <v>507.510914354804</v>
          </cell>
          <cell r="J721">
            <v>506.28532162598</v>
          </cell>
          <cell r="K721">
            <v>504.764206550279</v>
          </cell>
          <cell r="L721">
            <v>384.104132587319</v>
          </cell>
          <cell r="M721">
            <v>382.498144240458</v>
          </cell>
          <cell r="N721">
            <v>381.102730808204</v>
          </cell>
          <cell r="O721">
            <v>379.406700407969</v>
          </cell>
          <cell r="P721">
            <v>377.91854366074</v>
          </cell>
          <cell r="Q721">
            <v>338.524723272249</v>
          </cell>
          <cell r="R721">
            <v>299.208445465369</v>
          </cell>
          <cell r="S721">
            <v>297.44301162933</v>
          </cell>
          <cell r="T721">
            <v>295.62461477821</v>
          </cell>
          <cell r="U721">
            <v>293.751666021557</v>
          </cell>
          <cell r="V721">
            <v>291.822528802203</v>
          </cell>
          <cell r="W721">
            <v>289.835517466269</v>
          </cell>
          <cell r="X721">
            <v>287.788895790257</v>
          </cell>
          <cell r="Y721">
            <v>285.680875463965</v>
          </cell>
          <cell r="Z721">
            <v>283.509614527884</v>
          </cell>
        </row>
        <row r="722">
          <cell r="A722">
            <v>-3424.86343589838</v>
          </cell>
          <cell r="B722">
            <v>507.315665193865</v>
          </cell>
          <cell r="C722">
            <v>566.136915868343</v>
          </cell>
          <cell r="D722">
            <v>552.353675481508</v>
          </cell>
          <cell r="E722">
            <v>539.868027054551</v>
          </cell>
          <cell r="F722">
            <v>528.412633358376</v>
          </cell>
          <cell r="G722">
            <v>517.853285258826</v>
          </cell>
          <cell r="H722">
            <v>512.183661510449</v>
          </cell>
          <cell r="I722">
            <v>510.870012935899</v>
          </cell>
          <cell r="J722">
            <v>509.650113594501</v>
          </cell>
          <cell r="K722">
            <v>508.123305131374</v>
          </cell>
          <cell r="L722">
            <v>387.46892455584</v>
          </cell>
          <cell r="M722">
            <v>385.857242821553</v>
          </cell>
          <cell r="N722">
            <v>384.467522776725</v>
          </cell>
          <cell r="O722">
            <v>382.765798989064</v>
          </cell>
          <cell r="P722">
            <v>381.283335629261</v>
          </cell>
          <cell r="Q722">
            <v>340.204272562797</v>
          </cell>
          <cell r="R722">
            <v>299.208445465369</v>
          </cell>
          <cell r="S722">
            <v>297.44301162933</v>
          </cell>
          <cell r="T722">
            <v>295.62461477821</v>
          </cell>
          <cell r="U722">
            <v>293.751666021557</v>
          </cell>
          <cell r="V722">
            <v>291.822528802203</v>
          </cell>
          <cell r="W722">
            <v>289.835517466269</v>
          </cell>
          <cell r="X722">
            <v>287.788895790257</v>
          </cell>
          <cell r="Y722">
            <v>285.680875463965</v>
          </cell>
          <cell r="Z722">
            <v>283.509614527884</v>
          </cell>
        </row>
        <row r="723">
          <cell r="A723">
            <v>-3532.7079819202</v>
          </cell>
          <cell r="B723">
            <v>509.412163168529</v>
          </cell>
          <cell r="C723">
            <v>570.120262020205</v>
          </cell>
          <cell r="D723">
            <v>555.938687018184</v>
          </cell>
          <cell r="E723">
            <v>543.096633935534</v>
          </cell>
          <cell r="F723">
            <v>531.318379551261</v>
          </cell>
          <cell r="G723">
            <v>520.465521735257</v>
          </cell>
          <cell r="H723">
            <v>514.657529120552</v>
          </cell>
          <cell r="I723">
            <v>513.343880546003</v>
          </cell>
          <cell r="J723">
            <v>512.128174200554</v>
          </cell>
          <cell r="K723">
            <v>510.597172741478</v>
          </cell>
          <cell r="L723">
            <v>389.946985161893</v>
          </cell>
          <cell r="M723">
            <v>388.331110431657</v>
          </cell>
          <cell r="N723">
            <v>386.945583382778</v>
          </cell>
          <cell r="O723">
            <v>385.239666599168</v>
          </cell>
          <cell r="P723">
            <v>383.761396235314</v>
          </cell>
          <cell r="Q723">
            <v>341.441206367849</v>
          </cell>
          <cell r="R723">
            <v>299.208445465369</v>
          </cell>
          <cell r="S723">
            <v>297.44301162933</v>
          </cell>
          <cell r="T723">
            <v>295.62461477821</v>
          </cell>
          <cell r="U723">
            <v>293.751666021557</v>
          </cell>
          <cell r="V723">
            <v>291.822528802203</v>
          </cell>
          <cell r="W723">
            <v>289.835517466269</v>
          </cell>
          <cell r="X723">
            <v>287.788895790257</v>
          </cell>
          <cell r="Y723">
            <v>285.680875463965</v>
          </cell>
          <cell r="Z723">
            <v>283.509614527884</v>
          </cell>
        </row>
        <row r="724">
          <cell r="A724">
            <v>-3291.06053248563</v>
          </cell>
          <cell r="B724">
            <v>504.714536751521</v>
          </cell>
          <cell r="C724">
            <v>561.194771827889</v>
          </cell>
          <cell r="D724">
            <v>547.9057458451</v>
          </cell>
          <cell r="E724">
            <v>535.862289253342</v>
          </cell>
          <cell r="F724">
            <v>524.807469337288</v>
          </cell>
          <cell r="G724">
            <v>514.612279219665</v>
          </cell>
          <cell r="H724">
            <v>509.114329948483</v>
          </cell>
          <cell r="I724">
            <v>507.800681373934</v>
          </cell>
          <cell r="J724">
            <v>506.575579775651</v>
          </cell>
          <cell r="K724">
            <v>505.053973569408</v>
          </cell>
          <cell r="L724">
            <v>384.39439073699</v>
          </cell>
          <cell r="M724">
            <v>382.787911259588</v>
          </cell>
          <cell r="N724">
            <v>381.392988957874</v>
          </cell>
          <cell r="O724">
            <v>379.696467427099</v>
          </cell>
          <cell r="P724">
            <v>378.208801810411</v>
          </cell>
          <cell r="Q724">
            <v>338.669606781814</v>
          </cell>
          <cell r="R724">
            <v>299.208445465369</v>
          </cell>
          <cell r="S724">
            <v>297.44301162933</v>
          </cell>
          <cell r="T724">
            <v>295.62461477821</v>
          </cell>
          <cell r="U724">
            <v>293.751666021557</v>
          </cell>
          <cell r="V724">
            <v>291.822528802203</v>
          </cell>
          <cell r="W724">
            <v>289.835517466269</v>
          </cell>
          <cell r="X724">
            <v>287.788895790257</v>
          </cell>
          <cell r="Y724">
            <v>285.680875463965</v>
          </cell>
          <cell r="Z724">
            <v>283.509614527884</v>
          </cell>
        </row>
        <row r="725">
          <cell r="A725">
            <v>-3416.09060634677</v>
          </cell>
          <cell r="B725">
            <v>507.145121387381</v>
          </cell>
          <cell r="C725">
            <v>565.812882636024</v>
          </cell>
          <cell r="D725">
            <v>552.062045572422</v>
          </cell>
          <cell r="E725">
            <v>539.605389592567</v>
          </cell>
          <cell r="F725">
            <v>528.17625964259</v>
          </cell>
          <cell r="G725">
            <v>517.640787675947</v>
          </cell>
          <cell r="H725">
            <v>511.982419818798</v>
          </cell>
          <cell r="I725">
            <v>510.668771244249</v>
          </cell>
          <cell r="J725">
            <v>509.448530815238</v>
          </cell>
          <cell r="K725">
            <v>507.922063439724</v>
          </cell>
          <cell r="L725">
            <v>387.267341776577</v>
          </cell>
          <cell r="M725">
            <v>385.656001129903</v>
          </cell>
          <cell r="N725">
            <v>384.265939997462</v>
          </cell>
          <cell r="O725">
            <v>382.564557297414</v>
          </cell>
          <cell r="P725">
            <v>381.081752849998</v>
          </cell>
          <cell r="Q725">
            <v>340.103651716972</v>
          </cell>
          <cell r="R725">
            <v>299.208445465369</v>
          </cell>
          <cell r="S725">
            <v>297.44301162933</v>
          </cell>
          <cell r="T725">
            <v>295.62461477821</v>
          </cell>
          <cell r="U725">
            <v>293.751666021557</v>
          </cell>
          <cell r="V725">
            <v>291.822528802203</v>
          </cell>
          <cell r="W725">
            <v>289.835517466269</v>
          </cell>
          <cell r="X725">
            <v>287.788895790257</v>
          </cell>
          <cell r="Y725">
            <v>285.680875463965</v>
          </cell>
          <cell r="Z725">
            <v>283.509614527884</v>
          </cell>
        </row>
        <row r="726">
          <cell r="A726">
            <v>-2431.99891700968</v>
          </cell>
          <cell r="B726">
            <v>488.014378946668</v>
          </cell>
          <cell r="C726">
            <v>529.46447199867</v>
          </cell>
          <cell r="D726">
            <v>519.348475998803</v>
          </cell>
          <cell r="E726">
            <v>510.144046233869</v>
          </cell>
          <cell r="F726">
            <v>501.661050619762</v>
          </cell>
          <cell r="G726">
            <v>493.803882594819</v>
          </cell>
          <cell r="H726">
            <v>489.408143738757</v>
          </cell>
          <cell r="I726">
            <v>488.094495164208</v>
          </cell>
          <cell r="J726">
            <v>486.835993250315</v>
          </cell>
          <cell r="K726">
            <v>485.347787359682</v>
          </cell>
          <cell r="L726">
            <v>364.654804211654</v>
          </cell>
          <cell r="M726">
            <v>363.081725049862</v>
          </cell>
          <cell r="N726">
            <v>361.653402432539</v>
          </cell>
          <cell r="O726">
            <v>359.990281217373</v>
          </cell>
          <cell r="P726">
            <v>358.469215285075</v>
          </cell>
          <cell r="Q726">
            <v>328.816513676951</v>
          </cell>
          <cell r="R726">
            <v>299.208445465369</v>
          </cell>
          <cell r="S726">
            <v>297.44301162933</v>
          </cell>
          <cell r="T726">
            <v>295.62461477821</v>
          </cell>
          <cell r="U726">
            <v>293.751666021557</v>
          </cell>
          <cell r="V726">
            <v>291.822528802203</v>
          </cell>
          <cell r="W726">
            <v>289.835517466269</v>
          </cell>
          <cell r="X726">
            <v>287.788895790257</v>
          </cell>
          <cell r="Y726">
            <v>285.680875463965</v>
          </cell>
          <cell r="Z726">
            <v>283.509614527884</v>
          </cell>
        </row>
        <row r="727">
          <cell r="A727">
            <v>-2902.94137583251</v>
          </cell>
          <cell r="B727">
            <v>497.169500346184</v>
          </cell>
          <cell r="C727">
            <v>546.85920265775</v>
          </cell>
          <cell r="D727">
            <v>535.003733591975</v>
          </cell>
          <cell r="E727">
            <v>524.242933189123</v>
          </cell>
          <cell r="F727">
            <v>514.350048879491</v>
          </cell>
          <cell r="G727">
            <v>505.211163858616</v>
          </cell>
          <cell r="H727">
            <v>500.211186990186</v>
          </cell>
          <cell r="I727">
            <v>498.897538415636</v>
          </cell>
          <cell r="J727">
            <v>497.657346744543</v>
          </cell>
          <cell r="K727">
            <v>496.150830611111</v>
          </cell>
          <cell r="L727">
            <v>375.476157705882</v>
          </cell>
          <cell r="M727">
            <v>373.88476830129</v>
          </cell>
          <cell r="N727">
            <v>372.474755926767</v>
          </cell>
          <cell r="O727">
            <v>370.793324468801</v>
          </cell>
          <cell r="P727">
            <v>369.290568779303</v>
          </cell>
          <cell r="Q727">
            <v>334.218035302665</v>
          </cell>
          <cell r="R727">
            <v>299.208445465369</v>
          </cell>
          <cell r="S727">
            <v>297.44301162933</v>
          </cell>
          <cell r="T727">
            <v>295.62461477821</v>
          </cell>
          <cell r="U727">
            <v>293.751666021557</v>
          </cell>
          <cell r="V727">
            <v>291.822528802203</v>
          </cell>
          <cell r="W727">
            <v>289.835517466269</v>
          </cell>
          <cell r="X727">
            <v>287.788895790257</v>
          </cell>
          <cell r="Y727">
            <v>285.680875463965</v>
          </cell>
          <cell r="Z727">
            <v>283.509614527884</v>
          </cell>
        </row>
        <row r="728">
          <cell r="A728">
            <v>-3862.24976329238</v>
          </cell>
          <cell r="B728">
            <v>515.818455398404</v>
          </cell>
          <cell r="C728">
            <v>582.292217256967</v>
          </cell>
          <cell r="D728">
            <v>566.893446731271</v>
          </cell>
          <cell r="E728">
            <v>552.962323969542</v>
          </cell>
          <cell r="F728">
            <v>540.197500581868</v>
          </cell>
          <cell r="G728">
            <v>528.447761853682</v>
          </cell>
          <cell r="H728">
            <v>522.216953951805</v>
          </cell>
          <cell r="I728">
            <v>520.903305377256</v>
          </cell>
          <cell r="J728">
            <v>519.700411616267</v>
          </cell>
          <cell r="K728">
            <v>518.15659757273</v>
          </cell>
          <cell r="L728">
            <v>397.519222577606</v>
          </cell>
          <cell r="M728">
            <v>395.89053526291</v>
          </cell>
          <cell r="N728">
            <v>394.51782079849</v>
          </cell>
          <cell r="O728">
            <v>392.799091430421</v>
          </cell>
          <cell r="P728">
            <v>391.333633651027</v>
          </cell>
          <cell r="Q728">
            <v>345.220918783475</v>
          </cell>
          <cell r="R728">
            <v>299.208445465369</v>
          </cell>
          <cell r="S728">
            <v>297.44301162933</v>
          </cell>
          <cell r="T728">
            <v>295.62461477821</v>
          </cell>
          <cell r="U728">
            <v>293.751666021557</v>
          </cell>
          <cell r="V728">
            <v>291.822528802203</v>
          </cell>
          <cell r="W728">
            <v>289.835517466269</v>
          </cell>
          <cell r="X728">
            <v>287.788895790257</v>
          </cell>
          <cell r="Y728">
            <v>285.680875463965</v>
          </cell>
          <cell r="Z728">
            <v>283.509614527884</v>
          </cell>
        </row>
        <row r="729">
          <cell r="A729">
            <v>-3476.76601669601</v>
          </cell>
          <cell r="B729">
            <v>508.32465136457</v>
          </cell>
          <cell r="C729">
            <v>568.053989592684</v>
          </cell>
          <cell r="D729">
            <v>554.079041833415</v>
          </cell>
          <cell r="E729">
            <v>541.421865757438</v>
          </cell>
          <cell r="F729">
            <v>529.811088190975</v>
          </cell>
          <cell r="G729">
            <v>519.110482027525</v>
          </cell>
          <cell r="H729">
            <v>513.374265191882</v>
          </cell>
          <cell r="I729">
            <v>512.060616617332</v>
          </cell>
          <cell r="J729">
            <v>510.842735248276</v>
          </cell>
          <cell r="K729">
            <v>509.313908812807</v>
          </cell>
          <cell r="L729">
            <v>388.661546209615</v>
          </cell>
          <cell r="M729">
            <v>387.047846502986</v>
          </cell>
          <cell r="N729">
            <v>385.660144430499</v>
          </cell>
          <cell r="O729">
            <v>383.956402670497</v>
          </cell>
          <cell r="P729">
            <v>382.475957283036</v>
          </cell>
          <cell r="Q729">
            <v>340.799574403513</v>
          </cell>
          <cell r="R729">
            <v>299.208445465369</v>
          </cell>
          <cell r="S729">
            <v>297.44301162933</v>
          </cell>
          <cell r="T729">
            <v>295.62461477821</v>
          </cell>
          <cell r="U729">
            <v>293.751666021557</v>
          </cell>
          <cell r="V729">
            <v>291.822528802203</v>
          </cell>
          <cell r="W729">
            <v>289.835517466269</v>
          </cell>
          <cell r="X729">
            <v>287.788895790257</v>
          </cell>
          <cell r="Y729">
            <v>285.680875463965</v>
          </cell>
          <cell r="Z729">
            <v>283.509614527884</v>
          </cell>
        </row>
        <row r="730">
          <cell r="A730">
            <v>-3009.74477632425</v>
          </cell>
          <cell r="B730">
            <v>499.245758451743</v>
          </cell>
          <cell r="C730">
            <v>550.804093058313</v>
          </cell>
          <cell r="D730">
            <v>538.554134952481</v>
          </cell>
          <cell r="E730">
            <v>527.440370671685</v>
          </cell>
          <cell r="F730">
            <v>517.227742613796</v>
          </cell>
          <cell r="G730">
            <v>507.798181458143</v>
          </cell>
          <cell r="H730">
            <v>502.661171554746</v>
          </cell>
          <cell r="I730">
            <v>501.347522980196</v>
          </cell>
          <cell r="J730">
            <v>500.111483825314</v>
          </cell>
          <cell r="K730">
            <v>498.600815175671</v>
          </cell>
          <cell r="L730">
            <v>377.930294786653</v>
          </cell>
          <cell r="M730">
            <v>376.33475286585</v>
          </cell>
          <cell r="N730">
            <v>374.928893007538</v>
          </cell>
          <cell r="O730">
            <v>373.243309033361</v>
          </cell>
          <cell r="P730">
            <v>371.744705860074</v>
          </cell>
          <cell r="Q730">
            <v>335.443027584945</v>
          </cell>
          <cell r="R730">
            <v>299.208445465369</v>
          </cell>
          <cell r="S730">
            <v>297.44301162933</v>
          </cell>
          <cell r="T730">
            <v>295.62461477821</v>
          </cell>
          <cell r="U730">
            <v>293.751666021557</v>
          </cell>
          <cell r="V730">
            <v>291.822528802203</v>
          </cell>
          <cell r="W730">
            <v>289.835517466269</v>
          </cell>
          <cell r="X730">
            <v>287.788895790257</v>
          </cell>
          <cell r="Y730">
            <v>285.680875463965</v>
          </cell>
          <cell r="Z730">
            <v>283.509614527884</v>
          </cell>
        </row>
        <row r="731">
          <cell r="A731">
            <v>-3844.79129903242</v>
          </cell>
          <cell r="B731">
            <v>515.47906285319</v>
          </cell>
          <cell r="C731">
            <v>581.647371421061</v>
          </cell>
          <cell r="D731">
            <v>566.313085478955</v>
          </cell>
          <cell r="E731">
            <v>552.439659449913</v>
          </cell>
          <cell r="F731">
            <v>539.727102514202</v>
          </cell>
          <cell r="G731">
            <v>528.024878742345</v>
          </cell>
          <cell r="H731">
            <v>521.816470748453</v>
          </cell>
          <cell r="I731">
            <v>520.502822173904</v>
          </cell>
          <cell r="J731">
            <v>519.299249627824</v>
          </cell>
          <cell r="K731">
            <v>517.756114369378</v>
          </cell>
          <cell r="L731">
            <v>397.118060589163</v>
          </cell>
          <cell r="M731">
            <v>395.490052059558</v>
          </cell>
          <cell r="N731">
            <v>394.116658810048</v>
          </cell>
          <cell r="O731">
            <v>392.398608227069</v>
          </cell>
          <cell r="P731">
            <v>390.932471662584</v>
          </cell>
          <cell r="Q731">
            <v>345.020677181799</v>
          </cell>
          <cell r="R731">
            <v>299.208445465369</v>
          </cell>
          <cell r="S731">
            <v>297.44301162933</v>
          </cell>
          <cell r="T731">
            <v>295.62461477821</v>
          </cell>
          <cell r="U731">
            <v>293.751666021557</v>
          </cell>
          <cell r="V731">
            <v>291.822528802203</v>
          </cell>
          <cell r="W731">
            <v>289.835517466269</v>
          </cell>
          <cell r="X731">
            <v>287.788895790257</v>
          </cell>
          <cell r="Y731">
            <v>285.680875463965</v>
          </cell>
          <cell r="Z731">
            <v>283.509614527884</v>
          </cell>
        </row>
        <row r="732">
          <cell r="A732">
            <v>-2824.81708243714</v>
          </cell>
          <cell r="B732">
            <v>495.650764082578</v>
          </cell>
          <cell r="C732">
            <v>543.973603756898</v>
          </cell>
          <cell r="D732">
            <v>532.406694581208</v>
          </cell>
          <cell r="E732">
            <v>521.90407934317</v>
          </cell>
          <cell r="F732">
            <v>512.245080418133</v>
          </cell>
          <cell r="G732">
            <v>503.318818474163</v>
          </cell>
          <cell r="H732">
            <v>498.41907819913</v>
          </cell>
          <cell r="I732">
            <v>497.105429624581</v>
          </cell>
          <cell r="J732">
            <v>495.862200480961</v>
          </cell>
          <cell r="K732">
            <v>494.358721820056</v>
          </cell>
          <cell r="L732">
            <v>373.681011442299</v>
          </cell>
          <cell r="M732">
            <v>372.092659510235</v>
          </cell>
          <cell r="N732">
            <v>370.679609663184</v>
          </cell>
          <cell r="O732">
            <v>369.001215677746</v>
          </cell>
          <cell r="P732">
            <v>367.495422515721</v>
          </cell>
          <cell r="Q732">
            <v>333.321980907138</v>
          </cell>
          <cell r="R732">
            <v>299.208445465369</v>
          </cell>
          <cell r="S732">
            <v>297.44301162933</v>
          </cell>
          <cell r="T732">
            <v>295.62461477821</v>
          </cell>
          <cell r="U732">
            <v>293.751666021557</v>
          </cell>
          <cell r="V732">
            <v>291.822528802203</v>
          </cell>
          <cell r="W732">
            <v>289.835517466269</v>
          </cell>
          <cell r="X732">
            <v>287.788895790257</v>
          </cell>
          <cell r="Y732">
            <v>285.680875463965</v>
          </cell>
          <cell r="Z732">
            <v>283.509614527884</v>
          </cell>
        </row>
        <row r="733">
          <cell r="A733">
            <v>-2880.22537956956</v>
          </cell>
          <cell r="B733">
            <v>496.727901378832</v>
          </cell>
          <cell r="C733">
            <v>546.020164619781</v>
          </cell>
          <cell r="D733">
            <v>534.248599357803</v>
          </cell>
          <cell r="E733">
            <v>523.562870779402</v>
          </cell>
          <cell r="F733">
            <v>513.737992710742</v>
          </cell>
          <cell r="G733">
            <v>504.660931545295</v>
          </cell>
          <cell r="H733">
            <v>499.690100208711</v>
          </cell>
          <cell r="I733">
            <v>498.376451634161</v>
          </cell>
          <cell r="J733">
            <v>497.135376765133</v>
          </cell>
          <cell r="K733">
            <v>495.629743829636</v>
          </cell>
          <cell r="L733">
            <v>374.954187726472</v>
          </cell>
          <cell r="M733">
            <v>373.363681519815</v>
          </cell>
          <cell r="N733">
            <v>371.952785947357</v>
          </cell>
          <cell r="O733">
            <v>370.272237687326</v>
          </cell>
          <cell r="P733">
            <v>368.768598799893</v>
          </cell>
          <cell r="Q733">
            <v>333.957491911928</v>
          </cell>
          <cell r="R733">
            <v>299.208445465369</v>
          </cell>
          <cell r="S733">
            <v>297.44301162933</v>
          </cell>
          <cell r="T733">
            <v>295.62461477821</v>
          </cell>
          <cell r="U733">
            <v>293.751666021557</v>
          </cell>
          <cell r="V733">
            <v>291.822528802203</v>
          </cell>
          <cell r="W733">
            <v>289.835517466269</v>
          </cell>
          <cell r="X733">
            <v>287.788895790257</v>
          </cell>
          <cell r="Y733">
            <v>285.680875463965</v>
          </cell>
          <cell r="Z733">
            <v>283.509614527884</v>
          </cell>
        </row>
        <row r="734">
          <cell r="A734">
            <v>-3677.82439616407</v>
          </cell>
          <cell r="B734">
            <v>512.23322626143</v>
          </cell>
          <cell r="C734">
            <v>575.480281896716</v>
          </cell>
          <cell r="D734">
            <v>560.762704907045</v>
          </cell>
          <cell r="E734">
            <v>547.441071098602</v>
          </cell>
          <cell r="F734">
            <v>535.228372998021</v>
          </cell>
          <cell r="G734">
            <v>523.980566349012</v>
          </cell>
          <cell r="H734">
            <v>517.986383570176</v>
          </cell>
          <cell r="I734">
            <v>516.672734995626</v>
          </cell>
          <cell r="J734">
            <v>515.462670776363</v>
          </cell>
          <cell r="K734">
            <v>513.926027191101</v>
          </cell>
          <cell r="L734">
            <v>393.281481737702</v>
          </cell>
          <cell r="M734">
            <v>391.65996488128</v>
          </cell>
          <cell r="N734">
            <v>390.280079958587</v>
          </cell>
          <cell r="O734">
            <v>388.568521048791</v>
          </cell>
          <cell r="P734">
            <v>387.095892811123</v>
          </cell>
          <cell r="Q734">
            <v>343.10563359266</v>
          </cell>
          <cell r="R734">
            <v>299.208445465369</v>
          </cell>
          <cell r="S734">
            <v>297.44301162933</v>
          </cell>
          <cell r="T734">
            <v>295.62461477821</v>
          </cell>
          <cell r="U734">
            <v>293.751666021557</v>
          </cell>
          <cell r="V734">
            <v>291.822528802203</v>
          </cell>
          <cell r="W734">
            <v>289.835517466269</v>
          </cell>
          <cell r="X734">
            <v>287.788895790257</v>
          </cell>
          <cell r="Y734">
            <v>285.680875463965</v>
          </cell>
          <cell r="Z734">
            <v>283.509614527884</v>
          </cell>
        </row>
        <row r="735">
          <cell r="A735">
            <v>-3232.91594140833</v>
          </cell>
          <cell r="B735">
            <v>503.584205900978</v>
          </cell>
          <cell r="C735">
            <v>559.047143211858</v>
          </cell>
          <cell r="D735">
            <v>545.972880090672</v>
          </cell>
          <cell r="E735">
            <v>534.121579743506</v>
          </cell>
          <cell r="F735">
            <v>523.240830778436</v>
          </cell>
          <cell r="G735">
            <v>513.203886979889</v>
          </cell>
          <cell r="H735">
            <v>507.780539544842</v>
          </cell>
          <cell r="I735">
            <v>506.466890970293</v>
          </cell>
          <cell r="J735">
            <v>505.239528710309</v>
          </cell>
          <cell r="K735">
            <v>503.720183165768</v>
          </cell>
          <cell r="L735">
            <v>383.058339671648</v>
          </cell>
          <cell r="M735">
            <v>381.454120855947</v>
          </cell>
          <cell r="N735">
            <v>380.056937892533</v>
          </cell>
          <cell r="O735">
            <v>378.362677023458</v>
          </cell>
          <cell r="P735">
            <v>376.872750745069</v>
          </cell>
          <cell r="Q735">
            <v>338.002711579994</v>
          </cell>
          <cell r="R735">
            <v>299.208445465369</v>
          </cell>
          <cell r="S735">
            <v>297.44301162933</v>
          </cell>
          <cell r="T735">
            <v>295.62461477821</v>
          </cell>
          <cell r="U735">
            <v>293.751666021557</v>
          </cell>
          <cell r="V735">
            <v>291.822528802203</v>
          </cell>
          <cell r="W735">
            <v>289.835517466269</v>
          </cell>
          <cell r="X735">
            <v>287.788895790257</v>
          </cell>
          <cell r="Y735">
            <v>285.680875463965</v>
          </cell>
          <cell r="Z735">
            <v>283.509614527884</v>
          </cell>
        </row>
        <row r="736">
          <cell r="A736">
            <v>-3620.8939530984</v>
          </cell>
          <cell r="B736">
            <v>511.126498448233</v>
          </cell>
          <cell r="C736">
            <v>573.377499051643</v>
          </cell>
          <cell r="D736">
            <v>558.870200346478</v>
          </cell>
          <cell r="E736">
            <v>545.736710266279</v>
          </cell>
          <cell r="F736">
            <v>533.694448248931</v>
          </cell>
          <cell r="G736">
            <v>522.601583493769</v>
          </cell>
          <cell r="H736">
            <v>516.680444750603</v>
          </cell>
          <cell r="I736">
            <v>515.366796176054</v>
          </cell>
          <cell r="J736">
            <v>514.154518501165</v>
          </cell>
          <cell r="K736">
            <v>512.620088371529</v>
          </cell>
          <cell r="L736">
            <v>391.973329462504</v>
          </cell>
          <cell r="M736">
            <v>390.354026061708</v>
          </cell>
          <cell r="N736">
            <v>388.971927683388</v>
          </cell>
          <cell r="O736">
            <v>387.262582229219</v>
          </cell>
          <cell r="P736">
            <v>385.787740535925</v>
          </cell>
          <cell r="Q736">
            <v>342.452664182874</v>
          </cell>
          <cell r="R736">
            <v>299.208445465369</v>
          </cell>
          <cell r="S736">
            <v>297.44301162933</v>
          </cell>
          <cell r="T736">
            <v>295.62461477821</v>
          </cell>
          <cell r="U736">
            <v>293.751666021557</v>
          </cell>
          <cell r="V736">
            <v>291.822528802203</v>
          </cell>
          <cell r="W736">
            <v>289.835517466269</v>
          </cell>
          <cell r="X736">
            <v>287.788895790257</v>
          </cell>
          <cell r="Y736">
            <v>285.680875463965</v>
          </cell>
          <cell r="Z736">
            <v>283.509614527884</v>
          </cell>
        </row>
        <row r="737">
          <cell r="A737">
            <v>-3500.46863700285</v>
          </cell>
          <cell r="B737">
            <v>508.785430303335</v>
          </cell>
          <cell r="C737">
            <v>568.929469576337</v>
          </cell>
          <cell r="D737">
            <v>554.866973818704</v>
          </cell>
          <cell r="E737">
            <v>542.131465323137</v>
          </cell>
          <cell r="F737">
            <v>530.449727800103</v>
          </cell>
          <cell r="G737">
            <v>519.684612585226</v>
          </cell>
          <cell r="H737">
            <v>513.917984339624</v>
          </cell>
          <cell r="I737">
            <v>512.604335765075</v>
          </cell>
          <cell r="J737">
            <v>511.387375953896</v>
          </cell>
          <cell r="K737">
            <v>509.85762796055</v>
          </cell>
          <cell r="L737">
            <v>389.206186915235</v>
          </cell>
          <cell r="M737">
            <v>387.591565650729</v>
          </cell>
          <cell r="N737">
            <v>386.204785136119</v>
          </cell>
          <cell r="O737">
            <v>384.50012181824</v>
          </cell>
          <cell r="P737">
            <v>383.020597988656</v>
          </cell>
          <cell r="Q737">
            <v>341.071433977385</v>
          </cell>
          <cell r="R737">
            <v>299.208445465369</v>
          </cell>
          <cell r="S737">
            <v>297.44301162933</v>
          </cell>
          <cell r="T737">
            <v>295.62461477821</v>
          </cell>
          <cell r="U737">
            <v>293.751666021557</v>
          </cell>
          <cell r="V737">
            <v>291.822528802203</v>
          </cell>
          <cell r="W737">
            <v>289.835517466269</v>
          </cell>
          <cell r="X737">
            <v>287.788895790257</v>
          </cell>
          <cell r="Y737">
            <v>285.680875463965</v>
          </cell>
          <cell r="Z737">
            <v>283.509614527884</v>
          </cell>
        </row>
        <row r="738">
          <cell r="A738">
            <v>-2721.66144290085</v>
          </cell>
          <cell r="B738">
            <v>493.645418449993</v>
          </cell>
          <cell r="C738">
            <v>540.163447054986</v>
          </cell>
          <cell r="D738">
            <v>528.977553549487</v>
          </cell>
          <cell r="E738">
            <v>518.815847068989</v>
          </cell>
          <cell r="F738">
            <v>509.46567137137</v>
          </cell>
          <cell r="G738">
            <v>500.820157815961</v>
          </cell>
          <cell r="H738">
            <v>496.05277035268</v>
          </cell>
          <cell r="I738">
            <v>494.73912177813</v>
          </cell>
          <cell r="J738">
            <v>493.491881943245</v>
          </cell>
          <cell r="K738">
            <v>491.992413973605</v>
          </cell>
          <cell r="L738">
            <v>371.310692904584</v>
          </cell>
          <cell r="M738">
            <v>369.726351663784</v>
          </cell>
          <cell r="N738">
            <v>368.309291125468</v>
          </cell>
          <cell r="O738">
            <v>366.634907831295</v>
          </cell>
          <cell r="P738">
            <v>365.125103978005</v>
          </cell>
          <cell r="Q738">
            <v>332.138826983912</v>
          </cell>
          <cell r="R738">
            <v>299.208445465369</v>
          </cell>
          <cell r="S738">
            <v>297.44301162933</v>
          </cell>
          <cell r="T738">
            <v>295.62461477821</v>
          </cell>
          <cell r="U738">
            <v>293.751666021557</v>
          </cell>
          <cell r="V738">
            <v>291.822528802203</v>
          </cell>
          <cell r="W738">
            <v>289.835517466269</v>
          </cell>
          <cell r="X738">
            <v>287.788895790257</v>
          </cell>
          <cell r="Y738">
            <v>285.680875463965</v>
          </cell>
          <cell r="Z738">
            <v>283.509614527884</v>
          </cell>
        </row>
        <row r="739">
          <cell r="A739">
            <v>-2549.17136665861</v>
          </cell>
          <cell r="B739">
            <v>490.292211367843</v>
          </cell>
          <cell r="C739">
            <v>533.792353598902</v>
          </cell>
          <cell r="D739">
            <v>523.243569439012</v>
          </cell>
          <cell r="E739">
            <v>513.651908162479</v>
          </cell>
          <cell r="F739">
            <v>504.818126355511</v>
          </cell>
          <cell r="G739">
            <v>496.642061791603</v>
          </cell>
          <cell r="H739">
            <v>492.095985995744</v>
          </cell>
          <cell r="I739">
            <v>490.782337421194</v>
          </cell>
          <cell r="J739">
            <v>489.528391172144</v>
          </cell>
          <cell r="K739">
            <v>488.035629616669</v>
          </cell>
          <cell r="L739">
            <v>367.347202133483</v>
          </cell>
          <cell r="M739">
            <v>365.769567306848</v>
          </cell>
          <cell r="N739">
            <v>364.345800354368</v>
          </cell>
          <cell r="O739">
            <v>362.678123474359</v>
          </cell>
          <cell r="P739">
            <v>361.161613206904</v>
          </cell>
          <cell r="Q739">
            <v>330.160434805444</v>
          </cell>
          <cell r="R739">
            <v>299.208445465369</v>
          </cell>
          <cell r="S739">
            <v>297.44301162933</v>
          </cell>
          <cell r="T739">
            <v>295.62461477821</v>
          </cell>
          <cell r="U739">
            <v>293.751666021557</v>
          </cell>
          <cell r="V739">
            <v>291.822528802203</v>
          </cell>
          <cell r="W739">
            <v>289.835517466269</v>
          </cell>
          <cell r="X739">
            <v>287.788895790257</v>
          </cell>
          <cell r="Y739">
            <v>285.680875463965</v>
          </cell>
          <cell r="Z739">
            <v>283.509614527884</v>
          </cell>
        </row>
        <row r="740">
          <cell r="A740">
            <v>-3099.08034717621</v>
          </cell>
          <cell r="B740">
            <v>500.982441949106</v>
          </cell>
          <cell r="C740">
            <v>554.103791703301</v>
          </cell>
          <cell r="D740">
            <v>541.523863732971</v>
          </cell>
          <cell r="E740">
            <v>530.114863257623</v>
          </cell>
          <cell r="F740">
            <v>519.63478594114</v>
          </cell>
          <cell r="G740">
            <v>509.962089095856</v>
          </cell>
          <cell r="H740">
            <v>504.710458081633</v>
          </cell>
          <cell r="I740">
            <v>503.396809507084</v>
          </cell>
          <cell r="J740">
            <v>502.164243719196</v>
          </cell>
          <cell r="K740">
            <v>500.650101702559</v>
          </cell>
          <cell r="L740">
            <v>379.983054680535</v>
          </cell>
          <cell r="M740">
            <v>378.384039392738</v>
          </cell>
          <cell r="N740">
            <v>376.98165290142</v>
          </cell>
          <cell r="O740">
            <v>375.292595560249</v>
          </cell>
          <cell r="P740">
            <v>373.797465753956</v>
          </cell>
          <cell r="Q740">
            <v>336.467670848389</v>
          </cell>
          <cell r="R740">
            <v>299.208445465369</v>
          </cell>
          <cell r="S740">
            <v>297.44301162933</v>
          </cell>
          <cell r="T740">
            <v>295.62461477821</v>
          </cell>
          <cell r="U740">
            <v>293.751666021557</v>
          </cell>
          <cell r="V740">
            <v>291.822528802203</v>
          </cell>
          <cell r="W740">
            <v>289.835517466269</v>
          </cell>
          <cell r="X740">
            <v>287.788895790257</v>
          </cell>
          <cell r="Y740">
            <v>285.680875463965</v>
          </cell>
          <cell r="Z740">
            <v>283.509614527884</v>
          </cell>
        </row>
        <row r="741">
          <cell r="A741">
            <v>-2514.4889323574</v>
          </cell>
          <cell r="B741">
            <v>489.617984845028</v>
          </cell>
          <cell r="C741">
            <v>532.511323205553</v>
          </cell>
          <cell r="D741">
            <v>522.090642084998</v>
          </cell>
          <cell r="E741">
            <v>512.613599317343</v>
          </cell>
          <cell r="F741">
            <v>503.883648394889</v>
          </cell>
          <cell r="G741">
            <v>495.801975544175</v>
          </cell>
          <cell r="H741">
            <v>491.300398698821</v>
          </cell>
          <cell r="I741">
            <v>489.986750124272</v>
          </cell>
          <cell r="J741">
            <v>488.731455422176</v>
          </cell>
          <cell r="K741">
            <v>487.240042319747</v>
          </cell>
          <cell r="L741">
            <v>366.550266383515</v>
          </cell>
          <cell r="M741">
            <v>364.973980009926</v>
          </cell>
          <cell r="N741">
            <v>363.5488646044</v>
          </cell>
          <cell r="O741">
            <v>361.882536177437</v>
          </cell>
          <cell r="P741">
            <v>360.364677456936</v>
          </cell>
          <cell r="Q741">
            <v>329.762641156983</v>
          </cell>
          <cell r="R741">
            <v>299.208445465369</v>
          </cell>
          <cell r="S741">
            <v>297.44301162933</v>
          </cell>
          <cell r="T741">
            <v>295.62461477821</v>
          </cell>
          <cell r="U741">
            <v>293.751666021557</v>
          </cell>
          <cell r="V741">
            <v>291.822528802203</v>
          </cell>
          <cell r="W741">
            <v>289.835517466269</v>
          </cell>
          <cell r="X741">
            <v>287.788895790257</v>
          </cell>
          <cell r="Y741">
            <v>285.680875463965</v>
          </cell>
          <cell r="Z741">
            <v>283.509614527884</v>
          </cell>
        </row>
        <row r="742">
          <cell r="A742">
            <v>-3208.9963890654</v>
          </cell>
          <cell r="B742">
            <v>503.119209803431</v>
          </cell>
          <cell r="C742">
            <v>558.16365062652</v>
          </cell>
          <cell r="D742">
            <v>545.177736763868</v>
          </cell>
          <cell r="E742">
            <v>533.405485753284</v>
          </cell>
          <cell r="F742">
            <v>522.596346187236</v>
          </cell>
          <cell r="G742">
            <v>512.624501842346</v>
          </cell>
          <cell r="H742">
            <v>507.231844149738</v>
          </cell>
          <cell r="I742">
            <v>505.918195575188</v>
          </cell>
          <cell r="J742">
            <v>504.689903323009</v>
          </cell>
          <cell r="K742">
            <v>503.171487770663</v>
          </cell>
          <cell r="L742">
            <v>382.508714284348</v>
          </cell>
          <cell r="M742">
            <v>380.905425460842</v>
          </cell>
          <cell r="N742">
            <v>379.507312505233</v>
          </cell>
          <cell r="O742">
            <v>377.813981628353</v>
          </cell>
          <cell r="P742">
            <v>376.323125357769</v>
          </cell>
          <cell r="Q742">
            <v>337.728363882441</v>
          </cell>
          <cell r="R742">
            <v>299.208445465369</v>
          </cell>
          <cell r="S742">
            <v>297.44301162933</v>
          </cell>
          <cell r="T742">
            <v>295.62461477821</v>
          </cell>
          <cell r="U742">
            <v>293.751666021557</v>
          </cell>
          <cell r="V742">
            <v>291.822528802203</v>
          </cell>
          <cell r="W742">
            <v>289.835517466269</v>
          </cell>
          <cell r="X742">
            <v>287.788895790257</v>
          </cell>
          <cell r="Y742">
            <v>285.680875463965</v>
          </cell>
          <cell r="Z742">
            <v>283.509614527884</v>
          </cell>
        </row>
        <row r="743">
          <cell r="A743">
            <v>-2749.11534485832</v>
          </cell>
          <cell r="B743">
            <v>494.179122304046</v>
          </cell>
          <cell r="C743">
            <v>541.177484377687</v>
          </cell>
          <cell r="D743">
            <v>529.890187139918</v>
          </cell>
          <cell r="E743">
            <v>519.63775100423</v>
          </cell>
          <cell r="F743">
            <v>510.205384913087</v>
          </cell>
          <cell r="G743">
            <v>501.485152818111</v>
          </cell>
          <cell r="H743">
            <v>496.682540900462</v>
          </cell>
          <cell r="I743">
            <v>495.368892325913</v>
          </cell>
          <cell r="J743">
            <v>494.122719898735</v>
          </cell>
          <cell r="K743">
            <v>492.622184521388</v>
          </cell>
          <cell r="L743">
            <v>371.941530860074</v>
          </cell>
          <cell r="M743">
            <v>370.356122211567</v>
          </cell>
          <cell r="N743">
            <v>368.940129080959</v>
          </cell>
          <cell r="O743">
            <v>367.264678379078</v>
          </cell>
          <cell r="P743">
            <v>365.755941933495</v>
          </cell>
          <cell r="Q743">
            <v>332.453712257804</v>
          </cell>
          <cell r="R743">
            <v>299.208445465369</v>
          </cell>
          <cell r="S743">
            <v>297.44301162933</v>
          </cell>
          <cell r="T743">
            <v>295.62461477821</v>
          </cell>
          <cell r="U743">
            <v>293.751666021557</v>
          </cell>
          <cell r="V743">
            <v>291.822528802203</v>
          </cell>
          <cell r="W743">
            <v>289.835517466269</v>
          </cell>
          <cell r="X743">
            <v>287.788895790257</v>
          </cell>
          <cell r="Y743">
            <v>285.680875463965</v>
          </cell>
          <cell r="Z743">
            <v>283.509614527884</v>
          </cell>
        </row>
        <row r="744">
          <cell r="A744">
            <v>-3117.78296247021</v>
          </cell>
          <cell r="B744">
            <v>501.346020790421</v>
          </cell>
          <cell r="C744">
            <v>554.7945915018</v>
          </cell>
          <cell r="D744">
            <v>542.14558355162</v>
          </cell>
          <cell r="E744">
            <v>530.674774673248</v>
          </cell>
          <cell r="F744">
            <v>520.138706215204</v>
          </cell>
          <cell r="G744">
            <v>510.415108332135</v>
          </cell>
          <cell r="H744">
            <v>505.139481114385</v>
          </cell>
          <cell r="I744">
            <v>503.825832539836</v>
          </cell>
          <cell r="J744">
            <v>502.593993909631</v>
          </cell>
          <cell r="K744">
            <v>501.079124735311</v>
          </cell>
          <cell r="L744">
            <v>380.41280487097</v>
          </cell>
          <cell r="M744">
            <v>378.81306242549</v>
          </cell>
          <cell r="N744">
            <v>377.411403091855</v>
          </cell>
          <cell r="O744">
            <v>375.721618593001</v>
          </cell>
          <cell r="P744">
            <v>374.227215944391</v>
          </cell>
          <cell r="Q744">
            <v>336.682182364765</v>
          </cell>
          <cell r="R744">
            <v>299.208445465369</v>
          </cell>
          <cell r="S744">
            <v>297.44301162933</v>
          </cell>
          <cell r="T744">
            <v>295.62461477821</v>
          </cell>
          <cell r="U744">
            <v>293.751666021557</v>
          </cell>
          <cell r="V744">
            <v>291.822528802203</v>
          </cell>
          <cell r="W744">
            <v>289.835517466269</v>
          </cell>
          <cell r="X744">
            <v>287.788895790257</v>
          </cell>
          <cell r="Y744">
            <v>285.680875463965</v>
          </cell>
          <cell r="Z744">
            <v>283.509614527884</v>
          </cell>
        </row>
        <row r="745">
          <cell r="A745">
            <v>-2787.23026350477</v>
          </cell>
          <cell r="B745">
            <v>494.920076322533</v>
          </cell>
          <cell r="C745">
            <v>542.585297012812</v>
          </cell>
          <cell r="D745">
            <v>531.157218511531</v>
          </cell>
          <cell r="E745">
            <v>520.778820192701</v>
          </cell>
          <cell r="F745">
            <v>511.23234718271</v>
          </cell>
          <cell r="G745">
            <v>502.408381525146</v>
          </cell>
          <cell r="H745">
            <v>497.556866642277</v>
          </cell>
          <cell r="I745">
            <v>496.243218067728</v>
          </cell>
          <cell r="J745">
            <v>494.998527548587</v>
          </cell>
          <cell r="K745">
            <v>493.496510263203</v>
          </cell>
          <cell r="L745">
            <v>372.817338509926</v>
          </cell>
          <cell r="M745">
            <v>371.230447953382</v>
          </cell>
          <cell r="N745">
            <v>369.815936730811</v>
          </cell>
          <cell r="O745">
            <v>368.139004120893</v>
          </cell>
          <cell r="P745">
            <v>366.631749583347</v>
          </cell>
          <cell r="Q745">
            <v>332.890875128711</v>
          </cell>
          <cell r="R745">
            <v>299.208445465369</v>
          </cell>
          <cell r="S745">
            <v>297.44301162933</v>
          </cell>
          <cell r="T745">
            <v>295.62461477821</v>
          </cell>
          <cell r="U745">
            <v>293.751666021557</v>
          </cell>
          <cell r="V745">
            <v>291.822528802203</v>
          </cell>
          <cell r="W745">
            <v>289.835517466269</v>
          </cell>
          <cell r="X745">
            <v>287.788895790257</v>
          </cell>
          <cell r="Y745">
            <v>285.680875463965</v>
          </cell>
          <cell r="Z745">
            <v>283.509614527884</v>
          </cell>
        </row>
        <row r="746">
          <cell r="A746">
            <v>-2810.67341082295</v>
          </cell>
          <cell r="B746">
            <v>495.375811106398</v>
          </cell>
          <cell r="C746">
            <v>543.451193102157</v>
          </cell>
          <cell r="D746">
            <v>531.936524991941</v>
          </cell>
          <cell r="E746">
            <v>521.480651759853</v>
          </cell>
          <cell r="F746">
            <v>511.863995593148</v>
          </cell>
          <cell r="G746">
            <v>502.976227065843</v>
          </cell>
          <cell r="H746">
            <v>498.094633687238</v>
          </cell>
          <cell r="I746">
            <v>496.780985112689</v>
          </cell>
          <cell r="J746">
            <v>495.537206063116</v>
          </cell>
          <cell r="K746">
            <v>494.034277308164</v>
          </cell>
          <cell r="L746">
            <v>373.356017024455</v>
          </cell>
          <cell r="M746">
            <v>371.768214998343</v>
          </cell>
          <cell r="N746">
            <v>370.35461524534</v>
          </cell>
          <cell r="O746">
            <v>368.676771165854</v>
          </cell>
          <cell r="P746">
            <v>367.170428097876</v>
          </cell>
          <cell r="Q746">
            <v>333.159758651192</v>
          </cell>
          <cell r="R746">
            <v>299.208445465369</v>
          </cell>
          <cell r="S746">
            <v>297.44301162933</v>
          </cell>
          <cell r="T746">
            <v>295.62461477821</v>
          </cell>
          <cell r="U746">
            <v>293.751666021557</v>
          </cell>
          <cell r="V746">
            <v>291.822528802203</v>
          </cell>
          <cell r="W746">
            <v>289.835517466269</v>
          </cell>
          <cell r="X746">
            <v>287.788895790257</v>
          </cell>
          <cell r="Y746">
            <v>285.680875463965</v>
          </cell>
          <cell r="Z746">
            <v>283.509614527884</v>
          </cell>
        </row>
        <row r="747">
          <cell r="A747">
            <v>-3555.83010444223</v>
          </cell>
          <cell r="B747">
            <v>509.861657230357</v>
          </cell>
          <cell r="C747">
            <v>570.974300737678</v>
          </cell>
          <cell r="D747">
            <v>556.707321863911</v>
          </cell>
          <cell r="E747">
            <v>543.78885479075</v>
          </cell>
          <cell r="F747">
            <v>531.941378320955</v>
          </cell>
          <cell r="G747">
            <v>521.025591336295</v>
          </cell>
          <cell r="H747">
            <v>515.18793211351</v>
          </cell>
          <cell r="I747">
            <v>513.874283538961</v>
          </cell>
          <cell r="J747">
            <v>512.659476181636</v>
          </cell>
          <cell r="K747">
            <v>511.127575734435</v>
          </cell>
          <cell r="L747">
            <v>390.478287142974</v>
          </cell>
          <cell r="M747">
            <v>388.861513424615</v>
          </cell>
          <cell r="N747">
            <v>387.476885363859</v>
          </cell>
          <cell r="O747">
            <v>385.770069592126</v>
          </cell>
          <cell r="P747">
            <v>384.292698216395</v>
          </cell>
          <cell r="Q747">
            <v>341.706407864327</v>
          </cell>
          <cell r="R747">
            <v>299.208445465369</v>
          </cell>
          <cell r="S747">
            <v>297.44301162933</v>
          </cell>
          <cell r="T747">
            <v>295.62461477821</v>
          </cell>
          <cell r="U747">
            <v>293.751666021557</v>
          </cell>
          <cell r="V747">
            <v>291.822528802203</v>
          </cell>
          <cell r="W747">
            <v>289.835517466269</v>
          </cell>
          <cell r="X747">
            <v>287.788895790257</v>
          </cell>
          <cell r="Y747">
            <v>285.680875463965</v>
          </cell>
          <cell r="Z747">
            <v>283.509614527884</v>
          </cell>
        </row>
        <row r="748">
          <cell r="A748">
            <v>-2588.30973803453</v>
          </cell>
          <cell r="B748">
            <v>491.053061307391</v>
          </cell>
          <cell r="C748">
            <v>535.237968484043</v>
          </cell>
          <cell r="D748">
            <v>524.544622835639</v>
          </cell>
          <cell r="E748">
            <v>514.823617069382</v>
          </cell>
          <cell r="F748">
            <v>505.872664371724</v>
          </cell>
          <cell r="G748">
            <v>497.59008081628</v>
          </cell>
          <cell r="H748">
            <v>492.99378892441</v>
          </cell>
          <cell r="I748">
            <v>491.680140349861</v>
          </cell>
          <cell r="J748">
            <v>490.42771580069</v>
          </cell>
          <cell r="K748">
            <v>488.933432545336</v>
          </cell>
          <cell r="L748">
            <v>368.246526762029</v>
          </cell>
          <cell r="M748">
            <v>366.667370235515</v>
          </cell>
          <cell r="N748">
            <v>365.245124982913</v>
          </cell>
          <cell r="O748">
            <v>363.575926403026</v>
          </cell>
          <cell r="P748">
            <v>362.06093783545</v>
          </cell>
          <cell r="Q748">
            <v>330.609336269778</v>
          </cell>
          <cell r="R748">
            <v>299.208445465369</v>
          </cell>
          <cell r="S748">
            <v>297.44301162933</v>
          </cell>
          <cell r="T748">
            <v>295.62461477821</v>
          </cell>
          <cell r="U748">
            <v>293.751666021557</v>
          </cell>
          <cell r="V748">
            <v>291.822528802203</v>
          </cell>
          <cell r="W748">
            <v>289.835517466269</v>
          </cell>
          <cell r="X748">
            <v>287.788895790257</v>
          </cell>
          <cell r="Y748">
            <v>285.680875463965</v>
          </cell>
          <cell r="Z748">
            <v>283.509614527884</v>
          </cell>
        </row>
        <row r="749">
          <cell r="A749">
            <v>-2803.53357857258</v>
          </cell>
          <cell r="B749">
            <v>495.237012767451</v>
          </cell>
          <cell r="C749">
            <v>543.187476258157</v>
          </cell>
          <cell r="D749">
            <v>531.699179832341</v>
          </cell>
          <cell r="E749">
            <v>521.266902317874</v>
          </cell>
          <cell r="F749">
            <v>511.671621095367</v>
          </cell>
          <cell r="G749">
            <v>502.803284335514</v>
          </cell>
          <cell r="H749">
            <v>497.930851647281</v>
          </cell>
          <cell r="I749">
            <v>496.617203072731</v>
          </cell>
          <cell r="J749">
            <v>495.37314642648</v>
          </cell>
          <cell r="K749">
            <v>493.870495268206</v>
          </cell>
          <cell r="L749">
            <v>373.191957387819</v>
          </cell>
          <cell r="M749">
            <v>371.604432958385</v>
          </cell>
          <cell r="N749">
            <v>370.190555608704</v>
          </cell>
          <cell r="O749">
            <v>368.512989125896</v>
          </cell>
          <cell r="P749">
            <v>367.00636846124</v>
          </cell>
          <cell r="Q749">
            <v>333.077867631213</v>
          </cell>
          <cell r="R749">
            <v>299.208445465369</v>
          </cell>
          <cell r="S749">
            <v>297.44301162933</v>
          </cell>
          <cell r="T749">
            <v>295.62461477821</v>
          </cell>
          <cell r="U749">
            <v>293.751666021557</v>
          </cell>
          <cell r="V749">
            <v>291.822528802203</v>
          </cell>
          <cell r="W749">
            <v>289.835517466269</v>
          </cell>
          <cell r="X749">
            <v>287.788895790257</v>
          </cell>
          <cell r="Y749">
            <v>285.680875463965</v>
          </cell>
          <cell r="Z749">
            <v>283.509614527884</v>
          </cell>
        </row>
        <row r="750">
          <cell r="A750">
            <v>-3013.94414753371</v>
          </cell>
          <cell r="B750">
            <v>499.327394228055</v>
          </cell>
          <cell r="C750">
            <v>550.959201033305</v>
          </cell>
          <cell r="D750">
            <v>538.693732129975</v>
          </cell>
          <cell r="E750">
            <v>527.566089767205</v>
          </cell>
          <cell r="F750">
            <v>517.340889799765</v>
          </cell>
          <cell r="G750">
            <v>507.899899635427</v>
          </cell>
          <cell r="H750">
            <v>502.757501770794</v>
          </cell>
          <cell r="I750">
            <v>501.443853196245</v>
          </cell>
          <cell r="J750">
            <v>500.207977312915</v>
          </cell>
          <cell r="K750">
            <v>498.697145391719</v>
          </cell>
          <cell r="L750">
            <v>378.026788274254</v>
          </cell>
          <cell r="M750">
            <v>376.431083081898</v>
          </cell>
          <cell r="N750">
            <v>375.025386495138</v>
          </cell>
          <cell r="O750">
            <v>373.33963924941</v>
          </cell>
          <cell r="P750">
            <v>371.841199347675</v>
          </cell>
          <cell r="Q750">
            <v>335.491192692969</v>
          </cell>
          <cell r="R750">
            <v>299.208445465369</v>
          </cell>
          <cell r="S750">
            <v>297.44301162933</v>
          </cell>
          <cell r="T750">
            <v>295.62461477821</v>
          </cell>
          <cell r="U750">
            <v>293.751666021557</v>
          </cell>
          <cell r="V750">
            <v>291.822528802203</v>
          </cell>
          <cell r="W750">
            <v>289.835517466269</v>
          </cell>
          <cell r="X750">
            <v>287.788895790257</v>
          </cell>
          <cell r="Y750">
            <v>285.680875463965</v>
          </cell>
          <cell r="Z750">
            <v>283.509614527884</v>
          </cell>
        </row>
        <row r="751">
          <cell r="A751">
            <v>-2591.49451548769</v>
          </cell>
          <cell r="B751">
            <v>491.114973381081</v>
          </cell>
          <cell r="C751">
            <v>535.355601424053</v>
          </cell>
          <cell r="D751">
            <v>524.650492481648</v>
          </cell>
          <cell r="E751">
            <v>514.918961662864</v>
          </cell>
          <cell r="F751">
            <v>505.958474505858</v>
          </cell>
          <cell r="G751">
            <v>497.667223260097</v>
          </cell>
          <cell r="H751">
            <v>493.066845171364</v>
          </cell>
          <cell r="I751">
            <v>491.753196596814</v>
          </cell>
          <cell r="J751">
            <v>490.500895871791</v>
          </cell>
          <cell r="K751">
            <v>489.006488792289</v>
          </cell>
          <cell r="L751">
            <v>368.31970683313</v>
          </cell>
          <cell r="M751">
            <v>366.740426482468</v>
          </cell>
          <cell r="N751">
            <v>365.318305054014</v>
          </cell>
          <cell r="O751">
            <v>363.648982649979</v>
          </cell>
          <cell r="P751">
            <v>362.134117906551</v>
          </cell>
          <cell r="Q751">
            <v>330.645864393254</v>
          </cell>
          <cell r="R751">
            <v>299.208445465369</v>
          </cell>
          <cell r="S751">
            <v>297.44301162933</v>
          </cell>
          <cell r="T751">
            <v>295.62461477821</v>
          </cell>
          <cell r="U751">
            <v>293.751666021557</v>
          </cell>
          <cell r="V751">
            <v>291.822528802203</v>
          </cell>
          <cell r="W751">
            <v>289.835517466269</v>
          </cell>
          <cell r="X751">
            <v>287.788895790257</v>
          </cell>
          <cell r="Y751">
            <v>285.680875463965</v>
          </cell>
          <cell r="Z751">
            <v>283.509614527884</v>
          </cell>
        </row>
        <row r="752">
          <cell r="A752">
            <v>-2944.51021763706</v>
          </cell>
          <cell r="B752">
            <v>497.977598630865</v>
          </cell>
          <cell r="C752">
            <v>548.394589398643</v>
          </cell>
          <cell r="D752">
            <v>536.385581658778</v>
          </cell>
          <cell r="E752">
            <v>525.487404547531</v>
          </cell>
          <cell r="F752">
            <v>515.470073102058</v>
          </cell>
          <cell r="G752">
            <v>506.218054321328</v>
          </cell>
          <cell r="H752">
            <v>501.164742966109</v>
          </cell>
          <cell r="I752">
            <v>499.851094391559</v>
          </cell>
          <cell r="J752">
            <v>498.612518917035</v>
          </cell>
          <cell r="K752">
            <v>497.104386587034</v>
          </cell>
          <cell r="L752">
            <v>376.431329878374</v>
          </cell>
          <cell r="M752">
            <v>374.838324277213</v>
          </cell>
          <cell r="N752">
            <v>373.429928099259</v>
          </cell>
          <cell r="O752">
            <v>371.746880444724</v>
          </cell>
          <cell r="P752">
            <v>370.245740951795</v>
          </cell>
          <cell r="Q752">
            <v>334.694813290627</v>
          </cell>
          <cell r="R752">
            <v>299.208445465369</v>
          </cell>
          <cell r="S752">
            <v>297.44301162933</v>
          </cell>
          <cell r="T752">
            <v>295.62461477821</v>
          </cell>
          <cell r="U752">
            <v>293.751666021557</v>
          </cell>
          <cell r="V752">
            <v>291.822528802203</v>
          </cell>
          <cell r="W752">
            <v>289.835517466269</v>
          </cell>
          <cell r="X752">
            <v>287.788895790257</v>
          </cell>
          <cell r="Y752">
            <v>285.680875463965</v>
          </cell>
          <cell r="Z752">
            <v>283.509614527884</v>
          </cell>
        </row>
        <row r="753">
          <cell r="A753">
            <v>-2668.08008983176</v>
          </cell>
          <cell r="B753">
            <v>492.603796946329</v>
          </cell>
          <cell r="C753">
            <v>538.184366198026</v>
          </cell>
          <cell r="D753">
            <v>527.196380778223</v>
          </cell>
          <cell r="E753">
            <v>517.211749953347</v>
          </cell>
          <cell r="F753">
            <v>508.021983967293</v>
          </cell>
          <cell r="G753">
            <v>499.522297422397</v>
          </cell>
          <cell r="H753">
            <v>494.823656978357</v>
          </cell>
          <cell r="I753">
            <v>493.510008403808</v>
          </cell>
          <cell r="J753">
            <v>492.260685325915</v>
          </cell>
          <cell r="K753">
            <v>490.763300599283</v>
          </cell>
          <cell r="L753">
            <v>370.079496287254</v>
          </cell>
          <cell r="M753">
            <v>368.497238289462</v>
          </cell>
          <cell r="N753">
            <v>367.078094508138</v>
          </cell>
          <cell r="O753">
            <v>365.405794456973</v>
          </cell>
          <cell r="P753">
            <v>363.893907360675</v>
          </cell>
          <cell r="Q753">
            <v>331.524270296751</v>
          </cell>
          <cell r="R753">
            <v>299.208445465369</v>
          </cell>
          <cell r="S753">
            <v>297.44301162933</v>
          </cell>
          <cell r="T753">
            <v>295.62461477821</v>
          </cell>
          <cell r="U753">
            <v>293.751666021557</v>
          </cell>
          <cell r="V753">
            <v>291.822528802203</v>
          </cell>
          <cell r="W753">
            <v>289.835517466269</v>
          </cell>
          <cell r="X753">
            <v>287.788895790257</v>
          </cell>
          <cell r="Y753">
            <v>285.680875463965</v>
          </cell>
          <cell r="Z753">
            <v>283.509614527884</v>
          </cell>
        </row>
        <row r="754">
          <cell r="A754">
            <v>-2722.53732523999</v>
          </cell>
          <cell r="B754">
            <v>493.662445602665</v>
          </cell>
          <cell r="C754">
            <v>540.195798645064</v>
          </cell>
          <cell r="D754">
            <v>529.006669980558</v>
          </cell>
          <cell r="E754">
            <v>518.842068884105</v>
          </cell>
          <cell r="F754">
            <v>509.489271004974</v>
          </cell>
          <cell r="G754">
            <v>500.841373648192</v>
          </cell>
          <cell r="H754">
            <v>496.072862392834</v>
          </cell>
          <cell r="I754">
            <v>494.759213818284</v>
          </cell>
          <cell r="J754">
            <v>493.512008037704</v>
          </cell>
          <cell r="K754">
            <v>492.012506013759</v>
          </cell>
          <cell r="L754">
            <v>371.330818999043</v>
          </cell>
          <cell r="M754">
            <v>369.746443703938</v>
          </cell>
          <cell r="N754">
            <v>368.329417219927</v>
          </cell>
          <cell r="O754">
            <v>366.65499987145</v>
          </cell>
          <cell r="P754">
            <v>365.145230072464</v>
          </cell>
          <cell r="Q754">
            <v>332.148873003989</v>
          </cell>
          <cell r="R754">
            <v>299.208445465369</v>
          </cell>
          <cell r="S754">
            <v>297.44301162933</v>
          </cell>
          <cell r="T754">
            <v>295.62461477821</v>
          </cell>
          <cell r="U754">
            <v>293.751666021557</v>
          </cell>
          <cell r="V754">
            <v>291.822528802203</v>
          </cell>
          <cell r="W754">
            <v>289.835517466269</v>
          </cell>
          <cell r="X754">
            <v>287.788895790257</v>
          </cell>
          <cell r="Y754">
            <v>285.680875463965</v>
          </cell>
          <cell r="Z754">
            <v>283.509614527884</v>
          </cell>
        </row>
        <row r="755">
          <cell r="A755">
            <v>-3683.05573611663</v>
          </cell>
          <cell r="B755">
            <v>512.334923510107</v>
          </cell>
          <cell r="C755">
            <v>575.673506669204</v>
          </cell>
          <cell r="D755">
            <v>560.936607202283</v>
          </cell>
          <cell r="E755">
            <v>547.597684861565</v>
          </cell>
          <cell r="F755">
            <v>535.369325384689</v>
          </cell>
          <cell r="G755">
            <v>524.107281120864</v>
          </cell>
          <cell r="H755">
            <v>518.106386323615</v>
          </cell>
          <cell r="I755">
            <v>516.792737749066</v>
          </cell>
          <cell r="J755">
            <v>515.5828769243</v>
          </cell>
          <cell r="K755">
            <v>514.046029944541</v>
          </cell>
          <cell r="L755">
            <v>393.401687885639</v>
          </cell>
          <cell r="M755">
            <v>391.77996763472</v>
          </cell>
          <cell r="N755">
            <v>390.400286106524</v>
          </cell>
          <cell r="O755">
            <v>388.688523802231</v>
          </cell>
          <cell r="P755">
            <v>387.21609895906</v>
          </cell>
          <cell r="Q755">
            <v>343.16563496938</v>
          </cell>
          <cell r="R755">
            <v>299.208445465369</v>
          </cell>
          <cell r="S755">
            <v>297.44301162933</v>
          </cell>
          <cell r="T755">
            <v>295.62461477821</v>
          </cell>
          <cell r="U755">
            <v>293.751666021557</v>
          </cell>
          <cell r="V755">
            <v>291.822528802203</v>
          </cell>
          <cell r="W755">
            <v>289.835517466269</v>
          </cell>
          <cell r="X755">
            <v>287.788895790257</v>
          </cell>
          <cell r="Y755">
            <v>285.680875463965</v>
          </cell>
          <cell r="Z755">
            <v>283.509614527884</v>
          </cell>
        </row>
        <row r="756">
          <cell r="A756">
            <v>-2865.03511139426</v>
          </cell>
          <cell r="B756">
            <v>496.432602565504</v>
          </cell>
          <cell r="C756">
            <v>545.459096874459</v>
          </cell>
          <cell r="D756">
            <v>533.743638387013</v>
          </cell>
          <cell r="E756">
            <v>523.108110606877</v>
          </cell>
          <cell r="F756">
            <v>513.328708555469</v>
          </cell>
          <cell r="G756">
            <v>504.292989223889</v>
          </cell>
          <cell r="H756">
            <v>499.341647608984</v>
          </cell>
          <cell r="I756">
            <v>498.027999034434</v>
          </cell>
          <cell r="J756">
            <v>496.78633356778</v>
          </cell>
          <cell r="K756">
            <v>495.281291229909</v>
          </cell>
          <cell r="L756">
            <v>374.605144529119</v>
          </cell>
          <cell r="M756">
            <v>373.015228920088</v>
          </cell>
          <cell r="N756">
            <v>371.603742750003</v>
          </cell>
          <cell r="O756">
            <v>369.9237850876</v>
          </cell>
          <cell r="P756">
            <v>368.41955560254</v>
          </cell>
          <cell r="Q756">
            <v>333.783265612064</v>
          </cell>
          <cell r="R756">
            <v>299.208445465369</v>
          </cell>
          <cell r="S756">
            <v>297.44301162933</v>
          </cell>
          <cell r="T756">
            <v>295.62461477821</v>
          </cell>
          <cell r="U756">
            <v>293.751666021557</v>
          </cell>
          <cell r="V756">
            <v>291.822528802203</v>
          </cell>
          <cell r="W756">
            <v>289.835517466269</v>
          </cell>
          <cell r="X756">
            <v>287.788895790257</v>
          </cell>
          <cell r="Y756">
            <v>285.680875463965</v>
          </cell>
          <cell r="Z756">
            <v>283.509614527884</v>
          </cell>
        </row>
        <row r="757">
          <cell r="A757">
            <v>-3797.49746019835</v>
          </cell>
          <cell r="B757">
            <v>514.559670626256</v>
          </cell>
          <cell r="C757">
            <v>579.900526189887</v>
          </cell>
          <cell r="D757">
            <v>564.740924770898</v>
          </cell>
          <cell r="E757">
            <v>551.023795420434</v>
          </cell>
          <cell r="F757">
            <v>538.452824887671</v>
          </cell>
          <cell r="G757">
            <v>526.879316027585</v>
          </cell>
          <cell r="H757">
            <v>520.731587920671</v>
          </cell>
          <cell r="I757">
            <v>519.417939346121</v>
          </cell>
          <cell r="J757">
            <v>518.212528015588</v>
          </cell>
          <cell r="K757">
            <v>516.671231541596</v>
          </cell>
          <cell r="L757">
            <v>396.031338976927</v>
          </cell>
          <cell r="M757">
            <v>394.405169231775</v>
          </cell>
          <cell r="N757">
            <v>393.029937197812</v>
          </cell>
          <cell r="O757">
            <v>391.313725399286</v>
          </cell>
          <cell r="P757">
            <v>389.845750050348</v>
          </cell>
          <cell r="Q757">
            <v>344.478235767908</v>
          </cell>
          <cell r="R757">
            <v>299.208445465369</v>
          </cell>
          <cell r="S757">
            <v>297.44301162933</v>
          </cell>
          <cell r="T757">
            <v>295.62461477821</v>
          </cell>
          <cell r="U757">
            <v>293.751666021557</v>
          </cell>
          <cell r="V757">
            <v>291.822528802203</v>
          </cell>
          <cell r="W757">
            <v>289.835517466269</v>
          </cell>
          <cell r="X757">
            <v>287.788895790257</v>
          </cell>
          <cell r="Y757">
            <v>285.680875463965</v>
          </cell>
          <cell r="Z757">
            <v>283.509614527884</v>
          </cell>
        </row>
        <row r="758">
          <cell r="A758">
            <v>-3570.01210021321</v>
          </cell>
          <cell r="B758">
            <v>510.137355228145</v>
          </cell>
          <cell r="C758">
            <v>571.498126933475</v>
          </cell>
          <cell r="D758">
            <v>557.178765440128</v>
          </cell>
          <cell r="E758">
            <v>544.213429707343</v>
          </cell>
          <cell r="F758">
            <v>532.323495745889</v>
          </cell>
          <cell r="G758">
            <v>521.369111041539</v>
          </cell>
          <cell r="H758">
            <v>515.5132557509</v>
          </cell>
          <cell r="I758">
            <v>514.19960717635</v>
          </cell>
          <cell r="J758">
            <v>512.985351215021</v>
          </cell>
          <cell r="K758">
            <v>511.452899371825</v>
          </cell>
          <cell r="L758">
            <v>390.80416217636</v>
          </cell>
          <cell r="M758">
            <v>389.186837062004</v>
          </cell>
          <cell r="N758">
            <v>387.802760397244</v>
          </cell>
          <cell r="O758">
            <v>386.095393229515</v>
          </cell>
          <cell r="P758">
            <v>384.618573249781</v>
          </cell>
          <cell r="Q758">
            <v>341.869069683022</v>
          </cell>
          <cell r="R758">
            <v>299.208445465369</v>
          </cell>
          <cell r="S758">
            <v>297.44301162933</v>
          </cell>
          <cell r="T758">
            <v>295.62461477821</v>
          </cell>
          <cell r="U758">
            <v>293.751666021557</v>
          </cell>
          <cell r="V758">
            <v>291.822528802203</v>
          </cell>
          <cell r="W758">
            <v>289.835517466269</v>
          </cell>
          <cell r="X758">
            <v>287.788895790257</v>
          </cell>
          <cell r="Y758">
            <v>285.680875463965</v>
          </cell>
          <cell r="Z758">
            <v>283.509614527884</v>
          </cell>
        </row>
        <row r="759">
          <cell r="A759">
            <v>-3002.26706327045</v>
          </cell>
          <cell r="B759">
            <v>499.100391709978</v>
          </cell>
          <cell r="C759">
            <v>550.527896248957</v>
          </cell>
          <cell r="D759">
            <v>538.305557824062</v>
          </cell>
          <cell r="E759">
            <v>527.216505889365</v>
          </cell>
          <cell r="F759">
            <v>517.026264309709</v>
          </cell>
          <cell r="G759">
            <v>507.617054497902</v>
          </cell>
          <cell r="H759">
            <v>502.489638799462</v>
          </cell>
          <cell r="I759">
            <v>501.175990224913</v>
          </cell>
          <cell r="J759">
            <v>499.939660336547</v>
          </cell>
          <cell r="K759">
            <v>498.429282420387</v>
          </cell>
          <cell r="L759">
            <v>377.758471297886</v>
          </cell>
          <cell r="M759">
            <v>376.163220110567</v>
          </cell>
          <cell r="N759">
            <v>374.75706951877</v>
          </cell>
          <cell r="O759">
            <v>373.071776278078</v>
          </cell>
          <cell r="P759">
            <v>371.572882371307</v>
          </cell>
          <cell r="Q759">
            <v>335.357261207304</v>
          </cell>
          <cell r="R759">
            <v>299.208445465369</v>
          </cell>
          <cell r="S759">
            <v>297.44301162933</v>
          </cell>
          <cell r="T759">
            <v>295.62461477821</v>
          </cell>
          <cell r="U759">
            <v>293.751666021557</v>
          </cell>
          <cell r="V759">
            <v>291.822528802203</v>
          </cell>
          <cell r="W759">
            <v>289.835517466269</v>
          </cell>
          <cell r="X759">
            <v>287.788895790257</v>
          </cell>
          <cell r="Y759">
            <v>285.680875463965</v>
          </cell>
          <cell r="Z759">
            <v>283.509614527884</v>
          </cell>
        </row>
        <row r="760">
          <cell r="A760">
            <v>-3413.94376485327</v>
          </cell>
          <cell r="B760">
            <v>507.103386788748</v>
          </cell>
          <cell r="C760">
            <v>565.73358689862</v>
          </cell>
          <cell r="D760">
            <v>551.990679408758</v>
          </cell>
          <cell r="E760">
            <v>539.541118310671</v>
          </cell>
          <cell r="F760">
            <v>528.118415488884</v>
          </cell>
          <cell r="G760">
            <v>517.58878636605</v>
          </cell>
          <cell r="H760">
            <v>511.933172992411</v>
          </cell>
          <cell r="I760">
            <v>510.619524417861</v>
          </cell>
          <cell r="J760">
            <v>509.399200519653</v>
          </cell>
          <cell r="K760">
            <v>507.872816613336</v>
          </cell>
          <cell r="L760">
            <v>387.218011480992</v>
          </cell>
          <cell r="M760">
            <v>385.606754303515</v>
          </cell>
          <cell r="N760">
            <v>384.216609701876</v>
          </cell>
          <cell r="O760">
            <v>382.515310471026</v>
          </cell>
          <cell r="P760">
            <v>381.032422554413</v>
          </cell>
          <cell r="Q760">
            <v>340.079028303778</v>
          </cell>
          <cell r="R760">
            <v>299.208445465369</v>
          </cell>
          <cell r="S760">
            <v>297.44301162933</v>
          </cell>
          <cell r="T760">
            <v>295.62461477821</v>
          </cell>
          <cell r="U760">
            <v>293.751666021557</v>
          </cell>
          <cell r="V760">
            <v>291.822528802203</v>
          </cell>
          <cell r="W760">
            <v>289.835517466269</v>
          </cell>
          <cell r="X760">
            <v>287.788895790257</v>
          </cell>
          <cell r="Y760">
            <v>285.680875463965</v>
          </cell>
          <cell r="Z760">
            <v>283.509614527884</v>
          </cell>
        </row>
        <row r="761">
          <cell r="A761">
            <v>-3756.71063459325</v>
          </cell>
          <cell r="B761">
            <v>513.766774736493</v>
          </cell>
          <cell r="C761">
            <v>578.394023999336</v>
          </cell>
          <cell r="D761">
            <v>563.385072799403</v>
          </cell>
          <cell r="E761">
            <v>549.802735750199</v>
          </cell>
          <cell r="F761">
            <v>537.353871184459</v>
          </cell>
          <cell r="G761">
            <v>525.89136774894</v>
          </cell>
          <cell r="H761">
            <v>519.79597077075</v>
          </cell>
          <cell r="I761">
            <v>518.482322196201</v>
          </cell>
          <cell r="J761">
            <v>517.275325073888</v>
          </cell>
          <cell r="K761">
            <v>515.735614391675</v>
          </cell>
          <cell r="L761">
            <v>395.094136035227</v>
          </cell>
          <cell r="M761">
            <v>393.469552081855</v>
          </cell>
          <cell r="N761">
            <v>392.092734256111</v>
          </cell>
          <cell r="O761">
            <v>390.378108249366</v>
          </cell>
          <cell r="P761">
            <v>388.908547108648</v>
          </cell>
          <cell r="Q761">
            <v>344.010427192948</v>
          </cell>
          <cell r="R761">
            <v>299.208445465369</v>
          </cell>
          <cell r="S761">
            <v>297.44301162933</v>
          </cell>
          <cell r="T761">
            <v>295.62461477821</v>
          </cell>
          <cell r="U761">
            <v>293.751666021557</v>
          </cell>
          <cell r="V761">
            <v>291.822528802203</v>
          </cell>
          <cell r="W761">
            <v>289.835517466269</v>
          </cell>
          <cell r="X761">
            <v>287.788895790257</v>
          </cell>
          <cell r="Y761">
            <v>285.680875463965</v>
          </cell>
          <cell r="Z761">
            <v>283.509614527884</v>
          </cell>
        </row>
        <row r="762">
          <cell r="A762">
            <v>-3450.578953489</v>
          </cell>
          <cell r="B762">
            <v>507.815574855826</v>
          </cell>
          <cell r="C762">
            <v>567.08674422607</v>
          </cell>
          <cell r="D762">
            <v>553.208521003463</v>
          </cell>
          <cell r="E762">
            <v>540.637887933972</v>
          </cell>
          <cell r="F762">
            <v>529.105508149855</v>
          </cell>
          <cell r="G762">
            <v>518.47617269763</v>
          </cell>
          <cell r="H762">
            <v>512.773554911563</v>
          </cell>
          <cell r="I762">
            <v>511.459906337014</v>
          </cell>
          <cell r="J762">
            <v>510.24100681494</v>
          </cell>
          <cell r="K762">
            <v>508.713198532489</v>
          </cell>
          <cell r="L762">
            <v>388.059817776279</v>
          </cell>
          <cell r="M762">
            <v>386.447136222668</v>
          </cell>
          <cell r="N762">
            <v>385.058415997164</v>
          </cell>
          <cell r="O762">
            <v>383.355692390179</v>
          </cell>
          <cell r="P762">
            <v>381.8742288497</v>
          </cell>
          <cell r="Q762">
            <v>340.499219263354</v>
          </cell>
          <cell r="R762">
            <v>299.208445465369</v>
          </cell>
          <cell r="S762">
            <v>297.44301162933</v>
          </cell>
          <cell r="T762">
            <v>295.62461477821</v>
          </cell>
          <cell r="U762">
            <v>293.751666021557</v>
          </cell>
          <cell r="V762">
            <v>291.822528802203</v>
          </cell>
          <cell r="W762">
            <v>289.835517466269</v>
          </cell>
          <cell r="X762">
            <v>287.788895790257</v>
          </cell>
          <cell r="Y762">
            <v>285.680875463965</v>
          </cell>
          <cell r="Z762">
            <v>283.509614527884</v>
          </cell>
        </row>
        <row r="763">
          <cell r="A763">
            <v>-2450.94188407573</v>
          </cell>
          <cell r="B763">
            <v>488.382630226432</v>
          </cell>
          <cell r="C763">
            <v>530.164149430221</v>
          </cell>
          <cell r="D763">
            <v>519.978185687199</v>
          </cell>
          <cell r="E763">
            <v>510.711153204706</v>
          </cell>
          <cell r="F763">
            <v>502.171446893515</v>
          </cell>
          <cell r="G763">
            <v>494.262723689405</v>
          </cell>
          <cell r="H763">
            <v>489.842680248879</v>
          </cell>
          <cell r="I763">
            <v>488.529031674329</v>
          </cell>
          <cell r="J763">
            <v>487.271266262996</v>
          </cell>
          <cell r="K763">
            <v>485.782323869804</v>
          </cell>
          <cell r="L763">
            <v>365.090077224335</v>
          </cell>
          <cell r="M763">
            <v>363.516261559983</v>
          </cell>
          <cell r="N763">
            <v>362.08867544522</v>
          </cell>
          <cell r="O763">
            <v>360.424817727494</v>
          </cell>
          <cell r="P763">
            <v>358.904488297756</v>
          </cell>
          <cell r="Q763">
            <v>329.033781932012</v>
          </cell>
          <cell r="R763">
            <v>299.208445465369</v>
          </cell>
          <cell r="S763">
            <v>297.44301162933</v>
          </cell>
          <cell r="T763">
            <v>295.62461477821</v>
          </cell>
          <cell r="U763">
            <v>293.751666021557</v>
          </cell>
          <cell r="V763">
            <v>291.822528802203</v>
          </cell>
          <cell r="W763">
            <v>289.835517466269</v>
          </cell>
          <cell r="X763">
            <v>287.788895790257</v>
          </cell>
          <cell r="Y763">
            <v>285.680875463965</v>
          </cell>
          <cell r="Z763">
            <v>283.509614527884</v>
          </cell>
        </row>
        <row r="764">
          <cell r="A764">
            <v>-3720.65889487074</v>
          </cell>
          <cell r="B764">
            <v>513.065928916287</v>
          </cell>
          <cell r="C764">
            <v>577.062416940946</v>
          </cell>
          <cell r="D764">
            <v>562.186626446851</v>
          </cell>
          <cell r="E764">
            <v>548.723433187082</v>
          </cell>
          <cell r="F764">
            <v>536.382498877654</v>
          </cell>
          <cell r="G764">
            <v>525.018113856964</v>
          </cell>
          <cell r="H764">
            <v>518.968972702907</v>
          </cell>
          <cell r="I764">
            <v>517.655324128358</v>
          </cell>
          <cell r="J764">
            <v>516.446925314405</v>
          </cell>
          <cell r="K764">
            <v>514.908616323833</v>
          </cell>
          <cell r="L764">
            <v>394.265736275744</v>
          </cell>
          <cell r="M764">
            <v>392.642554014012</v>
          </cell>
          <cell r="N764">
            <v>391.264334496628</v>
          </cell>
          <cell r="O764">
            <v>389.551110181523</v>
          </cell>
          <cell r="P764">
            <v>388.080147349165</v>
          </cell>
          <cell r="Q764">
            <v>343.596928159026</v>
          </cell>
          <cell r="R764">
            <v>299.208445465369</v>
          </cell>
          <cell r="S764">
            <v>297.44301162933</v>
          </cell>
          <cell r="T764">
            <v>295.62461477821</v>
          </cell>
          <cell r="U764">
            <v>293.751666021557</v>
          </cell>
          <cell r="V764">
            <v>291.822528802203</v>
          </cell>
          <cell r="W764">
            <v>289.835517466269</v>
          </cell>
          <cell r="X764">
            <v>287.788895790257</v>
          </cell>
          <cell r="Y764">
            <v>285.680875463965</v>
          </cell>
          <cell r="Z764">
            <v>283.509614527884</v>
          </cell>
        </row>
        <row r="765">
          <cell r="A765">
            <v>-3568.69674561019</v>
          </cell>
          <cell r="B765">
            <v>510.111784734662</v>
          </cell>
          <cell r="C765">
            <v>571.449542995858</v>
          </cell>
          <cell r="D765">
            <v>557.135039896272</v>
          </cell>
          <cell r="E765">
            <v>544.17405114738</v>
          </cell>
          <cell r="F765">
            <v>532.288055041922</v>
          </cell>
          <cell r="G765">
            <v>521.337250206659</v>
          </cell>
          <cell r="H765">
            <v>515.48308256859</v>
          </cell>
          <cell r="I765">
            <v>514.16943399404</v>
          </cell>
          <cell r="J765">
            <v>512.955126891724</v>
          </cell>
          <cell r="K765">
            <v>511.422726189515</v>
          </cell>
          <cell r="L765">
            <v>390.773937853063</v>
          </cell>
          <cell r="M765">
            <v>389.156663879694</v>
          </cell>
          <cell r="N765">
            <v>387.772536073948</v>
          </cell>
          <cell r="O765">
            <v>386.065220047206</v>
          </cell>
          <cell r="P765">
            <v>384.588348926484</v>
          </cell>
          <cell r="Q765">
            <v>341.853983091867</v>
          </cell>
          <cell r="R765">
            <v>299.208445465369</v>
          </cell>
          <cell r="S765">
            <v>297.44301162933</v>
          </cell>
          <cell r="T765">
            <v>295.62461477821</v>
          </cell>
          <cell r="U765">
            <v>293.751666021557</v>
          </cell>
          <cell r="V765">
            <v>291.822528802203</v>
          </cell>
          <cell r="W765">
            <v>289.835517466269</v>
          </cell>
          <cell r="X765">
            <v>287.788895790257</v>
          </cell>
          <cell r="Y765">
            <v>285.680875463965</v>
          </cell>
          <cell r="Z765">
            <v>283.509614527884</v>
          </cell>
        </row>
        <row r="766">
          <cell r="A766">
            <v>-2940.6588665399</v>
          </cell>
          <cell r="B766">
            <v>497.902728365536</v>
          </cell>
          <cell r="C766">
            <v>548.252335894518</v>
          </cell>
          <cell r="D766">
            <v>536.257553505066</v>
          </cell>
          <cell r="E766">
            <v>525.372104338925</v>
          </cell>
          <cell r="F766">
            <v>515.366302914313</v>
          </cell>
          <cell r="G766">
            <v>506.124765970728</v>
          </cell>
          <cell r="H766">
            <v>501.076396053021</v>
          </cell>
          <cell r="I766">
            <v>499.762747478471</v>
          </cell>
          <cell r="J766">
            <v>498.524022263417</v>
          </cell>
          <cell r="K766">
            <v>497.016039673946</v>
          </cell>
          <cell r="L766">
            <v>376.342833224756</v>
          </cell>
          <cell r="M766">
            <v>374.749977364125</v>
          </cell>
          <cell r="N766">
            <v>373.34143144564</v>
          </cell>
          <cell r="O766">
            <v>371.658533531636</v>
          </cell>
          <cell r="P766">
            <v>370.157244298177</v>
          </cell>
          <cell r="Q766">
            <v>334.650639834083</v>
          </cell>
          <cell r="R766">
            <v>299.208445465369</v>
          </cell>
          <cell r="S766">
            <v>297.44301162933</v>
          </cell>
          <cell r="T766">
            <v>295.62461477821</v>
          </cell>
          <cell r="U766">
            <v>293.751666021557</v>
          </cell>
          <cell r="V766">
            <v>291.822528802203</v>
          </cell>
          <cell r="W766">
            <v>289.835517466269</v>
          </cell>
          <cell r="X766">
            <v>287.788895790257</v>
          </cell>
          <cell r="Y766">
            <v>285.680875463965</v>
          </cell>
          <cell r="Z766">
            <v>283.509614527884</v>
          </cell>
        </row>
        <row r="767">
          <cell r="A767">
            <v>-3309.43871294588</v>
          </cell>
          <cell r="B767">
            <v>505.071808579668</v>
          </cell>
          <cell r="C767">
            <v>561.873588301369</v>
          </cell>
          <cell r="D767">
            <v>548.516680671232</v>
          </cell>
          <cell r="E767">
            <v>536.412487868689</v>
          </cell>
          <cell r="F767">
            <v>525.3026480911</v>
          </cell>
          <cell r="G767">
            <v>515.057439917537</v>
          </cell>
          <cell r="H767">
            <v>509.535910705697</v>
          </cell>
          <cell r="I767">
            <v>508.222262131147</v>
          </cell>
          <cell r="J767">
            <v>506.997875076521</v>
          </cell>
          <cell r="K767">
            <v>505.475554326622</v>
          </cell>
          <cell r="L767">
            <v>384.81668603786</v>
          </cell>
          <cell r="M767">
            <v>383.209492016801</v>
          </cell>
          <cell r="N767">
            <v>381.815284258744</v>
          </cell>
          <cell r="O767">
            <v>380.118048184312</v>
          </cell>
          <cell r="P767">
            <v>378.631097111281</v>
          </cell>
          <cell r="Q767">
            <v>338.880397160421</v>
          </cell>
          <cell r="R767">
            <v>299.208445465369</v>
          </cell>
          <cell r="S767">
            <v>297.44301162933</v>
          </cell>
          <cell r="T767">
            <v>295.62461477821</v>
          </cell>
          <cell r="U767">
            <v>293.751666021557</v>
          </cell>
          <cell r="V767">
            <v>291.822528802203</v>
          </cell>
          <cell r="W767">
            <v>289.835517466269</v>
          </cell>
          <cell r="X767">
            <v>287.788895790257</v>
          </cell>
          <cell r="Y767">
            <v>285.680875463965</v>
          </cell>
          <cell r="Z767">
            <v>283.509614527884</v>
          </cell>
        </row>
        <row r="768">
          <cell r="A768">
            <v>-3355.88563450421</v>
          </cell>
          <cell r="B768">
            <v>505.974736734762</v>
          </cell>
          <cell r="C768">
            <v>563.589151796047</v>
          </cell>
          <cell r="D768">
            <v>550.060687816443</v>
          </cell>
          <cell r="E768">
            <v>537.802997227533</v>
          </cell>
          <cell r="F768">
            <v>526.55410651406</v>
          </cell>
          <cell r="G768">
            <v>516.182488398784</v>
          </cell>
          <cell r="H768">
            <v>510.601365928707</v>
          </cell>
          <cell r="I768">
            <v>509.287717354158</v>
          </cell>
          <cell r="J768">
            <v>508.065136155842</v>
          </cell>
          <cell r="K768">
            <v>506.541009549633</v>
          </cell>
          <cell r="L768">
            <v>385.883947117181</v>
          </cell>
          <cell r="M768">
            <v>384.274947239812</v>
          </cell>
          <cell r="N768">
            <v>382.882545338065</v>
          </cell>
          <cell r="O768">
            <v>381.183503407323</v>
          </cell>
          <cell r="P768">
            <v>379.698358190602</v>
          </cell>
          <cell r="Q768">
            <v>339.413124771926</v>
          </cell>
          <cell r="R768">
            <v>299.208445465369</v>
          </cell>
          <cell r="S768">
            <v>297.44301162933</v>
          </cell>
          <cell r="T768">
            <v>295.62461477821</v>
          </cell>
          <cell r="U768">
            <v>293.751666021557</v>
          </cell>
          <cell r="V768">
            <v>291.822528802203</v>
          </cell>
          <cell r="W768">
            <v>289.835517466269</v>
          </cell>
          <cell r="X768">
            <v>287.788895790257</v>
          </cell>
          <cell r="Y768">
            <v>285.680875463965</v>
          </cell>
          <cell r="Z768">
            <v>283.509614527884</v>
          </cell>
        </row>
        <row r="769">
          <cell r="A769">
            <v>-2828.62172607734</v>
          </cell>
          <cell r="B769">
            <v>495.724726354944</v>
          </cell>
          <cell r="C769">
            <v>544.114132074393</v>
          </cell>
          <cell r="D769">
            <v>532.533170066953</v>
          </cell>
          <cell r="E769">
            <v>522.017981242613</v>
          </cell>
          <cell r="F769">
            <v>512.347592127632</v>
          </cell>
          <cell r="G769">
            <v>503.41097546553</v>
          </cell>
          <cell r="H769">
            <v>498.506353680522</v>
          </cell>
          <cell r="I769">
            <v>497.192705105972</v>
          </cell>
          <cell r="J769">
            <v>495.949623886897</v>
          </cell>
          <cell r="K769">
            <v>494.445997301447</v>
          </cell>
          <cell r="L769">
            <v>373.768434848236</v>
          </cell>
          <cell r="M769">
            <v>372.179934991626</v>
          </cell>
          <cell r="N769">
            <v>370.76703306912</v>
          </cell>
          <cell r="O769">
            <v>369.088491159138</v>
          </cell>
          <cell r="P769">
            <v>367.582845921657</v>
          </cell>
          <cell r="Q769">
            <v>333.365618647833</v>
          </cell>
          <cell r="R769">
            <v>299.208445465369</v>
          </cell>
          <cell r="S769">
            <v>297.44301162933</v>
          </cell>
          <cell r="T769">
            <v>295.62461477821</v>
          </cell>
          <cell r="U769">
            <v>293.751666021557</v>
          </cell>
          <cell r="V769">
            <v>291.822528802203</v>
          </cell>
          <cell r="W769">
            <v>289.835517466269</v>
          </cell>
          <cell r="X769">
            <v>287.788895790257</v>
          </cell>
          <cell r="Y769">
            <v>285.680875463965</v>
          </cell>
          <cell r="Z769">
            <v>283.509614527884</v>
          </cell>
        </row>
        <row r="770">
          <cell r="A770">
            <v>-2791.22456237265</v>
          </cell>
          <cell r="B770">
            <v>494.997725492524</v>
          </cell>
          <cell r="C770">
            <v>542.732830435796</v>
          </cell>
          <cell r="D770">
            <v>531.289998592217</v>
          </cell>
          <cell r="E770">
            <v>520.898399914488</v>
          </cell>
          <cell r="F770">
            <v>511.339968932319</v>
          </cell>
          <cell r="G770">
            <v>502.505132390956</v>
          </cell>
          <cell r="H770">
            <v>497.648492662867</v>
          </cell>
          <cell r="I770">
            <v>496.334844088318</v>
          </cell>
          <cell r="J770">
            <v>495.090308867517</v>
          </cell>
          <cell r="K770">
            <v>493.588136283793</v>
          </cell>
          <cell r="L770">
            <v>372.909119828856</v>
          </cell>
          <cell r="M770">
            <v>371.322073973972</v>
          </cell>
          <cell r="N770">
            <v>369.907718049741</v>
          </cell>
          <cell r="O770">
            <v>368.230630141483</v>
          </cell>
          <cell r="P770">
            <v>366.723530902277</v>
          </cell>
          <cell r="Q770">
            <v>332.936688139006</v>
          </cell>
          <cell r="R770">
            <v>299.208445465369</v>
          </cell>
          <cell r="S770">
            <v>297.44301162933</v>
          </cell>
          <cell r="T770">
            <v>295.62461477821</v>
          </cell>
          <cell r="U770">
            <v>293.751666021557</v>
          </cell>
          <cell r="V770">
            <v>291.822528802203</v>
          </cell>
          <cell r="W770">
            <v>289.835517466269</v>
          </cell>
          <cell r="X770">
            <v>287.788895790257</v>
          </cell>
          <cell r="Y770">
            <v>285.680875463965</v>
          </cell>
          <cell r="Z770">
            <v>283.509614527884</v>
          </cell>
        </row>
        <row r="771">
          <cell r="A771">
            <v>-3242.78786268215</v>
          </cell>
          <cell r="B771">
            <v>503.776116050541</v>
          </cell>
          <cell r="C771">
            <v>559.411772496028</v>
          </cell>
          <cell r="D771">
            <v>546.301046446425</v>
          </cell>
          <cell r="E771">
            <v>534.417121373833</v>
          </cell>
          <cell r="F771">
            <v>523.50681824573</v>
          </cell>
          <cell r="G771">
            <v>513.443007026245</v>
          </cell>
          <cell r="H771">
            <v>508.006993521327</v>
          </cell>
          <cell r="I771">
            <v>506.693344946778</v>
          </cell>
          <cell r="J771">
            <v>505.466366507093</v>
          </cell>
          <cell r="K771">
            <v>503.946637142252</v>
          </cell>
          <cell r="L771">
            <v>383.285177468432</v>
          </cell>
          <cell r="M771">
            <v>381.680574832432</v>
          </cell>
          <cell r="N771">
            <v>380.283775689316</v>
          </cell>
          <cell r="O771">
            <v>378.589130999943</v>
          </cell>
          <cell r="P771">
            <v>377.099588541853</v>
          </cell>
          <cell r="Q771">
            <v>338.115938568236</v>
          </cell>
          <cell r="R771">
            <v>299.208445465369</v>
          </cell>
          <cell r="S771">
            <v>297.44301162933</v>
          </cell>
          <cell r="T771">
            <v>295.62461477821</v>
          </cell>
          <cell r="U771">
            <v>293.751666021557</v>
          </cell>
          <cell r="V771">
            <v>291.822528802203</v>
          </cell>
          <cell r="W771">
            <v>289.835517466269</v>
          </cell>
          <cell r="X771">
            <v>287.788895790257</v>
          </cell>
          <cell r="Y771">
            <v>285.680875463965</v>
          </cell>
          <cell r="Z771">
            <v>283.509614527884</v>
          </cell>
        </row>
        <row r="772">
          <cell r="A772">
            <v>-2823.33616638711</v>
          </cell>
          <cell r="B772">
            <v>495.621975074566</v>
          </cell>
          <cell r="C772">
            <v>543.918904641675</v>
          </cell>
          <cell r="D772">
            <v>532.357465377507</v>
          </cell>
          <cell r="E772">
            <v>521.859744270831</v>
          </cell>
          <cell r="F772">
            <v>512.205178853028</v>
          </cell>
          <cell r="G772">
            <v>503.282947370179</v>
          </cell>
          <cell r="H772">
            <v>498.385107169676</v>
          </cell>
          <cell r="I772">
            <v>497.071458595127</v>
          </cell>
          <cell r="J772">
            <v>495.82817187349</v>
          </cell>
          <cell r="K772">
            <v>494.324750790601</v>
          </cell>
          <cell r="L772">
            <v>373.646982834829</v>
          </cell>
          <cell r="M772">
            <v>372.05868848078</v>
          </cell>
          <cell r="N772">
            <v>370.645581055713</v>
          </cell>
          <cell r="O772">
            <v>368.967244648292</v>
          </cell>
          <cell r="P772">
            <v>367.46139390825</v>
          </cell>
          <cell r="Q772">
            <v>333.30499539241</v>
          </cell>
          <cell r="R772">
            <v>299.208445465369</v>
          </cell>
          <cell r="S772">
            <v>297.44301162933</v>
          </cell>
          <cell r="T772">
            <v>295.62461477821</v>
          </cell>
          <cell r="U772">
            <v>293.751666021557</v>
          </cell>
          <cell r="V772">
            <v>291.822528802203</v>
          </cell>
          <cell r="W772">
            <v>289.835517466269</v>
          </cell>
          <cell r="X772">
            <v>287.788895790257</v>
          </cell>
          <cell r="Y772">
            <v>285.680875463965</v>
          </cell>
          <cell r="Z772">
            <v>283.509614527884</v>
          </cell>
        </row>
        <row r="773">
          <cell r="A773">
            <v>-2912.81495532618</v>
          </cell>
          <cell r="B773">
            <v>497.361442731541</v>
          </cell>
          <cell r="C773">
            <v>547.223893189928</v>
          </cell>
          <cell r="D773">
            <v>535.331955070935</v>
          </cell>
          <cell r="E773">
            <v>524.538524462573</v>
          </cell>
          <cell r="F773">
            <v>514.616081025596</v>
          </cell>
          <cell r="G773">
            <v>505.45032407077</v>
          </cell>
          <cell r="H773">
            <v>500.437679004907</v>
          </cell>
          <cell r="I773">
            <v>499.124030430357</v>
          </cell>
          <cell r="J773">
            <v>497.884222644035</v>
          </cell>
          <cell r="K773">
            <v>496.377322625832</v>
          </cell>
          <cell r="L773">
            <v>375.703033605374</v>
          </cell>
          <cell r="M773">
            <v>374.111260316011</v>
          </cell>
          <cell r="N773">
            <v>372.701631826258</v>
          </cell>
          <cell r="O773">
            <v>371.019816483523</v>
          </cell>
          <cell r="P773">
            <v>369.517444678795</v>
          </cell>
          <cell r="Q773">
            <v>334.331281310026</v>
          </cell>
          <cell r="R773">
            <v>299.208445465369</v>
          </cell>
          <cell r="S773">
            <v>297.44301162933</v>
          </cell>
          <cell r="T773">
            <v>295.62461477821</v>
          </cell>
          <cell r="U773">
            <v>293.751666021557</v>
          </cell>
          <cell r="V773">
            <v>291.822528802203</v>
          </cell>
          <cell r="W773">
            <v>289.835517466269</v>
          </cell>
          <cell r="X773">
            <v>287.788895790257</v>
          </cell>
          <cell r="Y773">
            <v>285.680875463965</v>
          </cell>
          <cell r="Z773">
            <v>283.509614527884</v>
          </cell>
        </row>
        <row r="774">
          <cell r="A774">
            <v>-3533.88592290407</v>
          </cell>
          <cell r="B774">
            <v>509.435062341255</v>
          </cell>
          <cell r="C774">
            <v>570.163770448385</v>
          </cell>
          <cell r="D774">
            <v>555.977844603546</v>
          </cell>
          <cell r="E774">
            <v>543.131898661533</v>
          </cell>
          <cell r="F774">
            <v>531.35011780466</v>
          </cell>
          <cell r="G774">
            <v>520.494054104474</v>
          </cell>
          <cell r="H774">
            <v>514.68455014437</v>
          </cell>
          <cell r="I774">
            <v>513.37090156982</v>
          </cell>
          <cell r="J774">
            <v>512.155241022717</v>
          </cell>
          <cell r="K774">
            <v>510.624193765295</v>
          </cell>
          <cell r="L774">
            <v>389.974051984056</v>
          </cell>
          <cell r="M774">
            <v>388.358131455474</v>
          </cell>
          <cell r="N774">
            <v>386.972650204941</v>
          </cell>
          <cell r="O774">
            <v>385.266687622985</v>
          </cell>
          <cell r="P774">
            <v>383.788463057477</v>
          </cell>
          <cell r="Q774">
            <v>341.454716879757</v>
          </cell>
          <cell r="R774">
            <v>299.208445465369</v>
          </cell>
          <cell r="S774">
            <v>297.44301162933</v>
          </cell>
          <cell r="T774">
            <v>295.62461477821</v>
          </cell>
          <cell r="U774">
            <v>293.751666021557</v>
          </cell>
          <cell r="V774">
            <v>291.822528802203</v>
          </cell>
          <cell r="W774">
            <v>289.835517466269</v>
          </cell>
          <cell r="X774">
            <v>287.788895790257</v>
          </cell>
          <cell r="Y774">
            <v>285.680875463965</v>
          </cell>
          <cell r="Z774">
            <v>283.509614527884</v>
          </cell>
        </row>
        <row r="775">
          <cell r="A775">
            <v>-2576.42112457027</v>
          </cell>
          <cell r="B775">
            <v>490.821946661646</v>
          </cell>
          <cell r="C775">
            <v>534.798850657127</v>
          </cell>
          <cell r="D775">
            <v>524.149416791415</v>
          </cell>
          <cell r="E775">
            <v>514.467700514935</v>
          </cell>
          <cell r="F775">
            <v>505.552339472721</v>
          </cell>
          <cell r="G775">
            <v>497.302111967681</v>
          </cell>
          <cell r="H775">
            <v>492.721073642431</v>
          </cell>
          <cell r="I775">
            <v>491.407425067881</v>
          </cell>
          <cell r="J775">
            <v>490.154538289419</v>
          </cell>
          <cell r="K775">
            <v>488.660717263356</v>
          </cell>
          <cell r="L775">
            <v>367.973349250758</v>
          </cell>
          <cell r="M775">
            <v>366.394654953535</v>
          </cell>
          <cell r="N775">
            <v>364.971947471643</v>
          </cell>
          <cell r="O775">
            <v>363.303211121047</v>
          </cell>
          <cell r="P775">
            <v>361.787760324179</v>
          </cell>
          <cell r="Q775">
            <v>330.472978628788</v>
          </cell>
          <cell r="R775">
            <v>299.208445465369</v>
          </cell>
          <cell r="S775">
            <v>297.44301162933</v>
          </cell>
          <cell r="T775">
            <v>295.62461477821</v>
          </cell>
          <cell r="U775">
            <v>293.751666021557</v>
          </cell>
          <cell r="V775">
            <v>291.822528802203</v>
          </cell>
          <cell r="W775">
            <v>289.835517466269</v>
          </cell>
          <cell r="X775">
            <v>287.788895790257</v>
          </cell>
          <cell r="Y775">
            <v>285.680875463965</v>
          </cell>
          <cell r="Z775">
            <v>283.509614527884</v>
          </cell>
        </row>
        <row r="776">
          <cell r="A776">
            <v>-3667.45604200636</v>
          </cell>
          <cell r="B776">
            <v>512.031665456604</v>
          </cell>
          <cell r="C776">
            <v>575.097316367547</v>
          </cell>
          <cell r="D776">
            <v>560.418035930792</v>
          </cell>
          <cell r="E776">
            <v>547.13066745917</v>
          </cell>
          <cell r="F776">
            <v>534.949009722533</v>
          </cell>
          <cell r="G776">
            <v>523.729421586199</v>
          </cell>
          <cell r="H776">
            <v>517.748541820481</v>
          </cell>
          <cell r="I776">
            <v>516.434893245931</v>
          </cell>
          <cell r="J776">
            <v>515.224425905059</v>
          </cell>
          <cell r="K776">
            <v>513.688185441406</v>
          </cell>
          <cell r="L776">
            <v>393.043236866398</v>
          </cell>
          <cell r="M776">
            <v>391.422123131585</v>
          </cell>
          <cell r="N776">
            <v>390.041835087282</v>
          </cell>
          <cell r="O776">
            <v>388.330679299097</v>
          </cell>
          <cell r="P776">
            <v>386.857647939819</v>
          </cell>
          <cell r="Q776">
            <v>342.986712717813</v>
          </cell>
          <cell r="R776">
            <v>299.208445465369</v>
          </cell>
          <cell r="S776">
            <v>297.44301162933</v>
          </cell>
          <cell r="T776">
            <v>295.62461477821</v>
          </cell>
          <cell r="U776">
            <v>293.751666021557</v>
          </cell>
          <cell r="V776">
            <v>291.822528802203</v>
          </cell>
          <cell r="W776">
            <v>289.835517466269</v>
          </cell>
          <cell r="X776">
            <v>287.788895790257</v>
          </cell>
          <cell r="Y776">
            <v>285.680875463965</v>
          </cell>
          <cell r="Z776">
            <v>283.509614527884</v>
          </cell>
        </row>
        <row r="777">
          <cell r="A777">
            <v>-3195.60396089014</v>
          </cell>
          <cell r="B777">
            <v>502.858860999704</v>
          </cell>
          <cell r="C777">
            <v>557.668987899438</v>
          </cell>
          <cell r="D777">
            <v>544.732540309494</v>
          </cell>
          <cell r="E777">
            <v>533.004548595545</v>
          </cell>
          <cell r="F777">
            <v>522.23550274527</v>
          </cell>
          <cell r="G777">
            <v>512.300107232902</v>
          </cell>
          <cell r="H777">
            <v>506.92463256134</v>
          </cell>
          <cell r="I777">
            <v>505.61098398679</v>
          </cell>
          <cell r="J777">
            <v>504.382171037004</v>
          </cell>
          <cell r="K777">
            <v>502.864276182265</v>
          </cell>
          <cell r="L777">
            <v>382.200981998343</v>
          </cell>
          <cell r="M777">
            <v>380.598213872444</v>
          </cell>
          <cell r="N777">
            <v>379.199580219227</v>
          </cell>
          <cell r="O777">
            <v>377.506770039955</v>
          </cell>
          <cell r="P777">
            <v>376.015393071764</v>
          </cell>
          <cell r="Q777">
            <v>337.574758088242</v>
          </cell>
          <cell r="R777">
            <v>299.208445465369</v>
          </cell>
          <cell r="S777">
            <v>297.44301162933</v>
          </cell>
          <cell r="T777">
            <v>295.62461477821</v>
          </cell>
          <cell r="U777">
            <v>293.751666021557</v>
          </cell>
          <cell r="V777">
            <v>291.822528802203</v>
          </cell>
          <cell r="W777">
            <v>289.835517466269</v>
          </cell>
          <cell r="X777">
            <v>287.788895790257</v>
          </cell>
          <cell r="Y777">
            <v>285.680875463965</v>
          </cell>
          <cell r="Z777">
            <v>283.509614527884</v>
          </cell>
        </row>
        <row r="778">
          <cell r="A778">
            <v>-3251.08114189984</v>
          </cell>
          <cell r="B778">
            <v>503.937337398533</v>
          </cell>
          <cell r="C778">
            <v>559.718093057213</v>
          </cell>
          <cell r="D778">
            <v>546.576734951491</v>
          </cell>
          <cell r="E778">
            <v>534.665402249741</v>
          </cell>
          <cell r="F778">
            <v>523.730271034047</v>
          </cell>
          <cell r="G778">
            <v>513.643888825843</v>
          </cell>
          <cell r="H778">
            <v>508.197234711957</v>
          </cell>
          <cell r="I778">
            <v>506.883586137408</v>
          </cell>
          <cell r="J778">
            <v>505.656930140419</v>
          </cell>
          <cell r="K778">
            <v>504.136878332883</v>
          </cell>
          <cell r="L778">
            <v>383.475741101758</v>
          </cell>
          <cell r="M778">
            <v>381.870816023062</v>
          </cell>
          <cell r="N778">
            <v>380.474339322643</v>
          </cell>
          <cell r="O778">
            <v>378.779372190573</v>
          </cell>
          <cell r="P778">
            <v>377.290152175179</v>
          </cell>
          <cell r="Q778">
            <v>338.211059163551</v>
          </cell>
          <cell r="R778">
            <v>299.208445465369</v>
          </cell>
          <cell r="S778">
            <v>297.44301162933</v>
          </cell>
          <cell r="T778">
            <v>295.62461477821</v>
          </cell>
          <cell r="U778">
            <v>293.751666021557</v>
          </cell>
          <cell r="V778">
            <v>291.822528802203</v>
          </cell>
          <cell r="W778">
            <v>289.835517466269</v>
          </cell>
          <cell r="X778">
            <v>287.788895790257</v>
          </cell>
          <cell r="Y778">
            <v>285.680875463965</v>
          </cell>
          <cell r="Z778">
            <v>283.509614527884</v>
          </cell>
        </row>
        <row r="779">
          <cell r="A779">
            <v>-3788.58665544008</v>
          </cell>
          <cell r="B779">
            <v>514.386444581755</v>
          </cell>
          <cell r="C779">
            <v>579.571396705335</v>
          </cell>
          <cell r="D779">
            <v>564.444708234801</v>
          </cell>
          <cell r="E779">
            <v>550.757027311903</v>
          </cell>
          <cell r="F779">
            <v>538.212733589993</v>
          </cell>
          <cell r="G779">
            <v>526.663476376137</v>
          </cell>
          <cell r="H779">
            <v>520.52718118816</v>
          </cell>
          <cell r="I779">
            <v>519.21353261361</v>
          </cell>
          <cell r="J779">
            <v>518.007774830988</v>
          </cell>
          <cell r="K779">
            <v>516.466824809085</v>
          </cell>
          <cell r="L779">
            <v>395.826585792327</v>
          </cell>
          <cell r="M779">
            <v>394.200762499264</v>
          </cell>
          <cell r="N779">
            <v>392.825184013212</v>
          </cell>
          <cell r="O779">
            <v>391.109318666775</v>
          </cell>
          <cell r="P779">
            <v>389.640996865748</v>
          </cell>
          <cell r="Q779">
            <v>344.376032401652</v>
          </cell>
          <cell r="R779">
            <v>299.208445465369</v>
          </cell>
          <cell r="S779">
            <v>297.44301162933</v>
          </cell>
          <cell r="T779">
            <v>295.62461477821</v>
          </cell>
          <cell r="U779">
            <v>293.751666021557</v>
          </cell>
          <cell r="V779">
            <v>291.822528802203</v>
          </cell>
          <cell r="W779">
            <v>289.835517466269</v>
          </cell>
          <cell r="X779">
            <v>287.788895790257</v>
          </cell>
          <cell r="Y779">
            <v>285.680875463965</v>
          </cell>
          <cell r="Z779">
            <v>283.509614527884</v>
          </cell>
        </row>
        <row r="780">
          <cell r="A780">
            <v>-2783.84613505744</v>
          </cell>
          <cell r="B780">
            <v>494.854288865517</v>
          </cell>
          <cell r="C780">
            <v>542.460300844482</v>
          </cell>
          <cell r="D780">
            <v>531.044721960033</v>
          </cell>
          <cell r="E780">
            <v>520.677507508896</v>
          </cell>
          <cell r="F780">
            <v>511.141165767286</v>
          </cell>
          <cell r="G780">
            <v>502.326410353704</v>
          </cell>
          <cell r="H780">
            <v>497.479237442998</v>
          </cell>
          <cell r="I780">
            <v>496.165588868449</v>
          </cell>
          <cell r="J780">
            <v>494.920766774394</v>
          </cell>
          <cell r="K780">
            <v>493.418881063924</v>
          </cell>
          <cell r="L780">
            <v>372.739577735733</v>
          </cell>
          <cell r="M780">
            <v>371.152818754103</v>
          </cell>
          <cell r="N780">
            <v>369.738175956618</v>
          </cell>
          <cell r="O780">
            <v>368.061374921614</v>
          </cell>
          <cell r="P780">
            <v>366.553988809154</v>
          </cell>
          <cell r="Q780">
            <v>332.852060529072</v>
          </cell>
          <cell r="R780">
            <v>299.208445465369</v>
          </cell>
          <cell r="S780">
            <v>297.44301162933</v>
          </cell>
          <cell r="T780">
            <v>295.62461477821</v>
          </cell>
          <cell r="U780">
            <v>293.751666021557</v>
          </cell>
          <cell r="V780">
            <v>291.822528802203</v>
          </cell>
          <cell r="W780">
            <v>289.835517466269</v>
          </cell>
          <cell r="X780">
            <v>287.788895790257</v>
          </cell>
          <cell r="Y780">
            <v>285.680875463965</v>
          </cell>
          <cell r="Z780">
            <v>283.509614527884</v>
          </cell>
        </row>
        <row r="781">
          <cell r="A781">
            <v>-2882.97752788429</v>
          </cell>
          <cell r="B781">
            <v>496.781403142071</v>
          </cell>
          <cell r="C781">
            <v>546.121817969934</v>
          </cell>
          <cell r="D781">
            <v>534.340087372941</v>
          </cell>
          <cell r="E781">
            <v>523.645263494789</v>
          </cell>
          <cell r="F781">
            <v>513.81214615459</v>
          </cell>
          <cell r="G781">
            <v>504.72759474229</v>
          </cell>
          <cell r="H781">
            <v>499.753232289332</v>
          </cell>
          <cell r="I781">
            <v>498.439583714783</v>
          </cell>
          <cell r="J781">
            <v>497.198615849281</v>
          </cell>
          <cell r="K781">
            <v>495.692875910257</v>
          </cell>
          <cell r="L781">
            <v>375.01742681062</v>
          </cell>
          <cell r="M781">
            <v>373.426813600437</v>
          </cell>
          <cell r="N781">
            <v>372.016025031504</v>
          </cell>
          <cell r="O781">
            <v>370.335369767948</v>
          </cell>
          <cell r="P781">
            <v>368.831837884041</v>
          </cell>
          <cell r="Q781">
            <v>333.989057952238</v>
          </cell>
          <cell r="R781">
            <v>299.208445465369</v>
          </cell>
          <cell r="S781">
            <v>297.44301162933</v>
          </cell>
          <cell r="T781">
            <v>295.62461477821</v>
          </cell>
          <cell r="U781">
            <v>293.751666021557</v>
          </cell>
          <cell r="V781">
            <v>291.822528802203</v>
          </cell>
          <cell r="W781">
            <v>289.835517466269</v>
          </cell>
          <cell r="X781">
            <v>287.788895790257</v>
          </cell>
          <cell r="Y781">
            <v>285.680875463965</v>
          </cell>
          <cell r="Z781">
            <v>283.509614527884</v>
          </cell>
        </row>
        <row r="782">
          <cell r="A782">
            <v>-2806.16244655389</v>
          </cell>
          <cell r="B782">
            <v>495.288117961008</v>
          </cell>
          <cell r="C782">
            <v>543.284576125915</v>
          </cell>
          <cell r="D782">
            <v>531.786569713323</v>
          </cell>
          <cell r="E782">
            <v>521.345604315952</v>
          </cell>
          <cell r="F782">
            <v>511.742452893637</v>
          </cell>
          <cell r="G782">
            <v>502.866961406686</v>
          </cell>
          <cell r="H782">
            <v>497.991155775678</v>
          </cell>
          <cell r="I782">
            <v>496.677507201128</v>
          </cell>
          <cell r="J782">
            <v>495.433552765265</v>
          </cell>
          <cell r="K782">
            <v>493.930799396603</v>
          </cell>
          <cell r="L782">
            <v>373.252363726603</v>
          </cell>
          <cell r="M782">
            <v>371.664737086782</v>
          </cell>
          <cell r="N782">
            <v>370.250961947488</v>
          </cell>
          <cell r="O782">
            <v>368.573293254293</v>
          </cell>
          <cell r="P782">
            <v>367.066774800025</v>
          </cell>
          <cell r="Q782">
            <v>333.108019695411</v>
          </cell>
          <cell r="R782">
            <v>299.208445465369</v>
          </cell>
          <cell r="S782">
            <v>297.44301162933</v>
          </cell>
          <cell r="T782">
            <v>295.62461477821</v>
          </cell>
          <cell r="U782">
            <v>293.751666021557</v>
          </cell>
          <cell r="V782">
            <v>291.822528802203</v>
          </cell>
          <cell r="W782">
            <v>289.835517466269</v>
          </cell>
          <cell r="X782">
            <v>287.788895790257</v>
          </cell>
          <cell r="Y782">
            <v>285.680875463965</v>
          </cell>
          <cell r="Z782">
            <v>283.509614527884</v>
          </cell>
        </row>
        <row r="783">
          <cell r="A783">
            <v>-3499.15649197025</v>
          </cell>
          <cell r="B783">
            <v>508.759922203902</v>
          </cell>
          <cell r="C783">
            <v>568.881004187413</v>
          </cell>
          <cell r="D783">
            <v>554.823354968672</v>
          </cell>
          <cell r="E783">
            <v>542.092182850009</v>
          </cell>
          <cell r="F783">
            <v>530.414373574288</v>
          </cell>
          <cell r="G783">
            <v>519.652829493332</v>
          </cell>
          <cell r="H783">
            <v>513.887884782292</v>
          </cell>
          <cell r="I783">
            <v>512.574236207743</v>
          </cell>
          <cell r="J783">
            <v>511.357225380365</v>
          </cell>
          <cell r="K783">
            <v>509.827528403218</v>
          </cell>
          <cell r="L783">
            <v>389.176036341704</v>
          </cell>
          <cell r="M783">
            <v>387.561466093397</v>
          </cell>
          <cell r="N783">
            <v>386.174634562589</v>
          </cell>
          <cell r="O783">
            <v>384.470022260908</v>
          </cell>
          <cell r="P783">
            <v>382.990447415125</v>
          </cell>
          <cell r="Q783">
            <v>341.056384198719</v>
          </cell>
          <cell r="R783">
            <v>299.208445465369</v>
          </cell>
          <cell r="S783">
            <v>297.44301162933</v>
          </cell>
          <cell r="T783">
            <v>295.62461477821</v>
          </cell>
          <cell r="U783">
            <v>293.751666021557</v>
          </cell>
          <cell r="V783">
            <v>291.822528802203</v>
          </cell>
          <cell r="W783">
            <v>289.835517466269</v>
          </cell>
          <cell r="X783">
            <v>287.788895790257</v>
          </cell>
          <cell r="Y783">
            <v>285.680875463965</v>
          </cell>
          <cell r="Z783">
            <v>283.509614527884</v>
          </cell>
        </row>
        <row r="784">
          <cell r="A784">
            <v>-3552.07596456263</v>
          </cell>
          <cell r="B784">
            <v>509.788676751098</v>
          </cell>
          <cell r="C784">
            <v>570.835637827085</v>
          </cell>
          <cell r="D784">
            <v>556.582525244377</v>
          </cell>
          <cell r="E784">
            <v>543.67646485269</v>
          </cell>
          <cell r="F784">
            <v>531.840227376701</v>
          </cell>
          <cell r="G784">
            <v>520.934657659138</v>
          </cell>
          <cell r="H784">
            <v>515.101815147984</v>
          </cell>
          <cell r="I784">
            <v>513.788166573434</v>
          </cell>
          <cell r="J784">
            <v>512.573213255151</v>
          </cell>
          <cell r="K784">
            <v>511.041458768909</v>
          </cell>
          <cell r="L784">
            <v>390.39202421649</v>
          </cell>
          <cell r="M784">
            <v>388.775396459088</v>
          </cell>
          <cell r="N784">
            <v>387.390622437374</v>
          </cell>
          <cell r="O784">
            <v>385.683952626599</v>
          </cell>
          <cell r="P784">
            <v>384.206435289911</v>
          </cell>
          <cell r="Q784">
            <v>341.663349381564</v>
          </cell>
          <cell r="R784">
            <v>299.208445465369</v>
          </cell>
          <cell r="S784">
            <v>297.44301162933</v>
          </cell>
          <cell r="T784">
            <v>295.62461477821</v>
          </cell>
          <cell r="U784">
            <v>293.751666021557</v>
          </cell>
          <cell r="V784">
            <v>291.822528802203</v>
          </cell>
          <cell r="W784">
            <v>289.835517466269</v>
          </cell>
          <cell r="X784">
            <v>287.788895790257</v>
          </cell>
          <cell r="Y784">
            <v>285.680875463965</v>
          </cell>
          <cell r="Z784">
            <v>283.509614527884</v>
          </cell>
        </row>
        <row r="785">
          <cell r="A785">
            <v>-3324.65975807265</v>
          </cell>
          <cell r="B785">
            <v>505.367705696932</v>
          </cell>
          <cell r="C785">
            <v>562.435792824172</v>
          </cell>
          <cell r="D785">
            <v>549.022664741754</v>
          </cell>
          <cell r="E785">
            <v>536.868169429276</v>
          </cell>
          <cell r="F785">
            <v>525.712761495628</v>
          </cell>
          <cell r="G785">
            <v>515.426127725648</v>
          </cell>
          <cell r="H785">
            <v>509.885069304069</v>
          </cell>
          <cell r="I785">
            <v>508.571420729519</v>
          </cell>
          <cell r="J785">
            <v>507.347625469128</v>
          </cell>
          <cell r="K785">
            <v>505.824712924994</v>
          </cell>
          <cell r="L785">
            <v>385.166436430466</v>
          </cell>
          <cell r="M785">
            <v>383.558650615173</v>
          </cell>
          <cell r="N785">
            <v>382.165034651351</v>
          </cell>
          <cell r="O785">
            <v>380.467206782684</v>
          </cell>
          <cell r="P785">
            <v>378.980847503888</v>
          </cell>
          <cell r="Q785">
            <v>339.054976459607</v>
          </cell>
          <cell r="R785">
            <v>299.208445465369</v>
          </cell>
          <cell r="S785">
            <v>297.44301162933</v>
          </cell>
          <cell r="T785">
            <v>295.62461477821</v>
          </cell>
          <cell r="U785">
            <v>293.751666021557</v>
          </cell>
          <cell r="V785">
            <v>291.822528802203</v>
          </cell>
          <cell r="W785">
            <v>289.835517466269</v>
          </cell>
          <cell r="X785">
            <v>287.788895790257</v>
          </cell>
          <cell r="Y785">
            <v>285.680875463965</v>
          </cell>
          <cell r="Z785">
            <v>283.509614527884</v>
          </cell>
        </row>
        <row r="786">
          <cell r="A786">
            <v>-2677.13033802674</v>
          </cell>
          <cell r="B786">
            <v>492.77973377124</v>
          </cell>
          <cell r="C786">
            <v>538.518646165356</v>
          </cell>
          <cell r="D786">
            <v>527.49723274882</v>
          </cell>
          <cell r="E786">
            <v>517.482692663709</v>
          </cell>
          <cell r="F786">
            <v>508.265832406618</v>
          </cell>
          <cell r="G786">
            <v>499.741514706235</v>
          </cell>
          <cell r="H786">
            <v>495.031262431751</v>
          </cell>
          <cell r="I786">
            <v>493.717613857202</v>
          </cell>
          <cell r="J786">
            <v>492.468642652959</v>
          </cell>
          <cell r="K786">
            <v>490.970906052677</v>
          </cell>
          <cell r="L786">
            <v>370.287453614298</v>
          </cell>
          <cell r="M786">
            <v>368.704843742856</v>
          </cell>
          <cell r="N786">
            <v>367.286051835182</v>
          </cell>
          <cell r="O786">
            <v>365.613399910367</v>
          </cell>
          <cell r="P786">
            <v>364.101864687719</v>
          </cell>
          <cell r="Q786">
            <v>331.628073023448</v>
          </cell>
          <cell r="R786">
            <v>299.208445465369</v>
          </cell>
          <cell r="S786">
            <v>297.44301162933</v>
          </cell>
          <cell r="T786">
            <v>295.62461477821</v>
          </cell>
          <cell r="U786">
            <v>293.751666021557</v>
          </cell>
          <cell r="V786">
            <v>291.822528802203</v>
          </cell>
          <cell r="W786">
            <v>289.835517466269</v>
          </cell>
          <cell r="X786">
            <v>287.788895790257</v>
          </cell>
          <cell r="Y786">
            <v>285.680875463965</v>
          </cell>
          <cell r="Z786">
            <v>283.509614527884</v>
          </cell>
        </row>
        <row r="787">
          <cell r="A787">
            <v>-2936.44353478981</v>
          </cell>
          <cell r="B787">
            <v>497.820782316314</v>
          </cell>
          <cell r="C787">
            <v>548.096638400997</v>
          </cell>
          <cell r="D787">
            <v>536.117425760897</v>
          </cell>
          <cell r="E787">
            <v>525.245907423124</v>
          </cell>
          <cell r="F787">
            <v>515.252725690091</v>
          </cell>
          <cell r="G787">
            <v>506.022661193398</v>
          </cell>
          <cell r="H787">
            <v>500.979699714939</v>
          </cell>
          <cell r="I787">
            <v>499.66605114039</v>
          </cell>
          <cell r="J787">
            <v>498.427162033237</v>
          </cell>
          <cell r="K787">
            <v>496.919343335865</v>
          </cell>
          <cell r="L787">
            <v>376.245972994576</v>
          </cell>
          <cell r="M787">
            <v>374.653281026044</v>
          </cell>
          <cell r="N787">
            <v>373.24457121546</v>
          </cell>
          <cell r="O787">
            <v>371.561837193555</v>
          </cell>
          <cell r="P787">
            <v>370.060384067997</v>
          </cell>
          <cell r="Q787">
            <v>334.602291665042</v>
          </cell>
          <cell r="R787">
            <v>299.208445465369</v>
          </cell>
          <cell r="S787">
            <v>297.44301162933</v>
          </cell>
          <cell r="T787">
            <v>295.62461477821</v>
          </cell>
          <cell r="U787">
            <v>293.751666021557</v>
          </cell>
          <cell r="V787">
            <v>291.822528802203</v>
          </cell>
          <cell r="W787">
            <v>289.835517466269</v>
          </cell>
          <cell r="X787">
            <v>287.788895790257</v>
          </cell>
          <cell r="Y787">
            <v>285.680875463965</v>
          </cell>
          <cell r="Z787">
            <v>283.509614527884</v>
          </cell>
        </row>
        <row r="788">
          <cell r="A788">
            <v>-2901.64610077704</v>
          </cell>
          <cell r="B788">
            <v>497.144320199106</v>
          </cell>
          <cell r="C788">
            <v>546.811360378301</v>
          </cell>
          <cell r="D788">
            <v>534.960675540471</v>
          </cell>
          <cell r="E788">
            <v>524.204155762623</v>
          </cell>
          <cell r="F788">
            <v>514.31514919564</v>
          </cell>
          <cell r="G788">
            <v>505.179789395356</v>
          </cell>
          <cell r="H788">
            <v>500.181474416633</v>
          </cell>
          <cell r="I788">
            <v>498.867825842084</v>
          </cell>
          <cell r="J788">
            <v>497.627583810696</v>
          </cell>
          <cell r="K788">
            <v>496.121118037559</v>
          </cell>
          <cell r="L788">
            <v>375.446394772035</v>
          </cell>
          <cell r="M788">
            <v>373.855055727738</v>
          </cell>
          <cell r="N788">
            <v>372.44499299292</v>
          </cell>
          <cell r="O788">
            <v>370.763611895249</v>
          </cell>
          <cell r="P788">
            <v>369.260805845456</v>
          </cell>
          <cell r="Q788">
            <v>334.203179015889</v>
          </cell>
          <cell r="R788">
            <v>299.208445465369</v>
          </cell>
          <cell r="S788">
            <v>297.44301162933</v>
          </cell>
          <cell r="T788">
            <v>295.62461477821</v>
          </cell>
          <cell r="U788">
            <v>293.751666021557</v>
          </cell>
          <cell r="V788">
            <v>291.822528802203</v>
          </cell>
          <cell r="W788">
            <v>289.835517466269</v>
          </cell>
          <cell r="X788">
            <v>287.788895790257</v>
          </cell>
          <cell r="Y788">
            <v>285.680875463965</v>
          </cell>
          <cell r="Z788">
            <v>283.509614527884</v>
          </cell>
        </row>
        <row r="789">
          <cell r="A789">
            <v>-3784.26770520595</v>
          </cell>
          <cell r="B789">
            <v>514.302484189204</v>
          </cell>
          <cell r="C789">
            <v>579.411871959487</v>
          </cell>
          <cell r="D789">
            <v>564.301135963538</v>
          </cell>
          <cell r="E789">
            <v>550.627728307374</v>
          </cell>
          <cell r="F789">
            <v>538.096364485916</v>
          </cell>
          <cell r="G789">
            <v>526.558861727018</v>
          </cell>
          <cell r="H789">
            <v>520.428107924949</v>
          </cell>
          <cell r="I789">
            <v>519.1144593504</v>
          </cell>
          <cell r="J789">
            <v>517.908533646992</v>
          </cell>
          <cell r="K789">
            <v>516.367751545874</v>
          </cell>
          <cell r="L789">
            <v>395.727344608331</v>
          </cell>
          <cell r="M789">
            <v>394.101689236054</v>
          </cell>
          <cell r="N789">
            <v>392.725942829216</v>
          </cell>
          <cell r="O789">
            <v>391.010245403565</v>
          </cell>
          <cell r="P789">
            <v>389.541755681752</v>
          </cell>
          <cell r="Q789">
            <v>344.326495770047</v>
          </cell>
          <cell r="R789">
            <v>299.208445465369</v>
          </cell>
          <cell r="S789">
            <v>297.44301162933</v>
          </cell>
          <cell r="T789">
            <v>295.62461477821</v>
          </cell>
          <cell r="U789">
            <v>293.751666021557</v>
          </cell>
          <cell r="V789">
            <v>291.822528802203</v>
          </cell>
          <cell r="W789">
            <v>289.835517466269</v>
          </cell>
          <cell r="X789">
            <v>287.788895790257</v>
          </cell>
          <cell r="Y789">
            <v>285.680875463965</v>
          </cell>
          <cell r="Z789">
            <v>283.509614527884</v>
          </cell>
        </row>
        <row r="790">
          <cell r="A790">
            <v>-2607.15337954795</v>
          </cell>
          <cell r="B790">
            <v>491.419381698412</v>
          </cell>
          <cell r="C790">
            <v>535.933977226983</v>
          </cell>
          <cell r="D790">
            <v>525.171030704285</v>
          </cell>
          <cell r="E790">
            <v>515.387750471555</v>
          </cell>
          <cell r="F790">
            <v>506.380384433679</v>
          </cell>
          <cell r="G790">
            <v>498.046516023492</v>
          </cell>
          <cell r="H790">
            <v>493.426046985815</v>
          </cell>
          <cell r="I790">
            <v>492.112398411265</v>
          </cell>
          <cell r="J790">
            <v>490.860706502877</v>
          </cell>
          <cell r="K790">
            <v>489.36569060674</v>
          </cell>
          <cell r="L790">
            <v>368.679517464215</v>
          </cell>
          <cell r="M790">
            <v>367.099628296919</v>
          </cell>
          <cell r="N790">
            <v>365.6781156851</v>
          </cell>
          <cell r="O790">
            <v>364.008184464431</v>
          </cell>
          <cell r="P790">
            <v>362.493928537636</v>
          </cell>
          <cell r="Q790">
            <v>330.82546530048</v>
          </cell>
          <cell r="R790">
            <v>299.208445465369</v>
          </cell>
          <cell r="S790">
            <v>297.44301162933</v>
          </cell>
          <cell r="T790">
            <v>295.62461477821</v>
          </cell>
          <cell r="U790">
            <v>293.751666021557</v>
          </cell>
          <cell r="V790">
            <v>291.822528802203</v>
          </cell>
          <cell r="W790">
            <v>289.835517466269</v>
          </cell>
          <cell r="X790">
            <v>287.788895790257</v>
          </cell>
          <cell r="Y790">
            <v>285.680875463965</v>
          </cell>
          <cell r="Z790">
            <v>283.509614527884</v>
          </cell>
        </row>
        <row r="791">
          <cell r="A791">
            <v>-3347.36023663886</v>
          </cell>
          <cell r="B791">
            <v>505.809003000259</v>
          </cell>
          <cell r="C791">
            <v>563.274257700493</v>
          </cell>
          <cell r="D791">
            <v>549.777283130444</v>
          </cell>
          <cell r="E791">
            <v>537.5477672764</v>
          </cell>
          <cell r="F791">
            <v>526.32439955804</v>
          </cell>
          <cell r="G791">
            <v>515.975984165594</v>
          </cell>
          <cell r="H791">
            <v>510.405800121995</v>
          </cell>
          <cell r="I791">
            <v>509.092151547445</v>
          </cell>
          <cell r="J791">
            <v>507.86923888166</v>
          </cell>
          <cell r="K791">
            <v>506.34544374292</v>
          </cell>
          <cell r="L791">
            <v>385.688049842999</v>
          </cell>
          <cell r="M791">
            <v>384.079381433099</v>
          </cell>
          <cell r="N791">
            <v>382.686648063884</v>
          </cell>
          <cell r="O791">
            <v>380.98793760061</v>
          </cell>
          <cell r="P791">
            <v>379.50246091642</v>
          </cell>
          <cell r="Q791">
            <v>339.31534186857</v>
          </cell>
          <cell r="R791">
            <v>299.208445465369</v>
          </cell>
          <cell r="S791">
            <v>297.44301162933</v>
          </cell>
          <cell r="T791">
            <v>295.62461477821</v>
          </cell>
          <cell r="U791">
            <v>293.751666021557</v>
          </cell>
          <cell r="V791">
            <v>291.822528802203</v>
          </cell>
          <cell r="W791">
            <v>289.835517466269</v>
          </cell>
          <cell r="X791">
            <v>287.788895790257</v>
          </cell>
          <cell r="Y791">
            <v>285.680875463965</v>
          </cell>
          <cell r="Z791">
            <v>283.509614527884</v>
          </cell>
        </row>
        <row r="792">
          <cell r="A792">
            <v>-3744.1956750323</v>
          </cell>
          <cell r="B792">
            <v>513.523483922628</v>
          </cell>
          <cell r="C792">
            <v>577.931771452993</v>
          </cell>
          <cell r="D792">
            <v>562.969045507694</v>
          </cell>
          <cell r="E792">
            <v>549.428067896847</v>
          </cell>
          <cell r="F792">
            <v>537.016670116443</v>
          </cell>
          <cell r="G792">
            <v>525.588227394865</v>
          </cell>
          <cell r="H792">
            <v>519.50888761039</v>
          </cell>
          <cell r="I792">
            <v>518.19523903584</v>
          </cell>
          <cell r="J792">
            <v>516.9877553319</v>
          </cell>
          <cell r="K792">
            <v>515.448531231315</v>
          </cell>
          <cell r="L792">
            <v>394.806566293239</v>
          </cell>
          <cell r="M792">
            <v>393.182468921494</v>
          </cell>
          <cell r="N792">
            <v>391.805164514123</v>
          </cell>
          <cell r="O792">
            <v>390.091025089005</v>
          </cell>
          <cell r="P792">
            <v>388.62097736666</v>
          </cell>
          <cell r="Q792">
            <v>343.866885612767</v>
          </cell>
          <cell r="R792">
            <v>299.208445465369</v>
          </cell>
          <cell r="S792">
            <v>297.44301162933</v>
          </cell>
          <cell r="T792">
            <v>295.62461477821</v>
          </cell>
          <cell r="U792">
            <v>293.751666021557</v>
          </cell>
          <cell r="V792">
            <v>291.822528802203</v>
          </cell>
          <cell r="W792">
            <v>289.835517466269</v>
          </cell>
          <cell r="X792">
            <v>287.788895790257</v>
          </cell>
          <cell r="Y792">
            <v>285.680875463965</v>
          </cell>
          <cell r="Z792">
            <v>283.509614527884</v>
          </cell>
        </row>
        <row r="793">
          <cell r="A793">
            <v>-2728.77855600267</v>
          </cell>
          <cell r="B793">
            <v>493.783775128692</v>
          </cell>
          <cell r="C793">
            <v>540.426324744515</v>
          </cell>
          <cell r="D793">
            <v>529.214143470063</v>
          </cell>
          <cell r="E793">
            <v>519.028916354185</v>
          </cell>
          <cell r="F793">
            <v>509.657433728047</v>
          </cell>
          <cell r="G793">
            <v>500.99255023762</v>
          </cell>
          <cell r="H793">
            <v>496.216031233545</v>
          </cell>
          <cell r="I793">
            <v>494.902382658996</v>
          </cell>
          <cell r="J793">
            <v>493.655419537467</v>
          </cell>
          <cell r="K793">
            <v>492.15567485447</v>
          </cell>
          <cell r="L793">
            <v>371.474230498806</v>
          </cell>
          <cell r="M793">
            <v>369.88961254465</v>
          </cell>
          <cell r="N793">
            <v>368.472828719691</v>
          </cell>
          <cell r="O793">
            <v>366.798168712161</v>
          </cell>
          <cell r="P793">
            <v>365.288641572227</v>
          </cell>
          <cell r="Q793">
            <v>332.220457424345</v>
          </cell>
          <cell r="R793">
            <v>299.208445465369</v>
          </cell>
          <cell r="S793">
            <v>297.44301162933</v>
          </cell>
          <cell r="T793">
            <v>295.62461477821</v>
          </cell>
          <cell r="U793">
            <v>293.751666021557</v>
          </cell>
          <cell r="V793">
            <v>291.822528802203</v>
          </cell>
          <cell r="W793">
            <v>289.835517466269</v>
          </cell>
          <cell r="X793">
            <v>287.788895790257</v>
          </cell>
          <cell r="Y793">
            <v>285.680875463965</v>
          </cell>
          <cell r="Z793">
            <v>283.509614527884</v>
          </cell>
        </row>
        <row r="794">
          <cell r="A794">
            <v>-3011.3841871784</v>
          </cell>
          <cell r="B794">
            <v>499.277628598748</v>
          </cell>
          <cell r="C794">
            <v>550.864646337621</v>
          </cell>
          <cell r="D794">
            <v>538.608632903859</v>
          </cell>
          <cell r="E794">
            <v>527.489450698072</v>
          </cell>
          <cell r="F794">
            <v>517.271914637545</v>
          </cell>
          <cell r="G794">
            <v>507.837891661311</v>
          </cell>
          <cell r="H794">
            <v>502.698778328211</v>
          </cell>
          <cell r="I794">
            <v>501.385129753662</v>
          </cell>
          <cell r="J794">
            <v>500.149154339074</v>
          </cell>
          <cell r="K794">
            <v>498.638421949137</v>
          </cell>
          <cell r="L794">
            <v>377.967965300413</v>
          </cell>
          <cell r="M794">
            <v>376.372359639316</v>
          </cell>
          <cell r="N794">
            <v>374.966563521297</v>
          </cell>
          <cell r="O794">
            <v>373.280915806827</v>
          </cell>
          <cell r="P794">
            <v>371.782376373834</v>
          </cell>
          <cell r="Q794">
            <v>335.461830971678</v>
          </cell>
          <cell r="R794">
            <v>299.208445465369</v>
          </cell>
          <cell r="S794">
            <v>297.44301162933</v>
          </cell>
          <cell r="T794">
            <v>295.62461477821</v>
          </cell>
          <cell r="U794">
            <v>293.751666021557</v>
          </cell>
          <cell r="V794">
            <v>291.822528802203</v>
          </cell>
          <cell r="W794">
            <v>289.835517466269</v>
          </cell>
          <cell r="X794">
            <v>287.788895790257</v>
          </cell>
          <cell r="Y794">
            <v>285.680875463965</v>
          </cell>
          <cell r="Z794">
            <v>283.509614527884</v>
          </cell>
        </row>
        <row r="795">
          <cell r="A795">
            <v>-2440.9653545548</v>
          </cell>
          <cell r="B795">
            <v>488.188686492545</v>
          </cell>
          <cell r="C795">
            <v>529.795656335836</v>
          </cell>
          <cell r="D795">
            <v>519.646541902253</v>
          </cell>
          <cell r="E795">
            <v>510.41247985452</v>
          </cell>
          <cell r="F795">
            <v>501.902640878348</v>
          </cell>
          <cell r="G795">
            <v>494.021069796982</v>
          </cell>
          <cell r="H795">
            <v>489.613826642892</v>
          </cell>
          <cell r="I795">
            <v>488.300178068343</v>
          </cell>
          <cell r="J795">
            <v>487.042024769542</v>
          </cell>
          <cell r="K795">
            <v>485.553470263818</v>
          </cell>
          <cell r="L795">
            <v>364.860835730881</v>
          </cell>
          <cell r="M795">
            <v>363.287407953997</v>
          </cell>
          <cell r="N795">
            <v>361.859433951766</v>
          </cell>
          <cell r="O795">
            <v>360.195964121508</v>
          </cell>
          <cell r="P795">
            <v>358.675246804302</v>
          </cell>
          <cell r="Q795">
            <v>328.919355129019</v>
          </cell>
          <cell r="R795">
            <v>299.208445465369</v>
          </cell>
          <cell r="S795">
            <v>297.44301162933</v>
          </cell>
          <cell r="T795">
            <v>295.62461477821</v>
          </cell>
          <cell r="U795">
            <v>293.751666021557</v>
          </cell>
          <cell r="V795">
            <v>291.822528802203</v>
          </cell>
          <cell r="W795">
            <v>289.835517466269</v>
          </cell>
          <cell r="X795">
            <v>287.788895790257</v>
          </cell>
          <cell r="Y795">
            <v>285.680875463965</v>
          </cell>
          <cell r="Z795">
            <v>283.509614527884</v>
          </cell>
        </row>
        <row r="796">
          <cell r="A796">
            <v>-2762.15392540309</v>
          </cell>
          <cell r="B796">
            <v>494.432592309836</v>
          </cell>
          <cell r="C796">
            <v>541.659077388689</v>
          </cell>
          <cell r="D796">
            <v>530.32362084982</v>
          </cell>
          <cell r="E796">
            <v>520.028094813148</v>
          </cell>
          <cell r="F796">
            <v>510.556694341113</v>
          </cell>
          <cell r="G796">
            <v>501.800976445326</v>
          </cell>
          <cell r="H796">
            <v>496.981635507295</v>
          </cell>
          <cell r="I796">
            <v>495.667986932746</v>
          </cell>
          <cell r="J796">
            <v>494.42232144558</v>
          </cell>
          <cell r="K796">
            <v>492.921279128221</v>
          </cell>
          <cell r="L796">
            <v>372.241132406919</v>
          </cell>
          <cell r="M796">
            <v>370.6552168184</v>
          </cell>
          <cell r="N796">
            <v>369.239730627803</v>
          </cell>
          <cell r="O796">
            <v>367.563772985911</v>
          </cell>
          <cell r="P796">
            <v>366.05554348034</v>
          </cell>
          <cell r="Q796">
            <v>332.60325956122</v>
          </cell>
          <cell r="R796">
            <v>299.208445465369</v>
          </cell>
          <cell r="S796">
            <v>297.44301162933</v>
          </cell>
          <cell r="T796">
            <v>295.62461477821</v>
          </cell>
          <cell r="U796">
            <v>293.751666021557</v>
          </cell>
          <cell r="V796">
            <v>291.822528802203</v>
          </cell>
          <cell r="W796">
            <v>289.835517466269</v>
          </cell>
          <cell r="X796">
            <v>287.788895790257</v>
          </cell>
          <cell r="Y796">
            <v>285.680875463965</v>
          </cell>
          <cell r="Z796">
            <v>283.509614527884</v>
          </cell>
        </row>
        <row r="797">
          <cell r="A797">
            <v>-3463.07920350837</v>
          </cell>
          <cell r="B797">
            <v>508.058579716203</v>
          </cell>
          <cell r="C797">
            <v>567.548453460785</v>
          </cell>
          <cell r="D797">
            <v>553.624059314707</v>
          </cell>
          <cell r="E797">
            <v>541.012115418952</v>
          </cell>
          <cell r="F797">
            <v>529.442312886337</v>
          </cell>
          <cell r="G797">
            <v>518.778956753659</v>
          </cell>
          <cell r="H797">
            <v>513.060300646808</v>
          </cell>
          <cell r="I797">
            <v>511.746652072258</v>
          </cell>
          <cell r="J797">
            <v>510.528238559905</v>
          </cell>
          <cell r="K797">
            <v>508.999944267733</v>
          </cell>
          <cell r="L797">
            <v>388.347049521244</v>
          </cell>
          <cell r="M797">
            <v>386.733881957912</v>
          </cell>
          <cell r="N797">
            <v>385.345647742128</v>
          </cell>
          <cell r="O797">
            <v>383.642438125423</v>
          </cell>
          <cell r="P797">
            <v>382.161460594665</v>
          </cell>
          <cell r="Q797">
            <v>340.642592130976</v>
          </cell>
          <cell r="R797">
            <v>299.208445465369</v>
          </cell>
          <cell r="S797">
            <v>297.44301162933</v>
          </cell>
          <cell r="T797">
            <v>295.62461477821</v>
          </cell>
          <cell r="U797">
            <v>293.751666021557</v>
          </cell>
          <cell r="V797">
            <v>291.822528802203</v>
          </cell>
          <cell r="W797">
            <v>289.835517466269</v>
          </cell>
          <cell r="X797">
            <v>287.788895790257</v>
          </cell>
          <cell r="Y797">
            <v>285.680875463965</v>
          </cell>
          <cell r="Z797">
            <v>283.509614527884</v>
          </cell>
        </row>
        <row r="798">
          <cell r="A798">
            <v>-3086.87814645789</v>
          </cell>
          <cell r="B798">
            <v>500.745231167142</v>
          </cell>
          <cell r="C798">
            <v>553.653091217569</v>
          </cell>
          <cell r="D798">
            <v>541.118233295812</v>
          </cell>
          <cell r="E798">
            <v>529.749558653398</v>
          </cell>
          <cell r="F798">
            <v>519.306011797338</v>
          </cell>
          <cell r="G798">
            <v>509.666524461529</v>
          </cell>
          <cell r="H798">
            <v>504.430549358915</v>
          </cell>
          <cell r="I798">
            <v>503.116900784366</v>
          </cell>
          <cell r="J798">
            <v>501.883860574915</v>
          </cell>
          <cell r="K798">
            <v>500.370192979841</v>
          </cell>
          <cell r="L798">
            <v>379.702671536254</v>
          </cell>
          <cell r="M798">
            <v>378.10413067002</v>
          </cell>
          <cell r="N798">
            <v>376.701269757138</v>
          </cell>
          <cell r="O798">
            <v>375.012686837531</v>
          </cell>
          <cell r="P798">
            <v>373.517082609675</v>
          </cell>
          <cell r="Q798">
            <v>336.32771648703</v>
          </cell>
          <cell r="R798">
            <v>299.208445465369</v>
          </cell>
          <cell r="S798">
            <v>297.44301162933</v>
          </cell>
          <cell r="T798">
            <v>295.62461477821</v>
          </cell>
          <cell r="U798">
            <v>293.751666021557</v>
          </cell>
          <cell r="V798">
            <v>291.822528802203</v>
          </cell>
          <cell r="W798">
            <v>289.835517466269</v>
          </cell>
          <cell r="X798">
            <v>287.788895790257</v>
          </cell>
          <cell r="Y798">
            <v>285.680875463965</v>
          </cell>
          <cell r="Z798">
            <v>283.509614527884</v>
          </cell>
        </row>
        <row r="799">
          <cell r="A799">
            <v>-3292.96308480807</v>
          </cell>
          <cell r="B799">
            <v>504.751522368669</v>
          </cell>
          <cell r="C799">
            <v>561.265044500471</v>
          </cell>
          <cell r="D799">
            <v>547.968991250424</v>
          </cell>
          <cell r="E799">
            <v>535.91924710375</v>
          </cell>
          <cell r="F799">
            <v>524.858731402655</v>
          </cell>
          <cell r="G799">
            <v>514.658363298632</v>
          </cell>
          <cell r="H799">
            <v>509.157972976718</v>
          </cell>
          <cell r="I799">
            <v>507.844324402168</v>
          </cell>
          <cell r="J799">
            <v>506.61929677512</v>
          </cell>
          <cell r="K799">
            <v>505.097616597643</v>
          </cell>
          <cell r="L799">
            <v>384.438107736459</v>
          </cell>
          <cell r="M799">
            <v>382.831554287822</v>
          </cell>
          <cell r="N799">
            <v>381.436705957344</v>
          </cell>
          <cell r="O799">
            <v>379.740110455334</v>
          </cell>
          <cell r="P799">
            <v>378.25251880988</v>
          </cell>
          <cell r="Q799">
            <v>338.691428295931</v>
          </cell>
          <cell r="R799">
            <v>299.208445465369</v>
          </cell>
          <cell r="S799">
            <v>297.44301162933</v>
          </cell>
          <cell r="T799">
            <v>295.62461477821</v>
          </cell>
          <cell r="U799">
            <v>293.751666021557</v>
          </cell>
          <cell r="V799">
            <v>291.822528802203</v>
          </cell>
          <cell r="W799">
            <v>289.835517466269</v>
          </cell>
          <cell r="X799">
            <v>287.788895790257</v>
          </cell>
          <cell r="Y799">
            <v>285.680875463965</v>
          </cell>
          <cell r="Z799">
            <v>283.509614527884</v>
          </cell>
        </row>
        <row r="800">
          <cell r="A800">
            <v>-3231.86418159486</v>
          </cell>
          <cell r="B800">
            <v>503.563759690204</v>
          </cell>
          <cell r="C800">
            <v>559.008295411388</v>
          </cell>
          <cell r="D800">
            <v>545.937917070249</v>
          </cell>
          <cell r="E800">
            <v>534.090092578914</v>
          </cell>
          <cell r="F800">
            <v>523.212492330303</v>
          </cell>
          <cell r="G800">
            <v>513.178411001265</v>
          </cell>
          <cell r="H800">
            <v>507.756413016129</v>
          </cell>
          <cell r="I800">
            <v>506.44276444158</v>
          </cell>
          <cell r="J800">
            <v>505.215361289175</v>
          </cell>
          <cell r="K800">
            <v>503.696056637055</v>
          </cell>
          <cell r="L800">
            <v>383.034172250514</v>
          </cell>
          <cell r="M800">
            <v>381.429994327234</v>
          </cell>
          <cell r="N800">
            <v>380.032770471398</v>
          </cell>
          <cell r="O800">
            <v>378.338550494745</v>
          </cell>
          <cell r="P800">
            <v>376.848583323935</v>
          </cell>
          <cell r="Q800">
            <v>337.990648315637</v>
          </cell>
          <cell r="R800">
            <v>299.208445465369</v>
          </cell>
          <cell r="S800">
            <v>297.44301162933</v>
          </cell>
          <cell r="T800">
            <v>295.62461477821</v>
          </cell>
          <cell r="U800">
            <v>293.751666021557</v>
          </cell>
          <cell r="V800">
            <v>291.822528802203</v>
          </cell>
          <cell r="W800">
            <v>289.835517466269</v>
          </cell>
          <cell r="X800">
            <v>287.788895790257</v>
          </cell>
          <cell r="Y800">
            <v>285.680875463965</v>
          </cell>
          <cell r="Z800">
            <v>283.509614527884</v>
          </cell>
        </row>
        <row r="801">
          <cell r="A801">
            <v>-3800.065615261</v>
          </cell>
          <cell r="B801">
            <v>514.609595560674</v>
          </cell>
          <cell r="C801">
            <v>579.995383565281</v>
          </cell>
          <cell r="D801">
            <v>564.826296408753</v>
          </cell>
          <cell r="E801">
            <v>551.100679819438</v>
          </cell>
          <cell r="F801">
            <v>538.522020846774</v>
          </cell>
          <cell r="G801">
            <v>526.94152249587</v>
          </cell>
          <cell r="H801">
            <v>520.790499343284</v>
          </cell>
          <cell r="I801">
            <v>519.476850768734</v>
          </cell>
          <cell r="J801">
            <v>518.27153928807</v>
          </cell>
          <cell r="K801">
            <v>516.730142964209</v>
          </cell>
          <cell r="L801">
            <v>396.090350249409</v>
          </cell>
          <cell r="M801">
            <v>394.464080654388</v>
          </cell>
          <cell r="N801">
            <v>393.088948470294</v>
          </cell>
          <cell r="O801">
            <v>391.3726368219</v>
          </cell>
          <cell r="P801">
            <v>389.90476132283</v>
          </cell>
          <cell r="Q801">
            <v>344.507691479214</v>
          </cell>
          <cell r="R801">
            <v>299.208445465369</v>
          </cell>
          <cell r="S801">
            <v>297.44301162933</v>
          </cell>
          <cell r="T801">
            <v>295.62461477821</v>
          </cell>
          <cell r="U801">
            <v>293.751666021557</v>
          </cell>
          <cell r="V801">
            <v>291.822528802203</v>
          </cell>
          <cell r="W801">
            <v>289.835517466269</v>
          </cell>
          <cell r="X801">
            <v>287.788895790257</v>
          </cell>
          <cell r="Y801">
            <v>285.680875463965</v>
          </cell>
          <cell r="Z801">
            <v>283.509614527884</v>
          </cell>
        </row>
        <row r="802">
          <cell r="A802">
            <v>-3707.31250499716</v>
          </cell>
          <cell r="B802">
            <v>512.806475097145</v>
          </cell>
          <cell r="C802">
            <v>576.569454684575</v>
          </cell>
          <cell r="D802">
            <v>561.742960416118</v>
          </cell>
          <cell r="E802">
            <v>548.323874305603</v>
          </cell>
          <cell r="F802">
            <v>536.022895884323</v>
          </cell>
          <cell r="G802">
            <v>524.694834398313</v>
          </cell>
          <cell r="H802">
            <v>518.662817196319</v>
          </cell>
          <cell r="I802">
            <v>517.34916862177</v>
          </cell>
          <cell r="J802">
            <v>516.140250900178</v>
          </cell>
          <cell r="K802">
            <v>514.602460817245</v>
          </cell>
          <cell r="L802">
            <v>393.959061861517</v>
          </cell>
          <cell r="M802">
            <v>392.336398507424</v>
          </cell>
          <cell r="N802">
            <v>390.957660082402</v>
          </cell>
          <cell r="O802">
            <v>389.244954674935</v>
          </cell>
          <cell r="P802">
            <v>387.773472934938</v>
          </cell>
          <cell r="Q802">
            <v>343.443850405732</v>
          </cell>
          <cell r="R802">
            <v>299.208445465369</v>
          </cell>
          <cell r="S802">
            <v>297.44301162933</v>
          </cell>
          <cell r="T802">
            <v>295.62461477821</v>
          </cell>
          <cell r="U802">
            <v>293.751666021557</v>
          </cell>
          <cell r="V802">
            <v>291.822528802203</v>
          </cell>
          <cell r="W802">
            <v>289.835517466269</v>
          </cell>
          <cell r="X802">
            <v>287.788895790257</v>
          </cell>
          <cell r="Y802">
            <v>285.680875463965</v>
          </cell>
          <cell r="Z802">
            <v>283.509614527884</v>
          </cell>
        </row>
        <row r="803">
          <cell r="A803">
            <v>-2809.27842115484</v>
          </cell>
          <cell r="B803">
            <v>495.34869250725</v>
          </cell>
          <cell r="C803">
            <v>543.399667763775</v>
          </cell>
          <cell r="D803">
            <v>531.890152187398</v>
          </cell>
          <cell r="E803">
            <v>521.438889117165</v>
          </cell>
          <cell r="F803">
            <v>511.826409214729</v>
          </cell>
          <cell r="G803">
            <v>502.942437291304</v>
          </cell>
          <cell r="H803">
            <v>498.062633740244</v>
          </cell>
          <cell r="I803">
            <v>496.748985165694</v>
          </cell>
          <cell r="J803">
            <v>495.505151878923</v>
          </cell>
          <cell r="K803">
            <v>494.002277361169</v>
          </cell>
          <cell r="L803">
            <v>373.323962840262</v>
          </cell>
          <cell r="M803">
            <v>371.736215051348</v>
          </cell>
          <cell r="N803">
            <v>370.322561061147</v>
          </cell>
          <cell r="O803">
            <v>368.644771218859</v>
          </cell>
          <cell r="P803">
            <v>367.138373913683</v>
          </cell>
          <cell r="Q803">
            <v>333.143758677694</v>
          </cell>
          <cell r="R803">
            <v>299.208445465369</v>
          </cell>
          <cell r="S803">
            <v>297.44301162933</v>
          </cell>
          <cell r="T803">
            <v>295.62461477821</v>
          </cell>
          <cell r="U803">
            <v>293.751666021557</v>
          </cell>
          <cell r="V803">
            <v>291.822528802203</v>
          </cell>
          <cell r="W803">
            <v>289.835517466269</v>
          </cell>
          <cell r="X803">
            <v>287.788895790257</v>
          </cell>
          <cell r="Y803">
            <v>285.680875463965</v>
          </cell>
          <cell r="Z803">
            <v>283.509614527884</v>
          </cell>
        </row>
        <row r="804">
          <cell r="A804">
            <v>-3857.62195040361</v>
          </cell>
          <cell r="B804">
            <v>515.728490715846</v>
          </cell>
          <cell r="C804">
            <v>582.121284360108</v>
          </cell>
          <cell r="D804">
            <v>566.739607124097</v>
          </cell>
          <cell r="E804">
            <v>552.823778358403</v>
          </cell>
          <cell r="F804">
            <v>540.072809531843</v>
          </cell>
          <cell r="G804">
            <v>528.335665859215</v>
          </cell>
          <cell r="H804">
            <v>522.110795626387</v>
          </cell>
          <cell r="I804">
            <v>520.797147051838</v>
          </cell>
          <cell r="J804">
            <v>519.594073361484</v>
          </cell>
          <cell r="K804">
            <v>518.050439247312</v>
          </cell>
          <cell r="L804">
            <v>397.412884322823</v>
          </cell>
          <cell r="M804">
            <v>395.784376937492</v>
          </cell>
          <cell r="N804">
            <v>394.411482543707</v>
          </cell>
          <cell r="O804">
            <v>392.692933105003</v>
          </cell>
          <cell r="P804">
            <v>391.227295396244</v>
          </cell>
          <cell r="Q804">
            <v>345.167839620766</v>
          </cell>
          <cell r="R804">
            <v>299.208445465369</v>
          </cell>
          <cell r="S804">
            <v>297.44301162933</v>
          </cell>
          <cell r="T804">
            <v>295.62461477821</v>
          </cell>
          <cell r="U804">
            <v>293.751666021557</v>
          </cell>
          <cell r="V804">
            <v>291.822528802203</v>
          </cell>
          <cell r="W804">
            <v>289.835517466269</v>
          </cell>
          <cell r="X804">
            <v>287.788895790257</v>
          </cell>
          <cell r="Y804">
            <v>285.680875463965</v>
          </cell>
          <cell r="Z804">
            <v>283.509614527884</v>
          </cell>
        </row>
        <row r="805">
          <cell r="A805">
            <v>-2574.19095159238</v>
          </cell>
          <cell r="B805">
            <v>490.778592098956</v>
          </cell>
          <cell r="C805">
            <v>534.716476988016</v>
          </cell>
          <cell r="D805">
            <v>524.075280489215</v>
          </cell>
          <cell r="E805">
            <v>514.400934488392</v>
          </cell>
          <cell r="F805">
            <v>505.492250048833</v>
          </cell>
          <cell r="G805">
            <v>497.248092182569</v>
          </cell>
          <cell r="H805">
            <v>492.669915258456</v>
          </cell>
          <cell r="I805">
            <v>491.356266683907</v>
          </cell>
          <cell r="J805">
            <v>490.103293196319</v>
          </cell>
          <cell r="K805">
            <v>488.609558879382</v>
          </cell>
          <cell r="L805">
            <v>367.922104157658</v>
          </cell>
          <cell r="M805">
            <v>366.343496569561</v>
          </cell>
          <cell r="N805">
            <v>364.920702378543</v>
          </cell>
          <cell r="O805">
            <v>363.252052737072</v>
          </cell>
          <cell r="P805">
            <v>361.736515231079</v>
          </cell>
          <cell r="Q805">
            <v>330.447399436801</v>
          </cell>
          <cell r="R805">
            <v>299.208445465369</v>
          </cell>
          <cell r="S805">
            <v>297.44301162933</v>
          </cell>
          <cell r="T805">
            <v>295.62461477821</v>
          </cell>
          <cell r="U805">
            <v>293.751666021557</v>
          </cell>
          <cell r="V805">
            <v>291.822528802203</v>
          </cell>
          <cell r="W805">
            <v>289.835517466269</v>
          </cell>
          <cell r="X805">
            <v>287.788895790257</v>
          </cell>
          <cell r="Y805">
            <v>285.680875463965</v>
          </cell>
          <cell r="Z805">
            <v>283.509614527884</v>
          </cell>
        </row>
        <row r="806">
          <cell r="A806">
            <v>-3066.27677584359</v>
          </cell>
          <cell r="B806">
            <v>500.344740522399</v>
          </cell>
          <cell r="C806">
            <v>552.892158992559</v>
          </cell>
          <cell r="D806">
            <v>540.433394293303</v>
          </cell>
          <cell r="E806">
            <v>529.132803060495</v>
          </cell>
          <cell r="F806">
            <v>518.750931763726</v>
          </cell>
          <cell r="G806">
            <v>509.16751311818</v>
          </cell>
          <cell r="H806">
            <v>503.95797039812</v>
          </cell>
          <cell r="I806">
            <v>502.644321823571</v>
          </cell>
          <cell r="J806">
            <v>501.41048063283</v>
          </cell>
          <cell r="K806">
            <v>499.897614019045</v>
          </cell>
          <cell r="L806">
            <v>379.229291594169</v>
          </cell>
          <cell r="M806">
            <v>377.631551709225</v>
          </cell>
          <cell r="N806">
            <v>376.227889815053</v>
          </cell>
          <cell r="O806">
            <v>374.540107876736</v>
          </cell>
          <cell r="P806">
            <v>373.04370266759</v>
          </cell>
          <cell r="Q806">
            <v>336.091427006632</v>
          </cell>
          <cell r="R806">
            <v>299.208445465369</v>
          </cell>
          <cell r="S806">
            <v>297.44301162933</v>
          </cell>
          <cell r="T806">
            <v>295.62461477821</v>
          </cell>
          <cell r="U806">
            <v>293.751666021557</v>
          </cell>
          <cell r="V806">
            <v>291.822528802203</v>
          </cell>
          <cell r="W806">
            <v>289.835517466269</v>
          </cell>
          <cell r="X806">
            <v>287.788895790257</v>
          </cell>
          <cell r="Y806">
            <v>285.680875463965</v>
          </cell>
          <cell r="Z806">
            <v>283.509614527884</v>
          </cell>
        </row>
        <row r="807">
          <cell r="A807">
            <v>-3834.82719358747</v>
          </cell>
          <cell r="B807">
            <v>515.285360643341</v>
          </cell>
          <cell r="C807">
            <v>581.279337222347</v>
          </cell>
          <cell r="D807">
            <v>565.981854700112</v>
          </cell>
          <cell r="E807">
            <v>552.141358046744</v>
          </cell>
          <cell r="F807">
            <v>539.45863125135</v>
          </cell>
          <cell r="G807">
            <v>527.783525788873</v>
          </cell>
          <cell r="H807">
            <v>521.58790214083</v>
          </cell>
          <cell r="I807">
            <v>520.274253566281</v>
          </cell>
          <cell r="J807">
            <v>519.070293615782</v>
          </cell>
          <cell r="K807">
            <v>517.527545761756</v>
          </cell>
          <cell r="L807">
            <v>396.889104577121</v>
          </cell>
          <cell r="M807">
            <v>395.261483451935</v>
          </cell>
          <cell r="N807">
            <v>393.887702798005</v>
          </cell>
          <cell r="O807">
            <v>392.170039619446</v>
          </cell>
          <cell r="P807">
            <v>390.703515650542</v>
          </cell>
          <cell r="Q807">
            <v>344.906392877988</v>
          </cell>
          <cell r="R807">
            <v>299.208445465369</v>
          </cell>
          <cell r="S807">
            <v>297.44301162933</v>
          </cell>
          <cell r="T807">
            <v>295.62461477821</v>
          </cell>
          <cell r="U807">
            <v>293.751666021557</v>
          </cell>
          <cell r="V807">
            <v>291.822528802203</v>
          </cell>
          <cell r="W807">
            <v>289.835517466269</v>
          </cell>
          <cell r="X807">
            <v>287.788895790257</v>
          </cell>
          <cell r="Y807">
            <v>285.680875463965</v>
          </cell>
          <cell r="Z807">
            <v>283.509614527884</v>
          </cell>
        </row>
        <row r="808">
          <cell r="A808">
            <v>-3778.08663834729</v>
          </cell>
          <cell r="B808">
            <v>514.182324249471</v>
          </cell>
          <cell r="C808">
            <v>579.183568073995</v>
          </cell>
          <cell r="D808">
            <v>564.095662466596</v>
          </cell>
          <cell r="E808">
            <v>550.442682000186</v>
          </cell>
          <cell r="F808">
            <v>537.929822809447</v>
          </cell>
          <cell r="G808">
            <v>526.409142442112</v>
          </cell>
          <cell r="H808">
            <v>520.286319196065</v>
          </cell>
          <cell r="I808">
            <v>518.972670621515</v>
          </cell>
          <cell r="J808">
            <v>517.766504598228</v>
          </cell>
          <cell r="K808">
            <v>516.22596281699</v>
          </cell>
          <cell r="L808">
            <v>395.585315559567</v>
          </cell>
          <cell r="M808">
            <v>393.959900507169</v>
          </cell>
          <cell r="N808">
            <v>392.583913780452</v>
          </cell>
          <cell r="O808">
            <v>390.86845667468</v>
          </cell>
          <cell r="P808">
            <v>389.399726632988</v>
          </cell>
          <cell r="Q808">
            <v>344.255601405605</v>
          </cell>
          <cell r="R808">
            <v>299.208445465369</v>
          </cell>
          <cell r="S808">
            <v>297.44301162933</v>
          </cell>
          <cell r="T808">
            <v>295.62461477821</v>
          </cell>
          <cell r="U808">
            <v>293.751666021557</v>
          </cell>
          <cell r="V808">
            <v>291.822528802203</v>
          </cell>
          <cell r="W808">
            <v>289.835517466269</v>
          </cell>
          <cell r="X808">
            <v>287.788895790257</v>
          </cell>
          <cell r="Y808">
            <v>285.680875463965</v>
          </cell>
          <cell r="Z808">
            <v>283.509614527884</v>
          </cell>
        </row>
        <row r="809">
          <cell r="A809">
            <v>-3130.33141402077</v>
          </cell>
          <cell r="B809">
            <v>501.589962688564</v>
          </cell>
          <cell r="C809">
            <v>555.258081108271</v>
          </cell>
          <cell r="D809">
            <v>542.562724197444</v>
          </cell>
          <cell r="E809">
            <v>531.050445196388</v>
          </cell>
          <cell r="F809">
            <v>520.47680968603</v>
          </cell>
          <cell r="G809">
            <v>510.719059937221</v>
          </cell>
          <cell r="H809">
            <v>505.427332554194</v>
          </cell>
          <cell r="I809">
            <v>504.113683979645</v>
          </cell>
          <cell r="J809">
            <v>502.882333233236</v>
          </cell>
          <cell r="K809">
            <v>501.366976175119</v>
          </cell>
          <cell r="L809">
            <v>380.701144194575</v>
          </cell>
          <cell r="M809">
            <v>379.100913865299</v>
          </cell>
          <cell r="N809">
            <v>377.699742415459</v>
          </cell>
          <cell r="O809">
            <v>376.00947003281</v>
          </cell>
          <cell r="P809">
            <v>374.515555267996</v>
          </cell>
          <cell r="Q809">
            <v>336.826108084669</v>
          </cell>
          <cell r="R809">
            <v>299.208445465369</v>
          </cell>
          <cell r="S809">
            <v>297.44301162933</v>
          </cell>
          <cell r="T809">
            <v>295.62461477821</v>
          </cell>
          <cell r="U809">
            <v>293.751666021557</v>
          </cell>
          <cell r="V809">
            <v>291.822528802203</v>
          </cell>
          <cell r="W809">
            <v>289.835517466269</v>
          </cell>
          <cell r="X809">
            <v>287.788895790257</v>
          </cell>
          <cell r="Y809">
            <v>285.680875463965</v>
          </cell>
          <cell r="Z809">
            <v>283.509614527884</v>
          </cell>
        </row>
        <row r="810">
          <cell r="A810">
            <v>-3369.65625065829</v>
          </cell>
          <cell r="B810">
            <v>506.242437512797</v>
          </cell>
          <cell r="C810">
            <v>564.097783274315</v>
          </cell>
          <cell r="D810">
            <v>550.518456146883</v>
          </cell>
          <cell r="E810">
            <v>538.215256425708</v>
          </cell>
          <cell r="F810">
            <v>526.925139792417</v>
          </cell>
          <cell r="G810">
            <v>516.516043568216</v>
          </cell>
          <cell r="H810">
            <v>510.917252846789</v>
          </cell>
          <cell r="I810">
            <v>509.60360427224</v>
          </cell>
          <cell r="J810">
            <v>508.38155847548</v>
          </cell>
          <cell r="K810">
            <v>506.856896467715</v>
          </cell>
          <cell r="L810">
            <v>386.200369436819</v>
          </cell>
          <cell r="M810">
            <v>384.590834157894</v>
          </cell>
          <cell r="N810">
            <v>383.198967657703</v>
          </cell>
          <cell r="O810">
            <v>381.499390325405</v>
          </cell>
          <cell r="P810">
            <v>380.01478051024</v>
          </cell>
          <cell r="Q810">
            <v>339.571068230967</v>
          </cell>
          <cell r="R810">
            <v>299.208445465369</v>
          </cell>
          <cell r="S810">
            <v>297.44301162933</v>
          </cell>
          <cell r="T810">
            <v>295.62461477821</v>
          </cell>
          <cell r="U810">
            <v>293.751666021557</v>
          </cell>
          <cell r="V810">
            <v>291.822528802203</v>
          </cell>
          <cell r="W810">
            <v>289.835517466269</v>
          </cell>
          <cell r="X810">
            <v>287.788895790257</v>
          </cell>
          <cell r="Y810">
            <v>285.680875463965</v>
          </cell>
          <cell r="Z810">
            <v>283.509614527884</v>
          </cell>
        </row>
        <row r="811">
          <cell r="A811">
            <v>-2602.0058718985</v>
          </cell>
          <cell r="B811">
            <v>491.319314149707</v>
          </cell>
          <cell r="C811">
            <v>535.743848884443</v>
          </cell>
          <cell r="D811">
            <v>524.999915195999</v>
          </cell>
          <cell r="E811">
            <v>515.233646446549</v>
          </cell>
          <cell r="F811">
            <v>506.241690811174</v>
          </cell>
          <cell r="G811">
            <v>497.921831857805</v>
          </cell>
          <cell r="H811">
            <v>493.307967278343</v>
          </cell>
          <cell r="I811">
            <v>491.994318703793</v>
          </cell>
          <cell r="J811">
            <v>490.742426660307</v>
          </cell>
          <cell r="K811">
            <v>489.247610899268</v>
          </cell>
          <cell r="L811">
            <v>368.561237621646</v>
          </cell>
          <cell r="M811">
            <v>366.981548589447</v>
          </cell>
          <cell r="N811">
            <v>365.55983584253</v>
          </cell>
          <cell r="O811">
            <v>363.890104756958</v>
          </cell>
          <cell r="P811">
            <v>362.375648695067</v>
          </cell>
          <cell r="Q811">
            <v>330.766425446744</v>
          </cell>
          <cell r="R811">
            <v>299.208445465369</v>
          </cell>
          <cell r="S811">
            <v>297.44301162933</v>
          </cell>
          <cell r="T811">
            <v>295.62461477821</v>
          </cell>
          <cell r="U811">
            <v>293.751666021557</v>
          </cell>
          <cell r="V811">
            <v>291.822528802203</v>
          </cell>
          <cell r="W811">
            <v>289.835517466269</v>
          </cell>
          <cell r="X811">
            <v>287.788895790257</v>
          </cell>
          <cell r="Y811">
            <v>285.680875463965</v>
          </cell>
          <cell r="Z811">
            <v>283.509614527884</v>
          </cell>
        </row>
        <row r="812">
          <cell r="A812">
            <v>-3486.070946225</v>
          </cell>
          <cell r="B812">
            <v>508.505539194614</v>
          </cell>
          <cell r="C812">
            <v>568.397676469767</v>
          </cell>
          <cell r="D812">
            <v>554.38836002279</v>
          </cell>
          <cell r="E812">
            <v>541.700433015706</v>
          </cell>
          <cell r="F812">
            <v>530.061798723415</v>
          </cell>
          <cell r="G812">
            <v>519.33586826376</v>
          </cell>
          <cell r="H812">
            <v>513.587712831333</v>
          </cell>
          <cell r="I812">
            <v>512.274064256784</v>
          </cell>
          <cell r="J812">
            <v>511.056544663387</v>
          </cell>
          <cell r="K812">
            <v>509.527356452258</v>
          </cell>
          <cell r="L812">
            <v>388.875355624726</v>
          </cell>
          <cell r="M812">
            <v>387.261294142438</v>
          </cell>
          <cell r="N812">
            <v>385.873953845611</v>
          </cell>
          <cell r="O812">
            <v>384.169850309949</v>
          </cell>
          <cell r="P812">
            <v>382.689766698147</v>
          </cell>
          <cell r="Q812">
            <v>340.906298223239</v>
          </cell>
          <cell r="R812">
            <v>299.208445465369</v>
          </cell>
          <cell r="S812">
            <v>297.44301162933</v>
          </cell>
          <cell r="T812">
            <v>295.62461477821</v>
          </cell>
          <cell r="U812">
            <v>293.751666021557</v>
          </cell>
          <cell r="V812">
            <v>291.822528802203</v>
          </cell>
          <cell r="W812">
            <v>289.835517466269</v>
          </cell>
          <cell r="X812">
            <v>287.788895790257</v>
          </cell>
          <cell r="Y812">
            <v>285.680875463965</v>
          </cell>
          <cell r="Z812">
            <v>283.509614527884</v>
          </cell>
        </row>
        <row r="813">
          <cell r="A813">
            <v>-2784.97904077404</v>
          </cell>
          <cell r="B813">
            <v>494.876312552647</v>
          </cell>
          <cell r="C813">
            <v>542.50214585003</v>
          </cell>
          <cell r="D813">
            <v>531.082382465027</v>
          </cell>
          <cell r="E813">
            <v>520.711423987077</v>
          </cell>
          <cell r="F813">
            <v>511.171690597649</v>
          </cell>
          <cell r="G813">
            <v>502.353851867869</v>
          </cell>
          <cell r="H813">
            <v>497.505225393812</v>
          </cell>
          <cell r="I813">
            <v>496.191576819263</v>
          </cell>
          <cell r="J813">
            <v>494.946798772583</v>
          </cell>
          <cell r="K813">
            <v>493.444869014738</v>
          </cell>
          <cell r="L813">
            <v>372.765609733922</v>
          </cell>
          <cell r="M813">
            <v>371.178806704917</v>
          </cell>
          <cell r="N813">
            <v>369.764207954806</v>
          </cell>
          <cell r="O813">
            <v>368.087362872428</v>
          </cell>
          <cell r="P813">
            <v>366.580020807343</v>
          </cell>
          <cell r="Q813">
            <v>332.865054504479</v>
          </cell>
          <cell r="R813">
            <v>299.208445465369</v>
          </cell>
          <cell r="S813">
            <v>297.44301162933</v>
          </cell>
          <cell r="T813">
            <v>295.62461477821</v>
          </cell>
          <cell r="U813">
            <v>293.751666021557</v>
          </cell>
          <cell r="V813">
            <v>291.822528802203</v>
          </cell>
          <cell r="W813">
            <v>289.835517466269</v>
          </cell>
          <cell r="X813">
            <v>287.788895790257</v>
          </cell>
          <cell r="Y813">
            <v>285.680875463965</v>
          </cell>
          <cell r="Z813">
            <v>283.509614527884</v>
          </cell>
        </row>
        <row r="814">
          <cell r="A814">
            <v>-2432.90241492582</v>
          </cell>
          <cell r="B814">
            <v>488.031942946158</v>
          </cell>
          <cell r="C814">
            <v>529.4978435977</v>
          </cell>
          <cell r="D814">
            <v>519.37851043793</v>
          </cell>
          <cell r="E814">
            <v>510.171094793083</v>
          </cell>
          <cell r="F814">
            <v>501.685394323055</v>
          </cell>
          <cell r="G814">
            <v>493.825767338183</v>
          </cell>
          <cell r="H814">
            <v>489.428869258155</v>
          </cell>
          <cell r="I814">
            <v>488.115220683605</v>
          </cell>
          <cell r="J814">
            <v>486.856753897712</v>
          </cell>
          <cell r="K814">
            <v>485.36851287908</v>
          </cell>
          <cell r="L814">
            <v>364.675564859051</v>
          </cell>
          <cell r="M814">
            <v>363.102450569259</v>
          </cell>
          <cell r="N814">
            <v>361.674163079936</v>
          </cell>
          <cell r="O814">
            <v>360.011006736771</v>
          </cell>
          <cell r="P814">
            <v>358.489975932472</v>
          </cell>
          <cell r="Q814">
            <v>328.82687643665</v>
          </cell>
          <cell r="R814">
            <v>299.208445465369</v>
          </cell>
          <cell r="S814">
            <v>297.44301162933</v>
          </cell>
          <cell r="T814">
            <v>295.62461477821</v>
          </cell>
          <cell r="U814">
            <v>293.751666021557</v>
          </cell>
          <cell r="V814">
            <v>291.822528802203</v>
          </cell>
          <cell r="W814">
            <v>289.835517466269</v>
          </cell>
          <cell r="X814">
            <v>287.788895790257</v>
          </cell>
          <cell r="Y814">
            <v>285.680875463965</v>
          </cell>
          <cell r="Z814">
            <v>283.509614527884</v>
          </cell>
        </row>
        <row r="815">
          <cell r="A815">
            <v>-3877.48994570109</v>
          </cell>
          <cell r="B815">
            <v>516.114724544429</v>
          </cell>
          <cell r="C815">
            <v>582.855128634415</v>
          </cell>
          <cell r="D815">
            <v>567.400066970974</v>
          </cell>
          <cell r="E815">
            <v>553.418578454421</v>
          </cell>
          <cell r="F815">
            <v>540.608129618259</v>
          </cell>
          <cell r="G815">
            <v>528.816913209629</v>
          </cell>
          <cell r="H815">
            <v>522.566551544115</v>
          </cell>
          <cell r="I815">
            <v>521.252902969566</v>
          </cell>
          <cell r="J815">
            <v>520.050601746869</v>
          </cell>
          <cell r="K815">
            <v>518.50619516504</v>
          </cell>
          <cell r="L815">
            <v>397.869412708208</v>
          </cell>
          <cell r="M815">
            <v>396.24013285522</v>
          </cell>
          <cell r="N815">
            <v>394.868010929092</v>
          </cell>
          <cell r="O815">
            <v>393.148689022731</v>
          </cell>
          <cell r="P815">
            <v>391.683823781629</v>
          </cell>
          <cell r="Q815">
            <v>345.39571757963</v>
          </cell>
          <cell r="R815">
            <v>299.208445465369</v>
          </cell>
          <cell r="S815">
            <v>297.44301162933</v>
          </cell>
          <cell r="T815">
            <v>295.62461477821</v>
          </cell>
          <cell r="U815">
            <v>293.751666021557</v>
          </cell>
          <cell r="V815">
            <v>291.822528802203</v>
          </cell>
          <cell r="W815">
            <v>289.835517466269</v>
          </cell>
          <cell r="X815">
            <v>287.788895790257</v>
          </cell>
          <cell r="Y815">
            <v>285.680875463965</v>
          </cell>
          <cell r="Z815">
            <v>283.509614527884</v>
          </cell>
        </row>
        <row r="816">
          <cell r="A816">
            <v>-2646.57915939883</v>
          </cell>
          <cell r="B816">
            <v>492.185818858713</v>
          </cell>
          <cell r="C816">
            <v>537.390207831555</v>
          </cell>
          <cell r="D816">
            <v>526.4816382484</v>
          </cell>
          <cell r="E816">
            <v>516.568063698419</v>
          </cell>
          <cell r="F816">
            <v>507.442666337857</v>
          </cell>
          <cell r="G816">
            <v>499.001496725227</v>
          </cell>
          <cell r="H816">
            <v>494.33044283497</v>
          </cell>
          <cell r="I816">
            <v>493.016794260421</v>
          </cell>
          <cell r="J816">
            <v>491.766635226353</v>
          </cell>
          <cell r="K816">
            <v>490.270086455896</v>
          </cell>
          <cell r="L816">
            <v>369.585446187692</v>
          </cell>
          <cell r="M816">
            <v>368.004024146075</v>
          </cell>
          <cell r="N816">
            <v>366.584044408576</v>
          </cell>
          <cell r="O816">
            <v>364.912580313586</v>
          </cell>
          <cell r="P816">
            <v>363.399857261113</v>
          </cell>
          <cell r="Q816">
            <v>331.277663225058</v>
          </cell>
          <cell r="R816">
            <v>299.208445465369</v>
          </cell>
          <cell r="S816">
            <v>297.44301162933</v>
          </cell>
          <cell r="T816">
            <v>295.62461477821</v>
          </cell>
          <cell r="U816">
            <v>293.751666021557</v>
          </cell>
          <cell r="V816">
            <v>291.822528802203</v>
          </cell>
          <cell r="W816">
            <v>289.835517466269</v>
          </cell>
          <cell r="X816">
            <v>287.788895790257</v>
          </cell>
          <cell r="Y816">
            <v>285.680875463965</v>
          </cell>
          <cell r="Z816">
            <v>283.509614527884</v>
          </cell>
        </row>
        <row r="817">
          <cell r="A817">
            <v>-3803.65469101987</v>
          </cell>
          <cell r="B817">
            <v>514.679367193426</v>
          </cell>
          <cell r="C817">
            <v>580.12794966751</v>
          </cell>
          <cell r="D817">
            <v>564.945605900759</v>
          </cell>
          <cell r="E817">
            <v>551.208128133876</v>
          </cell>
          <cell r="F817">
            <v>538.618724329769</v>
          </cell>
          <cell r="G817">
            <v>527.02845795028</v>
          </cell>
          <cell r="H817">
            <v>520.872829869931</v>
          </cell>
          <cell r="I817">
            <v>519.559181295382</v>
          </cell>
          <cell r="J817">
            <v>518.354009357983</v>
          </cell>
          <cell r="K817">
            <v>516.812473490857</v>
          </cell>
          <cell r="L817">
            <v>396.172820319322</v>
          </cell>
          <cell r="M817">
            <v>394.546411181036</v>
          </cell>
          <cell r="N817">
            <v>393.171418540207</v>
          </cell>
          <cell r="O817">
            <v>391.454967348547</v>
          </cell>
          <cell r="P817">
            <v>389.987231392743</v>
          </cell>
          <cell r="Q817">
            <v>344.548856742538</v>
          </cell>
          <cell r="R817">
            <v>299.208445465369</v>
          </cell>
          <cell r="S817">
            <v>297.44301162933</v>
          </cell>
          <cell r="T817">
            <v>295.62461477821</v>
          </cell>
          <cell r="U817">
            <v>293.751666021557</v>
          </cell>
          <cell r="V817">
            <v>291.822528802203</v>
          </cell>
          <cell r="W817">
            <v>289.835517466269</v>
          </cell>
          <cell r="X817">
            <v>287.788895790257</v>
          </cell>
          <cell r="Y817">
            <v>285.680875463965</v>
          </cell>
          <cell r="Z817">
            <v>283.509614527884</v>
          </cell>
        </row>
        <row r="818">
          <cell r="A818">
            <v>-3741.47740148077</v>
          </cell>
          <cell r="B818">
            <v>513.470640684786</v>
          </cell>
          <cell r="C818">
            <v>577.831369301094</v>
          </cell>
          <cell r="D818">
            <v>562.878683570984</v>
          </cell>
          <cell r="E818">
            <v>549.346689310571</v>
          </cell>
          <cell r="F818">
            <v>536.943429388794</v>
          </cell>
          <cell r="G818">
            <v>525.522384720514</v>
          </cell>
          <cell r="H818">
            <v>519.446532589736</v>
          </cell>
          <cell r="I818">
            <v>518.132884015187</v>
          </cell>
          <cell r="J818">
            <v>516.925294624771</v>
          </cell>
          <cell r="K818">
            <v>515.386176210662</v>
          </cell>
          <cell r="L818">
            <v>394.74410558611</v>
          </cell>
          <cell r="M818">
            <v>393.120113900841</v>
          </cell>
          <cell r="N818">
            <v>391.742703806994</v>
          </cell>
          <cell r="O818">
            <v>390.028670068352</v>
          </cell>
          <cell r="P818">
            <v>388.558516659531</v>
          </cell>
          <cell r="Q818">
            <v>343.835708102441</v>
          </cell>
          <cell r="R818">
            <v>299.208445465369</v>
          </cell>
          <cell r="S818">
            <v>297.44301162933</v>
          </cell>
          <cell r="T818">
            <v>295.62461477821</v>
          </cell>
          <cell r="U818">
            <v>293.751666021557</v>
          </cell>
          <cell r="V818">
            <v>291.822528802203</v>
          </cell>
          <cell r="W818">
            <v>289.835517466269</v>
          </cell>
          <cell r="X818">
            <v>287.788895790257</v>
          </cell>
          <cell r="Y818">
            <v>285.680875463965</v>
          </cell>
          <cell r="Z818">
            <v>283.509614527884</v>
          </cell>
        </row>
        <row r="819">
          <cell r="A819">
            <v>-2578.42043548749</v>
          </cell>
          <cell r="B819">
            <v>490.860813265877</v>
          </cell>
          <cell r="C819">
            <v>534.872697205166</v>
          </cell>
          <cell r="D819">
            <v>524.215878684649</v>
          </cell>
          <cell r="E819">
            <v>514.52755508545</v>
          </cell>
          <cell r="F819">
            <v>505.606208586185</v>
          </cell>
          <cell r="G819">
            <v>497.350539756553</v>
          </cell>
          <cell r="H819">
            <v>492.766936235423</v>
          </cell>
          <cell r="I819">
            <v>491.453287660874</v>
          </cell>
          <cell r="J819">
            <v>490.20047861562</v>
          </cell>
          <cell r="K819">
            <v>488.706579856349</v>
          </cell>
          <cell r="L819">
            <v>368.019289576959</v>
          </cell>
          <cell r="M819">
            <v>366.440517546528</v>
          </cell>
          <cell r="N819">
            <v>365.017887797843</v>
          </cell>
          <cell r="O819">
            <v>363.349073714039</v>
          </cell>
          <cell r="P819">
            <v>361.83370065038</v>
          </cell>
          <cell r="Q819">
            <v>330.495909925284</v>
          </cell>
          <cell r="R819">
            <v>299.208445465369</v>
          </cell>
          <cell r="S819">
            <v>297.44301162933</v>
          </cell>
          <cell r="T819">
            <v>295.62461477821</v>
          </cell>
          <cell r="U819">
            <v>293.751666021557</v>
          </cell>
          <cell r="V819">
            <v>291.822528802203</v>
          </cell>
          <cell r="W819">
            <v>289.835517466269</v>
          </cell>
          <cell r="X819">
            <v>287.788895790257</v>
          </cell>
          <cell r="Y819">
            <v>285.680875463965</v>
          </cell>
          <cell r="Z819">
            <v>283.509614527884</v>
          </cell>
        </row>
        <row r="820">
          <cell r="A820">
            <v>-3567.44020752024</v>
          </cell>
          <cell r="B820">
            <v>510.087357634194</v>
          </cell>
          <cell r="C820">
            <v>571.403131504968</v>
          </cell>
          <cell r="D820">
            <v>557.093269554471</v>
          </cell>
          <cell r="E820">
            <v>544.136433412658</v>
          </cell>
          <cell r="F820">
            <v>532.254199080672</v>
          </cell>
          <cell r="G820">
            <v>521.306814039476</v>
          </cell>
          <cell r="H820">
            <v>515.454258590037</v>
          </cell>
          <cell r="I820">
            <v>514.140610015488</v>
          </cell>
          <cell r="J820">
            <v>512.92625405897</v>
          </cell>
          <cell r="K820">
            <v>511.393902210962</v>
          </cell>
          <cell r="L820">
            <v>390.745065020309</v>
          </cell>
          <cell r="M820">
            <v>389.127839901141</v>
          </cell>
          <cell r="N820">
            <v>387.743663241194</v>
          </cell>
          <cell r="O820">
            <v>386.036396068653</v>
          </cell>
          <cell r="P820">
            <v>384.55947609373</v>
          </cell>
          <cell r="Q820">
            <v>341.839571102591</v>
          </cell>
          <cell r="R820">
            <v>299.208445465369</v>
          </cell>
          <cell r="S820">
            <v>297.44301162933</v>
          </cell>
          <cell r="T820">
            <v>295.62461477821</v>
          </cell>
          <cell r="U820">
            <v>293.751666021557</v>
          </cell>
          <cell r="V820">
            <v>291.822528802203</v>
          </cell>
          <cell r="W820">
            <v>289.835517466269</v>
          </cell>
          <cell r="X820">
            <v>287.788895790257</v>
          </cell>
          <cell r="Y820">
            <v>285.680875463965</v>
          </cell>
          <cell r="Z820">
            <v>283.509614527884</v>
          </cell>
        </row>
        <row r="821">
          <cell r="A821">
            <v>-3154.16465162028</v>
          </cell>
          <cell r="B821">
            <v>502.053280827498</v>
          </cell>
          <cell r="C821">
            <v>556.138385572247</v>
          </cell>
          <cell r="D821">
            <v>543.354998215022</v>
          </cell>
          <cell r="E821">
            <v>531.763955130347</v>
          </cell>
          <cell r="F821">
            <v>521.118968626593</v>
          </cell>
          <cell r="G821">
            <v>511.296354338333</v>
          </cell>
          <cell r="H821">
            <v>505.974047958136</v>
          </cell>
          <cell r="I821">
            <v>504.660399383587</v>
          </cell>
          <cell r="J821">
            <v>503.429975273456</v>
          </cell>
          <cell r="K821">
            <v>501.913691579062</v>
          </cell>
          <cell r="L821">
            <v>381.248786234795</v>
          </cell>
          <cell r="M821">
            <v>379.647629269241</v>
          </cell>
          <cell r="N821">
            <v>378.24738445568</v>
          </cell>
          <cell r="O821">
            <v>376.556185436752</v>
          </cell>
          <cell r="P821">
            <v>375.063197308216</v>
          </cell>
          <cell r="Q821">
            <v>337.099465786641</v>
          </cell>
          <cell r="R821">
            <v>299.208445465369</v>
          </cell>
          <cell r="S821">
            <v>297.44301162933</v>
          </cell>
          <cell r="T821">
            <v>295.62461477821</v>
          </cell>
          <cell r="U821">
            <v>293.751666021557</v>
          </cell>
          <cell r="V821">
            <v>291.822528802203</v>
          </cell>
          <cell r="W821">
            <v>289.835517466269</v>
          </cell>
          <cell r="X821">
            <v>287.788895790257</v>
          </cell>
          <cell r="Y821">
            <v>285.680875463965</v>
          </cell>
          <cell r="Z821">
            <v>283.509614527884</v>
          </cell>
        </row>
        <row r="822">
          <cell r="A822">
            <v>-2557.47804295154</v>
          </cell>
          <cell r="B822">
            <v>490.453693154978</v>
          </cell>
          <cell r="C822">
            <v>534.099168994458</v>
          </cell>
          <cell r="D822">
            <v>523.519703295012</v>
          </cell>
          <cell r="E822">
            <v>513.900590114666</v>
          </cell>
          <cell r="F822">
            <v>505.04194011248</v>
          </cell>
          <cell r="G822">
            <v>496.843268098373</v>
          </cell>
          <cell r="H822">
            <v>492.286534504563</v>
          </cell>
          <cell r="I822">
            <v>490.972885930013</v>
          </cell>
          <cell r="J822">
            <v>489.719262644537</v>
          </cell>
          <cell r="K822">
            <v>488.226178125488</v>
          </cell>
          <cell r="L822">
            <v>367.538073605876</v>
          </cell>
          <cell r="M822">
            <v>365.960115815667</v>
          </cell>
          <cell r="N822">
            <v>364.536671826761</v>
          </cell>
          <cell r="O822">
            <v>362.868671983178</v>
          </cell>
          <cell r="P822">
            <v>361.352484679297</v>
          </cell>
          <cell r="Q822">
            <v>330.255709059854</v>
          </cell>
          <cell r="R822">
            <v>299.208445465369</v>
          </cell>
          <cell r="S822">
            <v>297.44301162933</v>
          </cell>
          <cell r="T822">
            <v>295.62461477821</v>
          </cell>
          <cell r="U822">
            <v>293.751666021557</v>
          </cell>
          <cell r="V822">
            <v>291.822528802203</v>
          </cell>
          <cell r="W822">
            <v>289.835517466269</v>
          </cell>
          <cell r="X822">
            <v>287.788895790257</v>
          </cell>
          <cell r="Y822">
            <v>285.680875463965</v>
          </cell>
          <cell r="Z822">
            <v>283.509614527884</v>
          </cell>
        </row>
        <row r="823">
          <cell r="A823">
            <v>-2851.73099704633</v>
          </cell>
          <cell r="B823">
            <v>496.173970582581</v>
          </cell>
          <cell r="C823">
            <v>544.967696106903</v>
          </cell>
          <cell r="D823">
            <v>533.301377696213</v>
          </cell>
          <cell r="E823">
            <v>522.709817353174</v>
          </cell>
          <cell r="F823">
            <v>512.970244627137</v>
          </cell>
          <cell r="G823">
            <v>503.970733773166</v>
          </cell>
          <cell r="H823">
            <v>499.036461869134</v>
          </cell>
          <cell r="I823">
            <v>497.722813294584</v>
          </cell>
          <cell r="J823">
            <v>496.480630563964</v>
          </cell>
          <cell r="K823">
            <v>494.976105490059</v>
          </cell>
          <cell r="L823">
            <v>374.299441525303</v>
          </cell>
          <cell r="M823">
            <v>372.710043180238</v>
          </cell>
          <cell r="N823">
            <v>371.298039746187</v>
          </cell>
          <cell r="O823">
            <v>369.618599347749</v>
          </cell>
          <cell r="P823">
            <v>368.113852598724</v>
          </cell>
          <cell r="Q823">
            <v>333.630672742139</v>
          </cell>
          <cell r="R823">
            <v>299.208445465369</v>
          </cell>
          <cell r="S823">
            <v>297.44301162933</v>
          </cell>
          <cell r="T823">
            <v>295.62461477821</v>
          </cell>
          <cell r="U823">
            <v>293.751666021557</v>
          </cell>
          <cell r="V823">
            <v>291.822528802203</v>
          </cell>
          <cell r="W823">
            <v>289.835517466269</v>
          </cell>
          <cell r="X823">
            <v>287.788895790257</v>
          </cell>
          <cell r="Y823">
            <v>285.680875463965</v>
          </cell>
          <cell r="Z823">
            <v>283.509614527884</v>
          </cell>
        </row>
        <row r="824">
          <cell r="A824">
            <v>-2532.57679302831</v>
          </cell>
          <cell r="B824">
            <v>489.96961285647</v>
          </cell>
          <cell r="C824">
            <v>533.179416427294</v>
          </cell>
          <cell r="D824">
            <v>522.691925984564</v>
          </cell>
          <cell r="E824">
            <v>513.155106454964</v>
          </cell>
          <cell r="F824">
            <v>504.371004818748</v>
          </cell>
          <cell r="G824">
            <v>496.240104046433</v>
          </cell>
          <cell r="H824">
            <v>491.715319752324</v>
          </cell>
          <cell r="I824">
            <v>490.401671177774</v>
          </cell>
          <cell r="J824">
            <v>489.147079731701</v>
          </cell>
          <cell r="K824">
            <v>487.654963373249</v>
          </cell>
          <cell r="L824">
            <v>366.96589069304</v>
          </cell>
          <cell r="M824">
            <v>365.388901063428</v>
          </cell>
          <cell r="N824">
            <v>363.964488913925</v>
          </cell>
          <cell r="O824">
            <v>362.297457230939</v>
          </cell>
          <cell r="P824">
            <v>360.780301766461</v>
          </cell>
          <cell r="Q824">
            <v>329.970101683734</v>
          </cell>
          <cell r="R824">
            <v>299.208445465369</v>
          </cell>
          <cell r="S824">
            <v>297.44301162933</v>
          </cell>
          <cell r="T824">
            <v>295.62461477821</v>
          </cell>
          <cell r="U824">
            <v>293.751666021557</v>
          </cell>
          <cell r="V824">
            <v>291.822528802203</v>
          </cell>
          <cell r="W824">
            <v>289.835517466269</v>
          </cell>
          <cell r="X824">
            <v>287.788895790257</v>
          </cell>
          <cell r="Y824">
            <v>285.680875463965</v>
          </cell>
          <cell r="Z824">
            <v>283.509614527884</v>
          </cell>
        </row>
        <row r="825">
          <cell r="A825">
            <v>-3860.74313715135</v>
          </cell>
          <cell r="B825">
            <v>515.789166586222</v>
          </cell>
          <cell r="C825">
            <v>582.236568513822</v>
          </cell>
          <cell r="D825">
            <v>566.84336286244</v>
          </cell>
          <cell r="E825">
            <v>552.917219198782</v>
          </cell>
          <cell r="F825">
            <v>540.156906288184</v>
          </cell>
          <cell r="G825">
            <v>528.411267993703</v>
          </cell>
          <cell r="H825">
            <v>522.182393153431</v>
          </cell>
          <cell r="I825">
            <v>520.868744578881</v>
          </cell>
          <cell r="J825">
            <v>519.665792240268</v>
          </cell>
          <cell r="K825">
            <v>518.122036774356</v>
          </cell>
          <cell r="L825">
            <v>397.484603201607</v>
          </cell>
          <cell r="M825">
            <v>395.855974464535</v>
          </cell>
          <cell r="N825">
            <v>394.483201422492</v>
          </cell>
          <cell r="O825">
            <v>392.764530632046</v>
          </cell>
          <cell r="P825">
            <v>391.299014275028</v>
          </cell>
          <cell r="Q825">
            <v>345.203638384288</v>
          </cell>
          <cell r="R825">
            <v>299.208445465369</v>
          </cell>
          <cell r="S825">
            <v>297.44301162933</v>
          </cell>
          <cell r="T825">
            <v>295.62461477821</v>
          </cell>
          <cell r="U825">
            <v>293.751666021557</v>
          </cell>
          <cell r="V825">
            <v>291.822528802203</v>
          </cell>
          <cell r="W825">
            <v>289.835517466269</v>
          </cell>
          <cell r="X825">
            <v>287.788895790257</v>
          </cell>
          <cell r="Y825">
            <v>285.680875463965</v>
          </cell>
          <cell r="Z825">
            <v>283.509614527884</v>
          </cell>
        </row>
        <row r="826">
          <cell r="A826">
            <v>-3452.02268601955</v>
          </cell>
          <cell r="B826">
            <v>507.84364101622</v>
          </cell>
          <cell r="C826">
            <v>567.140069930818</v>
          </cell>
          <cell r="D826">
            <v>553.256514137736</v>
          </cell>
          <cell r="E826">
            <v>540.681109820979</v>
          </cell>
          <cell r="F826">
            <v>529.144407848161</v>
          </cell>
          <cell r="G826">
            <v>518.511143133481</v>
          </cell>
          <cell r="H826">
            <v>512.806672980828</v>
          </cell>
          <cell r="I826">
            <v>511.493024406279</v>
          </cell>
          <cell r="J826">
            <v>510.274181016526</v>
          </cell>
          <cell r="K826">
            <v>508.746316601754</v>
          </cell>
          <cell r="L826">
            <v>388.092991977865</v>
          </cell>
          <cell r="M826">
            <v>386.480254291933</v>
          </cell>
          <cell r="N826">
            <v>385.091590198749</v>
          </cell>
          <cell r="O826">
            <v>383.388810459444</v>
          </cell>
          <cell r="P826">
            <v>381.907403051286</v>
          </cell>
          <cell r="Q826">
            <v>340.515778297987</v>
          </cell>
          <cell r="R826">
            <v>299.208445465369</v>
          </cell>
          <cell r="S826">
            <v>297.44301162933</v>
          </cell>
          <cell r="T826">
            <v>295.62461477821</v>
          </cell>
          <cell r="U826">
            <v>293.751666021557</v>
          </cell>
          <cell r="V826">
            <v>291.822528802203</v>
          </cell>
          <cell r="W826">
            <v>289.835517466269</v>
          </cell>
          <cell r="X826">
            <v>287.788895790257</v>
          </cell>
          <cell r="Y826">
            <v>285.680875463965</v>
          </cell>
          <cell r="Z826">
            <v>283.509614527884</v>
          </cell>
        </row>
        <row r="827">
          <cell r="A827">
            <v>-3100.06796517413</v>
          </cell>
          <cell r="B827">
            <v>501.001641242985</v>
          </cell>
          <cell r="C827">
            <v>554.140270361672</v>
          </cell>
          <cell r="D827">
            <v>541.556694525504</v>
          </cell>
          <cell r="E827">
            <v>530.144430170197</v>
          </cell>
          <cell r="F827">
            <v>519.661396162457</v>
          </cell>
          <cell r="G827">
            <v>509.98601141603</v>
          </cell>
          <cell r="H827">
            <v>504.733113248411</v>
          </cell>
          <cell r="I827">
            <v>503.419464673862</v>
          </cell>
          <cell r="J827">
            <v>502.186937284562</v>
          </cell>
          <cell r="K827">
            <v>500.672756869336</v>
          </cell>
          <cell r="L827">
            <v>380.005748245901</v>
          </cell>
          <cell r="M827">
            <v>378.406694559516</v>
          </cell>
          <cell r="N827">
            <v>377.004346466785</v>
          </cell>
          <cell r="O827">
            <v>375.315250727027</v>
          </cell>
          <cell r="P827">
            <v>373.820159319322</v>
          </cell>
          <cell r="Q827">
            <v>336.478998431778</v>
          </cell>
          <cell r="R827">
            <v>299.208445465369</v>
          </cell>
          <cell r="S827">
            <v>297.44301162933</v>
          </cell>
          <cell r="T827">
            <v>295.62461477821</v>
          </cell>
          <cell r="U827">
            <v>293.751666021557</v>
          </cell>
          <cell r="V827">
            <v>291.822528802203</v>
          </cell>
          <cell r="W827">
            <v>289.835517466269</v>
          </cell>
          <cell r="X827">
            <v>287.788895790257</v>
          </cell>
          <cell r="Y827">
            <v>285.680875463965</v>
          </cell>
          <cell r="Z827">
            <v>283.509614527884</v>
          </cell>
        </row>
        <row r="828">
          <cell r="A828">
            <v>-3595.22048891299</v>
          </cell>
          <cell r="B828">
            <v>510.627406304469</v>
          </cell>
          <cell r="C828">
            <v>572.42922397849</v>
          </cell>
          <cell r="D828">
            <v>558.016752780641</v>
          </cell>
          <cell r="E828">
            <v>544.968108364882</v>
          </cell>
          <cell r="F828">
            <v>533.002706537674</v>
          </cell>
          <cell r="G828">
            <v>521.979714682638</v>
          </cell>
          <cell r="H828">
            <v>516.091516020961</v>
          </cell>
          <cell r="I828">
            <v>514.777867446412</v>
          </cell>
          <cell r="J828">
            <v>513.564591587235</v>
          </cell>
          <cell r="K828">
            <v>512.031159641887</v>
          </cell>
          <cell r="L828">
            <v>391.383402548574</v>
          </cell>
          <cell r="M828">
            <v>389.765097332066</v>
          </cell>
          <cell r="N828">
            <v>388.382000769459</v>
          </cell>
          <cell r="O828">
            <v>386.673653499577</v>
          </cell>
          <cell r="P828">
            <v>385.197813621995</v>
          </cell>
          <cell r="Q828">
            <v>342.158199818053</v>
          </cell>
          <cell r="R828">
            <v>299.208445465369</v>
          </cell>
          <cell r="S828">
            <v>297.44301162933</v>
          </cell>
          <cell r="T828">
            <v>295.62461477821</v>
          </cell>
          <cell r="U828">
            <v>293.751666021557</v>
          </cell>
          <cell r="V828">
            <v>291.822528802203</v>
          </cell>
          <cell r="W828">
            <v>289.835517466269</v>
          </cell>
          <cell r="X828">
            <v>287.788895790257</v>
          </cell>
          <cell r="Y828">
            <v>285.680875463965</v>
          </cell>
          <cell r="Z828">
            <v>283.509614527884</v>
          </cell>
        </row>
        <row r="829">
          <cell r="A829">
            <v>-3006.63584322046</v>
          </cell>
          <cell r="B829">
            <v>499.185320792206</v>
          </cell>
          <cell r="C829">
            <v>550.689261505191</v>
          </cell>
          <cell r="D829">
            <v>538.450786554672</v>
          </cell>
          <cell r="E829">
            <v>527.347296675997</v>
          </cell>
          <cell r="F829">
            <v>517.143976017677</v>
          </cell>
          <cell r="G829">
            <v>507.722876134359</v>
          </cell>
          <cell r="H829">
            <v>502.589855116491</v>
          </cell>
          <cell r="I829">
            <v>501.276206541942</v>
          </cell>
          <cell r="J829">
            <v>500.040046511741</v>
          </cell>
          <cell r="K829">
            <v>498.529498737417</v>
          </cell>
          <cell r="L829">
            <v>377.85885747308</v>
          </cell>
          <cell r="M829">
            <v>376.263436427596</v>
          </cell>
          <cell r="N829">
            <v>374.857455693964</v>
          </cell>
          <cell r="O829">
            <v>373.171992595107</v>
          </cell>
          <cell r="P829">
            <v>371.673268546501</v>
          </cell>
          <cell r="Q829">
            <v>335.407369365818</v>
          </cell>
          <cell r="R829">
            <v>299.208445465369</v>
          </cell>
          <cell r="S829">
            <v>297.44301162933</v>
          </cell>
          <cell r="T829">
            <v>295.62461477821</v>
          </cell>
          <cell r="U829">
            <v>293.751666021557</v>
          </cell>
          <cell r="V829">
            <v>291.822528802203</v>
          </cell>
          <cell r="W829">
            <v>289.835517466269</v>
          </cell>
          <cell r="X829">
            <v>287.788895790257</v>
          </cell>
          <cell r="Y829">
            <v>285.680875463965</v>
          </cell>
          <cell r="Z829">
            <v>283.509614527884</v>
          </cell>
        </row>
        <row r="830">
          <cell r="A830">
            <v>-3541.70094190245</v>
          </cell>
          <cell r="B830">
            <v>509.586986310584</v>
          </cell>
          <cell r="C830">
            <v>570.452425990109</v>
          </cell>
          <cell r="D830">
            <v>556.237634591098</v>
          </cell>
          <cell r="E830">
            <v>543.365861574299</v>
          </cell>
          <cell r="F830">
            <v>531.560684426149</v>
          </cell>
          <cell r="G830">
            <v>520.683351370258</v>
          </cell>
          <cell r="H830">
            <v>514.863820428177</v>
          </cell>
          <cell r="I830">
            <v>513.550171853628</v>
          </cell>
          <cell r="J830">
            <v>512.334815154463</v>
          </cell>
          <cell r="K830">
            <v>510.803464049103</v>
          </cell>
          <cell r="L830">
            <v>390.153626115802</v>
          </cell>
          <cell r="M830">
            <v>388.537401739282</v>
          </cell>
          <cell r="N830">
            <v>387.152224336687</v>
          </cell>
          <cell r="O830">
            <v>385.445957906793</v>
          </cell>
          <cell r="P830">
            <v>383.968037189223</v>
          </cell>
          <cell r="Q830">
            <v>341.544352021661</v>
          </cell>
          <cell r="R830">
            <v>299.208445465369</v>
          </cell>
          <cell r="S830">
            <v>297.44301162933</v>
          </cell>
          <cell r="T830">
            <v>295.62461477821</v>
          </cell>
          <cell r="U830">
            <v>293.751666021557</v>
          </cell>
          <cell r="V830">
            <v>291.822528802203</v>
          </cell>
          <cell r="W830">
            <v>289.835517466269</v>
          </cell>
          <cell r="X830">
            <v>287.788895790257</v>
          </cell>
          <cell r="Y830">
            <v>285.680875463965</v>
          </cell>
          <cell r="Z830">
            <v>283.509614527884</v>
          </cell>
        </row>
        <row r="831">
          <cell r="A831">
            <v>-3607.354890512</v>
          </cell>
          <cell r="B831">
            <v>510.863299071553</v>
          </cell>
          <cell r="C831">
            <v>572.877420235951</v>
          </cell>
          <cell r="D831">
            <v>558.420129412356</v>
          </cell>
          <cell r="E831">
            <v>545.331383226192</v>
          </cell>
          <cell r="F831">
            <v>533.329653912853</v>
          </cell>
          <cell r="G831">
            <v>522.273637070426</v>
          </cell>
          <cell r="H831">
            <v>516.369869486121</v>
          </cell>
          <cell r="I831">
            <v>515.056220911572</v>
          </cell>
          <cell r="J831">
            <v>513.84341683793</v>
          </cell>
          <cell r="K831">
            <v>512.309513107047</v>
          </cell>
          <cell r="L831">
            <v>391.662227799268</v>
          </cell>
          <cell r="M831">
            <v>390.043450797226</v>
          </cell>
          <cell r="N831">
            <v>388.660826020153</v>
          </cell>
          <cell r="O831">
            <v>386.952006964737</v>
          </cell>
          <cell r="P831">
            <v>385.476638872689</v>
          </cell>
          <cell r="Q831">
            <v>342.297376550633</v>
          </cell>
          <cell r="R831">
            <v>299.208445465369</v>
          </cell>
          <cell r="S831">
            <v>297.44301162933</v>
          </cell>
          <cell r="T831">
            <v>295.62461477821</v>
          </cell>
          <cell r="U831">
            <v>293.751666021557</v>
          </cell>
          <cell r="V831">
            <v>291.822528802203</v>
          </cell>
          <cell r="W831">
            <v>289.835517466269</v>
          </cell>
          <cell r="X831">
            <v>287.788895790257</v>
          </cell>
          <cell r="Y831">
            <v>285.680875463965</v>
          </cell>
          <cell r="Z831">
            <v>283.509614527884</v>
          </cell>
        </row>
        <row r="832">
          <cell r="A832">
            <v>-2652.18098156721</v>
          </cell>
          <cell r="B832">
            <v>492.294718281667</v>
          </cell>
          <cell r="C832">
            <v>537.597116735167</v>
          </cell>
          <cell r="D832">
            <v>526.66785626165</v>
          </cell>
          <cell r="E832">
            <v>516.735768809767</v>
          </cell>
          <cell r="F832">
            <v>507.59360093807</v>
          </cell>
          <cell r="G832">
            <v>499.137185406227</v>
          </cell>
          <cell r="H832">
            <v>494.458944154055</v>
          </cell>
          <cell r="I832">
            <v>493.145295579506</v>
          </cell>
          <cell r="J832">
            <v>491.895354344283</v>
          </cell>
          <cell r="K832">
            <v>490.398587774981</v>
          </cell>
          <cell r="L832">
            <v>369.714165305622</v>
          </cell>
          <cell r="M832">
            <v>368.13252546516</v>
          </cell>
          <cell r="N832">
            <v>366.712763526507</v>
          </cell>
          <cell r="O832">
            <v>365.041081632671</v>
          </cell>
          <cell r="P832">
            <v>363.528576379043</v>
          </cell>
          <cell r="Q832">
            <v>331.3419138846</v>
          </cell>
          <cell r="R832">
            <v>299.208445465369</v>
          </cell>
          <cell r="S832">
            <v>297.44301162933</v>
          </cell>
          <cell r="T832">
            <v>295.62461477821</v>
          </cell>
          <cell r="U832">
            <v>293.751666021557</v>
          </cell>
          <cell r="V832">
            <v>291.822528802203</v>
          </cell>
          <cell r="W832">
            <v>289.835517466269</v>
          </cell>
          <cell r="X832">
            <v>287.788895790257</v>
          </cell>
          <cell r="Y832">
            <v>285.680875463965</v>
          </cell>
          <cell r="Z832">
            <v>283.509614527884</v>
          </cell>
        </row>
        <row r="833">
          <cell r="A833">
            <v>-3225.04801164616</v>
          </cell>
          <cell r="B833">
            <v>503.431253346401</v>
          </cell>
          <cell r="C833">
            <v>558.756533358163</v>
          </cell>
          <cell r="D833">
            <v>545.711331222346</v>
          </cell>
          <cell r="E833">
            <v>533.886032809458</v>
          </cell>
          <cell r="F833">
            <v>523.028838537792</v>
          </cell>
          <cell r="G833">
            <v>513.013308096887</v>
          </cell>
          <cell r="H833">
            <v>507.600055530442</v>
          </cell>
          <cell r="I833">
            <v>506.286406955893</v>
          </cell>
          <cell r="J833">
            <v>505.0587387908</v>
          </cell>
          <cell r="K833">
            <v>503.539699151368</v>
          </cell>
          <cell r="L833">
            <v>382.877549752139</v>
          </cell>
          <cell r="M833">
            <v>381.273636841547</v>
          </cell>
          <cell r="N833">
            <v>379.876147973023</v>
          </cell>
          <cell r="O833">
            <v>378.182193009058</v>
          </cell>
          <cell r="P833">
            <v>376.69196082556</v>
          </cell>
          <cell r="Q833">
            <v>337.912469572794</v>
          </cell>
          <cell r="R833">
            <v>299.208445465369</v>
          </cell>
          <cell r="S833">
            <v>297.44301162933</v>
          </cell>
          <cell r="T833">
            <v>295.62461477821</v>
          </cell>
          <cell r="U833">
            <v>293.751666021557</v>
          </cell>
          <cell r="V833">
            <v>291.822528802203</v>
          </cell>
          <cell r="W833">
            <v>289.835517466269</v>
          </cell>
          <cell r="X833">
            <v>287.788895790257</v>
          </cell>
          <cell r="Y833">
            <v>285.680875463965</v>
          </cell>
          <cell r="Z833">
            <v>283.509614527884</v>
          </cell>
        </row>
        <row r="834">
          <cell r="A834">
            <v>-3385.86161480558</v>
          </cell>
          <cell r="B834">
            <v>506.557469791821</v>
          </cell>
          <cell r="C834">
            <v>564.696344604459</v>
          </cell>
          <cell r="D834">
            <v>551.057161344013</v>
          </cell>
          <cell r="E834">
            <v>538.700406135404</v>
          </cell>
          <cell r="F834">
            <v>527.361774531143</v>
          </cell>
          <cell r="G834">
            <v>516.908573787879</v>
          </cell>
          <cell r="H834">
            <v>511.288990936037</v>
          </cell>
          <cell r="I834">
            <v>509.975342361487</v>
          </cell>
          <cell r="J834">
            <v>508.753926629285</v>
          </cell>
          <cell r="K834">
            <v>507.228634556962</v>
          </cell>
          <cell r="L834">
            <v>386.572737590624</v>
          </cell>
          <cell r="M834">
            <v>384.962572247141</v>
          </cell>
          <cell r="N834">
            <v>383.571335811509</v>
          </cell>
          <cell r="O834">
            <v>381.871128414652</v>
          </cell>
          <cell r="P834">
            <v>380.387148664045</v>
          </cell>
          <cell r="Q834">
            <v>339.756937275591</v>
          </cell>
          <cell r="R834">
            <v>299.208445465369</v>
          </cell>
          <cell r="S834">
            <v>297.44301162933</v>
          </cell>
          <cell r="T834">
            <v>295.62461477821</v>
          </cell>
          <cell r="U834">
            <v>293.751666021557</v>
          </cell>
          <cell r="V834">
            <v>291.822528802203</v>
          </cell>
          <cell r="W834">
            <v>289.835517466269</v>
          </cell>
          <cell r="X834">
            <v>287.788895790257</v>
          </cell>
          <cell r="Y834">
            <v>285.680875463965</v>
          </cell>
          <cell r="Z834">
            <v>283.509614527884</v>
          </cell>
        </row>
        <row r="835">
          <cell r="A835">
            <v>-3122.24636502669</v>
          </cell>
          <cell r="B835">
            <v>501.432789336119</v>
          </cell>
          <cell r="C835">
            <v>554.959451738626</v>
          </cell>
          <cell r="D835">
            <v>542.293957764763</v>
          </cell>
          <cell r="E835">
            <v>530.808398233623</v>
          </cell>
          <cell r="F835">
            <v>520.258967419541</v>
          </cell>
          <cell r="G835">
            <v>510.523221940074</v>
          </cell>
          <cell r="H835">
            <v>505.241867998309</v>
          </cell>
          <cell r="I835">
            <v>503.928219423759</v>
          </cell>
          <cell r="J835">
            <v>502.696554330646</v>
          </cell>
          <cell r="K835">
            <v>501.181511619234</v>
          </cell>
          <cell r="L835">
            <v>380.515365291985</v>
          </cell>
          <cell r="M835">
            <v>378.915449309413</v>
          </cell>
          <cell r="N835">
            <v>377.513963512869</v>
          </cell>
          <cell r="O835">
            <v>375.824005476924</v>
          </cell>
          <cell r="P835">
            <v>374.329776365406</v>
          </cell>
          <cell r="Q835">
            <v>336.733375806727</v>
          </cell>
          <cell r="R835">
            <v>299.208445465369</v>
          </cell>
          <cell r="S835">
            <v>297.44301162933</v>
          </cell>
          <cell r="T835">
            <v>295.62461477821</v>
          </cell>
          <cell r="U835">
            <v>293.751666021557</v>
          </cell>
          <cell r="V835">
            <v>291.822528802203</v>
          </cell>
          <cell r="W835">
            <v>289.835517466269</v>
          </cell>
          <cell r="X835">
            <v>287.788895790257</v>
          </cell>
          <cell r="Y835">
            <v>285.680875463965</v>
          </cell>
          <cell r="Z835">
            <v>283.509614527884</v>
          </cell>
        </row>
        <row r="836">
          <cell r="A836">
            <v>-3420.53533821392</v>
          </cell>
          <cell r="B836">
            <v>507.231526974879</v>
          </cell>
          <cell r="C836">
            <v>565.977053252269</v>
          </cell>
          <cell r="D836">
            <v>552.209799127042</v>
          </cell>
          <cell r="E836">
            <v>539.738454197313</v>
          </cell>
          <cell r="F836">
            <v>528.296017786862</v>
          </cell>
          <cell r="G836">
            <v>517.748449037969</v>
          </cell>
          <cell r="H836">
            <v>512.084378412045</v>
          </cell>
          <cell r="I836">
            <v>510.770729837496</v>
          </cell>
          <cell r="J836">
            <v>509.55066221966</v>
          </cell>
          <cell r="K836">
            <v>508.024022032971</v>
          </cell>
          <cell r="L836">
            <v>387.369473180999</v>
          </cell>
          <cell r="M836">
            <v>385.75795972315</v>
          </cell>
          <cell r="N836">
            <v>384.368071401883</v>
          </cell>
          <cell r="O836">
            <v>382.666515890661</v>
          </cell>
          <cell r="P836">
            <v>381.18388425442</v>
          </cell>
          <cell r="Q836">
            <v>340.154631013595</v>
          </cell>
          <cell r="R836">
            <v>299.208445465369</v>
          </cell>
          <cell r="S836">
            <v>297.44301162933</v>
          </cell>
          <cell r="T836">
            <v>295.62461477821</v>
          </cell>
          <cell r="U836">
            <v>293.751666021557</v>
          </cell>
          <cell r="V836">
            <v>291.822528802203</v>
          </cell>
          <cell r="W836">
            <v>289.835517466269</v>
          </cell>
          <cell r="X836">
            <v>287.788895790257</v>
          </cell>
          <cell r="Y836">
            <v>285.680875463965</v>
          </cell>
          <cell r="Z836">
            <v>283.509614527884</v>
          </cell>
        </row>
        <row r="837">
          <cell r="A837">
            <v>-3609.20629436579</v>
          </cell>
          <cell r="B837">
            <v>510.899290362471</v>
          </cell>
          <cell r="C837">
            <v>572.945803688695</v>
          </cell>
          <cell r="D837">
            <v>558.481674519825</v>
          </cell>
          <cell r="E837">
            <v>545.386809814205</v>
          </cell>
          <cell r="F837">
            <v>533.379537842065</v>
          </cell>
          <cell r="G837">
            <v>522.318482218909</v>
          </cell>
          <cell r="H837">
            <v>516.412339209404</v>
          </cell>
          <cell r="I837">
            <v>515.098690634855</v>
          </cell>
          <cell r="J837">
            <v>513.885958543794</v>
          </cell>
          <cell r="K837">
            <v>512.35198283033</v>
          </cell>
          <cell r="L837">
            <v>391.704769505133</v>
          </cell>
          <cell r="M837">
            <v>390.085920520509</v>
          </cell>
          <cell r="N837">
            <v>388.703367726018</v>
          </cell>
          <cell r="O837">
            <v>386.99447668802</v>
          </cell>
          <cell r="P837">
            <v>385.519180578554</v>
          </cell>
          <cell r="Q837">
            <v>342.318611412275</v>
          </cell>
          <cell r="R837">
            <v>299.208445465369</v>
          </cell>
          <cell r="S837">
            <v>297.44301162933</v>
          </cell>
          <cell r="T837">
            <v>295.62461477821</v>
          </cell>
          <cell r="U837">
            <v>293.751666021557</v>
          </cell>
          <cell r="V837">
            <v>291.822528802203</v>
          </cell>
          <cell r="W837">
            <v>289.835517466269</v>
          </cell>
          <cell r="X837">
            <v>287.788895790257</v>
          </cell>
          <cell r="Y837">
            <v>285.680875463965</v>
          </cell>
          <cell r="Z837">
            <v>283.509614527884</v>
          </cell>
        </row>
        <row r="838">
          <cell r="A838">
            <v>-3185.79761473732</v>
          </cell>
          <cell r="B838">
            <v>502.668225630494</v>
          </cell>
          <cell r="C838">
            <v>557.306780697938</v>
          </cell>
          <cell r="D838">
            <v>544.406553828144</v>
          </cell>
          <cell r="E838">
            <v>532.71097012696</v>
          </cell>
          <cell r="F838">
            <v>521.971282123544</v>
          </cell>
          <cell r="G838">
            <v>512.062575562865</v>
          </cell>
          <cell r="H838">
            <v>506.699682825671</v>
          </cell>
          <cell r="I838">
            <v>505.386034251122</v>
          </cell>
          <cell r="J838">
            <v>504.156840030597</v>
          </cell>
          <cell r="K838">
            <v>502.639326446596</v>
          </cell>
          <cell r="L838">
            <v>381.975650991936</v>
          </cell>
          <cell r="M838">
            <v>380.373264136776</v>
          </cell>
          <cell r="N838">
            <v>378.97424921282</v>
          </cell>
          <cell r="O838">
            <v>377.281820304287</v>
          </cell>
          <cell r="P838">
            <v>375.790062065357</v>
          </cell>
          <cell r="Q838">
            <v>337.462283220408</v>
          </cell>
          <cell r="R838">
            <v>299.208445465369</v>
          </cell>
          <cell r="S838">
            <v>297.44301162933</v>
          </cell>
          <cell r="T838">
            <v>295.62461477821</v>
          </cell>
          <cell r="U838">
            <v>293.751666021557</v>
          </cell>
          <cell r="V838">
            <v>291.822528802203</v>
          </cell>
          <cell r="W838">
            <v>289.835517466269</v>
          </cell>
          <cell r="X838">
            <v>287.788895790257</v>
          </cell>
          <cell r="Y838">
            <v>285.680875463965</v>
          </cell>
          <cell r="Z838">
            <v>283.509614527884</v>
          </cell>
        </row>
        <row r="839">
          <cell r="A839">
            <v>-3445.13647199848</v>
          </cell>
          <cell r="B839">
            <v>507.70977301565</v>
          </cell>
          <cell r="C839">
            <v>566.885720729736</v>
          </cell>
          <cell r="D839">
            <v>553.027599856762</v>
          </cell>
          <cell r="E839">
            <v>540.474953100102</v>
          </cell>
          <cell r="F839">
            <v>528.958866799371</v>
          </cell>
          <cell r="G839">
            <v>518.344343604771</v>
          </cell>
          <cell r="H839">
            <v>512.648708740156</v>
          </cell>
          <cell r="I839">
            <v>511.335060165607</v>
          </cell>
          <cell r="J839">
            <v>510.115949039852</v>
          </cell>
          <cell r="K839">
            <v>508.588352361081</v>
          </cell>
          <cell r="L839">
            <v>387.934760001191</v>
          </cell>
          <cell r="M839">
            <v>386.322290051261</v>
          </cell>
          <cell r="N839">
            <v>384.933358222076</v>
          </cell>
          <cell r="O839">
            <v>383.230846218772</v>
          </cell>
          <cell r="P839">
            <v>381.749171074612</v>
          </cell>
          <cell r="Q839">
            <v>340.436796177651</v>
          </cell>
          <cell r="R839">
            <v>299.208445465369</v>
          </cell>
          <cell r="S839">
            <v>297.44301162933</v>
          </cell>
          <cell r="T839">
            <v>295.62461477821</v>
          </cell>
          <cell r="U839">
            <v>293.751666021557</v>
          </cell>
          <cell r="V839">
            <v>291.822528802203</v>
          </cell>
          <cell r="W839">
            <v>289.835517466269</v>
          </cell>
          <cell r="X839">
            <v>287.788895790257</v>
          </cell>
          <cell r="Y839">
            <v>285.680875463965</v>
          </cell>
          <cell r="Z839">
            <v>283.509614527884</v>
          </cell>
        </row>
        <row r="840">
          <cell r="A840">
            <v>-3816.74661120248</v>
          </cell>
          <cell r="B840">
            <v>514.933874121776</v>
          </cell>
          <cell r="C840">
            <v>580.611512831375</v>
          </cell>
          <cell r="D840">
            <v>565.380812748237</v>
          </cell>
          <cell r="E840">
            <v>551.600068803536</v>
          </cell>
          <cell r="F840">
            <v>538.971470932462</v>
          </cell>
          <cell r="G840">
            <v>527.345573583004</v>
          </cell>
          <cell r="H840">
            <v>521.173148045385</v>
          </cell>
          <cell r="I840">
            <v>519.859499470835</v>
          </cell>
          <cell r="J840">
            <v>518.654836547293</v>
          </cell>
          <cell r="K840">
            <v>517.11279166631</v>
          </cell>
          <cell r="L840">
            <v>396.473647508632</v>
          </cell>
          <cell r="M840">
            <v>394.846729356489</v>
          </cell>
          <cell r="N840">
            <v>393.472245729517</v>
          </cell>
          <cell r="O840">
            <v>391.755285524</v>
          </cell>
          <cell r="P840">
            <v>390.288058582053</v>
          </cell>
          <cell r="Q840">
            <v>344.699015830265</v>
          </cell>
          <cell r="R840">
            <v>299.208445465369</v>
          </cell>
          <cell r="S840">
            <v>297.44301162933</v>
          </cell>
          <cell r="T840">
            <v>295.62461477821</v>
          </cell>
          <cell r="U840">
            <v>293.751666021557</v>
          </cell>
          <cell r="V840">
            <v>291.822528802203</v>
          </cell>
          <cell r="W840">
            <v>289.835517466269</v>
          </cell>
          <cell r="X840">
            <v>287.788895790257</v>
          </cell>
          <cell r="Y840">
            <v>285.680875463965</v>
          </cell>
          <cell r="Z840">
            <v>283.509614527884</v>
          </cell>
        </row>
        <row r="841">
          <cell r="A841">
            <v>-3700.96294302538</v>
          </cell>
          <cell r="B841">
            <v>512.683039612414</v>
          </cell>
          <cell r="C841">
            <v>576.334927263586</v>
          </cell>
          <cell r="D841">
            <v>561.531885737227</v>
          </cell>
          <cell r="E841">
            <v>548.133783659117</v>
          </cell>
          <cell r="F841">
            <v>535.851814302485</v>
          </cell>
          <cell r="G841">
            <v>524.541033784338</v>
          </cell>
          <cell r="H841">
            <v>518.517163324336</v>
          </cell>
          <cell r="I841">
            <v>517.203514749787</v>
          </cell>
          <cell r="J841">
            <v>515.994350157226</v>
          </cell>
          <cell r="K841">
            <v>514.456806945262</v>
          </cell>
          <cell r="L841">
            <v>393.813161118565</v>
          </cell>
          <cell r="M841">
            <v>392.190744635441</v>
          </cell>
          <cell r="N841">
            <v>390.81175933945</v>
          </cell>
          <cell r="O841">
            <v>389.099300802952</v>
          </cell>
          <cell r="P841">
            <v>387.627572191986</v>
          </cell>
          <cell r="Q841">
            <v>343.371023469741</v>
          </cell>
          <cell r="R841">
            <v>299.208445465369</v>
          </cell>
          <cell r="S841">
            <v>297.44301162933</v>
          </cell>
          <cell r="T841">
            <v>295.62461477821</v>
          </cell>
          <cell r="U841">
            <v>293.751666021557</v>
          </cell>
          <cell r="V841">
            <v>291.822528802203</v>
          </cell>
          <cell r="W841">
            <v>289.835517466269</v>
          </cell>
          <cell r="X841">
            <v>287.788895790257</v>
          </cell>
          <cell r="Y841">
            <v>285.680875463965</v>
          </cell>
          <cell r="Z841">
            <v>283.509614527884</v>
          </cell>
        </row>
        <row r="842">
          <cell r="A842">
            <v>-3797.87308471178</v>
          </cell>
          <cell r="B842">
            <v>514.566972766797</v>
          </cell>
          <cell r="C842">
            <v>579.914400256915</v>
          </cell>
          <cell r="D842">
            <v>564.753411431223</v>
          </cell>
          <cell r="E842">
            <v>551.035040716868</v>
          </cell>
          <cell r="F842">
            <v>538.462945654461</v>
          </cell>
          <cell r="G842">
            <v>526.8884144947</v>
          </cell>
          <cell r="H842">
            <v>520.740204446509</v>
          </cell>
          <cell r="I842">
            <v>519.42655587196</v>
          </cell>
          <cell r="J842">
            <v>518.221159145708</v>
          </cell>
          <cell r="K842">
            <v>516.679848067435</v>
          </cell>
          <cell r="L842">
            <v>396.039970107047</v>
          </cell>
          <cell r="M842">
            <v>394.413785757614</v>
          </cell>
          <cell r="N842">
            <v>393.038568327931</v>
          </cell>
          <cell r="O842">
            <v>391.322341925125</v>
          </cell>
          <cell r="P842">
            <v>389.854381180468</v>
          </cell>
          <cell r="Q842">
            <v>344.482544030827</v>
          </cell>
          <cell r="R842">
            <v>299.208445465369</v>
          </cell>
          <cell r="S842">
            <v>297.44301162933</v>
          </cell>
          <cell r="T842">
            <v>295.62461477821</v>
          </cell>
          <cell r="U842">
            <v>293.751666021557</v>
          </cell>
          <cell r="V842">
            <v>291.822528802203</v>
          </cell>
          <cell r="W842">
            <v>289.835517466269</v>
          </cell>
          <cell r="X842">
            <v>287.788895790257</v>
          </cell>
          <cell r="Y842">
            <v>285.680875463965</v>
          </cell>
          <cell r="Z842">
            <v>283.509614527884</v>
          </cell>
        </row>
        <row r="843">
          <cell r="A843">
            <v>-2730.92841567981</v>
          </cell>
          <cell r="B843">
            <v>493.825568400815</v>
          </cell>
          <cell r="C843">
            <v>540.505731961549</v>
          </cell>
          <cell r="D843">
            <v>529.285609965394</v>
          </cell>
          <cell r="E843">
            <v>519.093277993256</v>
          </cell>
          <cell r="F843">
            <v>509.71535920321</v>
          </cell>
          <cell r="G843">
            <v>501.044624654686</v>
          </cell>
          <cell r="H843">
            <v>496.265347294651</v>
          </cell>
          <cell r="I843">
            <v>494.951698720101</v>
          </cell>
          <cell r="J843">
            <v>493.704819185117</v>
          </cell>
          <cell r="K843">
            <v>492.204990915576</v>
          </cell>
          <cell r="L843">
            <v>371.523630146456</v>
          </cell>
          <cell r="M843">
            <v>369.938928605755</v>
          </cell>
          <cell r="N843">
            <v>368.522228367341</v>
          </cell>
          <cell r="O843">
            <v>366.847484773267</v>
          </cell>
          <cell r="P843">
            <v>365.338041219877</v>
          </cell>
          <cell r="Q843">
            <v>332.245115454898</v>
          </cell>
          <cell r="R843">
            <v>299.208445465369</v>
          </cell>
          <cell r="S843">
            <v>297.44301162933</v>
          </cell>
          <cell r="T843">
            <v>295.62461477821</v>
          </cell>
          <cell r="U843">
            <v>293.751666021557</v>
          </cell>
          <cell r="V843">
            <v>291.822528802203</v>
          </cell>
          <cell r="W843">
            <v>289.835517466269</v>
          </cell>
          <cell r="X843">
            <v>287.788895790257</v>
          </cell>
          <cell r="Y843">
            <v>285.680875463965</v>
          </cell>
          <cell r="Z843">
            <v>283.509614527884</v>
          </cell>
        </row>
        <row r="844">
          <cell r="A844">
            <v>-2464.12657795666</v>
          </cell>
          <cell r="B844">
            <v>488.638940675478</v>
          </cell>
          <cell r="C844">
            <v>530.651139283407</v>
          </cell>
          <cell r="D844">
            <v>520.416476555067</v>
          </cell>
          <cell r="E844">
            <v>511.105871296235</v>
          </cell>
          <cell r="F844">
            <v>502.526693175892</v>
          </cell>
          <cell r="G844">
            <v>494.582086508915</v>
          </cell>
          <cell r="H844">
            <v>490.145126578752</v>
          </cell>
          <cell r="I844">
            <v>488.831478004203</v>
          </cell>
          <cell r="J844">
            <v>487.574225213768</v>
          </cell>
          <cell r="K844">
            <v>486.084770199677</v>
          </cell>
          <cell r="L844">
            <v>365.393036175107</v>
          </cell>
          <cell r="M844">
            <v>363.818707889857</v>
          </cell>
          <cell r="N844">
            <v>362.391634395991</v>
          </cell>
          <cell r="O844">
            <v>360.727264057368</v>
          </cell>
          <cell r="P844">
            <v>359.207447248528</v>
          </cell>
          <cell r="Q844">
            <v>329.185005096949</v>
          </cell>
          <cell r="R844">
            <v>299.208445465369</v>
          </cell>
          <cell r="S844">
            <v>297.44301162933</v>
          </cell>
          <cell r="T844">
            <v>295.62461477821</v>
          </cell>
          <cell r="U844">
            <v>293.751666021557</v>
          </cell>
          <cell r="V844">
            <v>291.822528802203</v>
          </cell>
          <cell r="W844">
            <v>289.835517466269</v>
          </cell>
          <cell r="X844">
            <v>287.788895790257</v>
          </cell>
          <cell r="Y844">
            <v>285.680875463965</v>
          </cell>
          <cell r="Z844">
            <v>283.509614527884</v>
          </cell>
        </row>
        <row r="845">
          <cell r="A845">
            <v>-3848.69537858697</v>
          </cell>
          <cell r="B845">
            <v>515.554958159731</v>
          </cell>
          <cell r="C845">
            <v>581.791572503489</v>
          </cell>
          <cell r="D845">
            <v>566.44286645314</v>
          </cell>
          <cell r="E845">
            <v>552.556538221985</v>
          </cell>
          <cell r="F845">
            <v>539.832293409067</v>
          </cell>
          <cell r="G845">
            <v>528.119444294295</v>
          </cell>
          <cell r="H845">
            <v>521.906027210171</v>
          </cell>
          <cell r="I845">
            <v>520.592378635622</v>
          </cell>
          <cell r="J845">
            <v>519.388957880155</v>
          </cell>
          <cell r="K845">
            <v>517.845670831096</v>
          </cell>
          <cell r="L845">
            <v>397.207768841494</v>
          </cell>
          <cell r="M845">
            <v>395.579608521276</v>
          </cell>
          <cell r="N845">
            <v>394.206367062379</v>
          </cell>
          <cell r="O845">
            <v>392.488164688787</v>
          </cell>
          <cell r="P845">
            <v>391.022179914915</v>
          </cell>
          <cell r="Q845">
            <v>345.065455412658</v>
          </cell>
          <cell r="R845">
            <v>299.208445465369</v>
          </cell>
          <cell r="S845">
            <v>297.44301162933</v>
          </cell>
          <cell r="T845">
            <v>295.62461477821</v>
          </cell>
          <cell r="U845">
            <v>293.751666021557</v>
          </cell>
          <cell r="V845">
            <v>291.822528802203</v>
          </cell>
          <cell r="W845">
            <v>289.835517466269</v>
          </cell>
          <cell r="X845">
            <v>287.788895790257</v>
          </cell>
          <cell r="Y845">
            <v>285.680875463965</v>
          </cell>
          <cell r="Z845">
            <v>283.509614527884</v>
          </cell>
        </row>
        <row r="846">
          <cell r="A846">
            <v>-2844.94589252628</v>
          </cell>
          <cell r="B846">
            <v>496.042068150711</v>
          </cell>
          <cell r="C846">
            <v>544.717081486351</v>
          </cell>
          <cell r="D846">
            <v>533.075824537716</v>
          </cell>
          <cell r="E846">
            <v>522.506687608095</v>
          </cell>
          <cell r="F846">
            <v>512.787427856565</v>
          </cell>
          <cell r="G846">
            <v>503.806383343056</v>
          </cell>
          <cell r="H846">
            <v>498.880816999527</v>
          </cell>
          <cell r="I846">
            <v>497.567168424978</v>
          </cell>
          <cell r="J846">
            <v>496.324721889494</v>
          </cell>
          <cell r="K846">
            <v>494.820460620453</v>
          </cell>
          <cell r="L846">
            <v>374.143532850833</v>
          </cell>
          <cell r="M846">
            <v>372.554398310632</v>
          </cell>
          <cell r="N846">
            <v>371.142131071717</v>
          </cell>
          <cell r="O846">
            <v>369.462954478143</v>
          </cell>
          <cell r="P846">
            <v>367.957943924254</v>
          </cell>
          <cell r="Q846">
            <v>333.552850307336</v>
          </cell>
          <cell r="R846">
            <v>299.208445465369</v>
          </cell>
          <cell r="S846">
            <v>297.44301162933</v>
          </cell>
          <cell r="T846">
            <v>295.62461477821</v>
          </cell>
          <cell r="U846">
            <v>293.751666021557</v>
          </cell>
          <cell r="V846">
            <v>291.822528802203</v>
          </cell>
          <cell r="W846">
            <v>289.835517466269</v>
          </cell>
          <cell r="X846">
            <v>287.788895790257</v>
          </cell>
          <cell r="Y846">
            <v>285.680875463965</v>
          </cell>
          <cell r="Z846">
            <v>283.509614527884</v>
          </cell>
        </row>
        <row r="847">
          <cell r="A847">
            <v>-2445.90502104066</v>
          </cell>
          <cell r="B847">
            <v>488.28471360903</v>
          </cell>
          <cell r="C847">
            <v>529.978107857158</v>
          </cell>
          <cell r="D847">
            <v>519.810748271442</v>
          </cell>
          <cell r="E847">
            <v>510.560361613907</v>
          </cell>
          <cell r="F847">
            <v>502.035734461796</v>
          </cell>
          <cell r="G847">
            <v>494.140719584122</v>
          </cell>
          <cell r="H847">
            <v>489.727138640344</v>
          </cell>
          <cell r="I847">
            <v>488.413490065795</v>
          </cell>
          <cell r="J847">
            <v>487.155528821227</v>
          </cell>
          <cell r="K847">
            <v>485.66678226127</v>
          </cell>
          <cell r="L847">
            <v>364.974339782566</v>
          </cell>
          <cell r="M847">
            <v>363.400719951449</v>
          </cell>
          <cell r="N847">
            <v>361.972938003451</v>
          </cell>
          <cell r="O847">
            <v>360.30927611896</v>
          </cell>
          <cell r="P847">
            <v>358.788750855987</v>
          </cell>
          <cell r="Q847">
            <v>328.976011127745</v>
          </cell>
          <cell r="R847">
            <v>299.208445465369</v>
          </cell>
          <cell r="S847">
            <v>297.44301162933</v>
          </cell>
          <cell r="T847">
            <v>295.62461477821</v>
          </cell>
          <cell r="U847">
            <v>293.751666021557</v>
          </cell>
          <cell r="V847">
            <v>291.822528802203</v>
          </cell>
          <cell r="W847">
            <v>289.835517466269</v>
          </cell>
          <cell r="X847">
            <v>287.788895790257</v>
          </cell>
          <cell r="Y847">
            <v>285.680875463965</v>
          </cell>
          <cell r="Z847">
            <v>283.509614527884</v>
          </cell>
        </row>
        <row r="848">
          <cell r="A848">
            <v>-3204.70126718502</v>
          </cell>
          <cell r="B848">
            <v>503.035712634077</v>
          </cell>
          <cell r="C848">
            <v>558.005006004746</v>
          </cell>
          <cell r="D848">
            <v>545.034956604271</v>
          </cell>
          <cell r="E848">
            <v>533.276900112478</v>
          </cell>
          <cell r="F848">
            <v>522.48061911051</v>
          </cell>
          <cell r="G848">
            <v>512.52046436933</v>
          </cell>
          <cell r="H848">
            <v>507.133317489899</v>
          </cell>
          <cell r="I848">
            <v>505.81966891535</v>
          </cell>
          <cell r="J848">
            <v>504.591209668832</v>
          </cell>
          <cell r="K848">
            <v>503.072961110825</v>
          </cell>
          <cell r="L848">
            <v>382.410020630171</v>
          </cell>
          <cell r="M848">
            <v>380.806898801004</v>
          </cell>
          <cell r="N848">
            <v>379.408618851056</v>
          </cell>
          <cell r="O848">
            <v>377.715454968515</v>
          </cell>
          <cell r="P848">
            <v>376.224431703592</v>
          </cell>
          <cell r="Q848">
            <v>337.679100552522</v>
          </cell>
          <cell r="R848">
            <v>299.208445465369</v>
          </cell>
          <cell r="S848">
            <v>297.44301162933</v>
          </cell>
          <cell r="T848">
            <v>295.62461477821</v>
          </cell>
          <cell r="U848">
            <v>293.751666021557</v>
          </cell>
          <cell r="V848">
            <v>291.822528802203</v>
          </cell>
          <cell r="W848">
            <v>289.835517466269</v>
          </cell>
          <cell r="X848">
            <v>287.788895790257</v>
          </cell>
          <cell r="Y848">
            <v>285.680875463965</v>
          </cell>
          <cell r="Z848">
            <v>283.509614527884</v>
          </cell>
        </row>
        <row r="849">
          <cell r="A849">
            <v>-3770.52430648847</v>
          </cell>
          <cell r="B849">
            <v>514.035312518136</v>
          </cell>
          <cell r="C849">
            <v>578.904245784458</v>
          </cell>
          <cell r="D849">
            <v>563.844272406012</v>
          </cell>
          <cell r="E849">
            <v>550.216283933929</v>
          </cell>
          <cell r="F849">
            <v>537.726064549816</v>
          </cell>
          <cell r="G849">
            <v>526.225965824868</v>
          </cell>
          <cell r="H849">
            <v>520.112845353089</v>
          </cell>
          <cell r="I849">
            <v>518.79919677854</v>
          </cell>
          <cell r="J849">
            <v>517.59273673179</v>
          </cell>
          <cell r="K849">
            <v>516.052488974014</v>
          </cell>
          <cell r="L849">
            <v>395.411547693129</v>
          </cell>
          <cell r="M849">
            <v>393.786426664193</v>
          </cell>
          <cell r="N849">
            <v>392.410145914013</v>
          </cell>
          <cell r="O849">
            <v>390.694982831705</v>
          </cell>
          <cell r="P849">
            <v>389.22595876655</v>
          </cell>
          <cell r="Q849">
            <v>344.168864484117</v>
          </cell>
          <cell r="R849">
            <v>299.208445465369</v>
          </cell>
          <cell r="S849">
            <v>297.44301162933</v>
          </cell>
          <cell r="T849">
            <v>295.62461477821</v>
          </cell>
          <cell r="U849">
            <v>293.751666021557</v>
          </cell>
          <cell r="V849">
            <v>291.822528802203</v>
          </cell>
          <cell r="W849">
            <v>289.835517466269</v>
          </cell>
          <cell r="X849">
            <v>287.788895790257</v>
          </cell>
          <cell r="Y849">
            <v>285.680875463965</v>
          </cell>
          <cell r="Z849">
            <v>283.509614527884</v>
          </cell>
        </row>
        <row r="850">
          <cell r="A850">
            <v>-3141.79694952527</v>
          </cell>
          <cell r="B850">
            <v>501.812852698771</v>
          </cell>
          <cell r="C850">
            <v>555.681572127665</v>
          </cell>
          <cell r="D850">
            <v>542.943866114899</v>
          </cell>
          <cell r="E850">
            <v>531.393695812108</v>
          </cell>
          <cell r="F850">
            <v>520.785735240177</v>
          </cell>
          <cell r="G850">
            <v>510.996780889939</v>
          </cell>
          <cell r="H850">
            <v>505.690342766239</v>
          </cell>
          <cell r="I850">
            <v>504.376694191689</v>
          </cell>
          <cell r="J850">
            <v>503.145789225301</v>
          </cell>
          <cell r="K850">
            <v>501.629986387164</v>
          </cell>
          <cell r="L850">
            <v>380.96460018664</v>
          </cell>
          <cell r="M850">
            <v>379.363924077343</v>
          </cell>
          <cell r="N850">
            <v>377.963198407525</v>
          </cell>
          <cell r="O850">
            <v>376.272480244854</v>
          </cell>
          <cell r="P850">
            <v>374.779011260061</v>
          </cell>
          <cell r="Q850">
            <v>336.957613190692</v>
          </cell>
          <cell r="R850">
            <v>299.208445465369</v>
          </cell>
          <cell r="S850">
            <v>297.44301162933</v>
          </cell>
          <cell r="T850">
            <v>295.62461477821</v>
          </cell>
          <cell r="U850">
            <v>293.751666021557</v>
          </cell>
          <cell r="V850">
            <v>291.822528802203</v>
          </cell>
          <cell r="W850">
            <v>289.835517466269</v>
          </cell>
          <cell r="X850">
            <v>287.788895790257</v>
          </cell>
          <cell r="Y850">
            <v>285.680875463965</v>
          </cell>
          <cell r="Z850">
            <v>283.509614527884</v>
          </cell>
        </row>
        <row r="851">
          <cell r="A851">
            <v>-3339.48690334311</v>
          </cell>
          <cell r="B851">
            <v>505.65594540099</v>
          </cell>
          <cell r="C851">
            <v>562.983448261881</v>
          </cell>
          <cell r="D851">
            <v>549.515554635693</v>
          </cell>
          <cell r="E851">
            <v>537.312058573525</v>
          </cell>
          <cell r="F851">
            <v>526.112261725452</v>
          </cell>
          <cell r="G851">
            <v>515.785274396904</v>
          </cell>
          <cell r="H851">
            <v>510.225192154857</v>
          </cell>
          <cell r="I851">
            <v>508.911543580307</v>
          </cell>
          <cell r="J851">
            <v>507.688324799324</v>
          </cell>
          <cell r="K851">
            <v>506.164835775782</v>
          </cell>
          <cell r="L851">
            <v>385.507135760663</v>
          </cell>
          <cell r="M851">
            <v>383.898773465961</v>
          </cell>
          <cell r="N851">
            <v>382.505733981547</v>
          </cell>
          <cell r="O851">
            <v>380.807329633473</v>
          </cell>
          <cell r="P851">
            <v>379.321546834084</v>
          </cell>
          <cell r="Q851">
            <v>339.225037885001</v>
          </cell>
          <cell r="R851">
            <v>299.208445465369</v>
          </cell>
          <cell r="S851">
            <v>297.44301162933</v>
          </cell>
          <cell r="T851">
            <v>295.62461477821</v>
          </cell>
          <cell r="U851">
            <v>293.751666021557</v>
          </cell>
          <cell r="V851">
            <v>291.822528802203</v>
          </cell>
          <cell r="W851">
            <v>289.835517466269</v>
          </cell>
          <cell r="X851">
            <v>287.788895790257</v>
          </cell>
          <cell r="Y851">
            <v>285.680875463965</v>
          </cell>
          <cell r="Z851">
            <v>283.509614527884</v>
          </cell>
        </row>
        <row r="852">
          <cell r="A852">
            <v>-2778.88348469459</v>
          </cell>
          <cell r="B852">
            <v>494.757814942463</v>
          </cell>
          <cell r="C852">
            <v>542.277000390679</v>
          </cell>
          <cell r="D852">
            <v>530.879751551611</v>
          </cell>
          <cell r="E852">
            <v>520.528937667393</v>
          </cell>
          <cell r="F852">
            <v>511.007452909933</v>
          </cell>
          <cell r="G852">
            <v>502.206203845579</v>
          </cell>
          <cell r="H852">
            <v>497.365398213795</v>
          </cell>
          <cell r="I852">
            <v>496.051749639245</v>
          </cell>
          <cell r="J852">
            <v>494.806734597344</v>
          </cell>
          <cell r="K852">
            <v>493.30504183472</v>
          </cell>
          <cell r="L852">
            <v>372.625545558683</v>
          </cell>
          <cell r="M852">
            <v>371.038979524899</v>
          </cell>
          <cell r="N852">
            <v>369.624143779568</v>
          </cell>
          <cell r="O852">
            <v>367.94753569241</v>
          </cell>
          <cell r="P852">
            <v>366.439956632104</v>
          </cell>
          <cell r="Q852">
            <v>332.79514091447</v>
          </cell>
          <cell r="R852">
            <v>299.208445465369</v>
          </cell>
          <cell r="S852">
            <v>297.44301162933</v>
          </cell>
          <cell r="T852">
            <v>295.62461477821</v>
          </cell>
          <cell r="U852">
            <v>293.751666021557</v>
          </cell>
          <cell r="V852">
            <v>291.822528802203</v>
          </cell>
          <cell r="W852">
            <v>289.835517466269</v>
          </cell>
          <cell r="X852">
            <v>287.788895790257</v>
          </cell>
          <cell r="Y852">
            <v>285.680875463965</v>
          </cell>
          <cell r="Z852">
            <v>283.509614527884</v>
          </cell>
        </row>
        <row r="853">
          <cell r="A853">
            <v>-2937.99521505739</v>
          </cell>
          <cell r="B853">
            <v>497.850946980716</v>
          </cell>
          <cell r="C853">
            <v>548.15395126336</v>
          </cell>
          <cell r="D853">
            <v>536.169007337024</v>
          </cell>
          <cell r="E853">
            <v>525.292361006302</v>
          </cell>
          <cell r="F853">
            <v>515.294533914952</v>
          </cell>
          <cell r="G853">
            <v>506.060246365242</v>
          </cell>
          <cell r="H853">
            <v>501.015294018933</v>
          </cell>
          <cell r="I853">
            <v>499.701645444384</v>
          </cell>
          <cell r="J853">
            <v>498.462816666559</v>
          </cell>
          <cell r="K853">
            <v>496.954937639859</v>
          </cell>
          <cell r="L853">
            <v>376.281627627898</v>
          </cell>
          <cell r="M853">
            <v>374.688875330038</v>
          </cell>
          <cell r="N853">
            <v>373.280225848783</v>
          </cell>
          <cell r="O853">
            <v>371.597431497549</v>
          </cell>
          <cell r="P853">
            <v>370.096038701319</v>
          </cell>
          <cell r="Q853">
            <v>334.620088817039</v>
          </cell>
          <cell r="R853">
            <v>299.208445465369</v>
          </cell>
          <cell r="S853">
            <v>297.44301162933</v>
          </cell>
          <cell r="T853">
            <v>295.62461477821</v>
          </cell>
          <cell r="U853">
            <v>293.751666021557</v>
          </cell>
          <cell r="V853">
            <v>291.822528802203</v>
          </cell>
          <cell r="W853">
            <v>289.835517466269</v>
          </cell>
          <cell r="X853">
            <v>287.788895790257</v>
          </cell>
          <cell r="Y853">
            <v>285.680875463965</v>
          </cell>
          <cell r="Z853">
            <v>283.509614527884</v>
          </cell>
        </row>
        <row r="854">
          <cell r="A854">
            <v>-3708.81304517799</v>
          </cell>
          <cell r="B854">
            <v>512.83564559826</v>
          </cell>
          <cell r="C854">
            <v>576.624878636694</v>
          </cell>
          <cell r="D854">
            <v>561.792841973025</v>
          </cell>
          <cell r="E854">
            <v>548.368796877321</v>
          </cell>
          <cell r="F854">
            <v>536.063326198869</v>
          </cell>
          <cell r="G854">
            <v>524.731180842702</v>
          </cell>
          <cell r="H854">
            <v>518.697238387635</v>
          </cell>
          <cell r="I854">
            <v>517.383589813086</v>
          </cell>
          <cell r="J854">
            <v>516.174730432497</v>
          </cell>
          <cell r="K854">
            <v>514.636882008561</v>
          </cell>
          <cell r="L854">
            <v>393.993541393836</v>
          </cell>
          <cell r="M854">
            <v>392.37081969874</v>
          </cell>
          <cell r="N854">
            <v>390.99213961472</v>
          </cell>
          <cell r="O854">
            <v>389.279375866251</v>
          </cell>
          <cell r="P854">
            <v>387.807952467257</v>
          </cell>
          <cell r="Q854">
            <v>343.46106100139</v>
          </cell>
          <cell r="R854">
            <v>299.208445465369</v>
          </cell>
          <cell r="S854">
            <v>297.44301162933</v>
          </cell>
          <cell r="T854">
            <v>295.62461477821</v>
          </cell>
          <cell r="U854">
            <v>293.751666021557</v>
          </cell>
          <cell r="V854">
            <v>291.822528802203</v>
          </cell>
          <cell r="W854">
            <v>289.835517466269</v>
          </cell>
          <cell r="X854">
            <v>287.788895790257</v>
          </cell>
          <cell r="Y854">
            <v>285.680875463965</v>
          </cell>
          <cell r="Z854">
            <v>283.509614527884</v>
          </cell>
        </row>
        <row r="855">
          <cell r="A855">
            <v>-2548.56688824881</v>
          </cell>
          <cell r="B855">
            <v>490.280460307557</v>
          </cell>
          <cell r="C855">
            <v>533.770026584358</v>
          </cell>
          <cell r="D855">
            <v>523.223475125922</v>
          </cell>
          <cell r="E855">
            <v>513.633811529638</v>
          </cell>
          <cell r="F855">
            <v>504.801839385954</v>
          </cell>
          <cell r="G855">
            <v>496.627419970486</v>
          </cell>
          <cell r="H855">
            <v>492.082119744606</v>
          </cell>
          <cell r="I855">
            <v>490.768471170056</v>
          </cell>
          <cell r="J855">
            <v>489.514501418886</v>
          </cell>
          <cell r="K855">
            <v>488.021763365531</v>
          </cell>
          <cell r="L855">
            <v>367.333312380225</v>
          </cell>
          <cell r="M855">
            <v>365.75570105571</v>
          </cell>
          <cell r="N855">
            <v>364.331910601109</v>
          </cell>
          <cell r="O855">
            <v>362.664257223221</v>
          </cell>
          <cell r="P855">
            <v>361.147723453646</v>
          </cell>
          <cell r="Q855">
            <v>330.153501679875</v>
          </cell>
          <cell r="R855">
            <v>299.208445465369</v>
          </cell>
          <cell r="S855">
            <v>297.44301162933</v>
          </cell>
          <cell r="T855">
            <v>295.62461477821</v>
          </cell>
          <cell r="U855">
            <v>293.751666021557</v>
          </cell>
          <cell r="V855">
            <v>291.822528802203</v>
          </cell>
          <cell r="W855">
            <v>289.835517466269</v>
          </cell>
          <cell r="X855">
            <v>287.788895790257</v>
          </cell>
          <cell r="Y855">
            <v>285.680875463965</v>
          </cell>
          <cell r="Z855">
            <v>283.509614527884</v>
          </cell>
        </row>
        <row r="856">
          <cell r="A856">
            <v>-3256.28880646838</v>
          </cell>
          <cell r="B856">
            <v>504.038574397745</v>
          </cell>
          <cell r="C856">
            <v>559.910443355716</v>
          </cell>
          <cell r="D856">
            <v>546.749850220145</v>
          </cell>
          <cell r="E856">
            <v>534.821307228528</v>
          </cell>
          <cell r="F856">
            <v>523.870585514955</v>
          </cell>
          <cell r="G856">
            <v>513.770030126861</v>
          </cell>
          <cell r="H856">
            <v>508.316694371028</v>
          </cell>
          <cell r="I856">
            <v>507.003045796479</v>
          </cell>
          <cell r="J856">
            <v>505.776592273488</v>
          </cell>
          <cell r="K856">
            <v>504.256337991954</v>
          </cell>
          <cell r="L856">
            <v>383.595403234827</v>
          </cell>
          <cell r="M856">
            <v>381.990275682133</v>
          </cell>
          <cell r="N856">
            <v>380.594001455712</v>
          </cell>
          <cell r="O856">
            <v>378.898831849644</v>
          </cell>
          <cell r="P856">
            <v>377.409814308248</v>
          </cell>
          <cell r="Q856">
            <v>338.270788993087</v>
          </cell>
          <cell r="R856">
            <v>299.208445465369</v>
          </cell>
          <cell r="S856">
            <v>297.44301162933</v>
          </cell>
          <cell r="T856">
            <v>295.62461477821</v>
          </cell>
          <cell r="U856">
            <v>293.751666021557</v>
          </cell>
          <cell r="V856">
            <v>291.822528802203</v>
          </cell>
          <cell r="W856">
            <v>289.835517466269</v>
          </cell>
          <cell r="X856">
            <v>287.788895790257</v>
          </cell>
          <cell r="Y856">
            <v>285.680875463965</v>
          </cell>
          <cell r="Z856">
            <v>283.509614527884</v>
          </cell>
        </row>
        <row r="857">
          <cell r="A857">
            <v>-3609.45296120339</v>
          </cell>
          <cell r="B857">
            <v>510.904085565794</v>
          </cell>
          <cell r="C857">
            <v>572.954914575008</v>
          </cell>
          <cell r="D857">
            <v>558.489874317508</v>
          </cell>
          <cell r="E857">
            <v>545.394194427323</v>
          </cell>
          <cell r="F857">
            <v>533.38618399387</v>
          </cell>
          <cell r="G857">
            <v>522.32445704225</v>
          </cell>
          <cell r="H857">
            <v>516.417997549325</v>
          </cell>
          <cell r="I857">
            <v>515.104348974776</v>
          </cell>
          <cell r="J857">
            <v>513.891626474122</v>
          </cell>
          <cell r="K857">
            <v>512.357641170251</v>
          </cell>
          <cell r="L857">
            <v>391.710437435461</v>
          </cell>
          <cell r="M857">
            <v>390.09157886043</v>
          </cell>
          <cell r="N857">
            <v>388.709035656345</v>
          </cell>
          <cell r="O857">
            <v>387.000135027941</v>
          </cell>
          <cell r="P857">
            <v>385.524848508882</v>
          </cell>
          <cell r="Q857">
            <v>342.321440582235</v>
          </cell>
          <cell r="R857">
            <v>299.208445465369</v>
          </cell>
          <cell r="S857">
            <v>297.44301162933</v>
          </cell>
          <cell r="T857">
            <v>295.62461477821</v>
          </cell>
          <cell r="U857">
            <v>293.751666021557</v>
          </cell>
          <cell r="V857">
            <v>291.822528802203</v>
          </cell>
          <cell r="W857">
            <v>289.835517466269</v>
          </cell>
          <cell r="X857">
            <v>287.788895790257</v>
          </cell>
          <cell r="Y857">
            <v>285.680875463965</v>
          </cell>
          <cell r="Z857">
            <v>283.509614527884</v>
          </cell>
        </row>
        <row r="858">
          <cell r="A858">
            <v>-2951.63105719333</v>
          </cell>
          <cell r="B858">
            <v>498.116027751838</v>
          </cell>
          <cell r="C858">
            <v>548.657604728493</v>
          </cell>
          <cell r="D858">
            <v>536.622295455644</v>
          </cell>
          <cell r="E858">
            <v>525.700585393831</v>
          </cell>
          <cell r="F858">
            <v>515.661935863728</v>
          </cell>
          <cell r="G858">
            <v>506.390537006061</v>
          </cell>
          <cell r="H858">
            <v>501.328089328858</v>
          </cell>
          <cell r="I858">
            <v>500.014440754308</v>
          </cell>
          <cell r="J858">
            <v>498.776142138026</v>
          </cell>
          <cell r="K858">
            <v>497.267732949783</v>
          </cell>
          <cell r="L858">
            <v>376.594953099365</v>
          </cell>
          <cell r="M858">
            <v>375.001670639962</v>
          </cell>
          <cell r="N858">
            <v>373.59355132025</v>
          </cell>
          <cell r="O858">
            <v>371.910226807474</v>
          </cell>
          <cell r="P858">
            <v>370.409364172786</v>
          </cell>
          <cell r="Q858">
            <v>334.776486472001</v>
          </cell>
          <cell r="R858">
            <v>299.208445465369</v>
          </cell>
          <cell r="S858">
            <v>297.44301162933</v>
          </cell>
          <cell r="T858">
            <v>295.62461477821</v>
          </cell>
          <cell r="U858">
            <v>293.751666021557</v>
          </cell>
          <cell r="V858">
            <v>291.822528802203</v>
          </cell>
          <cell r="W858">
            <v>289.835517466269</v>
          </cell>
          <cell r="X858">
            <v>287.788895790257</v>
          </cell>
          <cell r="Y858">
            <v>285.680875463965</v>
          </cell>
          <cell r="Z858">
            <v>283.509614527884</v>
          </cell>
        </row>
        <row r="859">
          <cell r="A859">
            <v>-2991.71805115962</v>
          </cell>
          <cell r="B859">
            <v>498.895318914543</v>
          </cell>
          <cell r="C859">
            <v>550.138257937632</v>
          </cell>
          <cell r="D859">
            <v>537.954883343869</v>
          </cell>
          <cell r="E859">
            <v>526.900693784396</v>
          </cell>
          <cell r="F859">
            <v>516.742033415237</v>
          </cell>
          <cell r="G859">
            <v>507.361533794791</v>
          </cell>
          <cell r="H859">
            <v>502.247652900849</v>
          </cell>
          <cell r="I859">
            <v>500.9340043263</v>
          </cell>
          <cell r="J859">
            <v>499.697264292343</v>
          </cell>
          <cell r="K859">
            <v>498.187296521775</v>
          </cell>
          <cell r="L859">
            <v>377.516075253682</v>
          </cell>
          <cell r="M859">
            <v>375.921234211954</v>
          </cell>
          <cell r="N859">
            <v>374.514673474567</v>
          </cell>
          <cell r="O859">
            <v>372.829790379465</v>
          </cell>
          <cell r="P859">
            <v>371.330486327103</v>
          </cell>
          <cell r="Q859">
            <v>335.236268257997</v>
          </cell>
          <cell r="R859">
            <v>299.208445465369</v>
          </cell>
          <cell r="S859">
            <v>297.44301162933</v>
          </cell>
          <cell r="T859">
            <v>295.62461477821</v>
          </cell>
          <cell r="U859">
            <v>293.751666021557</v>
          </cell>
          <cell r="V859">
            <v>291.822528802203</v>
          </cell>
          <cell r="W859">
            <v>289.835517466269</v>
          </cell>
          <cell r="X859">
            <v>287.788895790257</v>
          </cell>
          <cell r="Y859">
            <v>285.680875463965</v>
          </cell>
          <cell r="Z859">
            <v>283.509614527884</v>
          </cell>
        </row>
        <row r="860">
          <cell r="A860">
            <v>-2868.0672627725</v>
          </cell>
          <cell r="B860">
            <v>496.491547588297</v>
          </cell>
          <cell r="C860">
            <v>545.571092417765</v>
          </cell>
          <cell r="D860">
            <v>533.844434375989</v>
          </cell>
          <cell r="E860">
            <v>523.198885941978</v>
          </cell>
          <cell r="F860">
            <v>513.41040635706</v>
          </cell>
          <cell r="G860">
            <v>504.366434722289</v>
          </cell>
          <cell r="H860">
            <v>499.41120273588</v>
          </cell>
          <cell r="I860">
            <v>498.09755416133</v>
          </cell>
          <cell r="J860">
            <v>496.856006584721</v>
          </cell>
          <cell r="K860">
            <v>495.350846356805</v>
          </cell>
          <cell r="L860">
            <v>374.67481754606</v>
          </cell>
          <cell r="M860">
            <v>373.084784046984</v>
          </cell>
          <cell r="N860">
            <v>371.673415766945</v>
          </cell>
          <cell r="O860">
            <v>369.993340214495</v>
          </cell>
          <cell r="P860">
            <v>368.489228619481</v>
          </cell>
          <cell r="Q860">
            <v>333.818043175512</v>
          </cell>
          <cell r="R860">
            <v>299.208445465369</v>
          </cell>
          <cell r="S860">
            <v>297.44301162933</v>
          </cell>
          <cell r="T860">
            <v>295.62461477821</v>
          </cell>
          <cell r="U860">
            <v>293.751666021557</v>
          </cell>
          <cell r="V860">
            <v>291.822528802203</v>
          </cell>
          <cell r="W860">
            <v>289.835517466269</v>
          </cell>
          <cell r="X860">
            <v>287.788895790257</v>
          </cell>
          <cell r="Y860">
            <v>285.680875463965</v>
          </cell>
          <cell r="Z860">
            <v>283.509614527884</v>
          </cell>
        </row>
        <row r="861">
          <cell r="A861">
            <v>-2572.38946267049</v>
          </cell>
          <cell r="B861">
            <v>490.743571154314</v>
          </cell>
          <cell r="C861">
            <v>534.649937193197</v>
          </cell>
          <cell r="D861">
            <v>524.015394673878</v>
          </cell>
          <cell r="E861">
            <v>514.347002233644</v>
          </cell>
          <cell r="F861">
            <v>505.44371101956</v>
          </cell>
          <cell r="G861">
            <v>497.204456085546</v>
          </cell>
          <cell r="H861">
            <v>492.628590543779</v>
          </cell>
          <cell r="I861">
            <v>491.31494196923</v>
          </cell>
          <cell r="J861">
            <v>490.061898439753</v>
          </cell>
          <cell r="K861">
            <v>488.568234164705</v>
          </cell>
          <cell r="L861">
            <v>367.880709401092</v>
          </cell>
          <cell r="M861">
            <v>366.302171854884</v>
          </cell>
          <cell r="N861">
            <v>364.879307621977</v>
          </cell>
          <cell r="O861">
            <v>363.210728022395</v>
          </cell>
          <cell r="P861">
            <v>361.695120474513</v>
          </cell>
          <cell r="Q861">
            <v>330.426737079462</v>
          </cell>
          <cell r="R861">
            <v>299.208445465369</v>
          </cell>
          <cell r="S861">
            <v>297.44301162933</v>
          </cell>
          <cell r="T861">
            <v>295.62461477821</v>
          </cell>
          <cell r="U861">
            <v>293.751666021557</v>
          </cell>
          <cell r="V861">
            <v>291.822528802203</v>
          </cell>
          <cell r="W861">
            <v>289.835517466269</v>
          </cell>
          <cell r="X861">
            <v>287.788895790257</v>
          </cell>
          <cell r="Y861">
            <v>285.680875463965</v>
          </cell>
          <cell r="Z861">
            <v>283.509614527884</v>
          </cell>
        </row>
        <row r="862">
          <cell r="A862">
            <v>-2876.83394140416</v>
          </cell>
          <cell r="B862">
            <v>496.661971820897</v>
          </cell>
          <cell r="C862">
            <v>545.894898459704</v>
          </cell>
          <cell r="D862">
            <v>534.135859813734</v>
          </cell>
          <cell r="E862">
            <v>523.461339260181</v>
          </cell>
          <cell r="F862">
            <v>513.646614343443</v>
          </cell>
          <cell r="G862">
            <v>504.578783316108</v>
          </cell>
          <cell r="H862">
            <v>499.612303330347</v>
          </cell>
          <cell r="I862">
            <v>498.298654755798</v>
          </cell>
          <cell r="J862">
            <v>497.057448027654</v>
          </cell>
          <cell r="K862">
            <v>495.551946951272</v>
          </cell>
          <cell r="L862">
            <v>374.876258988993</v>
          </cell>
          <cell r="M862">
            <v>373.285884641452</v>
          </cell>
          <cell r="N862">
            <v>371.874857209877</v>
          </cell>
          <cell r="O862">
            <v>370.194440808963</v>
          </cell>
          <cell r="P862">
            <v>368.690670062414</v>
          </cell>
          <cell r="Q862">
            <v>333.918593472746</v>
          </cell>
          <cell r="R862">
            <v>299.208445465369</v>
          </cell>
          <cell r="S862">
            <v>297.44301162933</v>
          </cell>
          <cell r="T862">
            <v>295.62461477821</v>
          </cell>
          <cell r="U862">
            <v>293.751666021557</v>
          </cell>
          <cell r="V862">
            <v>291.822528802203</v>
          </cell>
          <cell r="W862">
            <v>289.835517466269</v>
          </cell>
          <cell r="X862">
            <v>287.788895790257</v>
          </cell>
          <cell r="Y862">
            <v>285.680875463965</v>
          </cell>
          <cell r="Z862">
            <v>283.509614527884</v>
          </cell>
        </row>
        <row r="863">
          <cell r="A863">
            <v>-3587.36690477811</v>
          </cell>
          <cell r="B863">
            <v>510.474732628887</v>
          </cell>
          <cell r="C863">
            <v>572.139143994884</v>
          </cell>
          <cell r="D863">
            <v>557.755680795396</v>
          </cell>
          <cell r="E863">
            <v>544.732990904485</v>
          </cell>
          <cell r="F863">
            <v>532.791100823317</v>
          </cell>
          <cell r="G863">
            <v>521.789483282863</v>
          </cell>
          <cell r="H863">
            <v>515.911361083775</v>
          </cell>
          <cell r="I863">
            <v>514.597712509225</v>
          </cell>
          <cell r="J863">
            <v>513.384131302697</v>
          </cell>
          <cell r="K863">
            <v>511.8510047047</v>
          </cell>
          <cell r="L863">
            <v>391.202942264036</v>
          </cell>
          <cell r="M863">
            <v>389.584942394879</v>
          </cell>
          <cell r="N863">
            <v>388.201540484921</v>
          </cell>
          <cell r="O863">
            <v>386.49349856239</v>
          </cell>
          <cell r="P863">
            <v>385.017353337457</v>
          </cell>
          <cell r="Q863">
            <v>342.06812234946</v>
          </cell>
          <cell r="R863">
            <v>299.208445465369</v>
          </cell>
          <cell r="S863">
            <v>297.44301162933</v>
          </cell>
          <cell r="T863">
            <v>295.62461477821</v>
          </cell>
          <cell r="U863">
            <v>293.751666021557</v>
          </cell>
          <cell r="V863">
            <v>291.822528802203</v>
          </cell>
          <cell r="W863">
            <v>289.835517466269</v>
          </cell>
          <cell r="X863">
            <v>287.788895790257</v>
          </cell>
          <cell r="Y863">
            <v>285.680875463965</v>
          </cell>
          <cell r="Z863">
            <v>283.509614527884</v>
          </cell>
        </row>
        <row r="864">
          <cell r="A864">
            <v>-3828.21868459146</v>
          </cell>
          <cell r="B864">
            <v>515.156891228458</v>
          </cell>
          <cell r="C864">
            <v>581.03524533407</v>
          </cell>
          <cell r="D864">
            <v>565.762172000663</v>
          </cell>
          <cell r="E864">
            <v>551.943515147825</v>
          </cell>
          <cell r="F864">
            <v>539.280572642323</v>
          </cell>
          <cell r="G864">
            <v>527.623452897929</v>
          </cell>
          <cell r="H864">
            <v>521.436308231269</v>
          </cell>
          <cell r="I864">
            <v>520.12265965672</v>
          </cell>
          <cell r="J864">
            <v>518.918442767391</v>
          </cell>
          <cell r="K864">
            <v>517.375951852194</v>
          </cell>
          <cell r="L864">
            <v>396.73725372873</v>
          </cell>
          <cell r="M864">
            <v>395.109889542374</v>
          </cell>
          <cell r="N864">
            <v>393.735851949614</v>
          </cell>
          <cell r="O864">
            <v>392.018445709885</v>
          </cell>
          <cell r="P864">
            <v>390.551664802151</v>
          </cell>
          <cell r="Q864">
            <v>344.830595923207</v>
          </cell>
          <cell r="R864">
            <v>299.208445465369</v>
          </cell>
          <cell r="S864">
            <v>297.44301162933</v>
          </cell>
          <cell r="T864">
            <v>295.62461477821</v>
          </cell>
          <cell r="U864">
            <v>293.751666021557</v>
          </cell>
          <cell r="V864">
            <v>291.822528802203</v>
          </cell>
          <cell r="W864">
            <v>289.835517466269</v>
          </cell>
          <cell r="X864">
            <v>287.788895790257</v>
          </cell>
          <cell r="Y864">
            <v>285.680875463965</v>
          </cell>
          <cell r="Z864">
            <v>283.509614527884</v>
          </cell>
        </row>
        <row r="865">
          <cell r="A865">
            <v>-2998.39920052253</v>
          </cell>
          <cell r="B865">
            <v>499.025200458158</v>
          </cell>
          <cell r="C865">
            <v>550.3850328705</v>
          </cell>
          <cell r="D865">
            <v>538.17698078345</v>
          </cell>
          <cell r="E865">
            <v>527.100711361563</v>
          </cell>
          <cell r="F865">
            <v>516.922049234687</v>
          </cell>
          <cell r="G865">
            <v>507.523366198135</v>
          </cell>
          <cell r="H865">
            <v>502.400913122315</v>
          </cell>
          <cell r="I865">
            <v>501.087264547765</v>
          </cell>
          <cell r="J865">
            <v>499.850784276896</v>
          </cell>
          <cell r="K865">
            <v>498.34055674324</v>
          </cell>
          <cell r="L865">
            <v>377.669595238235</v>
          </cell>
          <cell r="M865">
            <v>376.07449443342</v>
          </cell>
          <cell r="N865">
            <v>374.66819345912</v>
          </cell>
          <cell r="O865">
            <v>372.983050600931</v>
          </cell>
          <cell r="P865">
            <v>371.484006311656</v>
          </cell>
          <cell r="Q865">
            <v>335.31289836873</v>
          </cell>
          <cell r="R865">
            <v>299.208445465369</v>
          </cell>
          <cell r="S865">
            <v>297.44301162933</v>
          </cell>
          <cell r="T865">
            <v>295.62461477821</v>
          </cell>
          <cell r="U865">
            <v>293.751666021557</v>
          </cell>
          <cell r="V865">
            <v>291.822528802203</v>
          </cell>
          <cell r="W865">
            <v>289.835517466269</v>
          </cell>
          <cell r="X865">
            <v>287.788895790257</v>
          </cell>
          <cell r="Y865">
            <v>285.680875463965</v>
          </cell>
          <cell r="Z865">
            <v>283.509614527884</v>
          </cell>
        </row>
        <row r="866">
          <cell r="A866">
            <v>-2465.30026093372</v>
          </cell>
          <cell r="B866">
            <v>488.661757072552</v>
          </cell>
          <cell r="C866">
            <v>530.694490437848</v>
          </cell>
          <cell r="D866">
            <v>520.455492594063</v>
          </cell>
          <cell r="E866">
            <v>511.141008547729</v>
          </cell>
          <cell r="F866">
            <v>502.558316702236</v>
          </cell>
          <cell r="G866">
            <v>494.61051573967</v>
          </cell>
          <cell r="H866">
            <v>490.172049927299</v>
          </cell>
          <cell r="I866">
            <v>488.85840135275</v>
          </cell>
          <cell r="J866">
            <v>487.601194195109</v>
          </cell>
          <cell r="K866">
            <v>486.111693548225</v>
          </cell>
          <cell r="L866">
            <v>365.420005156448</v>
          </cell>
          <cell r="M866">
            <v>363.845631238404</v>
          </cell>
          <cell r="N866">
            <v>362.418603377333</v>
          </cell>
          <cell r="O866">
            <v>360.754187405915</v>
          </cell>
          <cell r="P866">
            <v>359.234416229869</v>
          </cell>
          <cell r="Q866">
            <v>329.198466771222</v>
          </cell>
          <cell r="R866">
            <v>299.208445465369</v>
          </cell>
          <cell r="S866">
            <v>297.44301162933</v>
          </cell>
          <cell r="T866">
            <v>295.62461477821</v>
          </cell>
          <cell r="U866">
            <v>293.751666021557</v>
          </cell>
          <cell r="V866">
            <v>291.822528802203</v>
          </cell>
          <cell r="W866">
            <v>289.835517466269</v>
          </cell>
          <cell r="X866">
            <v>287.788895790257</v>
          </cell>
          <cell r="Y866">
            <v>285.680875463965</v>
          </cell>
          <cell r="Z866">
            <v>283.509614527884</v>
          </cell>
        </row>
        <row r="867">
          <cell r="A867">
            <v>-3075.04041114591</v>
          </cell>
          <cell r="B867">
            <v>500.515105592677</v>
          </cell>
          <cell r="C867">
            <v>553.215852626085</v>
          </cell>
          <cell r="D867">
            <v>540.724718563477</v>
          </cell>
          <cell r="E867">
            <v>529.395165268722</v>
          </cell>
          <cell r="F867">
            <v>518.98705775113</v>
          </cell>
          <cell r="G867">
            <v>509.379787995745</v>
          </cell>
          <cell r="H867">
            <v>504.159001181047</v>
          </cell>
          <cell r="I867">
            <v>502.845352606498</v>
          </cell>
          <cell r="J867">
            <v>501.611852145897</v>
          </cell>
          <cell r="K867">
            <v>500.098644801972</v>
          </cell>
          <cell r="L867">
            <v>379.430663107236</v>
          </cell>
          <cell r="M867">
            <v>377.832582492151</v>
          </cell>
          <cell r="N867">
            <v>376.429261328121</v>
          </cell>
          <cell r="O867">
            <v>374.741138659663</v>
          </cell>
          <cell r="P867">
            <v>373.245074180657</v>
          </cell>
          <cell r="Q867">
            <v>336.191942398096</v>
          </cell>
          <cell r="R867">
            <v>299.208445465369</v>
          </cell>
          <cell r="S867">
            <v>297.44301162933</v>
          </cell>
          <cell r="T867">
            <v>295.62461477821</v>
          </cell>
          <cell r="U867">
            <v>293.751666021557</v>
          </cell>
          <cell r="V867">
            <v>291.822528802203</v>
          </cell>
          <cell r="W867">
            <v>289.835517466269</v>
          </cell>
          <cell r="X867">
            <v>287.788895790257</v>
          </cell>
          <cell r="Y867">
            <v>285.680875463965</v>
          </cell>
          <cell r="Z867">
            <v>283.509614527884</v>
          </cell>
        </row>
        <row r="868">
          <cell r="A868">
            <v>-2693.7217293278</v>
          </cell>
          <cell r="B868">
            <v>493.102270418132</v>
          </cell>
          <cell r="C868">
            <v>539.131465794452</v>
          </cell>
          <cell r="D868">
            <v>528.048770415006</v>
          </cell>
          <cell r="E868">
            <v>517.979399099924</v>
          </cell>
          <cell r="F868">
            <v>508.712868199211</v>
          </cell>
          <cell r="G868">
            <v>500.143395368263</v>
          </cell>
          <cell r="H868">
            <v>495.411855675085</v>
          </cell>
          <cell r="I868">
            <v>494.098207100535</v>
          </cell>
          <cell r="J868">
            <v>492.849880969586</v>
          </cell>
          <cell r="K868">
            <v>491.35149929601</v>
          </cell>
          <cell r="L868">
            <v>370.668691930925</v>
          </cell>
          <cell r="M868">
            <v>369.085436986189</v>
          </cell>
          <cell r="N868">
            <v>367.667290151809</v>
          </cell>
          <cell r="O868">
            <v>365.9939931537</v>
          </cell>
          <cell r="P868">
            <v>364.483103004346</v>
          </cell>
          <cell r="Q868">
            <v>331.818369645115</v>
          </cell>
          <cell r="R868">
            <v>299.208445465369</v>
          </cell>
          <cell r="S868">
            <v>297.44301162933</v>
          </cell>
          <cell r="T868">
            <v>295.62461477821</v>
          </cell>
          <cell r="U868">
            <v>293.751666021557</v>
          </cell>
          <cell r="V868">
            <v>291.822528802203</v>
          </cell>
          <cell r="W868">
            <v>289.835517466269</v>
          </cell>
          <cell r="X868">
            <v>287.788895790257</v>
          </cell>
          <cell r="Y868">
            <v>285.680875463965</v>
          </cell>
          <cell r="Z868">
            <v>283.509614527884</v>
          </cell>
        </row>
        <row r="869">
          <cell r="A869">
            <v>-3189.26814174711</v>
          </cell>
          <cell r="B869">
            <v>502.735692675564</v>
          </cell>
          <cell r="C869">
            <v>557.434968083571</v>
          </cell>
          <cell r="D869">
            <v>544.521922475214</v>
          </cell>
          <cell r="E869">
            <v>532.814869376368</v>
          </cell>
          <cell r="F869">
            <v>522.064791448012</v>
          </cell>
          <cell r="G869">
            <v>512.146639501023</v>
          </cell>
          <cell r="H869">
            <v>506.779293938854</v>
          </cell>
          <cell r="I869">
            <v>505.465645364304</v>
          </cell>
          <cell r="J869">
            <v>504.23658607787</v>
          </cell>
          <cell r="K869">
            <v>502.718937559779</v>
          </cell>
          <cell r="L869">
            <v>382.055397039209</v>
          </cell>
          <cell r="M869">
            <v>380.452875249959</v>
          </cell>
          <cell r="N869">
            <v>379.053995260093</v>
          </cell>
          <cell r="O869">
            <v>377.36143141747</v>
          </cell>
          <cell r="P869">
            <v>375.86980811263</v>
          </cell>
          <cell r="Q869">
            <v>337.502088776999</v>
          </cell>
          <cell r="R869">
            <v>299.208445465369</v>
          </cell>
          <cell r="S869">
            <v>297.44301162933</v>
          </cell>
          <cell r="T869">
            <v>295.62461477821</v>
          </cell>
          <cell r="U869">
            <v>293.751666021557</v>
          </cell>
          <cell r="V869">
            <v>291.822528802203</v>
          </cell>
          <cell r="W869">
            <v>289.835517466269</v>
          </cell>
          <cell r="X869">
            <v>287.788895790257</v>
          </cell>
          <cell r="Y869">
            <v>285.680875463965</v>
          </cell>
          <cell r="Z869">
            <v>283.509614527884</v>
          </cell>
        </row>
        <row r="870">
          <cell r="A870">
            <v>-3497.43361063182</v>
          </cell>
          <cell r="B870">
            <v>508.726429390683</v>
          </cell>
          <cell r="C870">
            <v>568.817367842297</v>
          </cell>
          <cell r="D870">
            <v>554.766082258067</v>
          </cell>
          <cell r="E870">
            <v>542.040603917651</v>
          </cell>
          <cell r="F870">
            <v>530.367952535166</v>
          </cell>
          <cell r="G870">
            <v>519.611097448061</v>
          </cell>
          <cell r="H870">
            <v>513.848363262694</v>
          </cell>
          <cell r="I870">
            <v>512.534714688145</v>
          </cell>
          <cell r="J870">
            <v>511.31763687514</v>
          </cell>
          <cell r="K870">
            <v>509.788006883619</v>
          </cell>
          <cell r="L870">
            <v>389.136447836479</v>
          </cell>
          <cell r="M870">
            <v>387.521944573799</v>
          </cell>
          <cell r="N870">
            <v>386.135046057364</v>
          </cell>
          <cell r="O870">
            <v>384.43050074131</v>
          </cell>
          <cell r="P870">
            <v>382.9508589099</v>
          </cell>
          <cell r="Q870">
            <v>341.03662343892</v>
          </cell>
          <cell r="R870">
            <v>299.208445465369</v>
          </cell>
          <cell r="S870">
            <v>297.44301162933</v>
          </cell>
          <cell r="T870">
            <v>295.62461477821</v>
          </cell>
          <cell r="U870">
            <v>293.751666021557</v>
          </cell>
          <cell r="V870">
            <v>291.822528802203</v>
          </cell>
          <cell r="W870">
            <v>289.835517466269</v>
          </cell>
          <cell r="X870">
            <v>287.788895790257</v>
          </cell>
          <cell r="Y870">
            <v>285.680875463965</v>
          </cell>
          <cell r="Z870">
            <v>283.509614527884</v>
          </cell>
        </row>
        <row r="871">
          <cell r="A871">
            <v>-3551.1371201608</v>
          </cell>
          <cell r="B871">
            <v>509.770425615926</v>
          </cell>
          <cell r="C871">
            <v>570.800960670259</v>
          </cell>
          <cell r="D871">
            <v>556.551315803234</v>
          </cell>
          <cell r="E871">
            <v>543.648358104526</v>
          </cell>
          <cell r="F871">
            <v>531.814931303353</v>
          </cell>
          <cell r="G871">
            <v>520.911916744714</v>
          </cell>
          <cell r="H871">
            <v>515.080278808481</v>
          </cell>
          <cell r="I871">
            <v>513.766630233932</v>
          </cell>
          <cell r="J871">
            <v>512.551640413378</v>
          </cell>
          <cell r="K871">
            <v>511.019922429407</v>
          </cell>
          <cell r="L871">
            <v>390.370451374717</v>
          </cell>
          <cell r="M871">
            <v>388.753860119586</v>
          </cell>
          <cell r="N871">
            <v>387.369049595602</v>
          </cell>
          <cell r="O871">
            <v>385.662416287097</v>
          </cell>
          <cell r="P871">
            <v>384.184862448138</v>
          </cell>
          <cell r="Q871">
            <v>341.652581211813</v>
          </cell>
          <cell r="R871">
            <v>299.208445465369</v>
          </cell>
          <cell r="S871">
            <v>297.44301162933</v>
          </cell>
          <cell r="T871">
            <v>295.62461477821</v>
          </cell>
          <cell r="U871">
            <v>293.751666021557</v>
          </cell>
          <cell r="V871">
            <v>291.822528802203</v>
          </cell>
          <cell r="W871">
            <v>289.835517466269</v>
          </cell>
          <cell r="X871">
            <v>287.788895790257</v>
          </cell>
          <cell r="Y871">
            <v>285.680875463965</v>
          </cell>
          <cell r="Z871">
            <v>283.509614527884</v>
          </cell>
        </row>
        <row r="872">
          <cell r="A872">
            <v>-3875.9270378742</v>
          </cell>
          <cell r="B872">
            <v>516.084341616275</v>
          </cell>
          <cell r="C872">
            <v>582.797401070922</v>
          </cell>
          <cell r="D872">
            <v>567.34811216383</v>
          </cell>
          <cell r="E872">
            <v>553.371788745063</v>
          </cell>
          <cell r="F872">
            <v>540.566018879837</v>
          </cell>
          <cell r="G872">
            <v>528.779056081149</v>
          </cell>
          <cell r="H872">
            <v>522.530699688892</v>
          </cell>
          <cell r="I872">
            <v>521.217051114343</v>
          </cell>
          <cell r="J872">
            <v>520.01468912579</v>
          </cell>
          <cell r="K872">
            <v>518.470343309818</v>
          </cell>
          <cell r="L872">
            <v>397.833500087129</v>
          </cell>
          <cell r="M872">
            <v>396.204280999997</v>
          </cell>
          <cell r="N872">
            <v>394.832098308013</v>
          </cell>
          <cell r="O872">
            <v>393.112837167508</v>
          </cell>
          <cell r="P872">
            <v>391.64791116055</v>
          </cell>
          <cell r="Q872">
            <v>345.377791652019</v>
          </cell>
          <cell r="R872">
            <v>299.208445465369</v>
          </cell>
          <cell r="S872">
            <v>297.44301162933</v>
          </cell>
          <cell r="T872">
            <v>295.62461477821</v>
          </cell>
          <cell r="U872">
            <v>293.751666021557</v>
          </cell>
          <cell r="V872">
            <v>291.822528802203</v>
          </cell>
          <cell r="W872">
            <v>289.835517466269</v>
          </cell>
          <cell r="X872">
            <v>287.788895790257</v>
          </cell>
          <cell r="Y872">
            <v>285.680875463965</v>
          </cell>
          <cell r="Z872">
            <v>283.509614527884</v>
          </cell>
        </row>
        <row r="873">
          <cell r="A873">
            <v>-3349.24421536235</v>
          </cell>
          <cell r="B873">
            <v>505.845627546644</v>
          </cell>
          <cell r="C873">
            <v>563.343844338624</v>
          </cell>
          <cell r="D873">
            <v>549.839911104762</v>
          </cell>
          <cell r="E873">
            <v>537.604169077832</v>
          </cell>
          <cell r="F873">
            <v>526.375161179329</v>
          </cell>
          <cell r="G873">
            <v>516.021618350389</v>
          </cell>
          <cell r="H873">
            <v>510.449017086729</v>
          </cell>
          <cell r="I873">
            <v>509.135368512179</v>
          </cell>
          <cell r="J873">
            <v>507.912529095487</v>
          </cell>
          <cell r="K873">
            <v>506.388660707654</v>
          </cell>
          <cell r="L873">
            <v>385.731340056826</v>
          </cell>
          <cell r="M873">
            <v>384.122598397833</v>
          </cell>
          <cell r="N873">
            <v>382.72993827771</v>
          </cell>
          <cell r="O873">
            <v>381.031154565344</v>
          </cell>
          <cell r="P873">
            <v>379.545751130247</v>
          </cell>
          <cell r="Q873">
            <v>339.336950350937</v>
          </cell>
          <cell r="R873">
            <v>299.208445465369</v>
          </cell>
          <cell r="S873">
            <v>297.44301162933</v>
          </cell>
          <cell r="T873">
            <v>295.62461477821</v>
          </cell>
          <cell r="U873">
            <v>293.751666021557</v>
          </cell>
          <cell r="V873">
            <v>291.822528802203</v>
          </cell>
          <cell r="W873">
            <v>289.835517466269</v>
          </cell>
          <cell r="X873">
            <v>287.788895790257</v>
          </cell>
          <cell r="Y873">
            <v>285.680875463965</v>
          </cell>
          <cell r="Z873">
            <v>283.509614527884</v>
          </cell>
        </row>
        <row r="874">
          <cell r="A874">
            <v>-2802.80341212768</v>
          </cell>
          <cell r="B874">
            <v>495.222818331762</v>
          </cell>
          <cell r="C874">
            <v>543.160506830348</v>
          </cell>
          <cell r="D874">
            <v>531.674907347313</v>
          </cell>
          <cell r="E874">
            <v>521.245042886914</v>
          </cell>
          <cell r="F874">
            <v>511.651947607502</v>
          </cell>
          <cell r="G874">
            <v>502.785598068646</v>
          </cell>
          <cell r="H874">
            <v>497.914102213168</v>
          </cell>
          <cell r="I874">
            <v>496.600453638619</v>
          </cell>
          <cell r="J874">
            <v>495.356368603496</v>
          </cell>
          <cell r="K874">
            <v>493.853745834093</v>
          </cell>
          <cell r="L874">
            <v>373.175179564835</v>
          </cell>
          <cell r="M874">
            <v>371.587683524273</v>
          </cell>
          <cell r="N874">
            <v>370.17377778572</v>
          </cell>
          <cell r="O874">
            <v>368.496239691784</v>
          </cell>
          <cell r="P874">
            <v>366.989590638256</v>
          </cell>
          <cell r="Q874">
            <v>333.069492914156</v>
          </cell>
          <cell r="R874">
            <v>299.208445465369</v>
          </cell>
          <cell r="S874">
            <v>297.44301162933</v>
          </cell>
          <cell r="T874">
            <v>295.62461477821</v>
          </cell>
          <cell r="U874">
            <v>293.751666021557</v>
          </cell>
          <cell r="V874">
            <v>291.822528802203</v>
          </cell>
          <cell r="W874">
            <v>289.835517466269</v>
          </cell>
          <cell r="X874">
            <v>287.788895790257</v>
          </cell>
          <cell r="Y874">
            <v>285.680875463965</v>
          </cell>
          <cell r="Z874">
            <v>283.509614527884</v>
          </cell>
        </row>
        <row r="875">
          <cell r="A875">
            <v>-2464.53937690916</v>
          </cell>
          <cell r="B875">
            <v>488.646965487114</v>
          </cell>
          <cell r="C875">
            <v>530.666386425517</v>
          </cell>
          <cell r="D875">
            <v>520.430198982965</v>
          </cell>
          <cell r="E875">
            <v>511.118229506156</v>
          </cell>
          <cell r="F875">
            <v>502.53781556482</v>
          </cell>
          <cell r="G875">
            <v>494.592085424215</v>
          </cell>
          <cell r="H875">
            <v>490.154595856483</v>
          </cell>
          <cell r="I875">
            <v>488.840947281934</v>
          </cell>
          <cell r="J875">
            <v>487.583710541122</v>
          </cell>
          <cell r="K875">
            <v>486.094239477409</v>
          </cell>
          <cell r="L875">
            <v>365.402521502461</v>
          </cell>
          <cell r="M875">
            <v>363.828177167588</v>
          </cell>
          <cell r="N875">
            <v>362.401119723346</v>
          </cell>
          <cell r="O875">
            <v>360.736733335099</v>
          </cell>
          <cell r="P875">
            <v>359.216932575882</v>
          </cell>
          <cell r="Q875">
            <v>329.189739735814</v>
          </cell>
          <cell r="R875">
            <v>299.208445465369</v>
          </cell>
          <cell r="S875">
            <v>297.44301162933</v>
          </cell>
          <cell r="T875">
            <v>295.62461477821</v>
          </cell>
          <cell r="U875">
            <v>293.751666021557</v>
          </cell>
          <cell r="V875">
            <v>291.822528802203</v>
          </cell>
          <cell r="W875">
            <v>289.835517466269</v>
          </cell>
          <cell r="X875">
            <v>287.788895790257</v>
          </cell>
          <cell r="Y875">
            <v>285.680875463965</v>
          </cell>
          <cell r="Z875">
            <v>283.509614527884</v>
          </cell>
        </row>
        <row r="876">
          <cell r="A876">
            <v>-3879.14259297733</v>
          </cell>
          <cell r="B876">
            <v>516.146852007479</v>
          </cell>
          <cell r="C876">
            <v>582.916170814211</v>
          </cell>
          <cell r="D876">
            <v>567.45500493279</v>
          </cell>
          <cell r="E876">
            <v>553.468054747518</v>
          </cell>
          <cell r="F876">
            <v>540.652658282046</v>
          </cell>
          <cell r="G876">
            <v>528.85694402859</v>
          </cell>
          <cell r="H876">
            <v>522.604461950514</v>
          </cell>
          <cell r="I876">
            <v>521.290813375965</v>
          </cell>
          <cell r="J876">
            <v>520.088576408194</v>
          </cell>
          <cell r="K876">
            <v>518.54410557144</v>
          </cell>
          <cell r="L876">
            <v>397.907387369533</v>
          </cell>
          <cell r="M876">
            <v>396.278043261619</v>
          </cell>
          <cell r="N876">
            <v>394.905985590418</v>
          </cell>
          <cell r="O876">
            <v>393.18659942913</v>
          </cell>
          <cell r="P876">
            <v>391.721798442954</v>
          </cell>
          <cell r="Q876">
            <v>345.41467278283</v>
          </cell>
          <cell r="R876">
            <v>299.208445465369</v>
          </cell>
          <cell r="S876">
            <v>297.44301162933</v>
          </cell>
          <cell r="T876">
            <v>295.62461477821</v>
          </cell>
          <cell r="U876">
            <v>293.751666021557</v>
          </cell>
          <cell r="V876">
            <v>291.822528802203</v>
          </cell>
          <cell r="W876">
            <v>289.835517466269</v>
          </cell>
          <cell r="X876">
            <v>287.788895790257</v>
          </cell>
          <cell r="Y876">
            <v>285.680875463965</v>
          </cell>
          <cell r="Z876">
            <v>283.509614527884</v>
          </cell>
        </row>
        <row r="877">
          <cell r="A877">
            <v>-3059.79365453114</v>
          </cell>
          <cell r="B877">
            <v>500.218708644086</v>
          </cell>
          <cell r="C877">
            <v>552.652698423762</v>
          </cell>
          <cell r="D877">
            <v>540.217879781386</v>
          </cell>
          <cell r="E877">
            <v>528.938713967892</v>
          </cell>
          <cell r="F877">
            <v>518.576251580382</v>
          </cell>
          <cell r="G877">
            <v>509.010477397801</v>
          </cell>
          <cell r="H877">
            <v>503.809252781709</v>
          </cell>
          <cell r="I877">
            <v>502.49560420716</v>
          </cell>
          <cell r="J877">
            <v>501.261510952662</v>
          </cell>
          <cell r="K877">
            <v>499.748896402635</v>
          </cell>
          <cell r="L877">
            <v>379.080321914001</v>
          </cell>
          <cell r="M877">
            <v>377.482834092814</v>
          </cell>
          <cell r="N877">
            <v>376.078920134886</v>
          </cell>
          <cell r="O877">
            <v>374.391390260325</v>
          </cell>
          <cell r="P877">
            <v>372.894732987422</v>
          </cell>
          <cell r="Q877">
            <v>336.017068198427</v>
          </cell>
          <cell r="R877">
            <v>299.208445465369</v>
          </cell>
          <cell r="S877">
            <v>297.44301162933</v>
          </cell>
          <cell r="T877">
            <v>295.62461477821</v>
          </cell>
          <cell r="U877">
            <v>293.751666021557</v>
          </cell>
          <cell r="V877">
            <v>291.822528802203</v>
          </cell>
          <cell r="W877">
            <v>289.835517466269</v>
          </cell>
          <cell r="X877">
            <v>287.788895790257</v>
          </cell>
          <cell r="Y877">
            <v>285.680875463965</v>
          </cell>
          <cell r="Z877">
            <v>283.509614527884</v>
          </cell>
        </row>
        <row r="878">
          <cell r="A878">
            <v>-3189.22969465574</v>
          </cell>
          <cell r="B878">
            <v>502.734945264108</v>
          </cell>
          <cell r="C878">
            <v>557.433548001804</v>
          </cell>
          <cell r="D878">
            <v>544.520644401624</v>
          </cell>
          <cell r="E878">
            <v>532.813718362726</v>
          </cell>
          <cell r="F878">
            <v>522.063755535733</v>
          </cell>
          <cell r="G878">
            <v>512.145708226349</v>
          </cell>
          <cell r="H878">
            <v>506.778411993335</v>
          </cell>
          <cell r="I878">
            <v>505.464763418786</v>
          </cell>
          <cell r="J878">
            <v>504.235702637528</v>
          </cell>
          <cell r="K878">
            <v>502.718055614261</v>
          </cell>
          <cell r="L878">
            <v>382.054513598868</v>
          </cell>
          <cell r="M878">
            <v>380.45199330444</v>
          </cell>
          <cell r="N878">
            <v>379.053111819752</v>
          </cell>
          <cell r="O878">
            <v>377.360549471951</v>
          </cell>
          <cell r="P878">
            <v>375.868924672289</v>
          </cell>
          <cell r="Q878">
            <v>337.50164780424</v>
          </cell>
          <cell r="R878">
            <v>299.208445465369</v>
          </cell>
          <cell r="S878">
            <v>297.44301162933</v>
          </cell>
          <cell r="T878">
            <v>295.62461477821</v>
          </cell>
          <cell r="U878">
            <v>293.751666021557</v>
          </cell>
          <cell r="V878">
            <v>291.822528802203</v>
          </cell>
          <cell r="W878">
            <v>289.835517466269</v>
          </cell>
          <cell r="X878">
            <v>287.788895790257</v>
          </cell>
          <cell r="Y878">
            <v>285.680875463965</v>
          </cell>
          <cell r="Z878">
            <v>283.509614527884</v>
          </cell>
        </row>
        <row r="879">
          <cell r="A879">
            <v>-2609.48684132168</v>
          </cell>
          <cell r="B879">
            <v>491.464744195294</v>
          </cell>
          <cell r="C879">
            <v>536.020165971058</v>
          </cell>
          <cell r="D879">
            <v>525.248600573952</v>
          </cell>
          <cell r="E879">
            <v>515.457608716752</v>
          </cell>
          <cell r="F879">
            <v>506.443256854357</v>
          </cell>
          <cell r="G879">
            <v>498.103037694606</v>
          </cell>
          <cell r="H879">
            <v>493.479574732135</v>
          </cell>
          <cell r="I879">
            <v>492.165926157586</v>
          </cell>
          <cell r="J879">
            <v>490.91432497419</v>
          </cell>
          <cell r="K879">
            <v>489.41921835306</v>
          </cell>
          <cell r="L879">
            <v>368.733135935529</v>
          </cell>
          <cell r="M879">
            <v>367.15315604324</v>
          </cell>
          <cell r="N879">
            <v>365.731734156414</v>
          </cell>
          <cell r="O879">
            <v>364.061712210751</v>
          </cell>
          <cell r="P879">
            <v>362.54754700895</v>
          </cell>
          <cell r="Q879">
            <v>330.85222917364</v>
          </cell>
          <cell r="R879">
            <v>299.208445465369</v>
          </cell>
          <cell r="S879">
            <v>297.44301162933</v>
          </cell>
          <cell r="T879">
            <v>295.62461477821</v>
          </cell>
          <cell r="U879">
            <v>293.751666021557</v>
          </cell>
          <cell r="V879">
            <v>291.822528802203</v>
          </cell>
          <cell r="W879">
            <v>289.835517466269</v>
          </cell>
          <cell r="X879">
            <v>287.788895790257</v>
          </cell>
          <cell r="Y879">
            <v>285.680875463965</v>
          </cell>
          <cell r="Z879">
            <v>283.509614527884</v>
          </cell>
        </row>
        <row r="880">
          <cell r="A880">
            <v>-2825.72371448657</v>
          </cell>
          <cell r="B880">
            <v>495.668389009619</v>
          </cell>
          <cell r="C880">
            <v>544.007091118276</v>
          </cell>
          <cell r="D880">
            <v>532.436833206448</v>
          </cell>
          <cell r="E880">
            <v>521.931221730813</v>
          </cell>
          <cell r="F880">
            <v>512.269508567012</v>
          </cell>
          <cell r="G880">
            <v>503.340779133256</v>
          </cell>
          <cell r="H880">
            <v>498.439875613039</v>
          </cell>
          <cell r="I880">
            <v>497.126227038489</v>
          </cell>
          <cell r="J880">
            <v>495.883033144723</v>
          </cell>
          <cell r="K880">
            <v>494.379519233964</v>
          </cell>
          <cell r="L880">
            <v>373.701844106062</v>
          </cell>
          <cell r="M880">
            <v>372.113456924143</v>
          </cell>
          <cell r="N880">
            <v>370.700442326947</v>
          </cell>
          <cell r="O880">
            <v>369.022013091655</v>
          </cell>
          <cell r="P880">
            <v>367.516255179483</v>
          </cell>
          <cell r="Q880">
            <v>333.332379614092</v>
          </cell>
          <cell r="R880">
            <v>299.208445465369</v>
          </cell>
          <cell r="S880">
            <v>297.44301162933</v>
          </cell>
          <cell r="T880">
            <v>295.62461477821</v>
          </cell>
          <cell r="U880">
            <v>293.751666021557</v>
          </cell>
          <cell r="V880">
            <v>291.822528802203</v>
          </cell>
          <cell r="W880">
            <v>289.835517466269</v>
          </cell>
          <cell r="X880">
            <v>287.788895790257</v>
          </cell>
          <cell r="Y880">
            <v>285.680875463965</v>
          </cell>
          <cell r="Z880">
            <v>283.509614527884</v>
          </cell>
        </row>
        <row r="881">
          <cell r="A881">
            <v>-2593.18500985074</v>
          </cell>
          <cell r="B881">
            <v>491.147836591499</v>
          </cell>
          <cell r="C881">
            <v>535.418041523847</v>
          </cell>
          <cell r="D881">
            <v>524.706688571462</v>
          </cell>
          <cell r="E881">
            <v>514.969571006908</v>
          </cell>
          <cell r="F881">
            <v>506.004022915497</v>
          </cell>
          <cell r="G881">
            <v>497.708170820278</v>
          </cell>
          <cell r="H881">
            <v>493.105623759657</v>
          </cell>
          <cell r="I881">
            <v>491.791975185107</v>
          </cell>
          <cell r="J881">
            <v>490.539740186505</v>
          </cell>
          <cell r="K881">
            <v>489.045267380582</v>
          </cell>
          <cell r="L881">
            <v>368.358551147844</v>
          </cell>
          <cell r="M881">
            <v>366.779205070761</v>
          </cell>
          <cell r="N881">
            <v>365.357149368728</v>
          </cell>
          <cell r="O881">
            <v>363.687761238272</v>
          </cell>
          <cell r="P881">
            <v>362.172962221264</v>
          </cell>
          <cell r="Q881">
            <v>330.665253687401</v>
          </cell>
          <cell r="R881">
            <v>299.208445465369</v>
          </cell>
          <cell r="S881">
            <v>297.44301162933</v>
          </cell>
          <cell r="T881">
            <v>295.62461477821</v>
          </cell>
          <cell r="U881">
            <v>293.751666021557</v>
          </cell>
          <cell r="V881">
            <v>291.822528802203</v>
          </cell>
          <cell r="W881">
            <v>289.835517466269</v>
          </cell>
          <cell r="X881">
            <v>287.788895790257</v>
          </cell>
          <cell r="Y881">
            <v>285.680875463965</v>
          </cell>
          <cell r="Z881">
            <v>283.509614527884</v>
          </cell>
        </row>
        <row r="882">
          <cell r="A882">
            <v>-3269.70147903529</v>
          </cell>
          <cell r="B882">
            <v>504.299316752446</v>
          </cell>
          <cell r="C882">
            <v>560.405853829648</v>
          </cell>
          <cell r="D882">
            <v>547.195719646683</v>
          </cell>
          <cell r="E882">
            <v>535.222850454767</v>
          </cell>
          <cell r="F882">
            <v>524.23197441857</v>
          </cell>
          <cell r="G882">
            <v>514.094915100818</v>
          </cell>
          <cell r="H882">
            <v>508.624370349575</v>
          </cell>
          <cell r="I882">
            <v>507.310721775026</v>
          </cell>
          <cell r="J882">
            <v>506.084789736745</v>
          </cell>
          <cell r="K882">
            <v>504.5640139705</v>
          </cell>
          <cell r="L882">
            <v>383.903600698084</v>
          </cell>
          <cell r="M882">
            <v>382.29795166068</v>
          </cell>
          <cell r="N882">
            <v>380.902198918968</v>
          </cell>
          <cell r="O882">
            <v>379.206507828191</v>
          </cell>
          <cell r="P882">
            <v>377.718011771505</v>
          </cell>
          <cell r="Q882">
            <v>338.42462698236</v>
          </cell>
          <cell r="R882">
            <v>299.208445465369</v>
          </cell>
          <cell r="S882">
            <v>297.44301162933</v>
          </cell>
          <cell r="T882">
            <v>295.62461477821</v>
          </cell>
          <cell r="U882">
            <v>293.751666021557</v>
          </cell>
          <cell r="V882">
            <v>291.822528802203</v>
          </cell>
          <cell r="W882">
            <v>289.835517466269</v>
          </cell>
          <cell r="X882">
            <v>287.788895790257</v>
          </cell>
          <cell r="Y882">
            <v>285.680875463965</v>
          </cell>
          <cell r="Z882">
            <v>283.509614527884</v>
          </cell>
        </row>
        <row r="883">
          <cell r="A883">
            <v>-2633.59637858048</v>
          </cell>
          <cell r="B883">
            <v>491.933433599605</v>
          </cell>
          <cell r="C883">
            <v>536.910675839249</v>
          </cell>
          <cell r="D883">
            <v>526.050059455324</v>
          </cell>
          <cell r="E883">
            <v>516.179390399391</v>
          </cell>
          <cell r="F883">
            <v>507.092860368732</v>
          </cell>
          <cell r="G883">
            <v>498.687024692378</v>
          </cell>
          <cell r="H883">
            <v>494.032628229222</v>
          </cell>
          <cell r="I883">
            <v>492.718979654673</v>
          </cell>
          <cell r="J883">
            <v>491.468315850086</v>
          </cell>
          <cell r="K883">
            <v>489.972271850147</v>
          </cell>
          <cell r="L883">
            <v>369.287126811425</v>
          </cell>
          <cell r="M883">
            <v>367.706209540327</v>
          </cell>
          <cell r="N883">
            <v>366.28572503231</v>
          </cell>
          <cell r="O883">
            <v>364.614765707838</v>
          </cell>
          <cell r="P883">
            <v>363.101537884846</v>
          </cell>
          <cell r="Q883">
            <v>331.128755922184</v>
          </cell>
          <cell r="R883">
            <v>299.208445465369</v>
          </cell>
          <cell r="S883">
            <v>297.44301162933</v>
          </cell>
          <cell r="T883">
            <v>295.62461477821</v>
          </cell>
          <cell r="U883">
            <v>293.751666021557</v>
          </cell>
          <cell r="V883">
            <v>291.822528802203</v>
          </cell>
          <cell r="W883">
            <v>289.835517466269</v>
          </cell>
          <cell r="X883">
            <v>287.788895790257</v>
          </cell>
          <cell r="Y883">
            <v>285.680875463965</v>
          </cell>
          <cell r="Z883">
            <v>283.509614527884</v>
          </cell>
        </row>
        <row r="884">
          <cell r="A884">
            <v>-3724.23319473128</v>
          </cell>
          <cell r="B884">
            <v>513.135413305576</v>
          </cell>
          <cell r="C884">
            <v>577.194437280595</v>
          </cell>
          <cell r="D884">
            <v>562.305444752535</v>
          </cell>
          <cell r="E884">
            <v>548.830439146587</v>
          </cell>
          <cell r="F884">
            <v>536.478804241209</v>
          </cell>
          <cell r="G884">
            <v>525.104691406018</v>
          </cell>
          <cell r="H884">
            <v>519.050964282268</v>
          </cell>
          <cell r="I884">
            <v>517.737315707719</v>
          </cell>
          <cell r="J884">
            <v>516.529055862544</v>
          </cell>
          <cell r="K884">
            <v>514.990607903194</v>
          </cell>
          <cell r="L884">
            <v>394.347866823883</v>
          </cell>
          <cell r="M884">
            <v>392.724545593373</v>
          </cell>
          <cell r="N884">
            <v>391.346465044768</v>
          </cell>
          <cell r="O884">
            <v>389.633101760884</v>
          </cell>
          <cell r="P884">
            <v>388.162277897304</v>
          </cell>
          <cell r="Q884">
            <v>343.637923948707</v>
          </cell>
          <cell r="R884">
            <v>299.208445465369</v>
          </cell>
          <cell r="S884">
            <v>297.44301162933</v>
          </cell>
          <cell r="T884">
            <v>295.62461477821</v>
          </cell>
          <cell r="U884">
            <v>293.751666021557</v>
          </cell>
          <cell r="V884">
            <v>291.822528802203</v>
          </cell>
          <cell r="W884">
            <v>289.835517466269</v>
          </cell>
          <cell r="X884">
            <v>287.788895790257</v>
          </cell>
          <cell r="Y884">
            <v>285.680875463965</v>
          </cell>
          <cell r="Z884">
            <v>283.509614527884</v>
          </cell>
        </row>
        <row r="885">
          <cell r="A885">
            <v>-3219.75280578237</v>
          </cell>
          <cell r="B885">
            <v>503.328314544409</v>
          </cell>
          <cell r="C885">
            <v>558.560949634378</v>
          </cell>
          <cell r="D885">
            <v>545.53530587094</v>
          </cell>
          <cell r="E885">
            <v>533.72750705439</v>
          </cell>
          <cell r="F885">
            <v>522.886165358231</v>
          </cell>
          <cell r="G885">
            <v>512.885046349604</v>
          </cell>
          <cell r="H885">
            <v>507.478587744091</v>
          </cell>
          <cell r="I885">
            <v>506.164939169542</v>
          </cell>
          <cell r="J885">
            <v>504.937065126845</v>
          </cell>
          <cell r="K885">
            <v>503.418231365017</v>
          </cell>
          <cell r="L885">
            <v>382.755876088184</v>
          </cell>
          <cell r="M885">
            <v>381.152169055196</v>
          </cell>
          <cell r="N885">
            <v>379.754474309069</v>
          </cell>
          <cell r="O885">
            <v>378.060725222707</v>
          </cell>
          <cell r="P885">
            <v>376.570287161605</v>
          </cell>
          <cell r="Q885">
            <v>337.851735679618</v>
          </cell>
          <cell r="R885">
            <v>299.208445465369</v>
          </cell>
          <cell r="S885">
            <v>297.44301162933</v>
          </cell>
          <cell r="T885">
            <v>295.62461477821</v>
          </cell>
          <cell r="U885">
            <v>293.751666021557</v>
          </cell>
          <cell r="V885">
            <v>291.822528802203</v>
          </cell>
          <cell r="W885">
            <v>289.835517466269</v>
          </cell>
          <cell r="X885">
            <v>287.788895790257</v>
          </cell>
          <cell r="Y885">
            <v>285.680875463965</v>
          </cell>
          <cell r="Z885">
            <v>283.509614527884</v>
          </cell>
        </row>
        <row r="886">
          <cell r="A886">
            <v>-3069.51030593808</v>
          </cell>
          <cell r="B886">
            <v>500.407600347436</v>
          </cell>
          <cell r="C886">
            <v>553.011592660129</v>
          </cell>
          <cell r="D886">
            <v>540.540884594116</v>
          </cell>
          <cell r="E886">
            <v>529.229607191052</v>
          </cell>
          <cell r="F886">
            <v>518.838055481227</v>
          </cell>
          <cell r="G886">
            <v>509.245836460176</v>
          </cell>
          <cell r="H886">
            <v>504.032144991663</v>
          </cell>
          <cell r="I886">
            <v>502.718496417114</v>
          </cell>
          <cell r="J886">
            <v>501.484780946023</v>
          </cell>
          <cell r="K886">
            <v>499.971788612589</v>
          </cell>
          <cell r="L886">
            <v>379.303591907362</v>
          </cell>
          <cell r="M886">
            <v>377.705726302768</v>
          </cell>
          <cell r="N886">
            <v>376.302190128247</v>
          </cell>
          <cell r="O886">
            <v>374.614282470279</v>
          </cell>
          <cell r="P886">
            <v>373.118002980783</v>
          </cell>
          <cell r="Q886">
            <v>336.128514303404</v>
          </cell>
          <cell r="R886">
            <v>299.208445465369</v>
          </cell>
          <cell r="S886">
            <v>297.44301162933</v>
          </cell>
          <cell r="T886">
            <v>295.62461477821</v>
          </cell>
          <cell r="U886">
            <v>293.751666021557</v>
          </cell>
          <cell r="V886">
            <v>291.822528802203</v>
          </cell>
          <cell r="W886">
            <v>289.835517466269</v>
          </cell>
          <cell r="X886">
            <v>287.788895790257</v>
          </cell>
          <cell r="Y886">
            <v>285.680875463965</v>
          </cell>
          <cell r="Z886">
            <v>283.509614527884</v>
          </cell>
        </row>
        <row r="887">
          <cell r="A887">
            <v>-3515.82438490159</v>
          </cell>
          <cell r="B887">
            <v>509.083946042487</v>
          </cell>
          <cell r="C887">
            <v>569.496649480725</v>
          </cell>
          <cell r="D887">
            <v>555.377435732653</v>
          </cell>
          <cell r="E887">
            <v>542.59117956143</v>
          </cell>
          <cell r="F887">
            <v>530.863470614567</v>
          </cell>
          <cell r="G887">
            <v>520.056563196209</v>
          </cell>
          <cell r="H887">
            <v>514.270232911823</v>
          </cell>
          <cell r="I887">
            <v>512.956584337274</v>
          </cell>
          <cell r="J887">
            <v>511.740221557573</v>
          </cell>
          <cell r="K887">
            <v>510.209876532749</v>
          </cell>
          <cell r="L887">
            <v>389.559032518912</v>
          </cell>
          <cell r="M887">
            <v>387.943814222928</v>
          </cell>
          <cell r="N887">
            <v>386.557630739797</v>
          </cell>
          <cell r="O887">
            <v>384.852370390439</v>
          </cell>
          <cell r="P887">
            <v>383.373443592333</v>
          </cell>
          <cell r="Q887">
            <v>341.247558263484</v>
          </cell>
          <cell r="R887">
            <v>299.208445465369</v>
          </cell>
          <cell r="S887">
            <v>297.44301162933</v>
          </cell>
          <cell r="T887">
            <v>295.62461477821</v>
          </cell>
          <cell r="U887">
            <v>293.751666021557</v>
          </cell>
          <cell r="V887">
            <v>291.822528802203</v>
          </cell>
          <cell r="W887">
            <v>289.835517466269</v>
          </cell>
          <cell r="X887">
            <v>287.788895790257</v>
          </cell>
          <cell r="Y887">
            <v>285.680875463965</v>
          </cell>
          <cell r="Z887">
            <v>283.509614527884</v>
          </cell>
        </row>
        <row r="888">
          <cell r="A888">
            <v>-2513.04690484565</v>
          </cell>
          <cell r="B888">
            <v>489.5899518302</v>
          </cell>
          <cell r="C888">
            <v>532.458060477379</v>
          </cell>
          <cell r="D888">
            <v>522.042705629641</v>
          </cell>
          <cell r="E888">
            <v>512.570428474507</v>
          </cell>
          <cell r="F888">
            <v>503.844794636337</v>
          </cell>
          <cell r="G888">
            <v>495.767046407699</v>
          </cell>
          <cell r="H888">
            <v>491.267319741324</v>
          </cell>
          <cell r="I888">
            <v>489.953671166775</v>
          </cell>
          <cell r="J888">
            <v>488.698320398649</v>
          </cell>
          <cell r="K888">
            <v>487.206963362249</v>
          </cell>
          <cell r="L888">
            <v>366.517131359988</v>
          </cell>
          <cell r="M888">
            <v>364.940901052429</v>
          </cell>
          <cell r="N888">
            <v>363.515729580873</v>
          </cell>
          <cell r="O888">
            <v>361.84945721994</v>
          </cell>
          <cell r="P888">
            <v>360.331542433409</v>
          </cell>
          <cell r="Q888">
            <v>329.746101678235</v>
          </cell>
          <cell r="R888">
            <v>299.208445465369</v>
          </cell>
          <cell r="S888">
            <v>297.44301162933</v>
          </cell>
          <cell r="T888">
            <v>295.62461477821</v>
          </cell>
          <cell r="U888">
            <v>293.751666021557</v>
          </cell>
          <cell r="V888">
            <v>291.822528802203</v>
          </cell>
          <cell r="W888">
            <v>289.835517466269</v>
          </cell>
          <cell r="X888">
            <v>287.788895790257</v>
          </cell>
          <cell r="Y888">
            <v>285.680875463965</v>
          </cell>
          <cell r="Z888">
            <v>283.509614527884</v>
          </cell>
        </row>
        <row r="889">
          <cell r="A889">
            <v>-3604.28578332266</v>
          </cell>
          <cell r="B889">
            <v>510.803635627793</v>
          </cell>
          <cell r="C889">
            <v>572.764059692806</v>
          </cell>
          <cell r="D889">
            <v>558.318104923525</v>
          </cell>
          <cell r="E889">
            <v>545.239501522801</v>
          </cell>
          <cell r="F889">
            <v>533.2469603798</v>
          </cell>
          <cell r="G889">
            <v>522.1992964195</v>
          </cell>
          <cell r="H889">
            <v>516.299466622484</v>
          </cell>
          <cell r="I889">
            <v>514.985818047934</v>
          </cell>
          <cell r="J889">
            <v>513.772894647404</v>
          </cell>
          <cell r="K889">
            <v>512.239110243409</v>
          </cell>
          <cell r="L889">
            <v>391.591705608743</v>
          </cell>
          <cell r="M889">
            <v>389.973047933588</v>
          </cell>
          <cell r="N889">
            <v>388.590303829628</v>
          </cell>
          <cell r="O889">
            <v>386.881604101099</v>
          </cell>
          <cell r="P889">
            <v>385.406116682164</v>
          </cell>
          <cell r="Q889">
            <v>342.262175118814</v>
          </cell>
          <cell r="R889">
            <v>299.208445465369</v>
          </cell>
          <cell r="S889">
            <v>297.44301162933</v>
          </cell>
          <cell r="T889">
            <v>295.62461477821</v>
          </cell>
          <cell r="U889">
            <v>293.751666021557</v>
          </cell>
          <cell r="V889">
            <v>291.822528802203</v>
          </cell>
          <cell r="W889">
            <v>289.835517466269</v>
          </cell>
          <cell r="X889">
            <v>287.788895790257</v>
          </cell>
          <cell r="Y889">
            <v>285.680875463965</v>
          </cell>
          <cell r="Z889">
            <v>283.509614527884</v>
          </cell>
        </row>
        <row r="890">
          <cell r="A890">
            <v>-3371.37781464093</v>
          </cell>
          <cell r="B890">
            <v>506.27590471662</v>
          </cell>
          <cell r="C890">
            <v>564.161370961578</v>
          </cell>
          <cell r="D890">
            <v>550.57568506542</v>
          </cell>
          <cell r="E890">
            <v>538.266795919594</v>
          </cell>
          <cell r="F890">
            <v>526.971525336915</v>
          </cell>
          <cell r="G890">
            <v>516.557743704179</v>
          </cell>
          <cell r="H890">
            <v>510.9567441473</v>
          </cell>
          <cell r="I890">
            <v>509.64309557275</v>
          </cell>
          <cell r="J890">
            <v>508.421116710398</v>
          </cell>
          <cell r="K890">
            <v>506.896387768225</v>
          </cell>
          <cell r="L890">
            <v>386.239927671737</v>
          </cell>
          <cell r="M890">
            <v>384.630325458404</v>
          </cell>
          <cell r="N890">
            <v>383.238525892622</v>
          </cell>
          <cell r="O890">
            <v>381.538881625916</v>
          </cell>
          <cell r="P890">
            <v>380.054338745158</v>
          </cell>
          <cell r="Q890">
            <v>339.590813881222</v>
          </cell>
          <cell r="R890">
            <v>299.208445465369</v>
          </cell>
          <cell r="S890">
            <v>297.44301162933</v>
          </cell>
          <cell r="T890">
            <v>295.62461477821</v>
          </cell>
          <cell r="U890">
            <v>293.751666021557</v>
          </cell>
          <cell r="V890">
            <v>291.822528802203</v>
          </cell>
          <cell r="W890">
            <v>289.835517466269</v>
          </cell>
          <cell r="X890">
            <v>287.788895790257</v>
          </cell>
          <cell r="Y890">
            <v>285.680875463965</v>
          </cell>
          <cell r="Z890">
            <v>283.509614527884</v>
          </cell>
        </row>
        <row r="891">
          <cell r="A891">
            <v>-3160.47087566018</v>
          </cell>
          <cell r="B891">
            <v>502.175873822834</v>
          </cell>
          <cell r="C891">
            <v>556.371312263384</v>
          </cell>
          <cell r="D891">
            <v>543.564632237046</v>
          </cell>
          <cell r="E891">
            <v>531.952748343164</v>
          </cell>
          <cell r="F891">
            <v>521.288882518128</v>
          </cell>
          <cell r="G891">
            <v>511.449105210521</v>
          </cell>
          <cell r="H891">
            <v>506.118707692632</v>
          </cell>
          <cell r="I891">
            <v>504.805059118083</v>
          </cell>
          <cell r="J891">
            <v>503.574880193943</v>
          </cell>
          <cell r="K891">
            <v>502.058351313558</v>
          </cell>
          <cell r="L891">
            <v>381.393691155282</v>
          </cell>
          <cell r="M891">
            <v>379.792289003737</v>
          </cell>
          <cell r="N891">
            <v>378.392289376167</v>
          </cell>
          <cell r="O891">
            <v>376.700845171248</v>
          </cell>
          <cell r="P891">
            <v>375.208102228703</v>
          </cell>
          <cell r="Q891">
            <v>337.171795653889</v>
          </cell>
          <cell r="R891">
            <v>299.208445465369</v>
          </cell>
          <cell r="S891">
            <v>297.44301162933</v>
          </cell>
          <cell r="T891">
            <v>295.62461477821</v>
          </cell>
          <cell r="U891">
            <v>293.751666021557</v>
          </cell>
          <cell r="V891">
            <v>291.822528802203</v>
          </cell>
          <cell r="W891">
            <v>289.835517466269</v>
          </cell>
          <cell r="X891">
            <v>287.788895790257</v>
          </cell>
          <cell r="Y891">
            <v>285.680875463965</v>
          </cell>
          <cell r="Z891">
            <v>283.509614527884</v>
          </cell>
        </row>
        <row r="892">
          <cell r="A892">
            <v>-3687.81154485783</v>
          </cell>
          <cell r="B892">
            <v>512.427376432036</v>
          </cell>
          <cell r="C892">
            <v>575.849167220869</v>
          </cell>
          <cell r="D892">
            <v>561.094701698782</v>
          </cell>
          <cell r="E892">
            <v>547.740062361336</v>
          </cell>
          <cell r="F892">
            <v>535.497465134482</v>
          </cell>
          <cell r="G892">
            <v>524.222477461588</v>
          </cell>
          <cell r="H892">
            <v>518.215480771491</v>
          </cell>
          <cell r="I892">
            <v>516.901832196942</v>
          </cell>
          <cell r="J892">
            <v>515.69215627802</v>
          </cell>
          <cell r="K892">
            <v>514.155124392417</v>
          </cell>
          <cell r="L892">
            <v>393.510967239359</v>
          </cell>
          <cell r="M892">
            <v>391.889062082596</v>
          </cell>
          <cell r="N892">
            <v>390.509565460244</v>
          </cell>
          <cell r="O892">
            <v>388.797618250107</v>
          </cell>
          <cell r="P892">
            <v>387.32537831278</v>
          </cell>
          <cell r="Q892">
            <v>343.220182193318</v>
          </cell>
          <cell r="R892">
            <v>299.208445465369</v>
          </cell>
          <cell r="S892">
            <v>297.44301162933</v>
          </cell>
          <cell r="T892">
            <v>295.62461477821</v>
          </cell>
          <cell r="U892">
            <v>293.751666021557</v>
          </cell>
          <cell r="V892">
            <v>291.822528802203</v>
          </cell>
          <cell r="W892">
            <v>289.835517466269</v>
          </cell>
          <cell r="X892">
            <v>287.788895790257</v>
          </cell>
          <cell r="Y892">
            <v>285.680875463965</v>
          </cell>
          <cell r="Z892">
            <v>283.509614527884</v>
          </cell>
        </row>
        <row r="893">
          <cell r="A893">
            <v>-3567.89022072586</v>
          </cell>
          <cell r="B893">
            <v>510.096105890911</v>
          </cell>
          <cell r="C893">
            <v>571.41975319273</v>
          </cell>
          <cell r="D893">
            <v>557.108229073457</v>
          </cell>
          <cell r="E893">
            <v>544.149905728002</v>
          </cell>
          <cell r="F893">
            <v>532.266324164482</v>
          </cell>
          <cell r="G893">
            <v>521.317714367345</v>
          </cell>
          <cell r="H893">
            <v>515.464581532963</v>
          </cell>
          <cell r="I893">
            <v>514.150932958414</v>
          </cell>
          <cell r="J893">
            <v>512.93659449841</v>
          </cell>
          <cell r="K893">
            <v>511.404225153889</v>
          </cell>
          <cell r="L893">
            <v>390.755405459749</v>
          </cell>
          <cell r="M893">
            <v>389.138162844068</v>
          </cell>
          <cell r="N893">
            <v>387.754003680633</v>
          </cell>
          <cell r="O893">
            <v>386.046719011579</v>
          </cell>
          <cell r="P893">
            <v>384.56981653317</v>
          </cell>
          <cell r="Q893">
            <v>341.844732574054</v>
          </cell>
          <cell r="R893">
            <v>299.208445465369</v>
          </cell>
          <cell r="S893">
            <v>297.44301162933</v>
          </cell>
          <cell r="T893">
            <v>295.62461477821</v>
          </cell>
          <cell r="U893">
            <v>293.751666021557</v>
          </cell>
          <cell r="V893">
            <v>291.822528802203</v>
          </cell>
          <cell r="W893">
            <v>289.835517466269</v>
          </cell>
          <cell r="X893">
            <v>287.788895790257</v>
          </cell>
          <cell r="Y893">
            <v>285.680875463965</v>
          </cell>
          <cell r="Z893">
            <v>283.509614527884</v>
          </cell>
        </row>
        <row r="894">
          <cell r="A894">
            <v>-3374.82178778147</v>
          </cell>
          <cell r="B894">
            <v>506.342855554472</v>
          </cell>
          <cell r="C894">
            <v>564.288577553496</v>
          </cell>
          <cell r="D894">
            <v>550.690170998147</v>
          </cell>
          <cell r="E894">
            <v>538.369900209886</v>
          </cell>
          <cell r="F894">
            <v>527.064319198178</v>
          </cell>
          <cell r="G894">
            <v>516.641164448142</v>
          </cell>
          <cell r="H894">
            <v>511.035746135965</v>
          </cell>
          <cell r="I894">
            <v>509.722097561416</v>
          </cell>
          <cell r="J894">
            <v>508.500252600739</v>
          </cell>
          <cell r="K894">
            <v>506.975389756891</v>
          </cell>
          <cell r="L894">
            <v>386.319063562078</v>
          </cell>
          <cell r="M894">
            <v>384.70932744707</v>
          </cell>
          <cell r="N894">
            <v>383.317661782962</v>
          </cell>
          <cell r="O894">
            <v>381.617883614581</v>
          </cell>
          <cell r="P894">
            <v>380.133474635499</v>
          </cell>
          <cell r="Q894">
            <v>339.630314875555</v>
          </cell>
          <cell r="R894">
            <v>299.208445465369</v>
          </cell>
          <cell r="S894">
            <v>297.44301162933</v>
          </cell>
          <cell r="T894">
            <v>295.62461477821</v>
          </cell>
          <cell r="U894">
            <v>293.751666021557</v>
          </cell>
          <cell r="V894">
            <v>291.822528802203</v>
          </cell>
          <cell r="W894">
            <v>289.835517466269</v>
          </cell>
          <cell r="X894">
            <v>287.788895790257</v>
          </cell>
          <cell r="Y894">
            <v>285.680875463965</v>
          </cell>
          <cell r="Z894">
            <v>283.509614527884</v>
          </cell>
        </row>
        <row r="895">
          <cell r="A895">
            <v>-3043.88727356861</v>
          </cell>
          <cell r="B895">
            <v>499.909488598174</v>
          </cell>
          <cell r="C895">
            <v>552.06518033653</v>
          </cell>
          <cell r="D895">
            <v>539.689113502877</v>
          </cell>
          <cell r="E895">
            <v>528.462515097188</v>
          </cell>
          <cell r="F895">
            <v>518.147672596749</v>
          </cell>
          <cell r="G895">
            <v>508.625189220595</v>
          </cell>
          <cell r="H895">
            <v>503.444373127534</v>
          </cell>
          <cell r="I895">
            <v>502.130724552984</v>
          </cell>
          <cell r="J895">
            <v>500.896012858395</v>
          </cell>
          <cell r="K895">
            <v>499.384016748459</v>
          </cell>
          <cell r="L895">
            <v>378.714823819734</v>
          </cell>
          <cell r="M895">
            <v>377.117954438638</v>
          </cell>
          <cell r="N895">
            <v>375.713422040618</v>
          </cell>
          <cell r="O895">
            <v>374.026510606149</v>
          </cell>
          <cell r="P895">
            <v>372.529234893155</v>
          </cell>
          <cell r="Q895">
            <v>335.834628371339</v>
          </cell>
          <cell r="R895">
            <v>299.208445465369</v>
          </cell>
          <cell r="S895">
            <v>297.44301162933</v>
          </cell>
          <cell r="T895">
            <v>295.62461477821</v>
          </cell>
          <cell r="U895">
            <v>293.751666021557</v>
          </cell>
          <cell r="V895">
            <v>291.822528802203</v>
          </cell>
          <cell r="W895">
            <v>289.835517466269</v>
          </cell>
          <cell r="X895">
            <v>287.788895790257</v>
          </cell>
          <cell r="Y895">
            <v>285.680875463965</v>
          </cell>
          <cell r="Z895">
            <v>283.509614527884</v>
          </cell>
        </row>
        <row r="896">
          <cell r="A896">
            <v>-3071.57456822301</v>
          </cell>
          <cell r="B896">
            <v>500.447729606255</v>
          </cell>
          <cell r="C896">
            <v>553.087838251885</v>
          </cell>
          <cell r="D896">
            <v>540.609505626697</v>
          </cell>
          <cell r="E896">
            <v>529.291406249633</v>
          </cell>
          <cell r="F896">
            <v>518.89367463395</v>
          </cell>
          <cell r="G896">
            <v>509.295837516665</v>
          </cell>
          <cell r="H896">
            <v>504.07949751707</v>
          </cell>
          <cell r="I896">
            <v>502.76584894252</v>
          </cell>
          <cell r="J896">
            <v>501.532213729947</v>
          </cell>
          <cell r="K896">
            <v>500.019141137995</v>
          </cell>
          <cell r="L896">
            <v>379.351024691286</v>
          </cell>
          <cell r="M896">
            <v>377.753078828174</v>
          </cell>
          <cell r="N896">
            <v>376.349622912171</v>
          </cell>
          <cell r="O896">
            <v>374.661634995686</v>
          </cell>
          <cell r="P896">
            <v>373.165435764707</v>
          </cell>
          <cell r="Q896">
            <v>336.152190566107</v>
          </cell>
          <cell r="R896">
            <v>299.208445465369</v>
          </cell>
          <cell r="S896">
            <v>297.44301162933</v>
          </cell>
          <cell r="T896">
            <v>295.62461477821</v>
          </cell>
          <cell r="U896">
            <v>293.751666021557</v>
          </cell>
          <cell r="V896">
            <v>291.822528802203</v>
          </cell>
          <cell r="W896">
            <v>289.835517466269</v>
          </cell>
          <cell r="X896">
            <v>287.788895790257</v>
          </cell>
          <cell r="Y896">
            <v>285.680875463965</v>
          </cell>
          <cell r="Z896">
            <v>283.509614527884</v>
          </cell>
        </row>
        <row r="897">
          <cell r="A897">
            <v>-3760.62591306894</v>
          </cell>
          <cell r="B897">
            <v>513.84288775006</v>
          </cell>
          <cell r="C897">
            <v>578.538638725115</v>
          </cell>
          <cell r="D897">
            <v>563.515226052603</v>
          </cell>
          <cell r="E897">
            <v>549.919949791093</v>
          </cell>
          <cell r="F897">
            <v>537.459363821264</v>
          </cell>
          <cell r="G897">
            <v>525.986204563846</v>
          </cell>
          <cell r="H897">
            <v>519.88578412676</v>
          </cell>
          <cell r="I897">
            <v>518.57213555221</v>
          </cell>
          <cell r="J897">
            <v>517.365290655925</v>
          </cell>
          <cell r="K897">
            <v>515.825427747685</v>
          </cell>
          <cell r="L897">
            <v>395.184101617264</v>
          </cell>
          <cell r="M897">
            <v>393.559365437864</v>
          </cell>
          <cell r="N897">
            <v>392.182699838148</v>
          </cell>
          <cell r="O897">
            <v>390.467921605375</v>
          </cell>
          <cell r="P897">
            <v>388.998512690685</v>
          </cell>
          <cell r="Q897">
            <v>344.055333870952</v>
          </cell>
          <cell r="R897">
            <v>299.208445465369</v>
          </cell>
          <cell r="S897">
            <v>297.44301162933</v>
          </cell>
          <cell r="T897">
            <v>295.62461477821</v>
          </cell>
          <cell r="U897">
            <v>293.751666021557</v>
          </cell>
          <cell r="V897">
            <v>291.822528802203</v>
          </cell>
          <cell r="W897">
            <v>289.835517466269</v>
          </cell>
          <cell r="X897">
            <v>287.788895790257</v>
          </cell>
          <cell r="Y897">
            <v>285.680875463965</v>
          </cell>
          <cell r="Z897">
            <v>283.509614527884</v>
          </cell>
        </row>
        <row r="898">
          <cell r="A898">
            <v>-3271.71304639043</v>
          </cell>
          <cell r="B898">
            <v>504.33842162183</v>
          </cell>
          <cell r="C898">
            <v>560.480153081477</v>
          </cell>
          <cell r="D898">
            <v>547.262588973329</v>
          </cell>
          <cell r="E898">
            <v>535.283071953618</v>
          </cell>
          <cell r="F898">
            <v>524.286173767536</v>
          </cell>
          <cell r="G898">
            <v>514.143639768071</v>
          </cell>
          <cell r="H898">
            <v>508.670514095448</v>
          </cell>
          <cell r="I898">
            <v>507.356865520899</v>
          </cell>
          <cell r="J898">
            <v>506.131011692356</v>
          </cell>
          <cell r="K898">
            <v>504.610157716373</v>
          </cell>
          <cell r="L898">
            <v>383.949822653695</v>
          </cell>
          <cell r="M898">
            <v>382.344095406552</v>
          </cell>
          <cell r="N898">
            <v>380.94842087458</v>
          </cell>
          <cell r="O898">
            <v>379.252651574064</v>
          </cell>
          <cell r="P898">
            <v>377.764233727116</v>
          </cell>
          <cell r="Q898">
            <v>338.447698855296</v>
          </cell>
          <cell r="R898">
            <v>299.208445465369</v>
          </cell>
          <cell r="S898">
            <v>297.44301162933</v>
          </cell>
          <cell r="T898">
            <v>295.62461477821</v>
          </cell>
          <cell r="U898">
            <v>293.751666021557</v>
          </cell>
          <cell r="V898">
            <v>291.822528802203</v>
          </cell>
          <cell r="W898">
            <v>289.835517466269</v>
          </cell>
          <cell r="X898">
            <v>287.788895790257</v>
          </cell>
          <cell r="Y898">
            <v>285.680875463965</v>
          </cell>
          <cell r="Z898">
            <v>283.509614527884</v>
          </cell>
        </row>
        <row r="899">
          <cell r="A899">
            <v>-3661.70800172803</v>
          </cell>
          <cell r="B899">
            <v>511.919923553593</v>
          </cell>
          <cell r="C899">
            <v>574.885006751827</v>
          </cell>
          <cell r="D899">
            <v>560.226957276644</v>
          </cell>
          <cell r="E899">
            <v>546.958584928533</v>
          </cell>
          <cell r="F899">
            <v>534.79413544496</v>
          </cell>
          <cell r="G899">
            <v>523.590191175047</v>
          </cell>
          <cell r="H899">
            <v>517.616686374928</v>
          </cell>
          <cell r="I899">
            <v>516.303037800379</v>
          </cell>
          <cell r="J899">
            <v>515.0923469757</v>
          </cell>
          <cell r="K899">
            <v>513.556329995854</v>
          </cell>
          <cell r="L899">
            <v>392.911157937039</v>
          </cell>
          <cell r="M899">
            <v>391.290267686033</v>
          </cell>
          <cell r="N899">
            <v>389.909756157924</v>
          </cell>
          <cell r="O899">
            <v>388.198823853544</v>
          </cell>
          <cell r="P899">
            <v>386.72556901046</v>
          </cell>
          <cell r="Q899">
            <v>342.920784995037</v>
          </cell>
          <cell r="R899">
            <v>299.208445465369</v>
          </cell>
          <cell r="S899">
            <v>297.44301162933</v>
          </cell>
          <cell r="T899">
            <v>295.62461477821</v>
          </cell>
          <cell r="U899">
            <v>293.751666021557</v>
          </cell>
          <cell r="V899">
            <v>291.822528802203</v>
          </cell>
          <cell r="W899">
            <v>289.835517466269</v>
          </cell>
          <cell r="X899">
            <v>287.788895790257</v>
          </cell>
          <cell r="Y899">
            <v>285.680875463965</v>
          </cell>
          <cell r="Z899">
            <v>283.509614527884</v>
          </cell>
        </row>
        <row r="900">
          <cell r="A900">
            <v>-3730.58344821007</v>
          </cell>
          <cell r="B900">
            <v>513.258862233204</v>
          </cell>
          <cell r="C900">
            <v>577.428990243087</v>
          </cell>
          <cell r="D900">
            <v>562.516542418779</v>
          </cell>
          <cell r="E900">
            <v>549.020550495134</v>
          </cell>
          <cell r="F900">
            <v>536.649904454901</v>
          </cell>
          <cell r="G900">
            <v>525.258508769842</v>
          </cell>
          <cell r="H900">
            <v>519.196634016869</v>
          </cell>
          <cell r="I900">
            <v>517.88298544232</v>
          </cell>
          <cell r="J900">
            <v>516.674972495</v>
          </cell>
          <cell r="K900">
            <v>515.136277637795</v>
          </cell>
          <cell r="L900">
            <v>394.493783456339</v>
          </cell>
          <cell r="M900">
            <v>392.870215327974</v>
          </cell>
          <cell r="N900">
            <v>391.492381677224</v>
          </cell>
          <cell r="O900">
            <v>389.778771495485</v>
          </cell>
          <cell r="P900">
            <v>388.30819452976</v>
          </cell>
          <cell r="Q900">
            <v>343.710758816007</v>
          </cell>
          <cell r="R900">
            <v>299.208445465369</v>
          </cell>
          <cell r="S900">
            <v>297.44301162933</v>
          </cell>
          <cell r="T900">
            <v>295.62461477821</v>
          </cell>
          <cell r="U900">
            <v>293.751666021557</v>
          </cell>
          <cell r="V900">
            <v>291.822528802203</v>
          </cell>
          <cell r="W900">
            <v>289.835517466269</v>
          </cell>
          <cell r="X900">
            <v>287.788895790257</v>
          </cell>
          <cell r="Y900">
            <v>285.680875463965</v>
          </cell>
          <cell r="Z900">
            <v>283.509614527884</v>
          </cell>
        </row>
        <row r="901">
          <cell r="A901">
            <v>-3861.4518473211</v>
          </cell>
          <cell r="B901">
            <v>515.802943911922</v>
          </cell>
          <cell r="C901">
            <v>582.262745432652</v>
          </cell>
          <cell r="D901">
            <v>566.866922089387</v>
          </cell>
          <cell r="E901">
            <v>552.93843628036</v>
          </cell>
          <cell r="F901">
            <v>540.176001661604</v>
          </cell>
          <cell r="G901">
            <v>528.428434541526</v>
          </cell>
          <cell r="H901">
            <v>522.198650397757</v>
          </cell>
          <cell r="I901">
            <v>520.885001823207</v>
          </cell>
          <cell r="J901">
            <v>519.682077039245</v>
          </cell>
          <cell r="K901">
            <v>518.138294018682</v>
          </cell>
          <cell r="L901">
            <v>397.500888000584</v>
          </cell>
          <cell r="M901">
            <v>395.872231708861</v>
          </cell>
          <cell r="N901">
            <v>394.499486221469</v>
          </cell>
          <cell r="O901">
            <v>392.780787876372</v>
          </cell>
          <cell r="P901">
            <v>391.315299074005</v>
          </cell>
          <cell r="Q901">
            <v>345.211767006451</v>
          </cell>
          <cell r="R901">
            <v>299.208445465369</v>
          </cell>
          <cell r="S901">
            <v>297.44301162933</v>
          </cell>
          <cell r="T901">
            <v>295.62461477821</v>
          </cell>
          <cell r="U901">
            <v>293.751666021557</v>
          </cell>
          <cell r="V901">
            <v>291.822528802203</v>
          </cell>
          <cell r="W901">
            <v>289.835517466269</v>
          </cell>
          <cell r="X901">
            <v>287.788895790257</v>
          </cell>
          <cell r="Y901">
            <v>285.680875463965</v>
          </cell>
          <cell r="Z901">
            <v>283.509614527884</v>
          </cell>
        </row>
        <row r="902">
          <cell r="A902">
            <v>-2674.76260334941</v>
          </cell>
          <cell r="B902">
            <v>492.733705009113</v>
          </cell>
          <cell r="C902">
            <v>538.431191517314</v>
          </cell>
          <cell r="D902">
            <v>527.418523565582</v>
          </cell>
          <cell r="E902">
            <v>517.411808370033</v>
          </cell>
          <cell r="F902">
            <v>508.20203654231</v>
          </cell>
          <cell r="G902">
            <v>499.684162868625</v>
          </cell>
          <cell r="H902">
            <v>494.976948492441</v>
          </cell>
          <cell r="I902">
            <v>493.663299917892</v>
          </cell>
          <cell r="J902">
            <v>492.414236656124</v>
          </cell>
          <cell r="K902">
            <v>490.916592113367</v>
          </cell>
          <cell r="L902">
            <v>370.233047617463</v>
          </cell>
          <cell r="M902">
            <v>368.650529803546</v>
          </cell>
          <cell r="N902">
            <v>367.231645838348</v>
          </cell>
          <cell r="O902">
            <v>365.559085971057</v>
          </cell>
          <cell r="P902">
            <v>364.047458690884</v>
          </cell>
          <cell r="Q902">
            <v>331.600916053793</v>
          </cell>
          <cell r="R902">
            <v>299.208445465369</v>
          </cell>
          <cell r="S902">
            <v>297.44301162933</v>
          </cell>
          <cell r="T902">
            <v>295.62461477821</v>
          </cell>
          <cell r="U902">
            <v>293.751666021557</v>
          </cell>
          <cell r="V902">
            <v>291.822528802203</v>
          </cell>
          <cell r="W902">
            <v>289.835517466269</v>
          </cell>
          <cell r="X902">
            <v>287.788895790257</v>
          </cell>
          <cell r="Y902">
            <v>285.680875463965</v>
          </cell>
          <cell r="Z902">
            <v>283.509614527884</v>
          </cell>
        </row>
        <row r="903">
          <cell r="A903">
            <v>-3701.08221890455</v>
          </cell>
          <cell r="B903">
            <v>512.685358335505</v>
          </cell>
          <cell r="C903">
            <v>576.339332837459</v>
          </cell>
          <cell r="D903">
            <v>561.535850753713</v>
          </cell>
          <cell r="E903">
            <v>548.137354492677</v>
          </cell>
          <cell r="F903">
            <v>535.855028052689</v>
          </cell>
          <cell r="G903">
            <v>524.543922913309</v>
          </cell>
          <cell r="H903">
            <v>518.519899417584</v>
          </cell>
          <cell r="I903">
            <v>517.206250843035</v>
          </cell>
          <cell r="J903">
            <v>515.99709088792</v>
          </cell>
          <cell r="K903">
            <v>514.459543038509</v>
          </cell>
          <cell r="L903">
            <v>393.815901849259</v>
          </cell>
          <cell r="M903">
            <v>392.193480728689</v>
          </cell>
          <cell r="N903">
            <v>390.814500070143</v>
          </cell>
          <cell r="O903">
            <v>389.1020368962</v>
          </cell>
          <cell r="P903">
            <v>387.63031292268</v>
          </cell>
          <cell r="Q903">
            <v>343.372391516364</v>
          </cell>
          <cell r="R903">
            <v>299.208445465369</v>
          </cell>
          <cell r="S903">
            <v>297.44301162933</v>
          </cell>
          <cell r="T903">
            <v>295.62461477821</v>
          </cell>
          <cell r="U903">
            <v>293.751666021557</v>
          </cell>
          <cell r="V903">
            <v>291.822528802203</v>
          </cell>
          <cell r="W903">
            <v>289.835517466269</v>
          </cell>
          <cell r="X903">
            <v>287.788895790257</v>
          </cell>
          <cell r="Y903">
            <v>285.680875463965</v>
          </cell>
          <cell r="Z903">
            <v>283.509614527884</v>
          </cell>
        </row>
        <row r="904">
          <cell r="A904">
            <v>-3258.06544444434</v>
          </cell>
          <cell r="B904">
            <v>504.073112239998</v>
          </cell>
          <cell r="C904">
            <v>559.976065255996</v>
          </cell>
          <cell r="D904">
            <v>546.808909930397</v>
          </cell>
          <cell r="E904">
            <v>534.874495505597</v>
          </cell>
          <cell r="F904">
            <v>523.918454964317</v>
          </cell>
          <cell r="G904">
            <v>513.813064278308</v>
          </cell>
          <cell r="H904">
            <v>508.357449024886</v>
          </cell>
          <cell r="I904">
            <v>507.043800450337</v>
          </cell>
          <cell r="J904">
            <v>505.817416003031</v>
          </cell>
          <cell r="K904">
            <v>504.297092645812</v>
          </cell>
          <cell r="L904">
            <v>383.63622696437</v>
          </cell>
          <cell r="M904">
            <v>382.031030335991</v>
          </cell>
          <cell r="N904">
            <v>380.634825185255</v>
          </cell>
          <cell r="O904">
            <v>378.939586503502</v>
          </cell>
          <cell r="P904">
            <v>377.450638037791</v>
          </cell>
          <cell r="Q904">
            <v>338.291166320016</v>
          </cell>
          <cell r="R904">
            <v>299.208445465369</v>
          </cell>
          <cell r="S904">
            <v>297.44301162933</v>
          </cell>
          <cell r="T904">
            <v>295.62461477821</v>
          </cell>
          <cell r="U904">
            <v>293.751666021557</v>
          </cell>
          <cell r="V904">
            <v>291.822528802203</v>
          </cell>
          <cell r="W904">
            <v>289.835517466269</v>
          </cell>
          <cell r="X904">
            <v>287.788895790257</v>
          </cell>
          <cell r="Y904">
            <v>285.680875463965</v>
          </cell>
          <cell r="Z904">
            <v>283.509614527884</v>
          </cell>
        </row>
        <row r="905">
          <cell r="A905">
            <v>-2604.46852534286</v>
          </cell>
          <cell r="B905">
            <v>491.367188132665</v>
          </cell>
          <cell r="C905">
            <v>535.834809452064</v>
          </cell>
          <cell r="D905">
            <v>525.081779706858</v>
          </cell>
          <cell r="E905">
            <v>515.307372380305</v>
          </cell>
          <cell r="F905">
            <v>506.308044151554</v>
          </cell>
          <cell r="G905">
            <v>497.981482840571</v>
          </cell>
          <cell r="H905">
            <v>493.364458578234</v>
          </cell>
          <cell r="I905">
            <v>492.050810003684</v>
          </cell>
          <cell r="J905">
            <v>490.799013708164</v>
          </cell>
          <cell r="K905">
            <v>489.304102199159</v>
          </cell>
          <cell r="L905">
            <v>368.617824669503</v>
          </cell>
          <cell r="M905">
            <v>367.038039889338</v>
          </cell>
          <cell r="N905">
            <v>365.616422890387</v>
          </cell>
          <cell r="O905">
            <v>363.946596056849</v>
          </cell>
          <cell r="P905">
            <v>362.432235742924</v>
          </cell>
          <cell r="Q905">
            <v>330.794671096689</v>
          </cell>
          <cell r="R905">
            <v>299.208445465369</v>
          </cell>
          <cell r="S905">
            <v>297.44301162933</v>
          </cell>
          <cell r="T905">
            <v>295.62461477821</v>
          </cell>
          <cell r="U905">
            <v>293.751666021557</v>
          </cell>
          <cell r="V905">
            <v>291.822528802203</v>
          </cell>
          <cell r="W905">
            <v>289.835517466269</v>
          </cell>
          <cell r="X905">
            <v>287.788895790257</v>
          </cell>
          <cell r="Y905">
            <v>285.680875463965</v>
          </cell>
          <cell r="Z905">
            <v>283.509614527884</v>
          </cell>
        </row>
        <row r="906">
          <cell r="A906">
            <v>-2418.23569788515</v>
          </cell>
          <cell r="B906">
            <v>487.746821966887</v>
          </cell>
          <cell r="C906">
            <v>528.956113737086</v>
          </cell>
          <cell r="D906">
            <v>518.890953563378</v>
          </cell>
          <cell r="E906">
            <v>509.732008485007</v>
          </cell>
          <cell r="F906">
            <v>501.290216645786</v>
          </cell>
          <cell r="G906">
            <v>493.470506598012</v>
          </cell>
          <cell r="H906">
            <v>489.092426502616</v>
          </cell>
          <cell r="I906">
            <v>487.778777928066</v>
          </cell>
          <cell r="J906">
            <v>486.519740900214</v>
          </cell>
          <cell r="K906">
            <v>485.032070123541</v>
          </cell>
          <cell r="L906">
            <v>364.338551861553</v>
          </cell>
          <cell r="M906">
            <v>362.76600781372</v>
          </cell>
          <cell r="N906">
            <v>361.337150082438</v>
          </cell>
          <cell r="O906">
            <v>359.674563981231</v>
          </cell>
          <cell r="P906">
            <v>358.152962934974</v>
          </cell>
          <cell r="Q906">
            <v>328.65865505888</v>
          </cell>
          <cell r="R906">
            <v>299.208445465369</v>
          </cell>
          <cell r="S906">
            <v>297.44301162933</v>
          </cell>
          <cell r="T906">
            <v>295.62461477821</v>
          </cell>
          <cell r="U906">
            <v>293.751666021557</v>
          </cell>
          <cell r="V906">
            <v>291.822528802203</v>
          </cell>
          <cell r="W906">
            <v>289.835517466269</v>
          </cell>
          <cell r="X906">
            <v>287.788895790257</v>
          </cell>
          <cell r="Y906">
            <v>285.680875463965</v>
          </cell>
          <cell r="Z906">
            <v>283.509614527884</v>
          </cell>
        </row>
        <row r="907">
          <cell r="A907">
            <v>-2764.95450714834</v>
          </cell>
          <cell r="B907">
            <v>494.487035618964</v>
          </cell>
          <cell r="C907">
            <v>541.762519676031</v>
          </cell>
          <cell r="D907">
            <v>530.416718908428</v>
          </cell>
          <cell r="E907">
            <v>520.111937509204</v>
          </cell>
          <cell r="F907">
            <v>510.632152767564</v>
          </cell>
          <cell r="G907">
            <v>501.868812808499</v>
          </cell>
          <cell r="H907">
            <v>497.045878612066</v>
          </cell>
          <cell r="I907">
            <v>495.732230037516</v>
          </cell>
          <cell r="J907">
            <v>494.486673436968</v>
          </cell>
          <cell r="K907">
            <v>492.985522232991</v>
          </cell>
          <cell r="L907">
            <v>372.305484398307</v>
          </cell>
          <cell r="M907">
            <v>370.71945992317</v>
          </cell>
          <cell r="N907">
            <v>369.304082619192</v>
          </cell>
          <cell r="O907">
            <v>367.628016090681</v>
          </cell>
          <cell r="P907">
            <v>366.119895471728</v>
          </cell>
          <cell r="Q907">
            <v>332.635381113605</v>
          </cell>
          <cell r="R907">
            <v>299.208445465369</v>
          </cell>
          <cell r="S907">
            <v>297.44301162933</v>
          </cell>
          <cell r="T907">
            <v>295.62461477821</v>
          </cell>
          <cell r="U907">
            <v>293.751666021557</v>
          </cell>
          <cell r="V907">
            <v>291.822528802203</v>
          </cell>
          <cell r="W907">
            <v>289.835517466269</v>
          </cell>
          <cell r="X907">
            <v>287.788895790257</v>
          </cell>
          <cell r="Y907">
            <v>285.680875463965</v>
          </cell>
          <cell r="Z907">
            <v>283.509614527884</v>
          </cell>
        </row>
        <row r="908">
          <cell r="A908">
            <v>-2715.04624794007</v>
          </cell>
          <cell r="B908">
            <v>493.516819059955</v>
          </cell>
          <cell r="C908">
            <v>539.919108213914</v>
          </cell>
          <cell r="D908">
            <v>528.757648592523</v>
          </cell>
          <cell r="E908">
            <v>518.617804008331</v>
          </cell>
          <cell r="F908">
            <v>509.287432616778</v>
          </cell>
          <cell r="G908">
            <v>500.659922975974</v>
          </cell>
          <cell r="H908">
            <v>495.901023072435</v>
          </cell>
          <cell r="I908">
            <v>494.587374497886</v>
          </cell>
          <cell r="J908">
            <v>493.33987746422</v>
          </cell>
          <cell r="K908">
            <v>491.840666693361</v>
          </cell>
          <cell r="L908">
            <v>371.158688425559</v>
          </cell>
          <cell r="M908">
            <v>369.57460438354</v>
          </cell>
          <cell r="N908">
            <v>368.157286646444</v>
          </cell>
          <cell r="O908">
            <v>366.483160551051</v>
          </cell>
          <cell r="P908">
            <v>364.97309949898</v>
          </cell>
          <cell r="Q908">
            <v>332.06295334379</v>
          </cell>
          <cell r="R908">
            <v>299.208445465369</v>
          </cell>
          <cell r="S908">
            <v>297.44301162933</v>
          </cell>
          <cell r="T908">
            <v>295.62461477821</v>
          </cell>
          <cell r="U908">
            <v>293.751666021557</v>
          </cell>
          <cell r="V908">
            <v>291.822528802203</v>
          </cell>
          <cell r="W908">
            <v>289.835517466269</v>
          </cell>
          <cell r="X908">
            <v>287.788895790257</v>
          </cell>
          <cell r="Y908">
            <v>285.680875463965</v>
          </cell>
          <cell r="Z908">
            <v>283.509614527884</v>
          </cell>
        </row>
        <row r="909">
          <cell r="A909">
            <v>-3835.47963813668</v>
          </cell>
          <cell r="B909">
            <v>515.298044165377</v>
          </cell>
          <cell r="C909">
            <v>581.303435914217</v>
          </cell>
          <cell r="D909">
            <v>566.003543522795</v>
          </cell>
          <cell r="E909">
            <v>552.160890670681</v>
          </cell>
          <cell r="F909">
            <v>539.476210612893</v>
          </cell>
          <cell r="G909">
            <v>527.79932945733</v>
          </cell>
          <cell r="H909">
            <v>521.602868696833</v>
          </cell>
          <cell r="I909">
            <v>520.289220122284</v>
          </cell>
          <cell r="J909">
            <v>519.085285538829</v>
          </cell>
          <cell r="K909">
            <v>517.542512317759</v>
          </cell>
          <cell r="L909">
            <v>396.904096500168</v>
          </cell>
          <cell r="M909">
            <v>395.276450007938</v>
          </cell>
          <cell r="N909">
            <v>393.902694721053</v>
          </cell>
          <cell r="O909">
            <v>392.185006175449</v>
          </cell>
          <cell r="P909">
            <v>390.718507573589</v>
          </cell>
          <cell r="Q909">
            <v>344.913876155989</v>
          </cell>
          <cell r="R909">
            <v>299.208445465369</v>
          </cell>
          <cell r="S909">
            <v>297.44301162933</v>
          </cell>
          <cell r="T909">
            <v>295.62461477821</v>
          </cell>
          <cell r="U909">
            <v>293.751666021557</v>
          </cell>
          <cell r="V909">
            <v>291.822528802203</v>
          </cell>
          <cell r="W909">
            <v>289.835517466269</v>
          </cell>
          <cell r="X909">
            <v>287.788895790257</v>
          </cell>
          <cell r="Y909">
            <v>285.680875463965</v>
          </cell>
          <cell r="Z909">
            <v>283.509614527884</v>
          </cell>
        </row>
        <row r="910">
          <cell r="A910">
            <v>-3852.14081087715</v>
          </cell>
          <cell r="B910">
            <v>515.621937363452</v>
          </cell>
          <cell r="C910">
            <v>581.918832990559</v>
          </cell>
          <cell r="D910">
            <v>566.557400891503</v>
          </cell>
          <cell r="E910">
            <v>552.659686195716</v>
          </cell>
          <cell r="F910">
            <v>539.925126585424</v>
          </cell>
          <cell r="G910">
            <v>528.202900382131</v>
          </cell>
          <cell r="H910">
            <v>521.985062670562</v>
          </cell>
          <cell r="I910">
            <v>520.671414096012</v>
          </cell>
          <cell r="J910">
            <v>519.468127298953</v>
          </cell>
          <cell r="K910">
            <v>517.924706291487</v>
          </cell>
          <cell r="L910">
            <v>397.286938260292</v>
          </cell>
          <cell r="M910">
            <v>395.658643981666</v>
          </cell>
          <cell r="N910">
            <v>394.285536481177</v>
          </cell>
          <cell r="O910">
            <v>392.567200149177</v>
          </cell>
          <cell r="P910">
            <v>391.101349333713</v>
          </cell>
          <cell r="Q910">
            <v>345.104973142853</v>
          </cell>
          <cell r="R910">
            <v>299.208445465369</v>
          </cell>
          <cell r="S910">
            <v>297.44301162933</v>
          </cell>
          <cell r="T910">
            <v>295.62461477821</v>
          </cell>
          <cell r="U910">
            <v>293.751666021557</v>
          </cell>
          <cell r="V910">
            <v>291.822528802203</v>
          </cell>
          <cell r="W910">
            <v>289.835517466269</v>
          </cell>
          <cell r="X910">
            <v>287.788895790257</v>
          </cell>
          <cell r="Y910">
            <v>285.680875463965</v>
          </cell>
          <cell r="Z910">
            <v>283.509614527884</v>
          </cell>
        </row>
        <row r="911">
          <cell r="A911">
            <v>-3103.09405084843</v>
          </cell>
          <cell r="B911">
            <v>501.060468348494</v>
          </cell>
          <cell r="C911">
            <v>554.252041862138</v>
          </cell>
          <cell r="D911">
            <v>541.657288875924</v>
          </cell>
          <cell r="E911">
            <v>530.23502391268</v>
          </cell>
          <cell r="F911">
            <v>519.742930530692</v>
          </cell>
          <cell r="G911">
            <v>510.059309989493</v>
          </cell>
          <cell r="H911">
            <v>504.802529232911</v>
          </cell>
          <cell r="I911">
            <v>503.488880658362</v>
          </cell>
          <cell r="J911">
            <v>502.256470923273</v>
          </cell>
          <cell r="K911">
            <v>500.742172853836</v>
          </cell>
          <cell r="L911">
            <v>380.075281884612</v>
          </cell>
          <cell r="M911">
            <v>378.476110544016</v>
          </cell>
          <cell r="N911">
            <v>377.073880105496</v>
          </cell>
          <cell r="O911">
            <v>375.384666711527</v>
          </cell>
          <cell r="P911">
            <v>373.889692958033</v>
          </cell>
          <cell r="Q911">
            <v>336.513706424028</v>
          </cell>
          <cell r="R911">
            <v>299.208445465369</v>
          </cell>
          <cell r="S911">
            <v>297.44301162933</v>
          </cell>
          <cell r="T911">
            <v>295.62461477821</v>
          </cell>
          <cell r="U911">
            <v>293.751666021557</v>
          </cell>
          <cell r="V911">
            <v>291.822528802203</v>
          </cell>
          <cell r="W911">
            <v>289.835517466269</v>
          </cell>
          <cell r="X911">
            <v>287.788895790257</v>
          </cell>
          <cell r="Y911">
            <v>285.680875463965</v>
          </cell>
          <cell r="Z911">
            <v>283.509614527884</v>
          </cell>
        </row>
        <row r="912">
          <cell r="A912">
            <v>-2462.96824643527</v>
          </cell>
          <cell r="B912">
            <v>488.616422710702</v>
          </cell>
          <cell r="C912">
            <v>530.608355150333</v>
          </cell>
          <cell r="D912">
            <v>520.3779708353</v>
          </cell>
          <cell r="E912">
            <v>511.07119363048</v>
          </cell>
          <cell r="F912">
            <v>502.495483276712</v>
          </cell>
          <cell r="G912">
            <v>494.554029124805</v>
          </cell>
          <cell r="H912">
            <v>490.118555380316</v>
          </cell>
          <cell r="I912">
            <v>488.804906805767</v>
          </cell>
          <cell r="J912">
            <v>487.547608979403</v>
          </cell>
          <cell r="K912">
            <v>486.058199001242</v>
          </cell>
          <cell r="L912">
            <v>365.366419940742</v>
          </cell>
          <cell r="M912">
            <v>363.792136691421</v>
          </cell>
          <cell r="N912">
            <v>362.365018161626</v>
          </cell>
          <cell r="O912">
            <v>360.700692858932</v>
          </cell>
          <cell r="P912">
            <v>359.180831014163</v>
          </cell>
          <cell r="Q912">
            <v>329.171719497731</v>
          </cell>
          <cell r="R912">
            <v>299.208445465369</v>
          </cell>
          <cell r="S912">
            <v>297.44301162933</v>
          </cell>
          <cell r="T912">
            <v>295.62461477821</v>
          </cell>
          <cell r="U912">
            <v>293.751666021557</v>
          </cell>
          <cell r="V912">
            <v>291.822528802203</v>
          </cell>
          <cell r="W912">
            <v>289.835517466269</v>
          </cell>
          <cell r="X912">
            <v>287.788895790257</v>
          </cell>
          <cell r="Y912">
            <v>285.680875463965</v>
          </cell>
          <cell r="Z912">
            <v>283.509614527884</v>
          </cell>
        </row>
        <row r="913">
          <cell r="A913">
            <v>-3309.66568650197</v>
          </cell>
          <cell r="B913">
            <v>505.076220945598</v>
          </cell>
          <cell r="C913">
            <v>561.881971796637</v>
          </cell>
          <cell r="D913">
            <v>548.524225816973</v>
          </cell>
          <cell r="E913">
            <v>536.419282912221</v>
          </cell>
          <cell r="F913">
            <v>525.308763630279</v>
          </cell>
          <cell r="G913">
            <v>515.062937725486</v>
          </cell>
          <cell r="H913">
            <v>509.541117297494</v>
          </cell>
          <cell r="I913">
            <v>508.227468722945</v>
          </cell>
          <cell r="J913">
            <v>507.00309049305</v>
          </cell>
          <cell r="K913">
            <v>505.48076091842</v>
          </cell>
          <cell r="L913">
            <v>384.82190145439</v>
          </cell>
          <cell r="M913">
            <v>383.214698608599</v>
          </cell>
          <cell r="N913">
            <v>381.820499675274</v>
          </cell>
          <cell r="O913">
            <v>380.12325477611</v>
          </cell>
          <cell r="P913">
            <v>378.63631252781</v>
          </cell>
          <cell r="Q913">
            <v>338.88300045632</v>
          </cell>
          <cell r="R913">
            <v>299.208445465369</v>
          </cell>
          <cell r="S913">
            <v>297.44301162933</v>
          </cell>
          <cell r="T913">
            <v>295.62461477821</v>
          </cell>
          <cell r="U913">
            <v>293.751666021557</v>
          </cell>
          <cell r="V913">
            <v>291.822528802203</v>
          </cell>
          <cell r="W913">
            <v>289.835517466269</v>
          </cell>
          <cell r="X913">
            <v>287.788895790257</v>
          </cell>
          <cell r="Y913">
            <v>285.680875463965</v>
          </cell>
          <cell r="Z913">
            <v>283.509614527884</v>
          </cell>
        </row>
        <row r="914">
          <cell r="A914">
            <v>-2741.99956447911</v>
          </cell>
          <cell r="B914">
            <v>494.040791533474</v>
          </cell>
          <cell r="C914">
            <v>540.9146559136</v>
          </cell>
          <cell r="D914">
            <v>529.65364152224</v>
          </cell>
          <cell r="E914">
            <v>519.42472161755</v>
          </cell>
          <cell r="F914">
            <v>510.013658465075</v>
          </cell>
          <cell r="G914">
            <v>501.312792677979</v>
          </cell>
          <cell r="H914">
            <v>496.519310591188</v>
          </cell>
          <cell r="I914">
            <v>495.205662016638</v>
          </cell>
          <cell r="J914">
            <v>493.959212927919</v>
          </cell>
          <cell r="K914">
            <v>492.458954212113</v>
          </cell>
          <cell r="L914">
            <v>371.778023889258</v>
          </cell>
          <cell r="M914">
            <v>370.192891902292</v>
          </cell>
          <cell r="N914">
            <v>368.776622110143</v>
          </cell>
          <cell r="O914">
            <v>367.101448069803</v>
          </cell>
          <cell r="P914">
            <v>365.592434962679</v>
          </cell>
          <cell r="Q914">
            <v>332.372097103166</v>
          </cell>
          <cell r="R914">
            <v>299.208445465369</v>
          </cell>
          <cell r="S914">
            <v>297.44301162933</v>
          </cell>
          <cell r="T914">
            <v>295.62461477821</v>
          </cell>
          <cell r="U914">
            <v>293.751666021557</v>
          </cell>
          <cell r="V914">
            <v>291.822528802203</v>
          </cell>
          <cell r="W914">
            <v>289.835517466269</v>
          </cell>
          <cell r="X914">
            <v>287.788895790257</v>
          </cell>
          <cell r="Y914">
            <v>285.680875463965</v>
          </cell>
          <cell r="Z914">
            <v>283.509614527884</v>
          </cell>
        </row>
        <row r="915">
          <cell r="A915">
            <v>-3372.70614443007</v>
          </cell>
          <cell r="B915">
            <v>506.301727447721</v>
          </cell>
          <cell r="C915">
            <v>564.210434150669</v>
          </cell>
          <cell r="D915">
            <v>550.619841935602</v>
          </cell>
          <cell r="E915">
            <v>538.30656292549</v>
          </cell>
          <cell r="F915">
            <v>527.007315642221</v>
          </cell>
          <cell r="G915">
            <v>516.58991882713</v>
          </cell>
          <cell r="H915">
            <v>510.987214969999</v>
          </cell>
          <cell r="I915">
            <v>509.67356639545</v>
          </cell>
          <cell r="J915">
            <v>508.451639178559</v>
          </cell>
          <cell r="K915">
            <v>506.926858590924</v>
          </cell>
          <cell r="L915">
            <v>386.270450139898</v>
          </cell>
          <cell r="M915">
            <v>384.660796281104</v>
          </cell>
          <cell r="N915">
            <v>383.269048360783</v>
          </cell>
          <cell r="O915">
            <v>381.569352448615</v>
          </cell>
          <cell r="P915">
            <v>380.084861213319</v>
          </cell>
          <cell r="Q915">
            <v>339.606049292572</v>
          </cell>
          <cell r="R915">
            <v>299.208445465369</v>
          </cell>
          <cell r="S915">
            <v>297.44301162933</v>
          </cell>
          <cell r="T915">
            <v>295.62461477821</v>
          </cell>
          <cell r="U915">
            <v>293.751666021557</v>
          </cell>
          <cell r="V915">
            <v>291.822528802203</v>
          </cell>
          <cell r="W915">
            <v>289.835517466269</v>
          </cell>
          <cell r="X915">
            <v>287.788895790257</v>
          </cell>
          <cell r="Y915">
            <v>285.680875463965</v>
          </cell>
          <cell r="Z915">
            <v>283.509614527884</v>
          </cell>
        </row>
        <row r="916">
          <cell r="A916">
            <v>-3855.85976632119</v>
          </cell>
          <cell r="B916">
            <v>515.694233857284</v>
          </cell>
          <cell r="C916">
            <v>582.05619632884</v>
          </cell>
          <cell r="D916">
            <v>566.681027895956</v>
          </cell>
          <cell r="E916">
            <v>552.771022796217</v>
          </cell>
          <cell r="F916">
            <v>540.025329525876</v>
          </cell>
          <cell r="G916">
            <v>528.292981813446</v>
          </cell>
          <cell r="H916">
            <v>522.070372533284</v>
          </cell>
          <cell r="I916">
            <v>520.756723958734</v>
          </cell>
          <cell r="J916">
            <v>519.553581754663</v>
          </cell>
          <cell r="K916">
            <v>518.010016154209</v>
          </cell>
          <cell r="L916">
            <v>397.372392716002</v>
          </cell>
          <cell r="M916">
            <v>395.743953844388</v>
          </cell>
          <cell r="N916">
            <v>394.370990936887</v>
          </cell>
          <cell r="O916">
            <v>392.652510011899</v>
          </cell>
          <cell r="P916">
            <v>391.186803789423</v>
          </cell>
          <cell r="Q916">
            <v>345.147628074214</v>
          </cell>
          <cell r="R916">
            <v>299.208445465369</v>
          </cell>
          <cell r="S916">
            <v>297.44301162933</v>
          </cell>
          <cell r="T916">
            <v>295.62461477821</v>
          </cell>
          <cell r="U916">
            <v>293.751666021557</v>
          </cell>
          <cell r="V916">
            <v>291.822528802203</v>
          </cell>
          <cell r="W916">
            <v>289.835517466269</v>
          </cell>
          <cell r="X916">
            <v>287.788895790257</v>
          </cell>
          <cell r="Y916">
            <v>285.680875463965</v>
          </cell>
          <cell r="Z916">
            <v>283.509614527884</v>
          </cell>
        </row>
        <row r="917">
          <cell r="A917">
            <v>-3669.52336578142</v>
          </cell>
          <cell r="B917">
            <v>512.071854230791</v>
          </cell>
          <cell r="C917">
            <v>575.173675038503</v>
          </cell>
          <cell r="D917">
            <v>560.486758734652</v>
          </cell>
          <cell r="E917">
            <v>547.192558171418</v>
          </cell>
          <cell r="F917">
            <v>535.004711363556</v>
          </cell>
          <cell r="G917">
            <v>523.779496798836</v>
          </cell>
          <cell r="H917">
            <v>517.795964574022</v>
          </cell>
          <cell r="I917">
            <v>516.482315999472</v>
          </cell>
          <cell r="J917">
            <v>515.271929036148</v>
          </cell>
          <cell r="K917">
            <v>513.735608194947</v>
          </cell>
          <cell r="L917">
            <v>393.090739997487</v>
          </cell>
          <cell r="M917">
            <v>391.469545885126</v>
          </cell>
          <cell r="N917">
            <v>390.089338218372</v>
          </cell>
          <cell r="O917">
            <v>388.378102052637</v>
          </cell>
          <cell r="P917">
            <v>386.905151070908</v>
          </cell>
          <cell r="Q917">
            <v>343.010424094583</v>
          </cell>
          <cell r="R917">
            <v>299.208445465369</v>
          </cell>
          <cell r="S917">
            <v>297.44301162933</v>
          </cell>
          <cell r="T917">
            <v>295.62461477821</v>
          </cell>
          <cell r="U917">
            <v>293.751666021557</v>
          </cell>
          <cell r="V917">
            <v>291.822528802203</v>
          </cell>
          <cell r="W917">
            <v>289.835517466269</v>
          </cell>
          <cell r="X917">
            <v>287.788895790257</v>
          </cell>
          <cell r="Y917">
            <v>285.680875463965</v>
          </cell>
          <cell r="Z917">
            <v>283.509614527884</v>
          </cell>
        </row>
        <row r="918">
          <cell r="A918">
            <v>-3024.3101317083</v>
          </cell>
          <cell r="B918">
            <v>499.528908960409</v>
          </cell>
          <cell r="C918">
            <v>551.342079024778</v>
          </cell>
          <cell r="D918">
            <v>539.0383223223</v>
          </cell>
          <cell r="E918">
            <v>527.876422455031</v>
          </cell>
          <cell r="F918">
            <v>517.620189218808</v>
          </cell>
          <cell r="G918">
            <v>508.150986991941</v>
          </cell>
          <cell r="H918">
            <v>502.995289154972</v>
          </cell>
          <cell r="I918">
            <v>501.681640580422</v>
          </cell>
          <cell r="J918">
            <v>500.446167726557</v>
          </cell>
          <cell r="K918">
            <v>498.934932775897</v>
          </cell>
          <cell r="L918">
            <v>378.264978687896</v>
          </cell>
          <cell r="M918">
            <v>376.668870466076</v>
          </cell>
          <cell r="N918">
            <v>375.263576908781</v>
          </cell>
          <cell r="O918">
            <v>373.577426633587</v>
          </cell>
          <cell r="P918">
            <v>372.079389761317</v>
          </cell>
          <cell r="Q918">
            <v>335.610086385058</v>
          </cell>
          <cell r="R918">
            <v>299.208445465369</v>
          </cell>
          <cell r="S918">
            <v>297.44301162933</v>
          </cell>
          <cell r="T918">
            <v>295.62461477821</v>
          </cell>
          <cell r="U918">
            <v>293.751666021557</v>
          </cell>
          <cell r="V918">
            <v>291.822528802203</v>
          </cell>
          <cell r="W918">
            <v>289.835517466269</v>
          </cell>
          <cell r="X918">
            <v>287.788895790257</v>
          </cell>
          <cell r="Y918">
            <v>285.680875463965</v>
          </cell>
          <cell r="Z918">
            <v>283.509614527884</v>
          </cell>
        </row>
        <row r="919">
          <cell r="A919">
            <v>-3349.36055547994</v>
          </cell>
          <cell r="B919">
            <v>505.84788919853</v>
          </cell>
          <cell r="C919">
            <v>563.348141477207</v>
          </cell>
          <cell r="D919">
            <v>549.843778529486</v>
          </cell>
          <cell r="E919">
            <v>537.607652021736</v>
          </cell>
          <cell r="F919">
            <v>526.378295828843</v>
          </cell>
          <cell r="G919">
            <v>516.024436368639</v>
          </cell>
          <cell r="H919">
            <v>510.451685835954</v>
          </cell>
          <cell r="I919">
            <v>509.138037261405</v>
          </cell>
          <cell r="J919">
            <v>507.915202368016</v>
          </cell>
          <cell r="K919">
            <v>506.391329456879</v>
          </cell>
          <cell r="L919">
            <v>385.734013329355</v>
          </cell>
          <cell r="M919">
            <v>384.125267147059</v>
          </cell>
          <cell r="N919">
            <v>382.732611550239</v>
          </cell>
          <cell r="O919">
            <v>381.03382331457</v>
          </cell>
          <cell r="P919">
            <v>379.548424402776</v>
          </cell>
          <cell r="Q919">
            <v>339.338284725549</v>
          </cell>
          <cell r="R919">
            <v>299.208445465369</v>
          </cell>
          <cell r="S919">
            <v>297.44301162933</v>
          </cell>
          <cell r="T919">
            <v>295.62461477821</v>
          </cell>
          <cell r="U919">
            <v>293.751666021557</v>
          </cell>
          <cell r="V919">
            <v>291.822528802203</v>
          </cell>
          <cell r="W919">
            <v>289.835517466269</v>
          </cell>
          <cell r="X919">
            <v>287.788895790257</v>
          </cell>
          <cell r="Y919">
            <v>285.680875463965</v>
          </cell>
          <cell r="Z919">
            <v>283.509614527884</v>
          </cell>
        </row>
        <row r="920">
          <cell r="A920">
            <v>-2736.4489494527</v>
          </cell>
          <cell r="B920">
            <v>493.932887577361</v>
          </cell>
          <cell r="C920">
            <v>540.709638396985</v>
          </cell>
          <cell r="D920">
            <v>529.469125757286</v>
          </cell>
          <cell r="E920">
            <v>519.258549525135</v>
          </cell>
          <cell r="F920">
            <v>509.864103581902</v>
          </cell>
          <cell r="G920">
            <v>501.178344348662</v>
          </cell>
          <cell r="H920">
            <v>496.391983922974</v>
          </cell>
          <cell r="I920">
            <v>495.078335348425</v>
          </cell>
          <cell r="J920">
            <v>493.831670451793</v>
          </cell>
          <cell r="K920">
            <v>492.331627543899</v>
          </cell>
          <cell r="L920">
            <v>371.650481413132</v>
          </cell>
          <cell r="M920">
            <v>370.065565234078</v>
          </cell>
          <cell r="N920">
            <v>368.649079634017</v>
          </cell>
          <cell r="O920">
            <v>366.97412140159</v>
          </cell>
          <cell r="P920">
            <v>365.464892486553</v>
          </cell>
          <cell r="Q920">
            <v>332.308433769059</v>
          </cell>
          <cell r="R920">
            <v>299.208445465369</v>
          </cell>
          <cell r="S920">
            <v>297.44301162933</v>
          </cell>
          <cell r="T920">
            <v>295.62461477821</v>
          </cell>
          <cell r="U920">
            <v>293.751666021557</v>
          </cell>
          <cell r="V920">
            <v>291.822528802203</v>
          </cell>
          <cell r="W920">
            <v>289.835517466269</v>
          </cell>
          <cell r="X920">
            <v>287.788895790257</v>
          </cell>
          <cell r="Y920">
            <v>285.680875463965</v>
          </cell>
          <cell r="Z920">
            <v>283.509614527884</v>
          </cell>
        </row>
        <row r="921">
          <cell r="A921">
            <v>-3174.10909685963</v>
          </cell>
          <cell r="B921">
            <v>502.441000842951</v>
          </cell>
          <cell r="C921">
            <v>556.875053601607</v>
          </cell>
          <cell r="D921">
            <v>544.017999441447</v>
          </cell>
          <cell r="E921">
            <v>532.361043954145</v>
          </cell>
          <cell r="F921">
            <v>521.656348568011</v>
          </cell>
          <cell r="G921">
            <v>511.779453477588</v>
          </cell>
          <cell r="H921">
            <v>506.431557576371</v>
          </cell>
          <cell r="I921">
            <v>505.117909001822</v>
          </cell>
          <cell r="J921">
            <v>503.888260331722</v>
          </cell>
          <cell r="K921">
            <v>502.371201197296</v>
          </cell>
          <cell r="L921">
            <v>381.707071293061</v>
          </cell>
          <cell r="M921">
            <v>380.105138887476</v>
          </cell>
          <cell r="N921">
            <v>378.705669513945</v>
          </cell>
          <cell r="O921">
            <v>377.013695054987</v>
          </cell>
          <cell r="P921">
            <v>375.521482366482</v>
          </cell>
          <cell r="Q921">
            <v>337.328220595758</v>
          </cell>
          <cell r="R921">
            <v>299.208445465369</v>
          </cell>
          <cell r="S921">
            <v>297.44301162933</v>
          </cell>
          <cell r="T921">
            <v>295.62461477821</v>
          </cell>
          <cell r="U921">
            <v>293.751666021557</v>
          </cell>
          <cell r="V921">
            <v>291.822528802203</v>
          </cell>
          <cell r="W921">
            <v>289.835517466269</v>
          </cell>
          <cell r="X921">
            <v>287.788895790257</v>
          </cell>
          <cell r="Y921">
            <v>285.680875463965</v>
          </cell>
          <cell r="Z921">
            <v>283.509614527884</v>
          </cell>
        </row>
        <row r="922">
          <cell r="A922">
            <v>-2877.56306779457</v>
          </cell>
          <cell r="B922">
            <v>496.676146037927</v>
          </cell>
          <cell r="C922">
            <v>545.92182947206</v>
          </cell>
          <cell r="D922">
            <v>534.160097724854</v>
          </cell>
          <cell r="E922">
            <v>523.483167554407</v>
          </cell>
          <cell r="F922">
            <v>513.666259808246</v>
          </cell>
          <cell r="G922">
            <v>504.596444390527</v>
          </cell>
          <cell r="H922">
            <v>499.629028906442</v>
          </cell>
          <cell r="I922">
            <v>498.315380331892</v>
          </cell>
          <cell r="J922">
            <v>497.074201952183</v>
          </cell>
          <cell r="K922">
            <v>495.568672527367</v>
          </cell>
          <cell r="L922">
            <v>374.893012913522</v>
          </cell>
          <cell r="M922">
            <v>373.302610217546</v>
          </cell>
          <cell r="N922">
            <v>371.891611134406</v>
          </cell>
          <cell r="O922">
            <v>370.211166385058</v>
          </cell>
          <cell r="P922">
            <v>368.707423986943</v>
          </cell>
          <cell r="Q922">
            <v>333.926956260793</v>
          </cell>
          <cell r="R922">
            <v>299.208445465369</v>
          </cell>
          <cell r="S922">
            <v>297.44301162933</v>
          </cell>
          <cell r="T922">
            <v>295.62461477821</v>
          </cell>
          <cell r="U922">
            <v>293.751666021557</v>
          </cell>
          <cell r="V922">
            <v>291.822528802203</v>
          </cell>
          <cell r="W922">
            <v>289.835517466269</v>
          </cell>
          <cell r="X922">
            <v>287.788895790257</v>
          </cell>
          <cell r="Y922">
            <v>285.680875463965</v>
          </cell>
          <cell r="Z922">
            <v>283.509614527884</v>
          </cell>
        </row>
        <row r="923">
          <cell r="A923">
            <v>-3319.45899600138</v>
          </cell>
          <cell r="B923">
            <v>505.266602882267</v>
          </cell>
          <cell r="C923">
            <v>562.243697476307</v>
          </cell>
          <cell r="D923">
            <v>548.849778928676</v>
          </cell>
          <cell r="E923">
            <v>536.712471094691</v>
          </cell>
          <cell r="F923">
            <v>525.572632994502</v>
          </cell>
          <cell r="G923">
            <v>515.300153618575</v>
          </cell>
          <cell r="H923">
            <v>509.765767982763</v>
          </cell>
          <cell r="I923">
            <v>508.452119408214</v>
          </cell>
          <cell r="J923">
            <v>507.228121942193</v>
          </cell>
          <cell r="K923">
            <v>505.705411603689</v>
          </cell>
          <cell r="L923">
            <v>385.046932903532</v>
          </cell>
          <cell r="M923">
            <v>383.439349293868</v>
          </cell>
          <cell r="N923">
            <v>382.045531124416</v>
          </cell>
          <cell r="O923">
            <v>380.347905461379</v>
          </cell>
          <cell r="P923">
            <v>378.861343976953</v>
          </cell>
          <cell r="Q923">
            <v>338.995325798954</v>
          </cell>
          <cell r="R923">
            <v>299.208445465369</v>
          </cell>
          <cell r="S923">
            <v>297.44301162933</v>
          </cell>
          <cell r="T923">
            <v>295.62461477821</v>
          </cell>
          <cell r="U923">
            <v>293.751666021557</v>
          </cell>
          <cell r="V923">
            <v>291.822528802203</v>
          </cell>
          <cell r="W923">
            <v>289.835517466269</v>
          </cell>
          <cell r="X923">
            <v>287.788895790257</v>
          </cell>
          <cell r="Y923">
            <v>285.680875463965</v>
          </cell>
          <cell r="Z923">
            <v>283.509614527884</v>
          </cell>
        </row>
        <row r="924">
          <cell r="A924">
            <v>-3801.04131908205</v>
          </cell>
          <cell r="B924">
            <v>514.628563242955</v>
          </cell>
          <cell r="C924">
            <v>580.031422161615</v>
          </cell>
          <cell r="D924">
            <v>564.858731145453</v>
          </cell>
          <cell r="E924">
            <v>551.129890050151</v>
          </cell>
          <cell r="F924">
            <v>538.548310054416</v>
          </cell>
          <cell r="G924">
            <v>526.965156227992</v>
          </cell>
          <cell r="H924">
            <v>520.812881208375</v>
          </cell>
          <cell r="I924">
            <v>519.499232633826</v>
          </cell>
          <cell r="J924">
            <v>518.293959088526</v>
          </cell>
          <cell r="K924">
            <v>516.752524829301</v>
          </cell>
          <cell r="L924">
            <v>396.112770049865</v>
          </cell>
          <cell r="M924">
            <v>394.48646251948</v>
          </cell>
          <cell r="N924">
            <v>393.11136827075</v>
          </cell>
          <cell r="O924">
            <v>391.395018686991</v>
          </cell>
          <cell r="P924">
            <v>389.927181123286</v>
          </cell>
          <cell r="Q924">
            <v>344.51888241176</v>
          </cell>
          <cell r="R924">
            <v>299.208445465369</v>
          </cell>
          <cell r="S924">
            <v>297.44301162933</v>
          </cell>
          <cell r="T924">
            <v>295.62461477821</v>
          </cell>
          <cell r="U924">
            <v>293.751666021557</v>
          </cell>
          <cell r="V924">
            <v>291.822528802203</v>
          </cell>
          <cell r="W924">
            <v>289.835517466269</v>
          </cell>
          <cell r="X924">
            <v>287.788895790257</v>
          </cell>
          <cell r="Y924">
            <v>285.680875463965</v>
          </cell>
          <cell r="Z924">
            <v>283.509614527884</v>
          </cell>
        </row>
        <row r="925">
          <cell r="A925">
            <v>-3665.38837876422</v>
          </cell>
          <cell r="B925">
            <v>511.991470083176</v>
          </cell>
          <cell r="C925">
            <v>575.020945158035</v>
          </cell>
          <cell r="D925">
            <v>560.349301842232</v>
          </cell>
          <cell r="E925">
            <v>547.068766584092</v>
          </cell>
          <cell r="F925">
            <v>534.893298934963</v>
          </cell>
          <cell r="G925">
            <v>523.679338150908</v>
          </cell>
          <cell r="H925">
            <v>517.701111279837</v>
          </cell>
          <cell r="I925">
            <v>516.387462705287</v>
          </cell>
          <cell r="J925">
            <v>515.176914973668</v>
          </cell>
          <cell r="K925">
            <v>513.640754900762</v>
          </cell>
          <cell r="L925">
            <v>392.995725935007</v>
          </cell>
          <cell r="M925">
            <v>391.374692590941</v>
          </cell>
          <cell r="N925">
            <v>389.994324155891</v>
          </cell>
          <cell r="O925">
            <v>388.283248758452</v>
          </cell>
          <cell r="P925">
            <v>386.810137008428</v>
          </cell>
          <cell r="Q925">
            <v>342.962997447491</v>
          </cell>
          <cell r="R925">
            <v>299.208445465369</v>
          </cell>
          <cell r="S925">
            <v>297.44301162933</v>
          </cell>
          <cell r="T925">
            <v>295.62461477821</v>
          </cell>
          <cell r="U925">
            <v>293.751666021557</v>
          </cell>
          <cell r="V925">
            <v>291.822528802203</v>
          </cell>
          <cell r="W925">
            <v>289.835517466269</v>
          </cell>
          <cell r="X925">
            <v>287.788895790257</v>
          </cell>
          <cell r="Y925">
            <v>285.680875463965</v>
          </cell>
          <cell r="Z925">
            <v>283.509614527884</v>
          </cell>
        </row>
        <row r="926">
          <cell r="A926">
            <v>-3249.28040525377</v>
          </cell>
          <cell r="B926">
            <v>503.902331078133</v>
          </cell>
          <cell r="C926">
            <v>559.651581048453</v>
          </cell>
          <cell r="D926">
            <v>546.516874143608</v>
          </cell>
          <cell r="E926">
            <v>534.611492516325</v>
          </cell>
          <cell r="F926">
            <v>523.681752273973</v>
          </cell>
          <cell r="G926">
            <v>513.600270950625</v>
          </cell>
          <cell r="H926">
            <v>508.155927253886</v>
          </cell>
          <cell r="I926">
            <v>506.842278679336</v>
          </cell>
          <cell r="J926">
            <v>505.615552669707</v>
          </cell>
          <cell r="K926">
            <v>504.095570874811</v>
          </cell>
          <cell r="L926">
            <v>383.434363631046</v>
          </cell>
          <cell r="M926">
            <v>381.82950856499</v>
          </cell>
          <cell r="N926">
            <v>380.43296185193</v>
          </cell>
          <cell r="O926">
            <v>378.738064732502</v>
          </cell>
          <cell r="P926">
            <v>377.248774704467</v>
          </cell>
          <cell r="Q926">
            <v>338.190405434515</v>
          </cell>
          <cell r="R926">
            <v>299.208445465369</v>
          </cell>
          <cell r="S926">
            <v>297.44301162933</v>
          </cell>
          <cell r="T926">
            <v>295.62461477821</v>
          </cell>
          <cell r="U926">
            <v>293.751666021557</v>
          </cell>
          <cell r="V926">
            <v>291.822528802203</v>
          </cell>
          <cell r="W926">
            <v>289.835517466269</v>
          </cell>
          <cell r="X926">
            <v>287.788895790257</v>
          </cell>
          <cell r="Y926">
            <v>285.680875463965</v>
          </cell>
          <cell r="Z926">
            <v>283.509614527884</v>
          </cell>
        </row>
        <row r="927">
          <cell r="A927">
            <v>-2998.87020620465</v>
          </cell>
          <cell r="B927">
            <v>499.034356808618</v>
          </cell>
          <cell r="C927">
            <v>550.402429936375</v>
          </cell>
          <cell r="D927">
            <v>538.192638142738</v>
          </cell>
          <cell r="E927">
            <v>527.114812141272</v>
          </cell>
          <cell r="F927">
            <v>516.934739936425</v>
          </cell>
          <cell r="G927">
            <v>507.534775010809</v>
          </cell>
          <cell r="H927">
            <v>502.411717615858</v>
          </cell>
          <cell r="I927">
            <v>501.098069041309</v>
          </cell>
          <cell r="J927">
            <v>499.86160708314</v>
          </cell>
          <cell r="K927">
            <v>498.351361236784</v>
          </cell>
          <cell r="L927">
            <v>377.680418044479</v>
          </cell>
          <cell r="M927">
            <v>376.085298926963</v>
          </cell>
          <cell r="N927">
            <v>374.679016265364</v>
          </cell>
          <cell r="O927">
            <v>372.993855094474</v>
          </cell>
          <cell r="P927">
            <v>371.4948291179</v>
          </cell>
          <cell r="Q927">
            <v>335.318300615502</v>
          </cell>
          <cell r="R927">
            <v>299.208445465369</v>
          </cell>
          <cell r="S927">
            <v>297.44301162933</v>
          </cell>
          <cell r="T927">
            <v>295.62461477821</v>
          </cell>
          <cell r="U927">
            <v>293.751666021557</v>
          </cell>
          <cell r="V927">
            <v>291.822528802203</v>
          </cell>
          <cell r="W927">
            <v>289.835517466269</v>
          </cell>
          <cell r="X927">
            <v>287.788895790257</v>
          </cell>
          <cell r="Y927">
            <v>285.680875463965</v>
          </cell>
          <cell r="Z927">
            <v>283.509614527884</v>
          </cell>
        </row>
        <row r="928">
          <cell r="A928">
            <v>-3823.73475824657</v>
          </cell>
          <cell r="B928">
            <v>515.069723700313</v>
          </cell>
          <cell r="C928">
            <v>580.869627030595</v>
          </cell>
          <cell r="D928">
            <v>565.613115527536</v>
          </cell>
          <cell r="E928">
            <v>551.809277154482</v>
          </cell>
          <cell r="F928">
            <v>539.159758448314</v>
          </cell>
          <cell r="G928">
            <v>527.514842157861</v>
          </cell>
          <cell r="H928">
            <v>521.333450548058</v>
          </cell>
          <cell r="I928">
            <v>520.019801973509</v>
          </cell>
          <cell r="J928">
            <v>518.815410749124</v>
          </cell>
          <cell r="K928">
            <v>517.273094168984</v>
          </cell>
          <cell r="L928">
            <v>396.634221710463</v>
          </cell>
          <cell r="M928">
            <v>395.007031859163</v>
          </cell>
          <cell r="N928">
            <v>393.632819931347</v>
          </cell>
          <cell r="O928">
            <v>391.915588026674</v>
          </cell>
          <cell r="P928">
            <v>390.448632783884</v>
          </cell>
          <cell r="Q928">
            <v>344.779167081602</v>
          </cell>
          <cell r="R928">
            <v>299.208445465369</v>
          </cell>
          <cell r="S928">
            <v>297.44301162933</v>
          </cell>
          <cell r="T928">
            <v>295.62461477821</v>
          </cell>
          <cell r="U928">
            <v>293.751666021557</v>
          </cell>
          <cell r="V928">
            <v>291.822528802203</v>
          </cell>
          <cell r="W928">
            <v>289.835517466269</v>
          </cell>
          <cell r="X928">
            <v>287.788895790257</v>
          </cell>
          <cell r="Y928">
            <v>285.680875463965</v>
          </cell>
          <cell r="Z928">
            <v>283.509614527884</v>
          </cell>
        </row>
        <row r="929">
          <cell r="A929">
            <v>-3013.70881722016</v>
          </cell>
          <cell r="B929">
            <v>499.32281940676</v>
          </cell>
          <cell r="C929">
            <v>550.950508872844</v>
          </cell>
          <cell r="D929">
            <v>538.685909185559</v>
          </cell>
          <cell r="E929">
            <v>527.55904454241</v>
          </cell>
          <cell r="F929">
            <v>517.334549097449</v>
          </cell>
          <cell r="G929">
            <v>507.894199408093</v>
          </cell>
          <cell r="H929">
            <v>502.752103481665</v>
          </cell>
          <cell r="I929">
            <v>501.438454907116</v>
          </cell>
          <cell r="J929">
            <v>500.202569874144</v>
          </cell>
          <cell r="K929">
            <v>498.691747102591</v>
          </cell>
          <cell r="L929">
            <v>378.021380835483</v>
          </cell>
          <cell r="M929">
            <v>376.42568479277</v>
          </cell>
          <cell r="N929">
            <v>375.019979056367</v>
          </cell>
          <cell r="O929">
            <v>373.334240960281</v>
          </cell>
          <cell r="P929">
            <v>371.835791908904</v>
          </cell>
          <cell r="Q929">
            <v>335.488493548405</v>
          </cell>
          <cell r="R929">
            <v>299.208445465369</v>
          </cell>
          <cell r="S929">
            <v>297.44301162933</v>
          </cell>
          <cell r="T929">
            <v>295.62461477821</v>
          </cell>
          <cell r="U929">
            <v>293.751666021557</v>
          </cell>
          <cell r="V929">
            <v>291.822528802203</v>
          </cell>
          <cell r="W929">
            <v>289.835517466269</v>
          </cell>
          <cell r="X929">
            <v>287.788895790257</v>
          </cell>
          <cell r="Y929">
            <v>285.680875463965</v>
          </cell>
          <cell r="Z929">
            <v>283.509614527884</v>
          </cell>
        </row>
        <row r="930">
          <cell r="A930">
            <v>-3334.42582778373</v>
          </cell>
          <cell r="B930">
            <v>505.557558092116</v>
          </cell>
          <cell r="C930">
            <v>562.79651237502</v>
          </cell>
          <cell r="D930">
            <v>549.347312337518</v>
          </cell>
          <cell r="E930">
            <v>537.160542117858</v>
          </cell>
          <cell r="F930">
            <v>525.975896915353</v>
          </cell>
          <cell r="G930">
            <v>515.662683810047</v>
          </cell>
          <cell r="H930">
            <v>510.109095130385</v>
          </cell>
          <cell r="I930">
            <v>508.795446555836</v>
          </cell>
          <cell r="J930">
            <v>507.572031000234</v>
          </cell>
          <cell r="K930">
            <v>506.048738751311</v>
          </cell>
          <cell r="L930">
            <v>385.390841961573</v>
          </cell>
          <cell r="M930">
            <v>383.78267644149</v>
          </cell>
          <cell r="N930">
            <v>382.389440182458</v>
          </cell>
          <cell r="O930">
            <v>380.691232609001</v>
          </cell>
          <cell r="P930">
            <v>379.205253034994</v>
          </cell>
          <cell r="Q930">
            <v>339.166989372765</v>
          </cell>
          <cell r="R930">
            <v>299.208445465369</v>
          </cell>
          <cell r="S930">
            <v>297.44301162933</v>
          </cell>
          <cell r="T930">
            <v>295.62461477821</v>
          </cell>
          <cell r="U930">
            <v>293.751666021557</v>
          </cell>
          <cell r="V930">
            <v>291.822528802203</v>
          </cell>
          <cell r="W930">
            <v>289.835517466269</v>
          </cell>
          <cell r="X930">
            <v>287.788895790257</v>
          </cell>
          <cell r="Y930">
            <v>285.680875463965</v>
          </cell>
          <cell r="Z930">
            <v>283.509614527884</v>
          </cell>
        </row>
        <row r="931">
          <cell r="A931">
            <v>-3002.2018122497</v>
          </cell>
          <cell r="B931">
            <v>499.099123230134</v>
          </cell>
          <cell r="C931">
            <v>550.525486137255</v>
          </cell>
          <cell r="D931">
            <v>538.30338872353</v>
          </cell>
          <cell r="E931">
            <v>527.214552430407</v>
          </cell>
          <cell r="F931">
            <v>517.024506196646</v>
          </cell>
          <cell r="G931">
            <v>507.615473972018</v>
          </cell>
          <cell r="H931">
            <v>502.488141993247</v>
          </cell>
          <cell r="I931">
            <v>501.174493418698</v>
          </cell>
          <cell r="J931">
            <v>499.938160993372</v>
          </cell>
          <cell r="K931">
            <v>498.427785614172</v>
          </cell>
          <cell r="L931">
            <v>377.756971954711</v>
          </cell>
          <cell r="M931">
            <v>376.161723304352</v>
          </cell>
          <cell r="N931">
            <v>374.755570175596</v>
          </cell>
          <cell r="O931">
            <v>373.070279471863</v>
          </cell>
          <cell r="P931">
            <v>371.571383028132</v>
          </cell>
          <cell r="Q931">
            <v>335.356512804196</v>
          </cell>
          <cell r="R931">
            <v>299.208445465369</v>
          </cell>
          <cell r="S931">
            <v>297.44301162933</v>
          </cell>
          <cell r="T931">
            <v>295.62461477821</v>
          </cell>
          <cell r="U931">
            <v>293.751666021557</v>
          </cell>
          <cell r="V931">
            <v>291.822528802203</v>
          </cell>
          <cell r="W931">
            <v>289.835517466269</v>
          </cell>
          <cell r="X931">
            <v>287.788895790257</v>
          </cell>
          <cell r="Y931">
            <v>285.680875463965</v>
          </cell>
          <cell r="Z931">
            <v>283.509614527884</v>
          </cell>
        </row>
        <row r="932">
          <cell r="A932">
            <v>-3167.23319886589</v>
          </cell>
          <cell r="B932">
            <v>502.307333385953</v>
          </cell>
          <cell r="C932">
            <v>556.621085433311</v>
          </cell>
          <cell r="D932">
            <v>543.78942808998</v>
          </cell>
          <cell r="E932">
            <v>532.155196070368</v>
          </cell>
          <cell r="F932">
            <v>521.471085472611</v>
          </cell>
          <cell r="G932">
            <v>511.612903826168</v>
          </cell>
          <cell r="H932">
            <v>506.273829977113</v>
          </cell>
          <cell r="I932">
            <v>504.960181402564</v>
          </cell>
          <cell r="J932">
            <v>503.73026539755</v>
          </cell>
          <cell r="K932">
            <v>502.213473598038</v>
          </cell>
          <cell r="L932">
            <v>381.549076358889</v>
          </cell>
          <cell r="M932">
            <v>379.947411288218</v>
          </cell>
          <cell r="N932">
            <v>378.547674579773</v>
          </cell>
          <cell r="O932">
            <v>376.855967455729</v>
          </cell>
          <cell r="P932">
            <v>375.36348743231</v>
          </cell>
          <cell r="Q932">
            <v>337.249356796129</v>
          </cell>
          <cell r="R932">
            <v>299.208445465369</v>
          </cell>
          <cell r="S932">
            <v>297.44301162933</v>
          </cell>
          <cell r="T932">
            <v>295.62461477821</v>
          </cell>
          <cell r="U932">
            <v>293.751666021557</v>
          </cell>
          <cell r="V932">
            <v>291.822528802203</v>
          </cell>
          <cell r="W932">
            <v>289.835517466269</v>
          </cell>
          <cell r="X932">
            <v>287.788895790257</v>
          </cell>
          <cell r="Y932">
            <v>285.680875463965</v>
          </cell>
          <cell r="Z932">
            <v>283.509614527884</v>
          </cell>
        </row>
        <row r="933">
          <cell r="A933">
            <v>-3836.28018393008</v>
          </cell>
          <cell r="B933">
            <v>515.313606775601</v>
          </cell>
          <cell r="C933">
            <v>581.333004873642</v>
          </cell>
          <cell r="D933">
            <v>566.030155586277</v>
          </cell>
          <cell r="E933">
            <v>552.184857090425</v>
          </cell>
          <cell r="F933">
            <v>539.497780390663</v>
          </cell>
          <cell r="G933">
            <v>527.818720469669</v>
          </cell>
          <cell r="H933">
            <v>521.621232576898</v>
          </cell>
          <cell r="I933">
            <v>520.307584002348</v>
          </cell>
          <cell r="J933">
            <v>519.103680544113</v>
          </cell>
          <cell r="K933">
            <v>517.560876197823</v>
          </cell>
          <cell r="L933">
            <v>396.922491505452</v>
          </cell>
          <cell r="M933">
            <v>395.294813888002</v>
          </cell>
          <cell r="N933">
            <v>393.921089726337</v>
          </cell>
          <cell r="O933">
            <v>392.203370055513</v>
          </cell>
          <cell r="P933">
            <v>390.736902578873</v>
          </cell>
          <cell r="Q933">
            <v>344.923058096021</v>
          </cell>
          <cell r="R933">
            <v>299.208445465369</v>
          </cell>
          <cell r="S933">
            <v>297.44301162933</v>
          </cell>
          <cell r="T933">
            <v>295.62461477821</v>
          </cell>
          <cell r="U933">
            <v>293.751666021557</v>
          </cell>
          <cell r="V933">
            <v>291.822528802203</v>
          </cell>
          <cell r="W933">
            <v>289.835517466269</v>
          </cell>
          <cell r="X933">
            <v>287.788895790257</v>
          </cell>
          <cell r="Y933">
            <v>285.680875463965</v>
          </cell>
          <cell r="Z933">
            <v>283.509614527884</v>
          </cell>
        </row>
        <row r="934">
          <cell r="A934">
            <v>-2614.5658506614</v>
          </cell>
          <cell r="B934">
            <v>491.563480136858</v>
          </cell>
          <cell r="C934">
            <v>536.20776426003</v>
          </cell>
          <cell r="D934">
            <v>525.417439034027</v>
          </cell>
          <cell r="E934">
            <v>515.609662066761</v>
          </cell>
          <cell r="F934">
            <v>506.580104869365</v>
          </cell>
          <cell r="G934">
            <v>498.226062677795</v>
          </cell>
          <cell r="H934">
            <v>493.596083143181</v>
          </cell>
          <cell r="I934">
            <v>492.282434568631</v>
          </cell>
          <cell r="J934">
            <v>491.031030857119</v>
          </cell>
          <cell r="K934">
            <v>489.535726764106</v>
          </cell>
          <cell r="L934">
            <v>368.849841818458</v>
          </cell>
          <cell r="M934">
            <v>367.269664454285</v>
          </cell>
          <cell r="N934">
            <v>365.848440039343</v>
          </cell>
          <cell r="O934">
            <v>364.178220621796</v>
          </cell>
          <cell r="P934">
            <v>362.664252891879</v>
          </cell>
          <cell r="Q934">
            <v>330.910483379163</v>
          </cell>
          <cell r="R934">
            <v>299.208445465369</v>
          </cell>
          <cell r="S934">
            <v>297.44301162933</v>
          </cell>
          <cell r="T934">
            <v>295.62461477821</v>
          </cell>
          <cell r="U934">
            <v>293.751666021557</v>
          </cell>
          <cell r="V934">
            <v>291.822528802203</v>
          </cell>
          <cell r="W934">
            <v>289.835517466269</v>
          </cell>
          <cell r="X934">
            <v>287.788895790257</v>
          </cell>
          <cell r="Y934">
            <v>285.680875463965</v>
          </cell>
          <cell r="Z934">
            <v>283.509614527884</v>
          </cell>
        </row>
        <row r="935">
          <cell r="A935">
            <v>-3641.89279775223</v>
          </cell>
          <cell r="B935">
            <v>511.534715988303</v>
          </cell>
          <cell r="C935">
            <v>574.153112377777</v>
          </cell>
          <cell r="D935">
            <v>559.568252339999</v>
          </cell>
          <cell r="E935">
            <v>546.365365277987</v>
          </cell>
          <cell r="F935">
            <v>534.260237759469</v>
          </cell>
          <cell r="G935">
            <v>523.110222548697</v>
          </cell>
          <cell r="H935">
            <v>517.162141447887</v>
          </cell>
          <cell r="I935">
            <v>515.848492873337</v>
          </cell>
          <cell r="J935">
            <v>514.637031633528</v>
          </cell>
          <cell r="K935">
            <v>513.101785068812</v>
          </cell>
          <cell r="L935">
            <v>392.455842594867</v>
          </cell>
          <cell r="M935">
            <v>390.835722758991</v>
          </cell>
          <cell r="N935">
            <v>389.454440815752</v>
          </cell>
          <cell r="O935">
            <v>387.744278926502</v>
          </cell>
          <cell r="P935">
            <v>386.270253668288</v>
          </cell>
          <cell r="Q935">
            <v>342.693512531516</v>
          </cell>
          <cell r="R935">
            <v>299.208445465369</v>
          </cell>
          <cell r="S935">
            <v>297.44301162933</v>
          </cell>
          <cell r="T935">
            <v>295.62461477821</v>
          </cell>
          <cell r="U935">
            <v>293.751666021557</v>
          </cell>
          <cell r="V935">
            <v>291.822528802203</v>
          </cell>
          <cell r="W935">
            <v>289.835517466269</v>
          </cell>
          <cell r="X935">
            <v>287.788895790257</v>
          </cell>
          <cell r="Y935">
            <v>285.680875463965</v>
          </cell>
          <cell r="Z935">
            <v>283.509614527884</v>
          </cell>
        </row>
        <row r="936">
          <cell r="A936">
            <v>-2489.47344198333</v>
          </cell>
          <cell r="B936">
            <v>489.131683712156</v>
          </cell>
          <cell r="C936">
            <v>531.587351053096</v>
          </cell>
          <cell r="D936">
            <v>521.259067147787</v>
          </cell>
          <cell r="E936">
            <v>511.86469557272</v>
          </cell>
          <cell r="F936">
            <v>503.209635024728</v>
          </cell>
          <cell r="G936">
            <v>495.196044332617</v>
          </cell>
          <cell r="H936">
            <v>490.726563362032</v>
          </cell>
          <cell r="I936">
            <v>489.412914787483</v>
          </cell>
          <cell r="J936">
            <v>488.156647483122</v>
          </cell>
          <cell r="K936">
            <v>486.666206982958</v>
          </cell>
          <cell r="L936">
            <v>365.975458444461</v>
          </cell>
          <cell r="M936">
            <v>364.400144673137</v>
          </cell>
          <cell r="N936">
            <v>362.974056665345</v>
          </cell>
          <cell r="O936">
            <v>361.308700840648</v>
          </cell>
          <cell r="P936">
            <v>359.789869517882</v>
          </cell>
          <cell r="Q936">
            <v>329.475723488589</v>
          </cell>
          <cell r="R936">
            <v>299.208445465369</v>
          </cell>
          <cell r="S936">
            <v>297.44301162933</v>
          </cell>
          <cell r="T936">
            <v>295.62461477821</v>
          </cell>
          <cell r="U936">
            <v>293.751666021557</v>
          </cell>
          <cell r="V936">
            <v>291.822528802203</v>
          </cell>
          <cell r="W936">
            <v>289.835517466269</v>
          </cell>
          <cell r="X936">
            <v>287.788895790257</v>
          </cell>
          <cell r="Y936">
            <v>285.680875463965</v>
          </cell>
          <cell r="Z936">
            <v>283.509614527884</v>
          </cell>
        </row>
        <row r="937">
          <cell r="A937">
            <v>-3270.76170038002</v>
          </cell>
          <cell r="B937">
            <v>504.319927455388</v>
          </cell>
          <cell r="C937">
            <v>560.445014165236</v>
          </cell>
          <cell r="D937">
            <v>547.230963948713</v>
          </cell>
          <cell r="E937">
            <v>535.254590937297</v>
          </cell>
          <cell r="F937">
            <v>524.260540852847</v>
          </cell>
          <cell r="G937">
            <v>514.120596036683</v>
          </cell>
          <cell r="H937">
            <v>508.648690979046</v>
          </cell>
          <cell r="I937">
            <v>507.335042404496</v>
          </cell>
          <cell r="J937">
            <v>506.109151587621</v>
          </cell>
          <cell r="K937">
            <v>504.588334599971</v>
          </cell>
          <cell r="L937">
            <v>383.92796254896</v>
          </cell>
          <cell r="M937">
            <v>382.32227229015</v>
          </cell>
          <cell r="N937">
            <v>380.926560769845</v>
          </cell>
          <cell r="O937">
            <v>379.230828457662</v>
          </cell>
          <cell r="P937">
            <v>377.742373622381</v>
          </cell>
          <cell r="Q937">
            <v>338.436787297095</v>
          </cell>
          <cell r="R937">
            <v>299.208445465369</v>
          </cell>
          <cell r="S937">
            <v>297.44301162933</v>
          </cell>
          <cell r="T937">
            <v>295.62461477821</v>
          </cell>
          <cell r="U937">
            <v>293.751666021557</v>
          </cell>
          <cell r="V937">
            <v>291.822528802203</v>
          </cell>
          <cell r="W937">
            <v>289.835517466269</v>
          </cell>
          <cell r="X937">
            <v>287.788895790257</v>
          </cell>
          <cell r="Y937">
            <v>285.680875463965</v>
          </cell>
          <cell r="Z937">
            <v>283.509614527884</v>
          </cell>
        </row>
        <row r="938">
          <cell r="A938">
            <v>-3802.80207125601</v>
          </cell>
          <cell r="B938">
            <v>514.662792265217</v>
          </cell>
          <cell r="C938">
            <v>580.096457303912</v>
          </cell>
          <cell r="D938">
            <v>564.917262773521</v>
          </cell>
          <cell r="E938">
            <v>551.182602744434</v>
          </cell>
          <cell r="F938">
            <v>538.595751479271</v>
          </cell>
          <cell r="G938">
            <v>527.007805589731</v>
          </cell>
          <cell r="H938">
            <v>520.853271454644</v>
          </cell>
          <cell r="I938">
            <v>519.539622880095</v>
          </cell>
          <cell r="J938">
            <v>518.33441779284</v>
          </cell>
          <cell r="K938">
            <v>516.79291507557</v>
          </cell>
          <cell r="L938">
            <v>396.153228754179</v>
          </cell>
          <cell r="M938">
            <v>394.526852765749</v>
          </cell>
          <cell r="N938">
            <v>393.151826975063</v>
          </cell>
          <cell r="O938">
            <v>391.43540893326</v>
          </cell>
          <cell r="P938">
            <v>389.9676398276</v>
          </cell>
          <cell r="Q938">
            <v>344.539077534895</v>
          </cell>
          <cell r="R938">
            <v>299.208445465369</v>
          </cell>
          <cell r="S938">
            <v>297.44301162933</v>
          </cell>
          <cell r="T938">
            <v>295.62461477821</v>
          </cell>
          <cell r="U938">
            <v>293.751666021557</v>
          </cell>
          <cell r="V938">
            <v>291.822528802203</v>
          </cell>
          <cell r="W938">
            <v>289.835517466269</v>
          </cell>
          <cell r="X938">
            <v>287.788895790257</v>
          </cell>
          <cell r="Y938">
            <v>285.680875463965</v>
          </cell>
          <cell r="Z938">
            <v>283.509614527884</v>
          </cell>
        </row>
        <row r="939">
          <cell r="A939">
            <v>-3769.2337399671</v>
          </cell>
          <cell r="B939">
            <v>514.01022390496</v>
          </cell>
          <cell r="C939">
            <v>578.856577419425</v>
          </cell>
          <cell r="D939">
            <v>563.801370877482</v>
          </cell>
          <cell r="E939">
            <v>550.177647469639</v>
          </cell>
          <cell r="F939">
            <v>537.691291731955</v>
          </cell>
          <cell r="G939">
            <v>526.194705412851</v>
          </cell>
          <cell r="H939">
            <v>520.083240789542</v>
          </cell>
          <cell r="I939">
            <v>518.769592214993</v>
          </cell>
          <cell r="J939">
            <v>517.563081991017</v>
          </cell>
          <cell r="K939">
            <v>516.022884410467</v>
          </cell>
          <cell r="L939">
            <v>395.381892952356</v>
          </cell>
          <cell r="M939">
            <v>393.756822100646</v>
          </cell>
          <cell r="N939">
            <v>392.38049117324</v>
          </cell>
          <cell r="O939">
            <v>390.665378268158</v>
          </cell>
          <cell r="P939">
            <v>389.196304025777</v>
          </cell>
          <cell r="Q939">
            <v>344.154062202343</v>
          </cell>
          <cell r="R939">
            <v>299.208445465369</v>
          </cell>
          <cell r="S939">
            <v>297.44301162933</v>
          </cell>
          <cell r="T939">
            <v>295.62461477821</v>
          </cell>
          <cell r="U939">
            <v>293.751666021557</v>
          </cell>
          <cell r="V939">
            <v>291.822528802203</v>
          </cell>
          <cell r="W939">
            <v>289.835517466269</v>
          </cell>
          <cell r="X939">
            <v>287.788895790257</v>
          </cell>
          <cell r="Y939">
            <v>285.680875463965</v>
          </cell>
          <cell r="Z939">
            <v>283.509614527884</v>
          </cell>
        </row>
        <row r="940">
          <cell r="A940">
            <v>-3089.65400857369</v>
          </cell>
          <cell r="B940">
            <v>500.799193926673</v>
          </cell>
          <cell r="C940">
            <v>553.755620460678</v>
          </cell>
          <cell r="D940">
            <v>541.21050961461</v>
          </cell>
          <cell r="E940">
            <v>529.832661303076</v>
          </cell>
          <cell r="F940">
            <v>519.380804182048</v>
          </cell>
          <cell r="G940">
            <v>509.733762059904</v>
          </cell>
          <cell r="H940">
            <v>504.494225415162</v>
          </cell>
          <cell r="I940">
            <v>503.180576840613</v>
          </cell>
          <cell r="J940">
            <v>501.94764455668</v>
          </cell>
          <cell r="K940">
            <v>500.433869036088</v>
          </cell>
          <cell r="L940">
            <v>379.766455518019</v>
          </cell>
          <cell r="M940">
            <v>378.167806726267</v>
          </cell>
          <cell r="N940">
            <v>376.765053738904</v>
          </cell>
          <cell r="O940">
            <v>375.076362893778</v>
          </cell>
          <cell r="P940">
            <v>373.58086659144</v>
          </cell>
          <cell r="Q940">
            <v>336.359554515154</v>
          </cell>
          <cell r="R940">
            <v>299.208445465369</v>
          </cell>
          <cell r="S940">
            <v>297.44301162933</v>
          </cell>
          <cell r="T940">
            <v>295.62461477821</v>
          </cell>
          <cell r="U940">
            <v>293.751666021557</v>
          </cell>
          <cell r="V940">
            <v>291.822528802203</v>
          </cell>
          <cell r="W940">
            <v>289.835517466269</v>
          </cell>
          <cell r="X940">
            <v>287.788895790257</v>
          </cell>
          <cell r="Y940">
            <v>285.680875463965</v>
          </cell>
          <cell r="Z940">
            <v>283.509614527884</v>
          </cell>
        </row>
        <row r="941">
          <cell r="A941">
            <v>-2961.56411117947</v>
          </cell>
          <cell r="B941">
            <v>498.309126321329</v>
          </cell>
          <cell r="C941">
            <v>549.024492010525</v>
          </cell>
          <cell r="D941">
            <v>536.952494009472</v>
          </cell>
          <cell r="E941">
            <v>525.997957190847</v>
          </cell>
          <cell r="F941">
            <v>515.929570481042</v>
          </cell>
          <cell r="G941">
            <v>506.631137823646</v>
          </cell>
          <cell r="H941">
            <v>501.555945640857</v>
          </cell>
          <cell r="I941">
            <v>500.242297066307</v>
          </cell>
          <cell r="J941">
            <v>499.004384647164</v>
          </cell>
          <cell r="K941">
            <v>497.495589261782</v>
          </cell>
          <cell r="L941">
            <v>376.823195608503</v>
          </cell>
          <cell r="M941">
            <v>375.229526951961</v>
          </cell>
          <cell r="N941">
            <v>373.821793829388</v>
          </cell>
          <cell r="O941">
            <v>372.138083119472</v>
          </cell>
          <cell r="P941">
            <v>370.637606681924</v>
          </cell>
          <cell r="Q941">
            <v>334.890414628001</v>
          </cell>
          <cell r="R941">
            <v>299.208445465369</v>
          </cell>
          <cell r="S941">
            <v>297.44301162933</v>
          </cell>
          <cell r="T941">
            <v>295.62461477821</v>
          </cell>
          <cell r="U941">
            <v>293.751666021557</v>
          </cell>
          <cell r="V941">
            <v>291.822528802203</v>
          </cell>
          <cell r="W941">
            <v>289.835517466269</v>
          </cell>
          <cell r="X941">
            <v>287.788895790257</v>
          </cell>
          <cell r="Y941">
            <v>285.680875463965</v>
          </cell>
          <cell r="Z941">
            <v>283.509614527884</v>
          </cell>
        </row>
        <row r="942">
          <cell r="A942">
            <v>-2792.77122746816</v>
          </cell>
          <cell r="B942">
            <v>495.027792661981</v>
          </cell>
          <cell r="C942">
            <v>542.789958057764</v>
          </cell>
          <cell r="D942">
            <v>531.341413451988</v>
          </cell>
          <cell r="E942">
            <v>520.944703355451</v>
          </cell>
          <cell r="F942">
            <v>511.381642029186</v>
          </cell>
          <cell r="G942">
            <v>502.542596084099</v>
          </cell>
          <cell r="H942">
            <v>497.683971922826</v>
          </cell>
          <cell r="I942">
            <v>496.370323348277</v>
          </cell>
          <cell r="J942">
            <v>495.125848261815</v>
          </cell>
          <cell r="K942">
            <v>493.623615543752</v>
          </cell>
          <cell r="L942">
            <v>372.944659223154</v>
          </cell>
          <cell r="M942">
            <v>371.357553233931</v>
          </cell>
          <cell r="N942">
            <v>369.943257444039</v>
          </cell>
          <cell r="O942">
            <v>368.266109401442</v>
          </cell>
          <cell r="P942">
            <v>366.759070296575</v>
          </cell>
          <cell r="Q942">
            <v>332.954427768986</v>
          </cell>
          <cell r="R942">
            <v>299.208445465369</v>
          </cell>
          <cell r="S942">
            <v>297.44301162933</v>
          </cell>
          <cell r="T942">
            <v>295.62461477821</v>
          </cell>
          <cell r="U942">
            <v>293.751666021557</v>
          </cell>
          <cell r="V942">
            <v>291.822528802203</v>
          </cell>
          <cell r="W942">
            <v>289.835517466269</v>
          </cell>
          <cell r="X942">
            <v>287.788895790257</v>
          </cell>
          <cell r="Y942">
            <v>285.680875463965</v>
          </cell>
          <cell r="Z942">
            <v>283.509614527884</v>
          </cell>
        </row>
        <row r="943">
          <cell r="A943">
            <v>-3207.01407804481</v>
          </cell>
          <cell r="B943">
            <v>503.080673677191</v>
          </cell>
          <cell r="C943">
            <v>558.090431986663</v>
          </cell>
          <cell r="D943">
            <v>545.111839987997</v>
          </cell>
          <cell r="E943">
            <v>533.346140118874</v>
          </cell>
          <cell r="F943">
            <v>522.542935116267</v>
          </cell>
          <cell r="G943">
            <v>512.57648582905</v>
          </cell>
          <cell r="H943">
            <v>507.186371520774</v>
          </cell>
          <cell r="I943">
            <v>505.872722946225</v>
          </cell>
          <cell r="J943">
            <v>504.644353621793</v>
          </cell>
          <cell r="K943">
            <v>503.126015141699</v>
          </cell>
          <cell r="L943">
            <v>382.463164583132</v>
          </cell>
          <cell r="M943">
            <v>380.859952831879</v>
          </cell>
          <cell r="N943">
            <v>379.461762804017</v>
          </cell>
          <cell r="O943">
            <v>377.76850899939</v>
          </cell>
          <cell r="P943">
            <v>376.277575656553</v>
          </cell>
          <cell r="Q943">
            <v>337.70562756796</v>
          </cell>
          <cell r="R943">
            <v>299.208445465369</v>
          </cell>
          <cell r="S943">
            <v>297.44301162933</v>
          </cell>
          <cell r="T943">
            <v>295.62461477821</v>
          </cell>
          <cell r="U943">
            <v>293.751666021557</v>
          </cell>
          <cell r="V943">
            <v>291.822528802203</v>
          </cell>
          <cell r="W943">
            <v>289.835517466269</v>
          </cell>
          <cell r="X943">
            <v>287.788895790257</v>
          </cell>
          <cell r="Y943">
            <v>285.680875463965</v>
          </cell>
          <cell r="Z943">
            <v>283.509614527884</v>
          </cell>
        </row>
        <row r="944">
          <cell r="A944">
            <v>-3810.06303178615</v>
          </cell>
          <cell r="B944">
            <v>514.803945337923</v>
          </cell>
          <cell r="C944">
            <v>580.364648142053</v>
          </cell>
          <cell r="D944">
            <v>565.158634527848</v>
          </cell>
          <cell r="E944">
            <v>551.399978476401</v>
          </cell>
          <cell r="F944">
            <v>538.791389638041</v>
          </cell>
          <cell r="G944">
            <v>527.183682318322</v>
          </cell>
          <cell r="H944">
            <v>521.019832080437</v>
          </cell>
          <cell r="I944">
            <v>519.706183505888</v>
          </cell>
          <cell r="J944">
            <v>518.501260724778</v>
          </cell>
          <cell r="K944">
            <v>516.959475701363</v>
          </cell>
          <cell r="L944">
            <v>396.320071686117</v>
          </cell>
          <cell r="M944">
            <v>394.693413391542</v>
          </cell>
          <cell r="N944">
            <v>393.318669907002</v>
          </cell>
          <cell r="O944">
            <v>391.601969559053</v>
          </cell>
          <cell r="P944">
            <v>390.134482759538</v>
          </cell>
          <cell r="Q944">
            <v>344.622357847791</v>
          </cell>
          <cell r="R944">
            <v>299.208445465369</v>
          </cell>
          <cell r="S944">
            <v>297.44301162933</v>
          </cell>
          <cell r="T944">
            <v>295.62461477821</v>
          </cell>
          <cell r="U944">
            <v>293.751666021557</v>
          </cell>
          <cell r="V944">
            <v>291.822528802203</v>
          </cell>
          <cell r="W944">
            <v>289.835517466269</v>
          </cell>
          <cell r="X944">
            <v>287.788895790257</v>
          </cell>
          <cell r="Y944">
            <v>285.680875463965</v>
          </cell>
          <cell r="Z944">
            <v>283.509614527884</v>
          </cell>
        </row>
        <row r="945">
          <cell r="A945">
            <v>-2755.123880019</v>
          </cell>
          <cell r="B945">
            <v>494.295928227569</v>
          </cell>
          <cell r="C945">
            <v>541.399415632382</v>
          </cell>
          <cell r="D945">
            <v>530.089925269144</v>
          </cell>
          <cell r="E945">
            <v>519.817632126457</v>
          </cell>
          <cell r="F945">
            <v>510.367277923091</v>
          </cell>
          <cell r="G945">
            <v>501.630692998822</v>
          </cell>
          <cell r="H945">
            <v>496.820371890221</v>
          </cell>
          <cell r="I945">
            <v>495.506723315671</v>
          </cell>
          <cell r="J945">
            <v>494.260784500341</v>
          </cell>
          <cell r="K945">
            <v>492.760015511146</v>
          </cell>
          <cell r="L945">
            <v>372.079595461679</v>
          </cell>
          <cell r="M945">
            <v>370.493953201325</v>
          </cell>
          <cell r="N945">
            <v>369.078193682564</v>
          </cell>
          <cell r="O945">
            <v>367.402509368836</v>
          </cell>
          <cell r="P945">
            <v>365.8940065351</v>
          </cell>
          <cell r="Q945">
            <v>332.522627752683</v>
          </cell>
          <cell r="R945">
            <v>299.208445465369</v>
          </cell>
          <cell r="S945">
            <v>297.44301162933</v>
          </cell>
          <cell r="T945">
            <v>295.62461477821</v>
          </cell>
          <cell r="U945">
            <v>293.751666021557</v>
          </cell>
          <cell r="V945">
            <v>291.822528802203</v>
          </cell>
          <cell r="W945">
            <v>289.835517466269</v>
          </cell>
          <cell r="X945">
            <v>287.788895790257</v>
          </cell>
          <cell r="Y945">
            <v>285.680875463965</v>
          </cell>
          <cell r="Z945">
            <v>283.509614527884</v>
          </cell>
        </row>
        <row r="946">
          <cell r="A946">
            <v>-2866.97510148723</v>
          </cell>
          <cell r="B946">
            <v>496.470315972912</v>
          </cell>
          <cell r="C946">
            <v>545.530752348533</v>
          </cell>
          <cell r="D946">
            <v>533.808128313679</v>
          </cell>
          <cell r="E946">
            <v>523.166189254284</v>
          </cell>
          <cell r="F946">
            <v>513.380979338136</v>
          </cell>
          <cell r="G946">
            <v>504.339980129519</v>
          </cell>
          <cell r="H946">
            <v>499.386149429724</v>
          </cell>
          <cell r="I946">
            <v>498.072500855175</v>
          </cell>
          <cell r="J946">
            <v>496.830910815335</v>
          </cell>
          <cell r="K946">
            <v>495.32579305065</v>
          </cell>
          <cell r="L946">
            <v>374.649721776674</v>
          </cell>
          <cell r="M946">
            <v>373.059730740829</v>
          </cell>
          <cell r="N946">
            <v>371.648319997559</v>
          </cell>
          <cell r="O946">
            <v>369.96828690834</v>
          </cell>
          <cell r="P946">
            <v>368.464132850095</v>
          </cell>
          <cell r="Q946">
            <v>333.805516522435</v>
          </cell>
          <cell r="R946">
            <v>299.208445465369</v>
          </cell>
          <cell r="S946">
            <v>297.44301162933</v>
          </cell>
          <cell r="T946">
            <v>295.62461477821</v>
          </cell>
          <cell r="U946">
            <v>293.751666021557</v>
          </cell>
          <cell r="V946">
            <v>291.822528802203</v>
          </cell>
          <cell r="W946">
            <v>289.835517466269</v>
          </cell>
          <cell r="X946">
            <v>287.788895790257</v>
          </cell>
          <cell r="Y946">
            <v>285.680875463965</v>
          </cell>
          <cell r="Z946">
            <v>283.509614527884</v>
          </cell>
        </row>
        <row r="947">
          <cell r="A947">
            <v>-3426.49190068547</v>
          </cell>
          <cell r="B947">
            <v>507.347322549326</v>
          </cell>
          <cell r="C947">
            <v>566.197064843719</v>
          </cell>
          <cell r="D947">
            <v>552.407809559347</v>
          </cell>
          <cell r="E947">
            <v>539.916779381961</v>
          </cell>
          <cell r="F947">
            <v>528.456510453045</v>
          </cell>
          <cell r="G947">
            <v>517.89273032373</v>
          </cell>
          <cell r="H947">
            <v>512.221017189893</v>
          </cell>
          <cell r="I947">
            <v>510.907368615343</v>
          </cell>
          <cell r="J947">
            <v>509.687532588656</v>
          </cell>
          <cell r="K947">
            <v>508.160660810818</v>
          </cell>
          <cell r="L947">
            <v>387.506343549995</v>
          </cell>
          <cell r="M947">
            <v>385.894598500997</v>
          </cell>
          <cell r="N947">
            <v>384.50494177088</v>
          </cell>
          <cell r="O947">
            <v>382.803154668508</v>
          </cell>
          <cell r="P947">
            <v>381.320754623416</v>
          </cell>
          <cell r="Q947">
            <v>340.222950402519</v>
          </cell>
          <cell r="R947">
            <v>299.208445465369</v>
          </cell>
          <cell r="S947">
            <v>297.44301162933</v>
          </cell>
          <cell r="T947">
            <v>295.62461477821</v>
          </cell>
          <cell r="U947">
            <v>293.751666021557</v>
          </cell>
          <cell r="V947">
            <v>291.822528802203</v>
          </cell>
          <cell r="W947">
            <v>289.835517466269</v>
          </cell>
          <cell r="X947">
            <v>287.788895790257</v>
          </cell>
          <cell r="Y947">
            <v>285.680875463965</v>
          </cell>
          <cell r="Z947">
            <v>283.509614527884</v>
          </cell>
        </row>
        <row r="948">
          <cell r="A948">
            <v>-3058.4967491955</v>
          </cell>
          <cell r="B948">
            <v>500.193496804361</v>
          </cell>
          <cell r="C948">
            <v>552.604795928285</v>
          </cell>
          <cell r="D948">
            <v>540.174767535457</v>
          </cell>
          <cell r="E948">
            <v>528.899887734715</v>
          </cell>
          <cell r="F948">
            <v>518.541307970524</v>
          </cell>
          <cell r="G948">
            <v>508.979063445504</v>
          </cell>
          <cell r="H948">
            <v>503.779502810834</v>
          </cell>
          <cell r="I948">
            <v>502.465854236285</v>
          </cell>
          <cell r="J948">
            <v>501.231710558108</v>
          </cell>
          <cell r="K948">
            <v>499.719146431759</v>
          </cell>
          <cell r="L948">
            <v>379.050521519447</v>
          </cell>
          <cell r="M948">
            <v>377.453084121939</v>
          </cell>
          <cell r="N948">
            <v>376.049119740331</v>
          </cell>
          <cell r="O948">
            <v>374.36164028945</v>
          </cell>
          <cell r="P948">
            <v>372.864932592868</v>
          </cell>
          <cell r="Q948">
            <v>336.00219321299</v>
          </cell>
          <cell r="R948">
            <v>299.208445465369</v>
          </cell>
          <cell r="S948">
            <v>297.44301162933</v>
          </cell>
          <cell r="T948">
            <v>295.62461477821</v>
          </cell>
          <cell r="U948">
            <v>293.751666021557</v>
          </cell>
          <cell r="V948">
            <v>291.822528802203</v>
          </cell>
          <cell r="W948">
            <v>289.835517466269</v>
          </cell>
          <cell r="X948">
            <v>287.788895790257</v>
          </cell>
          <cell r="Y948">
            <v>285.680875463965</v>
          </cell>
          <cell r="Z948">
            <v>283.509614527884</v>
          </cell>
        </row>
        <row r="949">
          <cell r="A949">
            <v>-3243.78245372501</v>
          </cell>
          <cell r="B949">
            <v>503.795450900414</v>
          </cell>
          <cell r="C949">
            <v>559.448508710787</v>
          </cell>
          <cell r="D949">
            <v>546.334109039708</v>
          </cell>
          <cell r="E949">
            <v>534.446897042638</v>
          </cell>
          <cell r="F949">
            <v>523.533616347654</v>
          </cell>
          <cell r="G949">
            <v>513.467098249187</v>
          </cell>
          <cell r="H949">
            <v>508.029808644177</v>
          </cell>
          <cell r="I949">
            <v>506.716160069628</v>
          </cell>
          <cell r="J949">
            <v>505.489220299643</v>
          </cell>
          <cell r="K949">
            <v>503.969452265103</v>
          </cell>
          <cell r="L949">
            <v>383.308031260982</v>
          </cell>
          <cell r="M949">
            <v>381.703389955282</v>
          </cell>
          <cell r="N949">
            <v>380.306629481867</v>
          </cell>
          <cell r="O949">
            <v>378.611946122793</v>
          </cell>
          <cell r="P949">
            <v>377.122442334403</v>
          </cell>
          <cell r="Q949">
            <v>338.127346129661</v>
          </cell>
          <cell r="R949">
            <v>299.208445465369</v>
          </cell>
          <cell r="S949">
            <v>297.44301162933</v>
          </cell>
          <cell r="T949">
            <v>295.62461477821</v>
          </cell>
          <cell r="U949">
            <v>293.751666021557</v>
          </cell>
          <cell r="V949">
            <v>291.822528802203</v>
          </cell>
          <cell r="W949">
            <v>289.835517466269</v>
          </cell>
          <cell r="X949">
            <v>287.788895790257</v>
          </cell>
          <cell r="Y949">
            <v>285.680875463965</v>
          </cell>
          <cell r="Z949">
            <v>283.509614527884</v>
          </cell>
        </row>
        <row r="950">
          <cell r="A950">
            <v>-3767.26645141247</v>
          </cell>
          <cell r="B950">
            <v>513.971979815458</v>
          </cell>
          <cell r="C950">
            <v>578.783913649371</v>
          </cell>
          <cell r="D950">
            <v>563.735973484434</v>
          </cell>
          <cell r="E950">
            <v>550.118751571806</v>
          </cell>
          <cell r="F950">
            <v>537.638285423905</v>
          </cell>
          <cell r="G950">
            <v>526.147053277332</v>
          </cell>
          <cell r="H950">
            <v>520.03811276393</v>
          </cell>
          <cell r="I950">
            <v>518.72446418938</v>
          </cell>
          <cell r="J950">
            <v>517.517877477225</v>
          </cell>
          <cell r="K950">
            <v>515.977756384855</v>
          </cell>
          <cell r="L950">
            <v>395.336688438564</v>
          </cell>
          <cell r="M950">
            <v>393.711694075034</v>
          </cell>
          <cell r="N950">
            <v>392.335286659449</v>
          </cell>
          <cell r="O950">
            <v>390.620250242545</v>
          </cell>
          <cell r="P950">
            <v>389.151099511985</v>
          </cell>
          <cell r="Q950">
            <v>344.131498189537</v>
          </cell>
          <cell r="R950">
            <v>299.208445465369</v>
          </cell>
          <cell r="S950">
            <v>297.44301162933</v>
          </cell>
          <cell r="T950">
            <v>295.62461477821</v>
          </cell>
          <cell r="U950">
            <v>293.751666021557</v>
          </cell>
          <cell r="V950">
            <v>291.822528802203</v>
          </cell>
          <cell r="W950">
            <v>289.835517466269</v>
          </cell>
          <cell r="X950">
            <v>287.788895790257</v>
          </cell>
          <cell r="Y950">
            <v>285.680875463965</v>
          </cell>
          <cell r="Z950">
            <v>283.509614527884</v>
          </cell>
        </row>
        <row r="951">
          <cell r="A951">
            <v>-3068.0595298149</v>
          </cell>
          <cell r="B951">
            <v>500.379397259602</v>
          </cell>
          <cell r="C951">
            <v>552.958006793243</v>
          </cell>
          <cell r="D951">
            <v>540.492657313919</v>
          </cell>
          <cell r="E951">
            <v>529.186174435787</v>
          </cell>
          <cell r="F951">
            <v>518.798966001488</v>
          </cell>
          <cell r="G951">
            <v>509.210695412734</v>
          </cell>
          <cell r="H951">
            <v>503.998865348018</v>
          </cell>
          <cell r="I951">
            <v>502.685216773469</v>
          </cell>
          <cell r="J951">
            <v>501.451444896203</v>
          </cell>
          <cell r="K951">
            <v>499.938508968944</v>
          </cell>
          <cell r="L951">
            <v>379.270255857541</v>
          </cell>
          <cell r="M951">
            <v>377.672446659123</v>
          </cell>
          <cell r="N951">
            <v>376.268854078426</v>
          </cell>
          <cell r="O951">
            <v>374.581002826634</v>
          </cell>
          <cell r="P951">
            <v>373.084666930962</v>
          </cell>
          <cell r="Q951">
            <v>336.111874481582</v>
          </cell>
          <cell r="R951">
            <v>299.208445465369</v>
          </cell>
          <cell r="S951">
            <v>297.44301162933</v>
          </cell>
          <cell r="T951">
            <v>295.62461477821</v>
          </cell>
          <cell r="U951">
            <v>293.751666021557</v>
          </cell>
          <cell r="V951">
            <v>291.822528802203</v>
          </cell>
          <cell r="W951">
            <v>289.835517466269</v>
          </cell>
          <cell r="X951">
            <v>287.788895790257</v>
          </cell>
          <cell r="Y951">
            <v>285.680875463965</v>
          </cell>
          <cell r="Z951">
            <v>283.509614527884</v>
          </cell>
        </row>
        <row r="952">
          <cell r="A952">
            <v>-3798.58566103437</v>
          </cell>
          <cell r="B952">
            <v>514.580825250508</v>
          </cell>
          <cell r="C952">
            <v>579.940719975966</v>
          </cell>
          <cell r="D952">
            <v>564.777099178369</v>
          </cell>
          <cell r="E952">
            <v>551.056373541783</v>
          </cell>
          <cell r="F952">
            <v>538.482145196884</v>
          </cell>
          <cell r="G952">
            <v>526.905674689404</v>
          </cell>
          <cell r="H952">
            <v>520.756550377288</v>
          </cell>
          <cell r="I952">
            <v>519.442901802739</v>
          </cell>
          <cell r="J952">
            <v>518.237532781454</v>
          </cell>
          <cell r="K952">
            <v>516.696193998214</v>
          </cell>
          <cell r="L952">
            <v>396.056343742793</v>
          </cell>
          <cell r="M952">
            <v>394.430131688393</v>
          </cell>
          <cell r="N952">
            <v>393.054941963678</v>
          </cell>
          <cell r="O952">
            <v>391.338687855904</v>
          </cell>
          <cell r="P952">
            <v>389.870754816214</v>
          </cell>
          <cell r="Q952">
            <v>344.490716996217</v>
          </cell>
          <cell r="R952">
            <v>299.208445465369</v>
          </cell>
          <cell r="S952">
            <v>297.44301162933</v>
          </cell>
          <cell r="T952">
            <v>295.62461477821</v>
          </cell>
          <cell r="U952">
            <v>293.751666021557</v>
          </cell>
          <cell r="V952">
            <v>291.822528802203</v>
          </cell>
          <cell r="W952">
            <v>289.835517466269</v>
          </cell>
          <cell r="X952">
            <v>287.788895790257</v>
          </cell>
          <cell r="Y952">
            <v>285.680875463965</v>
          </cell>
          <cell r="Z952">
            <v>283.509614527884</v>
          </cell>
        </row>
        <row r="953">
          <cell r="A953">
            <v>-3663.77172896814</v>
          </cell>
          <cell r="B953">
            <v>511.960042411141</v>
          </cell>
          <cell r="C953">
            <v>574.961232581167</v>
          </cell>
          <cell r="D953">
            <v>560.295560523051</v>
          </cell>
          <cell r="E953">
            <v>547.020367969157</v>
          </cell>
          <cell r="F953">
            <v>534.849740181521</v>
          </cell>
          <cell r="G953">
            <v>523.640179271552</v>
          </cell>
          <cell r="H953">
            <v>517.664026626835</v>
          </cell>
          <cell r="I953">
            <v>516.350378052285</v>
          </cell>
          <cell r="J953">
            <v>515.139767465322</v>
          </cell>
          <cell r="K953">
            <v>513.60367024776</v>
          </cell>
          <cell r="L953">
            <v>392.958578426661</v>
          </cell>
          <cell r="M953">
            <v>391.337607937939</v>
          </cell>
          <cell r="N953">
            <v>389.957176647545</v>
          </cell>
          <cell r="O953">
            <v>388.24616410545</v>
          </cell>
          <cell r="P953">
            <v>386.772989500082</v>
          </cell>
          <cell r="Q953">
            <v>342.94445512099</v>
          </cell>
          <cell r="R953">
            <v>299.208445465369</v>
          </cell>
          <cell r="S953">
            <v>297.44301162933</v>
          </cell>
          <cell r="T953">
            <v>295.62461477821</v>
          </cell>
          <cell r="U953">
            <v>293.751666021557</v>
          </cell>
          <cell r="V953">
            <v>291.822528802203</v>
          </cell>
          <cell r="W953">
            <v>289.835517466269</v>
          </cell>
          <cell r="X953">
            <v>287.788895790257</v>
          </cell>
          <cell r="Y953">
            <v>285.680875463965</v>
          </cell>
          <cell r="Z953">
            <v>283.509614527884</v>
          </cell>
        </row>
        <row r="954">
          <cell r="A954">
            <v>-2928.3789523078</v>
          </cell>
          <cell r="B954">
            <v>497.664006832864</v>
          </cell>
          <cell r="C954">
            <v>547.798764982441</v>
          </cell>
          <cell r="D954">
            <v>535.849339684197</v>
          </cell>
          <cell r="E954">
            <v>525.00447317861</v>
          </cell>
          <cell r="F954">
            <v>515.035434870029</v>
          </cell>
          <cell r="G954">
            <v>505.827318941019</v>
          </cell>
          <cell r="H954">
            <v>500.794704644468</v>
          </cell>
          <cell r="I954">
            <v>499.481056069918</v>
          </cell>
          <cell r="J954">
            <v>498.241853411798</v>
          </cell>
          <cell r="K954">
            <v>496.734348265393</v>
          </cell>
          <cell r="L954">
            <v>376.060664373137</v>
          </cell>
          <cell r="M954">
            <v>374.468285955572</v>
          </cell>
          <cell r="N954">
            <v>373.059262594022</v>
          </cell>
          <cell r="O954">
            <v>371.376842123083</v>
          </cell>
          <cell r="P954">
            <v>369.875075446558</v>
          </cell>
          <cell r="Q954">
            <v>334.509794129806</v>
          </cell>
          <cell r="R954">
            <v>299.208445465369</v>
          </cell>
          <cell r="S954">
            <v>297.44301162933</v>
          </cell>
          <cell r="T954">
            <v>295.62461477821</v>
          </cell>
          <cell r="U954">
            <v>293.751666021557</v>
          </cell>
          <cell r="V954">
            <v>291.822528802203</v>
          </cell>
          <cell r="W954">
            <v>289.835517466269</v>
          </cell>
          <cell r="X954">
            <v>287.788895790257</v>
          </cell>
          <cell r="Y954">
            <v>285.680875463965</v>
          </cell>
          <cell r="Z954">
            <v>283.509614527884</v>
          </cell>
        </row>
        <row r="955">
          <cell r="A955">
            <v>-2876.84796712215</v>
          </cell>
          <cell r="B955">
            <v>496.662244480855</v>
          </cell>
          <cell r="C955">
            <v>545.895416513624</v>
          </cell>
          <cell r="D955">
            <v>534.136326062261</v>
          </cell>
          <cell r="E955">
            <v>523.461759156516</v>
          </cell>
          <cell r="F955">
            <v>513.646992250144</v>
          </cell>
          <cell r="G955">
            <v>504.579123050415</v>
          </cell>
          <cell r="H955">
            <v>499.612625069097</v>
          </cell>
          <cell r="I955">
            <v>498.298976494548</v>
          </cell>
          <cell r="J955">
            <v>497.057770311723</v>
          </cell>
          <cell r="K955">
            <v>495.552268690022</v>
          </cell>
          <cell r="L955">
            <v>374.876581273062</v>
          </cell>
          <cell r="M955">
            <v>373.286206380202</v>
          </cell>
          <cell r="N955">
            <v>371.875179493947</v>
          </cell>
          <cell r="O955">
            <v>370.194762547713</v>
          </cell>
          <cell r="P955">
            <v>368.690992346483</v>
          </cell>
          <cell r="Q955">
            <v>333.918754342121</v>
          </cell>
          <cell r="R955">
            <v>299.208445465369</v>
          </cell>
          <cell r="S955">
            <v>297.44301162933</v>
          </cell>
          <cell r="T955">
            <v>295.62461477821</v>
          </cell>
          <cell r="U955">
            <v>293.751666021557</v>
          </cell>
          <cell r="V955">
            <v>291.822528802203</v>
          </cell>
          <cell r="W955">
            <v>289.835517466269</v>
          </cell>
          <cell r="X955">
            <v>287.788895790257</v>
          </cell>
          <cell r="Y955">
            <v>285.680875463965</v>
          </cell>
          <cell r="Z955">
            <v>283.509614527884</v>
          </cell>
        </row>
        <row r="956">
          <cell r="A956">
            <v>-2680.88458826807</v>
          </cell>
          <cell r="B956">
            <v>492.852716395931</v>
          </cell>
          <cell r="C956">
            <v>538.657313152269</v>
          </cell>
          <cell r="D956">
            <v>527.622033037043</v>
          </cell>
          <cell r="E956">
            <v>517.595085905734</v>
          </cell>
          <cell r="F956">
            <v>508.366986324441</v>
          </cell>
          <cell r="G956">
            <v>499.832451056601</v>
          </cell>
          <cell r="H956">
            <v>495.117381928887</v>
          </cell>
          <cell r="I956">
            <v>493.803733354338</v>
          </cell>
          <cell r="J956">
            <v>492.554908115344</v>
          </cell>
          <cell r="K956">
            <v>491.057025549813</v>
          </cell>
          <cell r="L956">
            <v>370.373719076683</v>
          </cell>
          <cell r="M956">
            <v>368.790963239992</v>
          </cell>
          <cell r="N956">
            <v>367.372317297568</v>
          </cell>
          <cell r="O956">
            <v>365.699519407503</v>
          </cell>
          <cell r="P956">
            <v>364.188130150104</v>
          </cell>
          <cell r="Q956">
            <v>331.671132772016</v>
          </cell>
          <cell r="R956">
            <v>299.208445465369</v>
          </cell>
          <cell r="S956">
            <v>297.44301162933</v>
          </cell>
          <cell r="T956">
            <v>295.62461477821</v>
          </cell>
          <cell r="U956">
            <v>293.751666021557</v>
          </cell>
          <cell r="V956">
            <v>291.822528802203</v>
          </cell>
          <cell r="W956">
            <v>289.835517466269</v>
          </cell>
          <cell r="X956">
            <v>287.788895790257</v>
          </cell>
          <cell r="Y956">
            <v>285.680875463965</v>
          </cell>
          <cell r="Z956">
            <v>283.509614527884</v>
          </cell>
        </row>
        <row r="957">
          <cell r="A957">
            <v>-3796.36920853349</v>
          </cell>
          <cell r="B957">
            <v>514.537737413891</v>
          </cell>
          <cell r="C957">
            <v>579.858853086393</v>
          </cell>
          <cell r="D957">
            <v>564.703418977754</v>
          </cell>
          <cell r="E957">
            <v>550.990018273392</v>
          </cell>
          <cell r="F957">
            <v>538.422425455333</v>
          </cell>
          <cell r="G957">
            <v>526.851987244979</v>
          </cell>
          <cell r="H957">
            <v>520.70570673008</v>
          </cell>
          <cell r="I957">
            <v>519.392058155531</v>
          </cell>
          <cell r="J957">
            <v>518.186602958573</v>
          </cell>
          <cell r="K957">
            <v>516.645350351005</v>
          </cell>
          <cell r="L957">
            <v>396.005413919912</v>
          </cell>
          <cell r="M957">
            <v>394.379288041185</v>
          </cell>
          <cell r="N957">
            <v>393.004012140796</v>
          </cell>
          <cell r="O957">
            <v>391.287844208696</v>
          </cell>
          <cell r="P957">
            <v>389.819824993333</v>
          </cell>
          <cell r="Q957">
            <v>344.465295172612</v>
          </cell>
          <cell r="R957">
            <v>299.208445465369</v>
          </cell>
          <cell r="S957">
            <v>297.44301162933</v>
          </cell>
          <cell r="T957">
            <v>295.62461477821</v>
          </cell>
          <cell r="U957">
            <v>293.751666021557</v>
          </cell>
          <cell r="V957">
            <v>291.822528802203</v>
          </cell>
          <cell r="W957">
            <v>289.835517466269</v>
          </cell>
          <cell r="X957">
            <v>287.788895790257</v>
          </cell>
          <cell r="Y957">
            <v>285.680875463965</v>
          </cell>
          <cell r="Z957">
            <v>283.509614527884</v>
          </cell>
        </row>
        <row r="958">
          <cell r="A958">
            <v>-3373.31147290455</v>
          </cell>
          <cell r="B958">
            <v>506.313495033264</v>
          </cell>
          <cell r="C958">
            <v>564.232792563203</v>
          </cell>
          <cell r="D958">
            <v>550.639964506882</v>
          </cell>
          <cell r="E958">
            <v>538.324685007227</v>
          </cell>
          <cell r="F958">
            <v>527.023625515785</v>
          </cell>
          <cell r="G958">
            <v>516.604581238718</v>
          </cell>
          <cell r="H958">
            <v>511.001100720941</v>
          </cell>
          <cell r="I958">
            <v>509.687452146391</v>
          </cell>
          <cell r="J958">
            <v>508.465548464672</v>
          </cell>
          <cell r="K958">
            <v>506.940744341866</v>
          </cell>
          <cell r="L958">
            <v>386.284359426011</v>
          </cell>
          <cell r="M958">
            <v>384.674682032045</v>
          </cell>
          <cell r="N958">
            <v>383.282957646896</v>
          </cell>
          <cell r="O958">
            <v>381.583238199556</v>
          </cell>
          <cell r="P958">
            <v>380.098770499432</v>
          </cell>
          <cell r="Q958">
            <v>339.612992168043</v>
          </cell>
          <cell r="R958">
            <v>299.208445465369</v>
          </cell>
          <cell r="S958">
            <v>297.44301162933</v>
          </cell>
          <cell r="T958">
            <v>295.62461477821</v>
          </cell>
          <cell r="U958">
            <v>293.751666021557</v>
          </cell>
          <cell r="V958">
            <v>291.822528802203</v>
          </cell>
          <cell r="W958">
            <v>289.835517466269</v>
          </cell>
          <cell r="X958">
            <v>287.788895790257</v>
          </cell>
          <cell r="Y958">
            <v>285.680875463965</v>
          </cell>
          <cell r="Z958">
            <v>283.509614527884</v>
          </cell>
        </row>
        <row r="959">
          <cell r="A959">
            <v>-3566.2747555721</v>
          </cell>
          <cell r="B959">
            <v>510.064701248322</v>
          </cell>
          <cell r="C959">
            <v>571.360084371811</v>
          </cell>
          <cell r="D959">
            <v>557.05452713463</v>
          </cell>
          <cell r="E959">
            <v>544.101542578415</v>
          </cell>
          <cell r="F959">
            <v>532.222797329854</v>
          </cell>
          <cell r="G959">
            <v>521.278584182679</v>
          </cell>
          <cell r="H959">
            <v>515.427524054708</v>
          </cell>
          <cell r="I959">
            <v>514.113875480159</v>
          </cell>
          <cell r="J959">
            <v>512.89947421087</v>
          </cell>
          <cell r="K959">
            <v>511.367167675633</v>
          </cell>
          <cell r="L959">
            <v>390.718285172208</v>
          </cell>
          <cell r="M959">
            <v>389.101105365813</v>
          </cell>
          <cell r="N959">
            <v>387.716883393093</v>
          </cell>
          <cell r="O959">
            <v>386.009661533324</v>
          </cell>
          <cell r="P959">
            <v>384.53269624563</v>
          </cell>
          <cell r="Q959">
            <v>341.826203834926</v>
          </cell>
          <cell r="R959">
            <v>299.208445465369</v>
          </cell>
          <cell r="S959">
            <v>297.44301162933</v>
          </cell>
          <cell r="T959">
            <v>295.62461477821</v>
          </cell>
          <cell r="U959">
            <v>293.751666021557</v>
          </cell>
          <cell r="V959">
            <v>291.822528802203</v>
          </cell>
          <cell r="W959">
            <v>289.835517466269</v>
          </cell>
          <cell r="X959">
            <v>287.788895790257</v>
          </cell>
          <cell r="Y959">
            <v>285.680875463965</v>
          </cell>
          <cell r="Z959">
            <v>283.509614527884</v>
          </cell>
        </row>
        <row r="960">
          <cell r="A960">
            <v>-2985.99823414627</v>
          </cell>
          <cell r="B960">
            <v>498.784125671804</v>
          </cell>
          <cell r="C960">
            <v>549.926990776427</v>
          </cell>
          <cell r="D960">
            <v>537.764742898784</v>
          </cell>
          <cell r="E960">
            <v>526.729456190578</v>
          </cell>
          <cell r="F960">
            <v>516.5879195808</v>
          </cell>
          <cell r="G960">
            <v>507.222987014338</v>
          </cell>
          <cell r="H960">
            <v>502.116444874417</v>
          </cell>
          <cell r="I960">
            <v>500.802796299867</v>
          </cell>
          <cell r="J960">
            <v>499.565833879425</v>
          </cell>
          <cell r="K960">
            <v>498.056088495342</v>
          </cell>
          <cell r="L960">
            <v>377.384644840764</v>
          </cell>
          <cell r="M960">
            <v>375.790026185521</v>
          </cell>
          <cell r="N960">
            <v>374.383243061649</v>
          </cell>
          <cell r="O960">
            <v>372.698582353032</v>
          </cell>
          <cell r="P960">
            <v>371.199055914185</v>
          </cell>
          <cell r="Q960">
            <v>335.170664244781</v>
          </cell>
          <cell r="R960">
            <v>299.208445465369</v>
          </cell>
          <cell r="S960">
            <v>297.44301162933</v>
          </cell>
          <cell r="T960">
            <v>295.62461477821</v>
          </cell>
          <cell r="U960">
            <v>293.751666021557</v>
          </cell>
          <cell r="V960">
            <v>291.822528802203</v>
          </cell>
          <cell r="W960">
            <v>289.835517466269</v>
          </cell>
          <cell r="X960">
            <v>287.788895790257</v>
          </cell>
          <cell r="Y960">
            <v>285.680875463965</v>
          </cell>
          <cell r="Z960">
            <v>283.509614527884</v>
          </cell>
        </row>
        <row r="961">
          <cell r="A961">
            <v>-3295.32791306047</v>
          </cell>
          <cell r="B961">
            <v>504.797494629896</v>
          </cell>
          <cell r="C961">
            <v>561.352391796802</v>
          </cell>
          <cell r="D961">
            <v>548.047603817121</v>
          </cell>
          <cell r="E961">
            <v>535.990044386039</v>
          </cell>
          <cell r="F961">
            <v>524.922448956715</v>
          </cell>
          <cell r="G961">
            <v>514.71564473612</v>
          </cell>
          <cell r="H961">
            <v>509.212220244965</v>
          </cell>
          <cell r="I961">
            <v>507.898571670416</v>
          </cell>
          <cell r="J961">
            <v>506.67363598789</v>
          </cell>
          <cell r="K961">
            <v>505.151863865891</v>
          </cell>
          <cell r="L961">
            <v>384.492446949229</v>
          </cell>
          <cell r="M961">
            <v>382.88580155607</v>
          </cell>
          <cell r="N961">
            <v>381.491045170113</v>
          </cell>
          <cell r="O961">
            <v>379.794357723581</v>
          </cell>
          <cell r="P961">
            <v>378.30685802265</v>
          </cell>
          <cell r="Q961">
            <v>338.718551930055</v>
          </cell>
          <cell r="R961">
            <v>299.208445465369</v>
          </cell>
          <cell r="S961">
            <v>297.44301162933</v>
          </cell>
          <cell r="T961">
            <v>295.62461477821</v>
          </cell>
          <cell r="U961">
            <v>293.751666021557</v>
          </cell>
          <cell r="V961">
            <v>291.822528802203</v>
          </cell>
          <cell r="W961">
            <v>289.835517466269</v>
          </cell>
          <cell r="X961">
            <v>287.788895790257</v>
          </cell>
          <cell r="Y961">
            <v>285.680875463965</v>
          </cell>
          <cell r="Z961">
            <v>283.509614527884</v>
          </cell>
        </row>
        <row r="962">
          <cell r="A962">
            <v>-2731.61504512262</v>
          </cell>
          <cell r="B962">
            <v>493.838916477184</v>
          </cell>
          <cell r="C962">
            <v>540.531093306649</v>
          </cell>
          <cell r="D962">
            <v>529.308435175984</v>
          </cell>
          <cell r="E962">
            <v>519.113834030863</v>
          </cell>
          <cell r="F962">
            <v>509.733859637057</v>
          </cell>
          <cell r="G962">
            <v>501.061256357841</v>
          </cell>
          <cell r="H962">
            <v>496.281098024765</v>
          </cell>
          <cell r="I962">
            <v>494.967449450216</v>
          </cell>
          <cell r="J962">
            <v>493.720596611385</v>
          </cell>
          <cell r="K962">
            <v>492.220741645691</v>
          </cell>
          <cell r="L962">
            <v>371.539407572724</v>
          </cell>
          <cell r="M962">
            <v>369.95467933587</v>
          </cell>
          <cell r="N962">
            <v>368.538005793608</v>
          </cell>
          <cell r="O962">
            <v>366.863235503381</v>
          </cell>
          <cell r="P962">
            <v>365.353818646145</v>
          </cell>
          <cell r="Q962">
            <v>332.252990819955</v>
          </cell>
          <cell r="R962">
            <v>299.208445465369</v>
          </cell>
          <cell r="S962">
            <v>297.44301162933</v>
          </cell>
          <cell r="T962">
            <v>295.62461477821</v>
          </cell>
          <cell r="U962">
            <v>293.751666021557</v>
          </cell>
          <cell r="V962">
            <v>291.822528802203</v>
          </cell>
          <cell r="W962">
            <v>289.835517466269</v>
          </cell>
          <cell r="X962">
            <v>287.788895790257</v>
          </cell>
          <cell r="Y962">
            <v>285.680875463965</v>
          </cell>
          <cell r="Z962">
            <v>283.509614527884</v>
          </cell>
        </row>
        <row r="963">
          <cell r="A963">
            <v>-3477.10970476135</v>
          </cell>
          <cell r="B963">
            <v>508.331332660561</v>
          </cell>
          <cell r="C963">
            <v>568.066684055065</v>
          </cell>
          <cell r="D963">
            <v>554.090466849559</v>
          </cell>
          <cell r="E963">
            <v>541.432154953263</v>
          </cell>
          <cell r="F963">
            <v>529.820348467217</v>
          </cell>
          <cell r="G963">
            <v>519.118806922329</v>
          </cell>
          <cell r="H963">
            <v>513.38214912115</v>
          </cell>
          <cell r="I963">
            <v>512.068500546601</v>
          </cell>
          <cell r="J963">
            <v>510.850632540136</v>
          </cell>
          <cell r="K963">
            <v>509.321792742076</v>
          </cell>
          <cell r="L963">
            <v>388.669443501475</v>
          </cell>
          <cell r="M963">
            <v>387.055730432255</v>
          </cell>
          <cell r="N963">
            <v>385.66804172236</v>
          </cell>
          <cell r="O963">
            <v>383.964286599766</v>
          </cell>
          <cell r="P963">
            <v>382.483854574896</v>
          </cell>
          <cell r="Q963">
            <v>340.803516368148</v>
          </cell>
          <cell r="R963">
            <v>299.208445465369</v>
          </cell>
          <cell r="S963">
            <v>297.44301162933</v>
          </cell>
          <cell r="T963">
            <v>295.62461477821</v>
          </cell>
          <cell r="U963">
            <v>293.751666021557</v>
          </cell>
          <cell r="V963">
            <v>291.822528802203</v>
          </cell>
          <cell r="W963">
            <v>289.835517466269</v>
          </cell>
          <cell r="X963">
            <v>287.788895790257</v>
          </cell>
          <cell r="Y963">
            <v>285.680875463965</v>
          </cell>
          <cell r="Z963">
            <v>283.509614527884</v>
          </cell>
        </row>
        <row r="964">
          <cell r="A964">
            <v>-3687.75527784031</v>
          </cell>
          <cell r="B964">
            <v>512.426282601216</v>
          </cell>
          <cell r="C964">
            <v>575.84708894231</v>
          </cell>
          <cell r="D964">
            <v>561.092831248079</v>
          </cell>
          <cell r="E964">
            <v>547.738377861872</v>
          </cell>
          <cell r="F964">
            <v>535.495949084965</v>
          </cell>
          <cell r="G964">
            <v>524.221114548385</v>
          </cell>
          <cell r="H964">
            <v>518.214190051123</v>
          </cell>
          <cell r="I964">
            <v>516.900541476574</v>
          </cell>
          <cell r="J964">
            <v>515.69086336999</v>
          </cell>
          <cell r="K964">
            <v>514.153833672048</v>
          </cell>
          <cell r="L964">
            <v>393.509674331329</v>
          </cell>
          <cell r="M964">
            <v>391.887771362228</v>
          </cell>
          <cell r="N964">
            <v>390.508272552214</v>
          </cell>
          <cell r="O964">
            <v>388.796327529739</v>
          </cell>
          <cell r="P964">
            <v>387.32408540475</v>
          </cell>
          <cell r="Q964">
            <v>343.219536833134</v>
          </cell>
          <cell r="R964">
            <v>299.208445465369</v>
          </cell>
          <cell r="S964">
            <v>297.44301162933</v>
          </cell>
          <cell r="T964">
            <v>295.62461477821</v>
          </cell>
          <cell r="U964">
            <v>293.751666021557</v>
          </cell>
          <cell r="V964">
            <v>291.822528802203</v>
          </cell>
          <cell r="W964">
            <v>289.835517466269</v>
          </cell>
          <cell r="X964">
            <v>287.788895790257</v>
          </cell>
          <cell r="Y964">
            <v>285.680875463965</v>
          </cell>
          <cell r="Z964">
            <v>283.509614527884</v>
          </cell>
        </row>
        <row r="965">
          <cell r="A965">
            <v>-3164.50260391669</v>
          </cell>
          <cell r="B965">
            <v>502.25425062014</v>
          </cell>
          <cell r="C965">
            <v>556.520228178267</v>
          </cell>
          <cell r="D965">
            <v>543.69865656044</v>
          </cell>
          <cell r="E965">
            <v>532.073448611016</v>
          </cell>
          <cell r="F965">
            <v>521.397512759195</v>
          </cell>
          <cell r="G965">
            <v>511.546762699965</v>
          </cell>
          <cell r="H965">
            <v>506.211192313454</v>
          </cell>
          <cell r="I965">
            <v>504.897543738905</v>
          </cell>
          <cell r="J965">
            <v>503.667521568359</v>
          </cell>
          <cell r="K965">
            <v>502.15083593438</v>
          </cell>
          <cell r="L965">
            <v>381.486332529698</v>
          </cell>
          <cell r="M965">
            <v>379.884773624559</v>
          </cell>
          <cell r="N965">
            <v>378.484930750583</v>
          </cell>
          <cell r="O965">
            <v>376.79332979207</v>
          </cell>
          <cell r="P965">
            <v>375.300743603119</v>
          </cell>
          <cell r="Q965">
            <v>337.2180379643</v>
          </cell>
          <cell r="R965">
            <v>299.208445465369</v>
          </cell>
          <cell r="S965">
            <v>297.44301162933</v>
          </cell>
          <cell r="T965">
            <v>295.62461477821</v>
          </cell>
          <cell r="U965">
            <v>293.751666021557</v>
          </cell>
          <cell r="V965">
            <v>291.822528802203</v>
          </cell>
          <cell r="W965">
            <v>289.835517466269</v>
          </cell>
          <cell r="X965">
            <v>287.788895790257</v>
          </cell>
          <cell r="Y965">
            <v>285.680875463965</v>
          </cell>
          <cell r="Z965">
            <v>283.509614527884</v>
          </cell>
        </row>
        <row r="966">
          <cell r="A966">
            <v>-3210.77291458415</v>
          </cell>
          <cell r="B966">
            <v>503.153745459516</v>
          </cell>
          <cell r="C966">
            <v>558.229268373081</v>
          </cell>
          <cell r="D966">
            <v>545.236792735772</v>
          </cell>
          <cell r="E966">
            <v>533.458670663655</v>
          </cell>
          <cell r="F966">
            <v>522.644212606569</v>
          </cell>
          <cell r="G966">
            <v>512.667533269827</v>
          </cell>
          <cell r="H966">
            <v>507.272596223917</v>
          </cell>
          <cell r="I966">
            <v>505.958947649368</v>
          </cell>
          <cell r="J966">
            <v>504.730724468501</v>
          </cell>
          <cell r="K966">
            <v>503.212239844843</v>
          </cell>
          <cell r="L966">
            <v>382.54953542984</v>
          </cell>
          <cell r="M966">
            <v>380.946177535022</v>
          </cell>
          <cell r="N966">
            <v>379.548133650725</v>
          </cell>
          <cell r="O966">
            <v>377.854733702533</v>
          </cell>
          <cell r="P966">
            <v>376.363946503261</v>
          </cell>
          <cell r="Q966">
            <v>337.748739919531</v>
          </cell>
          <cell r="R966">
            <v>299.208445465369</v>
          </cell>
          <cell r="S966">
            <v>297.44301162933</v>
          </cell>
          <cell r="T966">
            <v>295.62461477821</v>
          </cell>
          <cell r="U966">
            <v>293.751666021557</v>
          </cell>
          <cell r="V966">
            <v>291.822528802203</v>
          </cell>
          <cell r="W966">
            <v>289.835517466269</v>
          </cell>
          <cell r="X966">
            <v>287.788895790257</v>
          </cell>
          <cell r="Y966">
            <v>285.680875463965</v>
          </cell>
          <cell r="Z966">
            <v>283.509614527884</v>
          </cell>
        </row>
        <row r="967">
          <cell r="A967">
            <v>-3059.74824137974</v>
          </cell>
          <cell r="B967">
            <v>500.217825812422</v>
          </cell>
          <cell r="C967">
            <v>552.651021043602</v>
          </cell>
          <cell r="D967">
            <v>540.216370139242</v>
          </cell>
          <cell r="E967">
            <v>528.93735440713</v>
          </cell>
          <cell r="F967">
            <v>518.575027975697</v>
          </cell>
          <cell r="G967">
            <v>509.009377389548</v>
          </cell>
          <cell r="H967">
            <v>503.808211040347</v>
          </cell>
          <cell r="I967">
            <v>502.494562465797</v>
          </cell>
          <cell r="J967">
            <v>501.260467445636</v>
          </cell>
          <cell r="K967">
            <v>499.747854661272</v>
          </cell>
          <cell r="L967">
            <v>379.079278406975</v>
          </cell>
          <cell r="M967">
            <v>377.481792351451</v>
          </cell>
          <cell r="N967">
            <v>376.07787662786</v>
          </cell>
          <cell r="O967">
            <v>374.390348518962</v>
          </cell>
          <cell r="P967">
            <v>372.893689480396</v>
          </cell>
          <cell r="Q967">
            <v>336.016547327746</v>
          </cell>
          <cell r="R967">
            <v>299.208445465369</v>
          </cell>
          <cell r="S967">
            <v>297.44301162933</v>
          </cell>
          <cell r="T967">
            <v>295.62461477821</v>
          </cell>
          <cell r="U967">
            <v>293.751666021557</v>
          </cell>
          <cell r="V967">
            <v>291.822528802203</v>
          </cell>
          <cell r="W967">
            <v>289.835517466269</v>
          </cell>
          <cell r="X967">
            <v>287.788895790257</v>
          </cell>
          <cell r="Y967">
            <v>285.680875463965</v>
          </cell>
          <cell r="Z967">
            <v>283.509614527884</v>
          </cell>
        </row>
        <row r="968">
          <cell r="A968">
            <v>-3054.80946966205</v>
          </cell>
          <cell r="B968">
            <v>500.12181609023</v>
          </cell>
          <cell r="C968">
            <v>552.468602571438</v>
          </cell>
          <cell r="D968">
            <v>540.052193514294</v>
          </cell>
          <cell r="E968">
            <v>528.789499434955</v>
          </cell>
          <cell r="F968">
            <v>518.441958500739</v>
          </cell>
          <cell r="G968">
            <v>508.889749275697</v>
          </cell>
          <cell r="H968">
            <v>503.69491956816</v>
          </cell>
          <cell r="I968">
            <v>502.381270993611</v>
          </cell>
          <cell r="J968">
            <v>501.146983954006</v>
          </cell>
          <cell r="K968">
            <v>499.634563189086</v>
          </cell>
          <cell r="L968">
            <v>378.965794915345</v>
          </cell>
          <cell r="M968">
            <v>377.368500879265</v>
          </cell>
          <cell r="N968">
            <v>375.964393136229</v>
          </cell>
          <cell r="O968">
            <v>374.277057046776</v>
          </cell>
          <cell r="P968">
            <v>372.780205988766</v>
          </cell>
          <cell r="Q968">
            <v>335.959901591653</v>
          </cell>
          <cell r="R968">
            <v>299.208445465369</v>
          </cell>
          <cell r="S968">
            <v>297.44301162933</v>
          </cell>
          <cell r="T968">
            <v>295.62461477821</v>
          </cell>
          <cell r="U968">
            <v>293.751666021557</v>
          </cell>
          <cell r="V968">
            <v>291.822528802203</v>
          </cell>
          <cell r="W968">
            <v>289.835517466269</v>
          </cell>
          <cell r="X968">
            <v>287.788895790257</v>
          </cell>
          <cell r="Y968">
            <v>285.680875463965</v>
          </cell>
          <cell r="Z968">
            <v>283.509614527884</v>
          </cell>
        </row>
        <row r="969">
          <cell r="A969">
            <v>-3036.67545683527</v>
          </cell>
          <cell r="B969">
            <v>499.769290880878</v>
          </cell>
          <cell r="C969">
            <v>551.798804673668</v>
          </cell>
          <cell r="D969">
            <v>539.449375406301</v>
          </cell>
          <cell r="E969">
            <v>528.246610612552</v>
          </cell>
          <cell r="F969">
            <v>517.953358560577</v>
          </cell>
          <cell r="G969">
            <v>508.450502864844</v>
          </cell>
          <cell r="H969">
            <v>503.278939821124</v>
          </cell>
          <cell r="I969">
            <v>501.965291246575</v>
          </cell>
          <cell r="J969">
            <v>500.730299156551</v>
          </cell>
          <cell r="K969">
            <v>499.21858344205</v>
          </cell>
          <cell r="L969">
            <v>378.54911011789</v>
          </cell>
          <cell r="M969">
            <v>376.952521132229</v>
          </cell>
          <cell r="N969">
            <v>375.547708338774</v>
          </cell>
          <cell r="O969">
            <v>373.86107729974</v>
          </cell>
          <cell r="P969">
            <v>372.363521191311</v>
          </cell>
          <cell r="Q969">
            <v>335.751911718135</v>
          </cell>
          <cell r="R969">
            <v>299.208445465369</v>
          </cell>
          <cell r="S969">
            <v>297.44301162933</v>
          </cell>
          <cell r="T969">
            <v>295.62461477821</v>
          </cell>
          <cell r="U969">
            <v>293.751666021557</v>
          </cell>
          <cell r="V969">
            <v>291.822528802203</v>
          </cell>
          <cell r="W969">
            <v>289.835517466269</v>
          </cell>
          <cell r="X969">
            <v>287.788895790257</v>
          </cell>
          <cell r="Y969">
            <v>285.680875463965</v>
          </cell>
          <cell r="Z969">
            <v>283.509614527884</v>
          </cell>
        </row>
        <row r="970">
          <cell r="A970">
            <v>-3850.02631235403</v>
          </cell>
          <cell r="B970">
            <v>515.580831512162</v>
          </cell>
          <cell r="C970">
            <v>581.840731873109</v>
          </cell>
          <cell r="D970">
            <v>566.487109885798</v>
          </cell>
          <cell r="E970">
            <v>552.59638318473</v>
          </cell>
          <cell r="F970">
            <v>539.868153875537</v>
          </cell>
          <cell r="G970">
            <v>528.151682491425</v>
          </cell>
          <cell r="H970">
            <v>521.93655776604</v>
          </cell>
          <cell r="I970">
            <v>520.622909191491</v>
          </cell>
          <cell r="J970">
            <v>519.419540182729</v>
          </cell>
          <cell r="K970">
            <v>517.876201386966</v>
          </cell>
          <cell r="L970">
            <v>397.238351144068</v>
          </cell>
          <cell r="M970">
            <v>395.610139077145</v>
          </cell>
          <cell r="N970">
            <v>394.236949364953</v>
          </cell>
          <cell r="O970">
            <v>392.518695244656</v>
          </cell>
          <cell r="P970">
            <v>391.052762217489</v>
          </cell>
          <cell r="Q970">
            <v>345.080720690593</v>
          </cell>
          <cell r="R970">
            <v>299.208445465369</v>
          </cell>
          <cell r="S970">
            <v>297.44301162933</v>
          </cell>
          <cell r="T970">
            <v>295.62461477821</v>
          </cell>
          <cell r="U970">
            <v>293.751666021557</v>
          </cell>
          <cell r="V970">
            <v>291.822528802203</v>
          </cell>
          <cell r="W970">
            <v>289.835517466269</v>
          </cell>
          <cell r="X970">
            <v>287.788895790257</v>
          </cell>
          <cell r="Y970">
            <v>285.680875463965</v>
          </cell>
          <cell r="Z970">
            <v>283.509614527884</v>
          </cell>
        </row>
        <row r="971">
          <cell r="A971">
            <v>-2915.05376306132</v>
          </cell>
          <cell r="B971">
            <v>497.404965153912</v>
          </cell>
          <cell r="C971">
            <v>547.306585792433</v>
          </cell>
          <cell r="D971">
            <v>535.40637841319</v>
          </cell>
          <cell r="E971">
            <v>524.605548993025</v>
          </cell>
          <cell r="F971">
            <v>514.676403103002</v>
          </cell>
          <cell r="G971">
            <v>505.504553009045</v>
          </cell>
          <cell r="H971">
            <v>500.489035463305</v>
          </cell>
          <cell r="I971">
            <v>499.175386888755</v>
          </cell>
          <cell r="J971">
            <v>497.935666147277</v>
          </cell>
          <cell r="K971">
            <v>496.42867908423</v>
          </cell>
          <cell r="L971">
            <v>375.754477108616</v>
          </cell>
          <cell r="M971">
            <v>374.162616774409</v>
          </cell>
          <cell r="N971">
            <v>372.753075329501</v>
          </cell>
          <cell r="O971">
            <v>371.071172941921</v>
          </cell>
          <cell r="P971">
            <v>369.568888182037</v>
          </cell>
          <cell r="Q971">
            <v>334.356959539225</v>
          </cell>
          <cell r="R971">
            <v>299.208445465369</v>
          </cell>
          <cell r="S971">
            <v>297.44301162933</v>
          </cell>
          <cell r="T971">
            <v>295.62461477821</v>
          </cell>
          <cell r="U971">
            <v>293.751666021557</v>
          </cell>
          <cell r="V971">
            <v>291.822528802203</v>
          </cell>
          <cell r="W971">
            <v>289.835517466269</v>
          </cell>
          <cell r="X971">
            <v>287.788895790257</v>
          </cell>
          <cell r="Y971">
            <v>285.680875463965</v>
          </cell>
          <cell r="Z971">
            <v>283.509614527884</v>
          </cell>
        </row>
        <row r="972">
          <cell r="A972">
            <v>-2410.62355656672</v>
          </cell>
          <cell r="B972">
            <v>487.598841939657</v>
          </cell>
          <cell r="C972">
            <v>528.674951685348</v>
          </cell>
          <cell r="D972">
            <v>518.637907716813</v>
          </cell>
          <cell r="E972">
            <v>509.504119243072</v>
          </cell>
          <cell r="F972">
            <v>501.085116328045</v>
          </cell>
          <cell r="G972">
            <v>493.286123484083</v>
          </cell>
          <cell r="H972">
            <v>488.917810070484</v>
          </cell>
          <cell r="I972">
            <v>487.604161495934</v>
          </cell>
          <cell r="J972">
            <v>486.344828508028</v>
          </cell>
          <cell r="K972">
            <v>484.857453691409</v>
          </cell>
          <cell r="L972">
            <v>364.163639469367</v>
          </cell>
          <cell r="M972">
            <v>362.591391381588</v>
          </cell>
          <cell r="N972">
            <v>361.162237690251</v>
          </cell>
          <cell r="O972">
            <v>359.4999475491</v>
          </cell>
          <cell r="P972">
            <v>357.978050542788</v>
          </cell>
          <cell r="Q972">
            <v>328.571346842814</v>
          </cell>
          <cell r="R972">
            <v>299.208445465369</v>
          </cell>
          <cell r="S972">
            <v>297.44301162933</v>
          </cell>
          <cell r="T972">
            <v>295.62461477821</v>
          </cell>
          <cell r="U972">
            <v>293.751666021557</v>
          </cell>
          <cell r="V972">
            <v>291.822528802203</v>
          </cell>
          <cell r="W972">
            <v>289.835517466269</v>
          </cell>
          <cell r="X972">
            <v>287.788895790257</v>
          </cell>
          <cell r="Y972">
            <v>285.680875463965</v>
          </cell>
          <cell r="Z972">
            <v>283.509614527884</v>
          </cell>
        </row>
        <row r="973">
          <cell r="A973">
            <v>-3697.60260381624</v>
          </cell>
          <cell r="B973">
            <v>512.617714618188</v>
          </cell>
          <cell r="C973">
            <v>576.210809774557</v>
          </cell>
          <cell r="D973">
            <v>561.420179997101</v>
          </cell>
          <cell r="E973">
            <v>548.033183168009</v>
          </cell>
          <cell r="F973">
            <v>535.761273860488</v>
          </cell>
          <cell r="G973">
            <v>524.459638841532</v>
          </cell>
          <cell r="H973">
            <v>518.44007983115</v>
          </cell>
          <cell r="I973">
            <v>517.126431256601</v>
          </cell>
          <cell r="J973">
            <v>515.917136014051</v>
          </cell>
          <cell r="K973">
            <v>514.379723452076</v>
          </cell>
          <cell r="L973">
            <v>393.73594697539</v>
          </cell>
          <cell r="M973">
            <v>392.113661142255</v>
          </cell>
          <cell r="N973">
            <v>390.734545196275</v>
          </cell>
          <cell r="O973">
            <v>389.022217309766</v>
          </cell>
          <cell r="P973">
            <v>387.550358048811</v>
          </cell>
          <cell r="Q973">
            <v>343.332481723148</v>
          </cell>
          <cell r="R973">
            <v>299.208445465369</v>
          </cell>
          <cell r="S973">
            <v>297.44301162933</v>
          </cell>
          <cell r="T973">
            <v>295.62461477821</v>
          </cell>
          <cell r="U973">
            <v>293.751666021557</v>
          </cell>
          <cell r="V973">
            <v>291.822528802203</v>
          </cell>
          <cell r="W973">
            <v>289.835517466269</v>
          </cell>
          <cell r="X973">
            <v>287.788895790257</v>
          </cell>
          <cell r="Y973">
            <v>285.680875463965</v>
          </cell>
          <cell r="Z973">
            <v>283.509614527884</v>
          </cell>
        </row>
        <row r="974">
          <cell r="A974">
            <v>-3512.18333156415</v>
          </cell>
          <cell r="B974">
            <v>509.013163965607</v>
          </cell>
          <cell r="C974">
            <v>569.362163534654</v>
          </cell>
          <cell r="D974">
            <v>555.256398381188</v>
          </cell>
          <cell r="E974">
            <v>542.482175163035</v>
          </cell>
          <cell r="F974">
            <v>530.765366656012</v>
          </cell>
          <cell r="G974">
            <v>519.968368728417</v>
          </cell>
          <cell r="H974">
            <v>514.186710061105</v>
          </cell>
          <cell r="I974">
            <v>512.873061486556</v>
          </cell>
          <cell r="J974">
            <v>511.656557142701</v>
          </cell>
          <cell r="K974">
            <v>510.12635368203</v>
          </cell>
          <cell r="L974">
            <v>389.47536810404</v>
          </cell>
          <cell r="M974">
            <v>387.86029137221</v>
          </cell>
          <cell r="N974">
            <v>386.473966324925</v>
          </cell>
          <cell r="O974">
            <v>384.768847539721</v>
          </cell>
          <cell r="P974">
            <v>383.289779177461</v>
          </cell>
          <cell r="Q974">
            <v>341.205796838125</v>
          </cell>
          <cell r="R974">
            <v>299.208445465369</v>
          </cell>
          <cell r="S974">
            <v>297.44301162933</v>
          </cell>
          <cell r="T974">
            <v>295.62461477821</v>
          </cell>
          <cell r="U974">
            <v>293.751666021557</v>
          </cell>
          <cell r="V974">
            <v>291.822528802203</v>
          </cell>
          <cell r="W974">
            <v>289.835517466269</v>
          </cell>
          <cell r="X974">
            <v>287.788895790257</v>
          </cell>
          <cell r="Y974">
            <v>285.680875463965</v>
          </cell>
          <cell r="Z974">
            <v>283.509614527884</v>
          </cell>
        </row>
        <row r="975">
          <cell r="A975">
            <v>-2991.97723217866</v>
          </cell>
          <cell r="B975">
            <v>498.900357393553</v>
          </cell>
          <cell r="C975">
            <v>550.147831047751</v>
          </cell>
          <cell r="D975">
            <v>537.963499142976</v>
          </cell>
          <cell r="E975">
            <v>526.908453042072</v>
          </cell>
          <cell r="F975">
            <v>516.749016747145</v>
          </cell>
          <cell r="G975">
            <v>507.367811739638</v>
          </cell>
          <cell r="H975">
            <v>502.253598306081</v>
          </cell>
          <cell r="I975">
            <v>500.939949731532</v>
          </cell>
          <cell r="J975">
            <v>499.703219774533</v>
          </cell>
          <cell r="K975">
            <v>498.193241927007</v>
          </cell>
          <cell r="L975">
            <v>377.522030735872</v>
          </cell>
          <cell r="M975">
            <v>375.927179617186</v>
          </cell>
          <cell r="N975">
            <v>374.520628956757</v>
          </cell>
          <cell r="O975">
            <v>372.835735784697</v>
          </cell>
          <cell r="P975">
            <v>371.336441809293</v>
          </cell>
          <cell r="Q975">
            <v>335.239240960613</v>
          </cell>
          <cell r="R975">
            <v>299.208445465369</v>
          </cell>
          <cell r="S975">
            <v>297.44301162933</v>
          </cell>
          <cell r="T975">
            <v>295.62461477821</v>
          </cell>
          <cell r="U975">
            <v>293.751666021557</v>
          </cell>
          <cell r="V975">
            <v>291.822528802203</v>
          </cell>
          <cell r="W975">
            <v>289.835517466269</v>
          </cell>
          <cell r="X975">
            <v>287.788895790257</v>
          </cell>
          <cell r="Y975">
            <v>285.680875463965</v>
          </cell>
          <cell r="Z975">
            <v>283.509614527884</v>
          </cell>
        </row>
        <row r="976">
          <cell r="A976">
            <v>-3313.79908025907</v>
          </cell>
          <cell r="B976">
            <v>505.156574120236</v>
          </cell>
          <cell r="C976">
            <v>562.034642828449</v>
          </cell>
          <cell r="D976">
            <v>548.661629745604</v>
          </cell>
          <cell r="E976">
            <v>536.543026801164</v>
          </cell>
          <cell r="F976">
            <v>525.420133130328</v>
          </cell>
          <cell r="G976">
            <v>515.163057781085</v>
          </cell>
          <cell r="H976">
            <v>509.635934043567</v>
          </cell>
          <cell r="I976">
            <v>508.322285469018</v>
          </cell>
          <cell r="J976">
            <v>507.098067945473</v>
          </cell>
          <cell r="K976">
            <v>505.575577664493</v>
          </cell>
          <cell r="L976">
            <v>384.916878906812</v>
          </cell>
          <cell r="M976">
            <v>383.309515354672</v>
          </cell>
          <cell r="N976">
            <v>381.915477127696</v>
          </cell>
          <cell r="O976">
            <v>380.218071522183</v>
          </cell>
          <cell r="P976">
            <v>378.731289980233</v>
          </cell>
          <cell r="Q976">
            <v>338.930408829356</v>
          </cell>
          <cell r="R976">
            <v>299.208445465369</v>
          </cell>
          <cell r="S976">
            <v>297.44301162933</v>
          </cell>
          <cell r="T976">
            <v>295.62461477821</v>
          </cell>
          <cell r="U976">
            <v>293.751666021557</v>
          </cell>
          <cell r="V976">
            <v>291.822528802203</v>
          </cell>
          <cell r="W976">
            <v>289.835517466269</v>
          </cell>
          <cell r="X976">
            <v>287.788895790257</v>
          </cell>
          <cell r="Y976">
            <v>285.680875463965</v>
          </cell>
          <cell r="Z976">
            <v>283.509614527884</v>
          </cell>
        </row>
        <row r="977">
          <cell r="A977">
            <v>-3756.36344708333</v>
          </cell>
          <cell r="B977">
            <v>513.7600254113</v>
          </cell>
          <cell r="C977">
            <v>578.38120028147</v>
          </cell>
          <cell r="D977">
            <v>563.373531453323</v>
          </cell>
          <cell r="E977">
            <v>549.792341789402</v>
          </cell>
          <cell r="F977">
            <v>537.344516619742</v>
          </cell>
          <cell r="G977">
            <v>525.88295808975</v>
          </cell>
          <cell r="H977">
            <v>519.788006567022</v>
          </cell>
          <cell r="I977">
            <v>518.474357992473</v>
          </cell>
          <cell r="J977">
            <v>517.26734737151</v>
          </cell>
          <cell r="K977">
            <v>515.727650187948</v>
          </cell>
          <cell r="L977">
            <v>395.086158332849</v>
          </cell>
          <cell r="M977">
            <v>393.461587878127</v>
          </cell>
          <cell r="N977">
            <v>392.084756553734</v>
          </cell>
          <cell r="O977">
            <v>390.370144045638</v>
          </cell>
          <cell r="P977">
            <v>388.90056940627</v>
          </cell>
          <cell r="Q977">
            <v>344.006445091084</v>
          </cell>
          <cell r="R977">
            <v>299.208445465369</v>
          </cell>
          <cell r="S977">
            <v>297.44301162933</v>
          </cell>
          <cell r="T977">
            <v>295.62461477821</v>
          </cell>
          <cell r="U977">
            <v>293.751666021557</v>
          </cell>
          <cell r="V977">
            <v>291.822528802203</v>
          </cell>
          <cell r="W977">
            <v>289.835517466269</v>
          </cell>
          <cell r="X977">
            <v>287.788895790257</v>
          </cell>
          <cell r="Y977">
            <v>285.680875463965</v>
          </cell>
          <cell r="Z977">
            <v>283.509614527884</v>
          </cell>
        </row>
        <row r="978">
          <cell r="A978">
            <v>-2440.78173290043</v>
          </cell>
          <cell r="B978">
            <v>488.185116887584</v>
          </cell>
          <cell r="C978">
            <v>529.78887408641</v>
          </cell>
          <cell r="D978">
            <v>519.640437877769</v>
          </cell>
          <cell r="E978">
            <v>510.40698266288</v>
          </cell>
          <cell r="F978">
            <v>501.897693405872</v>
          </cell>
          <cell r="G978">
            <v>494.016622069201</v>
          </cell>
          <cell r="H978">
            <v>489.609614509038</v>
          </cell>
          <cell r="I978">
            <v>488.295965934489</v>
          </cell>
          <cell r="J978">
            <v>487.037805496478</v>
          </cell>
          <cell r="K978">
            <v>485.549258129964</v>
          </cell>
          <cell r="L978">
            <v>364.856616457817</v>
          </cell>
          <cell r="M978">
            <v>363.283195820143</v>
          </cell>
          <cell r="N978">
            <v>361.855214678702</v>
          </cell>
          <cell r="O978">
            <v>360.191751987654</v>
          </cell>
          <cell r="P978">
            <v>358.671027531238</v>
          </cell>
          <cell r="Q978">
            <v>328.917249062092</v>
          </cell>
          <cell r="R978">
            <v>299.208445465369</v>
          </cell>
          <cell r="S978">
            <v>297.44301162933</v>
          </cell>
          <cell r="T978">
            <v>295.62461477821</v>
          </cell>
          <cell r="U978">
            <v>293.751666021557</v>
          </cell>
          <cell r="V978">
            <v>291.822528802203</v>
          </cell>
          <cell r="W978">
            <v>289.835517466269</v>
          </cell>
          <cell r="X978">
            <v>287.788895790257</v>
          </cell>
          <cell r="Y978">
            <v>285.680875463965</v>
          </cell>
          <cell r="Z978">
            <v>283.509614527884</v>
          </cell>
        </row>
        <row r="979">
          <cell r="A979">
            <v>-2770.54897908613</v>
          </cell>
          <cell r="B979">
            <v>494.595792153434</v>
          </cell>
          <cell r="C979">
            <v>541.969157091525</v>
          </cell>
          <cell r="D979">
            <v>530.602692582373</v>
          </cell>
          <cell r="E979">
            <v>520.279422572289</v>
          </cell>
          <cell r="F979">
            <v>510.78288932434</v>
          </cell>
          <cell r="G979">
            <v>502.00432345045</v>
          </cell>
          <cell r="H979">
            <v>497.174211322741</v>
          </cell>
          <cell r="I979">
            <v>495.860562748192</v>
          </cell>
          <cell r="J979">
            <v>494.615223660713</v>
          </cell>
          <cell r="K979">
            <v>493.113854943666</v>
          </cell>
          <cell r="L979">
            <v>372.434034622052</v>
          </cell>
          <cell r="M979">
            <v>370.847792633846</v>
          </cell>
          <cell r="N979">
            <v>369.432632842936</v>
          </cell>
          <cell r="O979">
            <v>367.756348801357</v>
          </cell>
          <cell r="P979">
            <v>366.248445695473</v>
          </cell>
          <cell r="Q979">
            <v>332.699547468943</v>
          </cell>
          <cell r="R979">
            <v>299.208445465369</v>
          </cell>
          <cell r="S979">
            <v>297.44301162933</v>
          </cell>
          <cell r="T979">
            <v>295.62461477821</v>
          </cell>
          <cell r="U979">
            <v>293.751666021557</v>
          </cell>
          <cell r="V979">
            <v>291.822528802203</v>
          </cell>
          <cell r="W979">
            <v>289.835517466269</v>
          </cell>
          <cell r="X979">
            <v>287.788895790257</v>
          </cell>
          <cell r="Y979">
            <v>285.680875463965</v>
          </cell>
          <cell r="Z979">
            <v>283.509614527884</v>
          </cell>
        </row>
        <row r="980">
          <cell r="A980">
            <v>-3524.35017951035</v>
          </cell>
          <cell r="B980">
            <v>509.249687489681</v>
          </cell>
          <cell r="C980">
            <v>569.811558230394</v>
          </cell>
          <cell r="D980">
            <v>555.660853607355</v>
          </cell>
          <cell r="E980">
            <v>542.846421390109</v>
          </cell>
          <cell r="F980">
            <v>531.093188260378</v>
          </cell>
          <cell r="G980">
            <v>520.263077039413</v>
          </cell>
          <cell r="H980">
            <v>514.465807819512</v>
          </cell>
          <cell r="I980">
            <v>513.152159244963</v>
          </cell>
          <cell r="J980">
            <v>511.936127948157</v>
          </cell>
          <cell r="K980">
            <v>510.405451440438</v>
          </cell>
          <cell r="L980">
            <v>389.754938909496</v>
          </cell>
          <cell r="M980">
            <v>388.139389130617</v>
          </cell>
          <cell r="N980">
            <v>386.75353713038</v>
          </cell>
          <cell r="O980">
            <v>385.047945298128</v>
          </cell>
          <cell r="P980">
            <v>383.569349982917</v>
          </cell>
          <cell r="Q980">
            <v>341.345345717329</v>
          </cell>
          <cell r="R980">
            <v>299.208445465369</v>
          </cell>
          <cell r="S980">
            <v>297.44301162933</v>
          </cell>
          <cell r="T980">
            <v>295.62461477821</v>
          </cell>
          <cell r="U980">
            <v>293.751666021557</v>
          </cell>
          <cell r="V980">
            <v>291.822528802203</v>
          </cell>
          <cell r="W980">
            <v>289.835517466269</v>
          </cell>
          <cell r="X980">
            <v>287.788895790257</v>
          </cell>
          <cell r="Y980">
            <v>285.680875463965</v>
          </cell>
          <cell r="Z980">
            <v>283.509614527884</v>
          </cell>
        </row>
        <row r="981">
          <cell r="A981">
            <v>-3583.11644377332</v>
          </cell>
          <cell r="B981">
            <v>510.392103666953</v>
          </cell>
          <cell r="C981">
            <v>571.982148967211</v>
          </cell>
          <cell r="D981">
            <v>557.61438527049</v>
          </cell>
          <cell r="E981">
            <v>544.605742303108</v>
          </cell>
          <cell r="F981">
            <v>532.676577082077</v>
          </cell>
          <cell r="G981">
            <v>521.686527596294</v>
          </cell>
          <cell r="H981">
            <v>515.813858908693</v>
          </cell>
          <cell r="I981">
            <v>514.500210334144</v>
          </cell>
          <cell r="J981">
            <v>513.286463869692</v>
          </cell>
          <cell r="K981">
            <v>511.753502529619</v>
          </cell>
          <cell r="L981">
            <v>391.105274831031</v>
          </cell>
          <cell r="M981">
            <v>389.487440219798</v>
          </cell>
          <cell r="N981">
            <v>388.103873051916</v>
          </cell>
          <cell r="O981">
            <v>386.395996387309</v>
          </cell>
          <cell r="P981">
            <v>384.919685904452</v>
          </cell>
          <cell r="Q981">
            <v>342.019371261919</v>
          </cell>
          <cell r="R981">
            <v>299.208445465369</v>
          </cell>
          <cell r="S981">
            <v>297.44301162933</v>
          </cell>
          <cell r="T981">
            <v>295.62461477821</v>
          </cell>
          <cell r="U981">
            <v>293.751666021557</v>
          </cell>
          <cell r="V981">
            <v>291.822528802203</v>
          </cell>
          <cell r="W981">
            <v>289.835517466269</v>
          </cell>
          <cell r="X981">
            <v>287.788895790257</v>
          </cell>
          <cell r="Y981">
            <v>285.680875463965</v>
          </cell>
          <cell r="Z981">
            <v>283.509614527884</v>
          </cell>
        </row>
        <row r="982">
          <cell r="A982">
            <v>-3836.39282832686</v>
          </cell>
          <cell r="B982">
            <v>515.315796582674</v>
          </cell>
          <cell r="C982">
            <v>581.337165507081</v>
          </cell>
          <cell r="D982">
            <v>566.033900156373</v>
          </cell>
          <cell r="E982">
            <v>552.188229393318</v>
          </cell>
          <cell r="F982">
            <v>539.500815463266</v>
          </cell>
          <cell r="G982">
            <v>527.821448969282</v>
          </cell>
          <cell r="H982">
            <v>521.623816549244</v>
          </cell>
          <cell r="I982">
            <v>520.310167974695</v>
          </cell>
          <cell r="J982">
            <v>519.106268896074</v>
          </cell>
          <cell r="K982">
            <v>517.563460170169</v>
          </cell>
          <cell r="L982">
            <v>396.925079857413</v>
          </cell>
          <cell r="M982">
            <v>395.297397860349</v>
          </cell>
          <cell r="N982">
            <v>393.923678078298</v>
          </cell>
          <cell r="O982">
            <v>392.20595402786</v>
          </cell>
          <cell r="P982">
            <v>390.739490930834</v>
          </cell>
          <cell r="Q982">
            <v>344.924350082194</v>
          </cell>
          <cell r="R982">
            <v>299.208445465369</v>
          </cell>
          <cell r="S982">
            <v>297.44301162933</v>
          </cell>
          <cell r="T982">
            <v>295.62461477821</v>
          </cell>
          <cell r="U982">
            <v>293.751666021557</v>
          </cell>
          <cell r="V982">
            <v>291.822528802203</v>
          </cell>
          <cell r="W982">
            <v>289.835517466269</v>
          </cell>
          <cell r="X982">
            <v>287.788895790257</v>
          </cell>
          <cell r="Y982">
            <v>285.680875463965</v>
          </cell>
          <cell r="Z982">
            <v>283.509614527884</v>
          </cell>
        </row>
        <row r="983">
          <cell r="A983">
            <v>-3443.53654270225</v>
          </cell>
          <cell r="B983">
            <v>507.678670390132</v>
          </cell>
          <cell r="C983">
            <v>566.82662574125</v>
          </cell>
          <cell r="D983">
            <v>552.974414367125</v>
          </cell>
          <cell r="E983">
            <v>540.427055056803</v>
          </cell>
          <cell r="F983">
            <v>528.915758560403</v>
          </cell>
          <cell r="G983">
            <v>518.305589733375</v>
          </cell>
          <cell r="H983">
            <v>512.612007642044</v>
          </cell>
          <cell r="I983">
            <v>511.298359067495</v>
          </cell>
          <cell r="J983">
            <v>510.079185736489</v>
          </cell>
          <cell r="K983">
            <v>508.55165126297</v>
          </cell>
          <cell r="L983">
            <v>387.897996697828</v>
          </cell>
          <cell r="M983">
            <v>386.285588953149</v>
          </cell>
          <cell r="N983">
            <v>384.896594918713</v>
          </cell>
          <cell r="O983">
            <v>383.19414512066</v>
          </cell>
          <cell r="P983">
            <v>381.712407771249</v>
          </cell>
          <cell r="Q983">
            <v>340.418445628595</v>
          </cell>
          <cell r="R983">
            <v>299.208445465369</v>
          </cell>
          <cell r="S983">
            <v>297.44301162933</v>
          </cell>
          <cell r="T983">
            <v>295.62461477821</v>
          </cell>
          <cell r="U983">
            <v>293.751666021557</v>
          </cell>
          <cell r="V983">
            <v>291.822528802203</v>
          </cell>
          <cell r="W983">
            <v>289.835517466269</v>
          </cell>
          <cell r="X983">
            <v>287.788895790257</v>
          </cell>
          <cell r="Y983">
            <v>285.680875463965</v>
          </cell>
          <cell r="Z983">
            <v>283.509614527884</v>
          </cell>
        </row>
        <row r="984">
          <cell r="A984">
            <v>-3366.76541397663</v>
          </cell>
          <cell r="B984">
            <v>506.186239647706</v>
          </cell>
          <cell r="C984">
            <v>563.991007330641</v>
          </cell>
          <cell r="D984">
            <v>550.422357797577</v>
          </cell>
          <cell r="E984">
            <v>538.128711713467</v>
          </cell>
          <cell r="F984">
            <v>526.8472495514</v>
          </cell>
          <cell r="G984">
            <v>516.446021028312</v>
          </cell>
          <cell r="H984">
            <v>510.850939365981</v>
          </cell>
          <cell r="I984">
            <v>509.537290791432</v>
          </cell>
          <cell r="J984">
            <v>508.315132598942</v>
          </cell>
          <cell r="K984">
            <v>506.790582986907</v>
          </cell>
          <cell r="L984">
            <v>386.133943560281</v>
          </cell>
          <cell r="M984">
            <v>384.524520677086</v>
          </cell>
          <cell r="N984">
            <v>383.132541781165</v>
          </cell>
          <cell r="O984">
            <v>381.433076844597</v>
          </cell>
          <cell r="P984">
            <v>379.948354633702</v>
          </cell>
          <cell r="Q984">
            <v>339.537911490563</v>
          </cell>
          <cell r="R984">
            <v>299.208445465369</v>
          </cell>
          <cell r="S984">
            <v>297.44301162933</v>
          </cell>
          <cell r="T984">
            <v>295.62461477821</v>
          </cell>
          <cell r="U984">
            <v>293.751666021557</v>
          </cell>
          <cell r="V984">
            <v>291.822528802203</v>
          </cell>
          <cell r="W984">
            <v>289.835517466269</v>
          </cell>
          <cell r="X984">
            <v>287.788895790257</v>
          </cell>
          <cell r="Y984">
            <v>285.680875463965</v>
          </cell>
          <cell r="Z984">
            <v>283.509614527884</v>
          </cell>
        </row>
        <row r="985">
          <cell r="A985">
            <v>-2557.23786999343</v>
          </cell>
          <cell r="B985">
            <v>490.449024192672</v>
          </cell>
          <cell r="C985">
            <v>534.090297966077</v>
          </cell>
          <cell r="D985">
            <v>523.51171936947</v>
          </cell>
          <cell r="E985">
            <v>513.893399912715</v>
          </cell>
          <cell r="F985">
            <v>505.035468930724</v>
          </cell>
          <cell r="G985">
            <v>496.83745057134</v>
          </cell>
          <cell r="H985">
            <v>492.281025129042</v>
          </cell>
          <cell r="I985">
            <v>490.967376554493</v>
          </cell>
          <cell r="J985">
            <v>489.713743931092</v>
          </cell>
          <cell r="K985">
            <v>488.220668749967</v>
          </cell>
          <cell r="L985">
            <v>367.532554892431</v>
          </cell>
          <cell r="M985">
            <v>365.954606440146</v>
          </cell>
          <cell r="N985">
            <v>364.531153113316</v>
          </cell>
          <cell r="O985">
            <v>362.863162607658</v>
          </cell>
          <cell r="P985">
            <v>361.346965965852</v>
          </cell>
          <cell r="Q985">
            <v>330.252954372093</v>
          </cell>
          <cell r="R985">
            <v>299.208445465369</v>
          </cell>
          <cell r="S985">
            <v>297.44301162933</v>
          </cell>
          <cell r="T985">
            <v>295.62461477821</v>
          </cell>
          <cell r="U985">
            <v>293.751666021557</v>
          </cell>
          <cell r="V985">
            <v>291.822528802203</v>
          </cell>
          <cell r="W985">
            <v>289.835517466269</v>
          </cell>
          <cell r="X985">
            <v>287.788895790257</v>
          </cell>
          <cell r="Y985">
            <v>285.680875463965</v>
          </cell>
          <cell r="Z985">
            <v>283.509614527884</v>
          </cell>
        </row>
        <row r="986">
          <cell r="A986">
            <v>-3118.30721209678</v>
          </cell>
          <cell r="B986">
            <v>501.356212203162</v>
          </cell>
          <cell r="C986">
            <v>554.813955186007</v>
          </cell>
          <cell r="D986">
            <v>542.163010867406</v>
          </cell>
          <cell r="E986">
            <v>530.690469448869</v>
          </cell>
          <cell r="F986">
            <v>520.152831513262</v>
          </cell>
          <cell r="G986">
            <v>510.42780683241</v>
          </cell>
          <cell r="H986">
            <v>505.151506981419</v>
          </cell>
          <cell r="I986">
            <v>503.83785840687</v>
          </cell>
          <cell r="J986">
            <v>502.60604015949</v>
          </cell>
          <cell r="K986">
            <v>501.091150602344</v>
          </cell>
          <cell r="L986">
            <v>380.424851120829</v>
          </cell>
          <cell r="M986">
            <v>378.825088292524</v>
          </cell>
          <cell r="N986">
            <v>377.423449341714</v>
          </cell>
          <cell r="O986">
            <v>375.733644460035</v>
          </cell>
          <cell r="P986">
            <v>374.23926219425</v>
          </cell>
          <cell r="Q986">
            <v>336.688195298282</v>
          </cell>
          <cell r="R986">
            <v>299.208445465369</v>
          </cell>
          <cell r="S986">
            <v>297.44301162933</v>
          </cell>
          <cell r="T986">
            <v>295.62461477821</v>
          </cell>
          <cell r="U986">
            <v>293.751666021557</v>
          </cell>
          <cell r="V986">
            <v>291.822528802203</v>
          </cell>
          <cell r="W986">
            <v>289.835517466269</v>
          </cell>
          <cell r="X986">
            <v>287.788895790257</v>
          </cell>
          <cell r="Y986">
            <v>285.680875463965</v>
          </cell>
          <cell r="Z986">
            <v>283.509614527884</v>
          </cell>
        </row>
        <row r="987">
          <cell r="A987">
            <v>-3585.34566889766</v>
          </cell>
          <cell r="B987">
            <v>510.435439803371</v>
          </cell>
          <cell r="C987">
            <v>572.064487626404</v>
          </cell>
          <cell r="D987">
            <v>557.688490063764</v>
          </cell>
          <cell r="E987">
            <v>544.672479953191</v>
          </cell>
          <cell r="F987">
            <v>532.736640967152</v>
          </cell>
          <cell r="G987">
            <v>521.74052442227</v>
          </cell>
          <cell r="H987">
            <v>515.864995549666</v>
          </cell>
          <cell r="I987">
            <v>514.551346975116</v>
          </cell>
          <cell r="J987">
            <v>513.337687182937</v>
          </cell>
          <cell r="K987">
            <v>511.804639170591</v>
          </cell>
          <cell r="L987">
            <v>391.156498144276</v>
          </cell>
          <cell r="M987">
            <v>389.53857686077</v>
          </cell>
          <cell r="N987">
            <v>388.155096365161</v>
          </cell>
          <cell r="O987">
            <v>386.447133028281</v>
          </cell>
          <cell r="P987">
            <v>384.970909217697</v>
          </cell>
          <cell r="Q987">
            <v>342.044939582405</v>
          </cell>
          <cell r="R987">
            <v>299.208445465369</v>
          </cell>
          <cell r="S987">
            <v>297.44301162933</v>
          </cell>
          <cell r="T987">
            <v>295.62461477821</v>
          </cell>
          <cell r="U987">
            <v>293.751666021557</v>
          </cell>
          <cell r="V987">
            <v>291.822528802203</v>
          </cell>
          <cell r="W987">
            <v>289.835517466269</v>
          </cell>
          <cell r="X987">
            <v>287.788895790257</v>
          </cell>
          <cell r="Y987">
            <v>285.680875463965</v>
          </cell>
          <cell r="Z987">
            <v>283.509614527884</v>
          </cell>
        </row>
        <row r="988">
          <cell r="A988">
            <v>-2524.05221868495</v>
          </cell>
          <cell r="B988">
            <v>489.803895131235</v>
          </cell>
          <cell r="C988">
            <v>532.864552749347</v>
          </cell>
          <cell r="D988">
            <v>522.408548674413</v>
          </cell>
          <cell r="E988">
            <v>512.899901158103</v>
          </cell>
          <cell r="F988">
            <v>504.141320051572</v>
          </cell>
          <cell r="G988">
            <v>496.03361976079</v>
          </cell>
          <cell r="H988">
            <v>491.519772836546</v>
          </cell>
          <cell r="I988">
            <v>490.206124261997</v>
          </cell>
          <cell r="J988">
            <v>488.951201380474</v>
          </cell>
          <cell r="K988">
            <v>487.459416457472</v>
          </cell>
          <cell r="L988">
            <v>366.770012341813</v>
          </cell>
          <cell r="M988">
            <v>365.193354147651</v>
          </cell>
          <cell r="N988">
            <v>363.768610562697</v>
          </cell>
          <cell r="O988">
            <v>362.101910315162</v>
          </cell>
          <cell r="P988">
            <v>360.584423415234</v>
          </cell>
          <cell r="Q988">
            <v>329.872328225846</v>
          </cell>
          <cell r="R988">
            <v>299.208445465369</v>
          </cell>
          <cell r="S988">
            <v>297.44301162933</v>
          </cell>
          <cell r="T988">
            <v>295.62461477821</v>
          </cell>
          <cell r="U988">
            <v>293.751666021557</v>
          </cell>
          <cell r="V988">
            <v>291.822528802203</v>
          </cell>
          <cell r="W988">
            <v>289.835517466269</v>
          </cell>
          <cell r="X988">
            <v>287.788895790257</v>
          </cell>
          <cell r="Y988">
            <v>285.680875463965</v>
          </cell>
          <cell r="Z988">
            <v>283.509614527884</v>
          </cell>
        </row>
        <row r="989">
          <cell r="A989">
            <v>-3690.66706508895</v>
          </cell>
          <cell r="B989">
            <v>512.482887745329</v>
          </cell>
          <cell r="C989">
            <v>575.954638716125</v>
          </cell>
          <cell r="D989">
            <v>561.189626044513</v>
          </cell>
          <cell r="E989">
            <v>547.825549783807</v>
          </cell>
          <cell r="F989">
            <v>535.574403814706</v>
          </cell>
          <cell r="G989">
            <v>524.291644557951</v>
          </cell>
          <cell r="H989">
            <v>518.280984121177</v>
          </cell>
          <cell r="I989">
            <v>516.967335546628</v>
          </cell>
          <cell r="J989">
            <v>515.757770650332</v>
          </cell>
          <cell r="K989">
            <v>514.220627742102</v>
          </cell>
          <cell r="L989">
            <v>393.576581611671</v>
          </cell>
          <cell r="M989">
            <v>391.954565432282</v>
          </cell>
          <cell r="N989">
            <v>390.575179832556</v>
          </cell>
          <cell r="O989">
            <v>388.863121599793</v>
          </cell>
          <cell r="P989">
            <v>387.390992685092</v>
          </cell>
          <cell r="Q989">
            <v>343.252933868161</v>
          </cell>
          <cell r="R989">
            <v>299.208445465369</v>
          </cell>
          <cell r="S989">
            <v>297.44301162933</v>
          </cell>
          <cell r="T989">
            <v>295.62461477821</v>
          </cell>
          <cell r="U989">
            <v>293.751666021557</v>
          </cell>
          <cell r="V989">
            <v>291.822528802203</v>
          </cell>
          <cell r="W989">
            <v>289.835517466269</v>
          </cell>
          <cell r="X989">
            <v>287.788895790257</v>
          </cell>
          <cell r="Y989">
            <v>285.680875463965</v>
          </cell>
          <cell r="Z989">
            <v>283.509614527884</v>
          </cell>
        </row>
        <row r="990">
          <cell r="A990">
            <v>-2483.40152845876</v>
          </cell>
          <cell r="B990">
            <v>489.013645713238</v>
          </cell>
          <cell r="C990">
            <v>531.363078855153</v>
          </cell>
          <cell r="D990">
            <v>521.057222169638</v>
          </cell>
          <cell r="E990">
            <v>511.682917054387</v>
          </cell>
          <cell r="F990">
            <v>503.046034358228</v>
          </cell>
          <cell r="G990">
            <v>495.048968985965</v>
          </cell>
          <cell r="H990">
            <v>490.58727852331</v>
          </cell>
          <cell r="I990">
            <v>489.27362994876</v>
          </cell>
          <cell r="J990">
            <v>488.017126568401</v>
          </cell>
          <cell r="K990">
            <v>486.526922144235</v>
          </cell>
          <cell r="L990">
            <v>365.83593752974</v>
          </cell>
          <cell r="M990">
            <v>364.260859834414</v>
          </cell>
          <cell r="N990">
            <v>362.834535750625</v>
          </cell>
          <cell r="O990">
            <v>361.169416001926</v>
          </cell>
          <cell r="P990">
            <v>359.650348603161</v>
          </cell>
          <cell r="Q990">
            <v>329.406081069227</v>
          </cell>
          <cell r="R990">
            <v>299.208445465369</v>
          </cell>
          <cell r="S990">
            <v>297.44301162933</v>
          </cell>
          <cell r="T990">
            <v>295.62461477821</v>
          </cell>
          <cell r="U990">
            <v>293.751666021557</v>
          </cell>
          <cell r="V990">
            <v>291.822528802203</v>
          </cell>
          <cell r="W990">
            <v>289.835517466269</v>
          </cell>
          <cell r="X990">
            <v>287.788895790257</v>
          </cell>
          <cell r="Y990">
            <v>285.680875463965</v>
          </cell>
          <cell r="Z990">
            <v>283.509614527884</v>
          </cell>
        </row>
        <row r="991">
          <cell r="A991">
            <v>-3329.31704801941</v>
          </cell>
          <cell r="B991">
            <v>505.458243413497</v>
          </cell>
          <cell r="C991">
            <v>562.607814485645</v>
          </cell>
          <cell r="D991">
            <v>549.177484237081</v>
          </cell>
          <cell r="E991">
            <v>537.007597512786</v>
          </cell>
          <cell r="F991">
            <v>525.838246770787</v>
          </cell>
          <cell r="G991">
            <v>515.538937720488</v>
          </cell>
          <cell r="H991">
            <v>509.991903809615</v>
          </cell>
          <cell r="I991">
            <v>508.678255235066</v>
          </cell>
          <cell r="J991">
            <v>507.454641050107</v>
          </cell>
          <cell r="K991">
            <v>505.931547430541</v>
          </cell>
          <cell r="L991">
            <v>385.273452011446</v>
          </cell>
          <cell r="M991">
            <v>383.66548512072</v>
          </cell>
          <cell r="N991">
            <v>382.272050232331</v>
          </cell>
          <cell r="O991">
            <v>380.574041288231</v>
          </cell>
          <cell r="P991">
            <v>379.087863084867</v>
          </cell>
          <cell r="Q991">
            <v>339.10839371238</v>
          </cell>
          <cell r="R991">
            <v>299.208445465369</v>
          </cell>
          <cell r="S991">
            <v>297.44301162933</v>
          </cell>
          <cell r="T991">
            <v>295.62461477821</v>
          </cell>
          <cell r="U991">
            <v>293.751666021557</v>
          </cell>
          <cell r="V991">
            <v>291.822528802203</v>
          </cell>
          <cell r="W991">
            <v>289.835517466269</v>
          </cell>
          <cell r="X991">
            <v>287.788895790257</v>
          </cell>
          <cell r="Y991">
            <v>285.680875463965</v>
          </cell>
          <cell r="Z991">
            <v>283.509614527884</v>
          </cell>
        </row>
        <row r="992">
          <cell r="A992">
            <v>-3105.28850364745</v>
          </cell>
          <cell r="B992">
            <v>501.103128510906</v>
          </cell>
          <cell r="C992">
            <v>554.333096170722</v>
          </cell>
          <cell r="D992">
            <v>541.73023775365</v>
          </cell>
          <cell r="E992">
            <v>530.300720562796</v>
          </cell>
          <cell r="F992">
            <v>519.802057515796</v>
          </cell>
          <cell r="G992">
            <v>510.11246455186</v>
          </cell>
          <cell r="H992">
            <v>504.852868224558</v>
          </cell>
          <cell r="I992">
            <v>503.539219650009</v>
          </cell>
          <cell r="J992">
            <v>502.306895235245</v>
          </cell>
          <cell r="K992">
            <v>500.792511845484</v>
          </cell>
          <cell r="L992">
            <v>380.125706196584</v>
          </cell>
          <cell r="M992">
            <v>378.526449535663</v>
          </cell>
          <cell r="N992">
            <v>377.124304417468</v>
          </cell>
          <cell r="O992">
            <v>375.435005703174</v>
          </cell>
          <cell r="P992">
            <v>373.940117270005</v>
          </cell>
          <cell r="Q992">
            <v>336.538875919852</v>
          </cell>
          <cell r="R992">
            <v>299.208445465369</v>
          </cell>
          <cell r="S992">
            <v>297.44301162933</v>
          </cell>
          <cell r="T992">
            <v>295.62461477821</v>
          </cell>
          <cell r="U992">
            <v>293.751666021557</v>
          </cell>
          <cell r="V992">
            <v>291.822528802203</v>
          </cell>
          <cell r="W992">
            <v>289.835517466269</v>
          </cell>
          <cell r="X992">
            <v>287.788895790257</v>
          </cell>
          <cell r="Y992">
            <v>285.680875463965</v>
          </cell>
          <cell r="Z992">
            <v>283.509614527884</v>
          </cell>
        </row>
        <row r="993">
          <cell r="A993">
            <v>-2437.20784305465</v>
          </cell>
          <cell r="B993">
            <v>488.115640468982</v>
          </cell>
          <cell r="C993">
            <v>529.656868891067</v>
          </cell>
          <cell r="D993">
            <v>519.52163320196</v>
          </cell>
          <cell r="E993">
            <v>510.299988978233</v>
          </cell>
          <cell r="F993">
            <v>501.80139908969</v>
          </cell>
          <cell r="G993">
            <v>493.930054451623</v>
          </cell>
          <cell r="H993">
            <v>489.527632335088</v>
          </cell>
          <cell r="I993">
            <v>488.213983760538</v>
          </cell>
          <cell r="J993">
            <v>486.955684369691</v>
          </cell>
          <cell r="K993">
            <v>485.467275956013</v>
          </cell>
          <cell r="L993">
            <v>364.77449533103</v>
          </cell>
          <cell r="M993">
            <v>363.201213646192</v>
          </cell>
          <cell r="N993">
            <v>361.773093551914</v>
          </cell>
          <cell r="O993">
            <v>360.109769813703</v>
          </cell>
          <cell r="P993">
            <v>358.588906404451</v>
          </cell>
          <cell r="Q993">
            <v>328.876257975116</v>
          </cell>
          <cell r="R993">
            <v>299.208445465369</v>
          </cell>
          <cell r="S993">
            <v>297.44301162933</v>
          </cell>
          <cell r="T993">
            <v>295.62461477821</v>
          </cell>
          <cell r="U993">
            <v>293.751666021557</v>
          </cell>
          <cell r="V993">
            <v>291.822528802203</v>
          </cell>
          <cell r="W993">
            <v>289.835517466269</v>
          </cell>
          <cell r="X993">
            <v>287.788895790257</v>
          </cell>
          <cell r="Y993">
            <v>285.680875463965</v>
          </cell>
          <cell r="Z993">
            <v>283.509614527884</v>
          </cell>
        </row>
        <row r="994">
          <cell r="A994">
            <v>-2693.71497491082</v>
          </cell>
          <cell r="B994">
            <v>493.102139112266</v>
          </cell>
          <cell r="C994">
            <v>539.131216313306</v>
          </cell>
          <cell r="D994">
            <v>528.048545881975</v>
          </cell>
          <cell r="E994">
            <v>517.97919688889</v>
          </cell>
          <cell r="F994">
            <v>508.712686209281</v>
          </cell>
          <cell r="G994">
            <v>500.143231761154</v>
          </cell>
          <cell r="H994">
            <v>495.411700734163</v>
          </cell>
          <cell r="I994">
            <v>494.098052159613</v>
          </cell>
          <cell r="J994">
            <v>492.849725766052</v>
          </cell>
          <cell r="K994">
            <v>491.351344355088</v>
          </cell>
          <cell r="L994">
            <v>370.668536727391</v>
          </cell>
          <cell r="M994">
            <v>369.085282045267</v>
          </cell>
          <cell r="N994">
            <v>367.667134948276</v>
          </cell>
          <cell r="O994">
            <v>365.993838212779</v>
          </cell>
          <cell r="P994">
            <v>364.482947800812</v>
          </cell>
          <cell r="Q994">
            <v>331.818292174654</v>
          </cell>
          <cell r="R994">
            <v>299.208445465369</v>
          </cell>
          <cell r="S994">
            <v>297.44301162933</v>
          </cell>
          <cell r="T994">
            <v>295.62461477821</v>
          </cell>
          <cell r="U994">
            <v>293.751666021557</v>
          </cell>
          <cell r="V994">
            <v>291.822528802203</v>
          </cell>
          <cell r="W994">
            <v>289.835517466269</v>
          </cell>
          <cell r="X994">
            <v>287.788895790257</v>
          </cell>
          <cell r="Y994">
            <v>285.680875463965</v>
          </cell>
          <cell r="Z994">
            <v>283.509614527884</v>
          </cell>
        </row>
        <row r="995">
          <cell r="A995">
            <v>-3870.89530316689</v>
          </cell>
          <cell r="B995">
            <v>515.986524693564</v>
          </cell>
          <cell r="C995">
            <v>582.611548917772</v>
          </cell>
          <cell r="D995">
            <v>567.180845225995</v>
          </cell>
          <cell r="E995">
            <v>553.221150684089</v>
          </cell>
          <cell r="F995">
            <v>540.43044462496</v>
          </cell>
          <cell r="G995">
            <v>528.657176195452</v>
          </cell>
          <cell r="H995">
            <v>522.415275720094</v>
          </cell>
          <cell r="I995">
            <v>521.101627145545</v>
          </cell>
          <cell r="J995">
            <v>519.899069523146</v>
          </cell>
          <cell r="K995">
            <v>518.35491934102</v>
          </cell>
          <cell r="L995">
            <v>397.717880484485</v>
          </cell>
          <cell r="M995">
            <v>396.088857031199</v>
          </cell>
          <cell r="N995">
            <v>394.71647870537</v>
          </cell>
          <cell r="O995">
            <v>392.99741319871</v>
          </cell>
          <cell r="P995">
            <v>391.532291557906</v>
          </cell>
          <cell r="Q995">
            <v>345.32007966762</v>
          </cell>
          <cell r="R995">
            <v>299.208445465369</v>
          </cell>
          <cell r="S995">
            <v>297.44301162933</v>
          </cell>
          <cell r="T995">
            <v>295.62461477821</v>
          </cell>
          <cell r="U995">
            <v>293.751666021557</v>
          </cell>
          <cell r="V995">
            <v>291.822528802203</v>
          </cell>
          <cell r="W995">
            <v>289.835517466269</v>
          </cell>
          <cell r="X995">
            <v>287.788895790257</v>
          </cell>
          <cell r="Y995">
            <v>285.680875463965</v>
          </cell>
          <cell r="Z995">
            <v>283.509614527884</v>
          </cell>
        </row>
        <row r="996">
          <cell r="A996">
            <v>-3162.54408213428</v>
          </cell>
          <cell r="B996">
            <v>502.216176956691</v>
          </cell>
          <cell r="C996">
            <v>556.447888217712</v>
          </cell>
          <cell r="D996">
            <v>543.633550595941</v>
          </cell>
          <cell r="E996">
            <v>532.014815169303</v>
          </cell>
          <cell r="F996">
            <v>521.344742661653</v>
          </cell>
          <cell r="G996">
            <v>511.499322915307</v>
          </cell>
          <cell r="H996">
            <v>506.166265390583</v>
          </cell>
          <cell r="I996">
            <v>504.852616816034</v>
          </cell>
          <cell r="J996">
            <v>503.622518498162</v>
          </cell>
          <cell r="K996">
            <v>502.105909011509</v>
          </cell>
          <cell r="L996">
            <v>381.441329459501</v>
          </cell>
          <cell r="M996">
            <v>379.839846701688</v>
          </cell>
          <cell r="N996">
            <v>378.439927680385</v>
          </cell>
          <cell r="O996">
            <v>376.748402869199</v>
          </cell>
          <cell r="P996">
            <v>375.255740532922</v>
          </cell>
          <cell r="Q996">
            <v>337.195574502864</v>
          </cell>
          <cell r="R996">
            <v>299.208445465369</v>
          </cell>
          <cell r="S996">
            <v>297.44301162933</v>
          </cell>
          <cell r="T996">
            <v>295.62461477821</v>
          </cell>
          <cell r="U996">
            <v>293.751666021557</v>
          </cell>
          <cell r="V996">
            <v>291.822528802203</v>
          </cell>
          <cell r="W996">
            <v>289.835517466269</v>
          </cell>
          <cell r="X996">
            <v>287.788895790257</v>
          </cell>
          <cell r="Y996">
            <v>285.680875463965</v>
          </cell>
          <cell r="Z996">
            <v>283.509614527884</v>
          </cell>
        </row>
        <row r="997">
          <cell r="A997">
            <v>-3144.00720710121</v>
          </cell>
          <cell r="B997">
            <v>501.855820106048</v>
          </cell>
          <cell r="C997">
            <v>555.763210201491</v>
          </cell>
          <cell r="D997">
            <v>543.017340381342</v>
          </cell>
          <cell r="E997">
            <v>531.459865619313</v>
          </cell>
          <cell r="F997">
            <v>520.845288066662</v>
          </cell>
          <cell r="G997">
            <v>511.050318279406</v>
          </cell>
          <cell r="H997">
            <v>505.741044306825</v>
          </cell>
          <cell r="I997">
            <v>504.427395732275</v>
          </cell>
          <cell r="J997">
            <v>503.196576700702</v>
          </cell>
          <cell r="K997">
            <v>501.68068792775</v>
          </cell>
          <cell r="L997">
            <v>381.015387662041</v>
          </cell>
          <cell r="M997">
            <v>379.414625617929</v>
          </cell>
          <cell r="N997">
            <v>378.013985882925</v>
          </cell>
          <cell r="O997">
            <v>376.32318178544</v>
          </cell>
          <cell r="P997">
            <v>374.829798735462</v>
          </cell>
          <cell r="Q997">
            <v>336.982963960985</v>
          </cell>
          <cell r="R997">
            <v>299.208445465369</v>
          </cell>
          <cell r="S997">
            <v>297.44301162933</v>
          </cell>
          <cell r="T997">
            <v>295.62461477821</v>
          </cell>
          <cell r="U997">
            <v>293.751666021557</v>
          </cell>
          <cell r="V997">
            <v>291.822528802203</v>
          </cell>
          <cell r="W997">
            <v>289.835517466269</v>
          </cell>
          <cell r="X997">
            <v>287.788895790257</v>
          </cell>
          <cell r="Y997">
            <v>285.680875463965</v>
          </cell>
          <cell r="Z997">
            <v>283.509614527884</v>
          </cell>
        </row>
        <row r="998">
          <cell r="A998">
            <v>-3849.18973345737</v>
          </cell>
          <cell r="B998">
            <v>515.564568418411</v>
          </cell>
          <cell r="C998">
            <v>581.809831994982</v>
          </cell>
          <cell r="D998">
            <v>566.459299995483</v>
          </cell>
          <cell r="E998">
            <v>552.571338020354</v>
          </cell>
          <cell r="F998">
            <v>539.845613227598</v>
          </cell>
          <cell r="G998">
            <v>528.131418676611</v>
          </cell>
          <cell r="H998">
            <v>521.917367315414</v>
          </cell>
          <cell r="I998">
            <v>520.603718740865</v>
          </cell>
          <cell r="J998">
            <v>519.400317205916</v>
          </cell>
          <cell r="K998">
            <v>517.857010936339</v>
          </cell>
          <cell r="L998">
            <v>397.219128167255</v>
          </cell>
          <cell r="M998">
            <v>395.590948626519</v>
          </cell>
          <cell r="N998">
            <v>394.217726388139</v>
          </cell>
          <cell r="O998">
            <v>392.49950479403</v>
          </cell>
          <cell r="P998">
            <v>391.033539240676</v>
          </cell>
          <cell r="Q998">
            <v>345.071125465279</v>
          </cell>
          <cell r="R998">
            <v>299.208445465369</v>
          </cell>
          <cell r="S998">
            <v>297.44301162933</v>
          </cell>
          <cell r="T998">
            <v>295.62461477821</v>
          </cell>
          <cell r="U998">
            <v>293.751666021557</v>
          </cell>
          <cell r="V998">
            <v>291.822528802203</v>
          </cell>
          <cell r="W998">
            <v>289.835517466269</v>
          </cell>
          <cell r="X998">
            <v>287.788895790257</v>
          </cell>
          <cell r="Y998">
            <v>285.680875463965</v>
          </cell>
          <cell r="Z998">
            <v>283.509614527884</v>
          </cell>
        </row>
        <row r="999">
          <cell r="A999">
            <v>-2421.86689200898</v>
          </cell>
          <cell r="B999">
            <v>487.817412380655</v>
          </cell>
          <cell r="C999">
            <v>529.090235523244</v>
          </cell>
          <cell r="D999">
            <v>519.011663170919</v>
          </cell>
          <cell r="E999">
            <v>509.840717722208</v>
          </cell>
          <cell r="F999">
            <v>501.388054959267</v>
          </cell>
          <cell r="G999">
            <v>493.558462253566</v>
          </cell>
          <cell r="H999">
            <v>489.175723190861</v>
          </cell>
          <cell r="I999">
            <v>487.862074616312</v>
          </cell>
          <cell r="J999">
            <v>486.603178769287</v>
          </cell>
          <cell r="K999">
            <v>485.115366811786</v>
          </cell>
          <cell r="L999">
            <v>364.421989730626</v>
          </cell>
          <cell r="M999">
            <v>362.849304501966</v>
          </cell>
          <cell r="N999">
            <v>361.420587951511</v>
          </cell>
          <cell r="O999">
            <v>359.757860669477</v>
          </cell>
          <cell r="P999">
            <v>358.236400804047</v>
          </cell>
          <cell r="Q999">
            <v>328.700303403003</v>
          </cell>
          <cell r="R999">
            <v>299.208445465369</v>
          </cell>
          <cell r="S999">
            <v>297.44301162933</v>
          </cell>
          <cell r="T999">
            <v>295.62461477821</v>
          </cell>
          <cell r="U999">
            <v>293.751666021557</v>
          </cell>
          <cell r="V999">
            <v>291.822528802203</v>
          </cell>
          <cell r="W999">
            <v>289.835517466269</v>
          </cell>
          <cell r="X999">
            <v>287.788895790257</v>
          </cell>
          <cell r="Y999">
            <v>285.680875463965</v>
          </cell>
          <cell r="Z999">
            <v>283.509614527884</v>
          </cell>
        </row>
        <row r="1000">
          <cell r="A1000">
            <v>-2874.69874586663</v>
          </cell>
          <cell r="B1000">
            <v>496.620463619647</v>
          </cell>
          <cell r="C1000">
            <v>545.81603287733</v>
          </cell>
          <cell r="D1000">
            <v>534.064880789597</v>
          </cell>
          <cell r="E1000">
            <v>523.397416630257</v>
          </cell>
          <cell r="F1000">
            <v>513.589083976511</v>
          </cell>
          <cell r="G1000">
            <v>504.527064097351</v>
          </cell>
          <cell r="H1000">
            <v>499.563323652872</v>
          </cell>
          <cell r="I1000">
            <v>498.249675078323</v>
          </cell>
          <cell r="J1000">
            <v>497.008385333777</v>
          </cell>
          <cell r="K1000">
            <v>495.502967273798</v>
          </cell>
          <cell r="L1000">
            <v>374.827196295116</v>
          </cell>
          <cell r="M1000">
            <v>373.236904963977</v>
          </cell>
          <cell r="N1000">
            <v>371.825794516</v>
          </cell>
          <cell r="O1000">
            <v>370.145461131488</v>
          </cell>
          <cell r="P1000">
            <v>368.641607368537</v>
          </cell>
          <cell r="Q1000">
            <v>333.894103634009</v>
          </cell>
          <cell r="R1000">
            <v>299.208445465369</v>
          </cell>
          <cell r="S1000">
            <v>297.44301162933</v>
          </cell>
          <cell r="T1000">
            <v>295.62461477821</v>
          </cell>
          <cell r="U1000">
            <v>293.751666021557</v>
          </cell>
          <cell r="V1000">
            <v>291.822528802203</v>
          </cell>
          <cell r="W1000">
            <v>289.835517466269</v>
          </cell>
          <cell r="X1000">
            <v>287.788895790257</v>
          </cell>
          <cell r="Y1000">
            <v>285.680875463965</v>
          </cell>
          <cell r="Z1000">
            <v>283.509614527884</v>
          </cell>
        </row>
        <row r="1001">
          <cell r="A1001">
            <v>-2928.40104071815</v>
          </cell>
          <cell r="B1001">
            <v>497.664436231561</v>
          </cell>
          <cell r="C1001">
            <v>547.799580839966</v>
          </cell>
          <cell r="D1001">
            <v>535.850073955969</v>
          </cell>
          <cell r="E1001">
            <v>525.005134452604</v>
          </cell>
          <cell r="F1001">
            <v>515.036030016623</v>
          </cell>
          <cell r="G1001">
            <v>505.827853971795</v>
          </cell>
          <cell r="H1001">
            <v>500.79521133493</v>
          </cell>
          <cell r="I1001">
            <v>499.481562760381</v>
          </cell>
          <cell r="J1001">
            <v>498.242360961058</v>
          </cell>
          <cell r="K1001">
            <v>496.734854955856</v>
          </cell>
          <cell r="L1001">
            <v>376.061171922397</v>
          </cell>
          <cell r="M1001">
            <v>374.468792646035</v>
          </cell>
          <cell r="N1001">
            <v>373.059770143282</v>
          </cell>
          <cell r="O1001">
            <v>371.377348813546</v>
          </cell>
          <cell r="P1001">
            <v>369.875582995818</v>
          </cell>
          <cell r="Q1001">
            <v>334.510047475038</v>
          </cell>
          <cell r="R1001">
            <v>299.208445465369</v>
          </cell>
          <cell r="S1001">
            <v>297.44301162933</v>
          </cell>
          <cell r="T1001">
            <v>295.62461477821</v>
          </cell>
          <cell r="U1001">
            <v>293.751666021557</v>
          </cell>
          <cell r="V1001">
            <v>291.822528802203</v>
          </cell>
          <cell r="W1001">
            <v>289.835517466269</v>
          </cell>
          <cell r="X1001">
            <v>287.788895790257</v>
          </cell>
          <cell r="Y1001">
            <v>285.680875463965</v>
          </cell>
          <cell r="Z1001">
            <v>283.509614527884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6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42"/>
    <col collapsed="false" customWidth="true" hidden="false" outlineLevel="0" max="2" min="2" style="1" width="28.28"/>
    <col collapsed="false" customWidth="true" hidden="false" outlineLevel="0" max="3" min="3" style="0" width="13.99"/>
    <col collapsed="false" customWidth="true" hidden="false" outlineLevel="0" max="4" min="4" style="0" width="2.84"/>
    <col collapsed="false" customWidth="true" hidden="false" outlineLevel="0" max="5" min="5" style="0" width="28.28"/>
    <col collapsed="false" customWidth="true" hidden="false" outlineLevel="0" max="6" min="6" style="0" width="11.42"/>
    <col collapsed="false" customWidth="true" hidden="false" outlineLevel="0" max="7" min="7" style="0" width="2.13"/>
    <col collapsed="false" customWidth="true" hidden="false" outlineLevel="0" max="8" min="8" style="0" width="32.56"/>
    <col collapsed="false" customWidth="true" hidden="false" outlineLevel="0" max="9" min="9" style="0" width="4.99"/>
  </cols>
  <sheetData>
    <row r="1" customFormat="false" ht="12.75" hidden="false" customHeight="false" outlineLevel="0" collapsed="false">
      <c r="A1" s="2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</row>
    <row r="2" customFormat="false" ht="12.75" hidden="false" customHeight="false" outlineLevel="0" collapsed="false">
      <c r="A2" s="2" t="s">
        <v>1</v>
      </c>
      <c r="B2" s="2"/>
      <c r="C2" s="2"/>
      <c r="D2" s="2"/>
      <c r="E2" s="2"/>
      <c r="F2" s="2"/>
      <c r="G2" s="2"/>
      <c r="H2" s="2"/>
      <c r="I2" s="2"/>
      <c r="J2" s="3"/>
      <c r="K2" s="4"/>
    </row>
    <row r="3" customFormat="false" ht="12.75" hidden="false" customHeight="false" outlineLevel="0" collapsed="false">
      <c r="A3" s="2" t="s">
        <v>2</v>
      </c>
      <c r="B3" s="2"/>
      <c r="C3" s="2"/>
      <c r="D3" s="2"/>
      <c r="E3" s="2"/>
      <c r="F3" s="2"/>
      <c r="G3" s="2"/>
      <c r="H3" s="2"/>
      <c r="I3" s="2"/>
      <c r="J3" s="3"/>
      <c r="K3" s="4"/>
    </row>
    <row r="5" customFormat="false" ht="12.75" hidden="false" customHeight="false" outlineLevel="0" collapsed="false">
      <c r="B5" s="3" t="s">
        <v>3</v>
      </c>
      <c r="C5" s="3" t="s">
        <v>4</v>
      </c>
    </row>
    <row r="6" customFormat="false" ht="12.75" hidden="false" customHeight="false" outlineLevel="0" collapsed="false">
      <c r="B6" s="3"/>
      <c r="C6" s="5"/>
    </row>
    <row r="7" customFormat="false" ht="12.75" hidden="false" customHeight="false" outlineLevel="0" collapsed="false">
      <c r="B7" s="3"/>
    </row>
    <row r="8" customFormat="false" ht="12.75" hidden="false" customHeight="false" outlineLevel="0" collapsed="false">
      <c r="B8" s="3" t="s">
        <v>5</v>
      </c>
      <c r="C8" s="6" t="n">
        <f aca="false">+assumptions!B16</f>
        <v>613500</v>
      </c>
    </row>
    <row r="9" customFormat="false" ht="12.75" hidden="false" customHeight="false" outlineLevel="0" collapsed="false">
      <c r="B9" s="3" t="s">
        <v>6</v>
      </c>
      <c r="C9" s="6" t="n">
        <f aca="false">+DCF!C17</f>
        <v>613500</v>
      </c>
      <c r="E9" s="3" t="s">
        <v>7</v>
      </c>
      <c r="F9" s="7" t="n">
        <f aca="false">+RF!AD1010</f>
        <v>2094.64119880551</v>
      </c>
    </row>
    <row r="10" customFormat="false" ht="12.75" hidden="false" customHeight="false" outlineLevel="0" collapsed="false">
      <c r="B10" s="3" t="s">
        <v>8</v>
      </c>
      <c r="C10" s="5" t="n">
        <f aca="false">+assumptions!B6</f>
        <v>25</v>
      </c>
      <c r="E10" s="3" t="s">
        <v>9</v>
      </c>
      <c r="F10" s="6" t="n">
        <f aca="false">+RF!AE1002</f>
        <v>1979.78055024887</v>
      </c>
    </row>
    <row r="11" customFormat="false" ht="12.75" hidden="false" customHeight="false" outlineLevel="0" collapsed="false">
      <c r="B11" s="3" t="s">
        <v>10</v>
      </c>
      <c r="C11" s="5" t="n">
        <f aca="false">+assumptions!B5</f>
        <v>10</v>
      </c>
      <c r="E11" s="1"/>
      <c r="F11" s="5"/>
    </row>
    <row r="12" customFormat="false" ht="12.75" hidden="false" customHeight="false" outlineLevel="0" collapsed="false">
      <c r="C12" s="5"/>
      <c r="E12" s="3" t="s">
        <v>11</v>
      </c>
      <c r="F12" s="7" t="n">
        <f aca="false">+RF!AD1006</f>
        <v>1583.0520084706</v>
      </c>
    </row>
    <row r="13" customFormat="false" ht="12.75" hidden="false" customHeight="false" outlineLevel="0" collapsed="false">
      <c r="B13" s="3" t="s">
        <v>12</v>
      </c>
      <c r="C13" s="8" t="n">
        <f aca="false">+RF!AD1012</f>
        <v>4.09438126992919</v>
      </c>
      <c r="E13" s="3" t="s">
        <v>13</v>
      </c>
      <c r="F13" s="7" t="n">
        <f aca="false">+RF!AD1007</f>
        <v>1648.89932480002</v>
      </c>
    </row>
    <row r="14" customFormat="false" ht="12.75" hidden="false" customHeight="false" outlineLevel="0" collapsed="false">
      <c r="B14" s="3" t="s">
        <v>14</v>
      </c>
      <c r="C14" s="9" t="n">
        <f aca="false">+RF!AF1008</f>
        <v>0.151826905251294</v>
      </c>
      <c r="E14" s="3" t="s">
        <v>15</v>
      </c>
      <c r="F14" s="7" t="n">
        <f aca="false">+RF!AD1008</f>
        <v>2540.00099970249</v>
      </c>
    </row>
    <row r="15" customFormat="false" ht="12.75" hidden="false" customHeight="false" outlineLevel="0" collapsed="false">
      <c r="B15" s="3" t="s">
        <v>16</v>
      </c>
      <c r="C15" s="10" t="n">
        <f aca="false">+RF!AF1011</f>
        <v>0.0614057219719086</v>
      </c>
      <c r="E15" s="3" t="s">
        <v>17</v>
      </c>
      <c r="F15" s="7" t="n">
        <f aca="false">+RF!AD1009</f>
        <v>2590.61578049938</v>
      </c>
    </row>
    <row r="16" customFormat="false" ht="13.5" hidden="false" customHeight="false" outlineLevel="0" collapsed="false">
      <c r="B16" s="11"/>
    </row>
    <row r="17" customFormat="false" ht="12.75" hidden="false" customHeight="false" outlineLevel="0" collapsed="false">
      <c r="B17" s="12"/>
      <c r="C17" s="13"/>
      <c r="D17" s="13"/>
      <c r="E17" s="13"/>
      <c r="F17" s="13"/>
      <c r="G17" s="13"/>
      <c r="H17" s="14"/>
    </row>
    <row r="18" customFormat="false" ht="12.75" hidden="false" customHeight="false" outlineLevel="0" collapsed="false">
      <c r="B18" s="15"/>
      <c r="C18" s="16"/>
      <c r="D18" s="16"/>
      <c r="E18" s="16"/>
      <c r="F18" s="16"/>
      <c r="G18" s="16"/>
      <c r="H18" s="17"/>
    </row>
    <row r="19" customFormat="false" ht="12.75" hidden="false" customHeight="false" outlineLevel="0" collapsed="false">
      <c r="B19" s="15"/>
      <c r="C19" s="16"/>
      <c r="D19" s="16"/>
      <c r="E19" s="16"/>
      <c r="F19" s="16"/>
      <c r="G19" s="16"/>
      <c r="H19" s="17"/>
    </row>
    <row r="20" customFormat="false" ht="12.75" hidden="false" customHeight="false" outlineLevel="0" collapsed="false">
      <c r="B20" s="15"/>
      <c r="C20" s="16"/>
      <c r="D20" s="16"/>
      <c r="E20" s="16"/>
      <c r="F20" s="16"/>
      <c r="G20" s="16"/>
      <c r="H20" s="17"/>
    </row>
    <row r="21" customFormat="false" ht="12.75" hidden="false" customHeight="false" outlineLevel="0" collapsed="false">
      <c r="B21" s="15"/>
      <c r="C21" s="16"/>
      <c r="D21" s="16"/>
      <c r="E21" s="16"/>
      <c r="F21" s="16"/>
      <c r="G21" s="16"/>
      <c r="H21" s="17"/>
    </row>
    <row r="22" customFormat="false" ht="12.75" hidden="false" customHeight="false" outlineLevel="0" collapsed="false">
      <c r="B22" s="15"/>
      <c r="C22" s="16"/>
      <c r="D22" s="16"/>
      <c r="E22" s="16"/>
      <c r="F22" s="16"/>
      <c r="G22" s="16"/>
      <c r="H22" s="17"/>
    </row>
    <row r="23" customFormat="false" ht="12.75" hidden="false" customHeight="false" outlineLevel="0" collapsed="false">
      <c r="B23" s="15"/>
      <c r="C23" s="16"/>
      <c r="D23" s="16"/>
      <c r="E23" s="16"/>
      <c r="F23" s="16"/>
      <c r="G23" s="16"/>
      <c r="H23" s="17"/>
    </row>
    <row r="24" customFormat="false" ht="12.75" hidden="false" customHeight="false" outlineLevel="0" collapsed="false">
      <c r="B24" s="15"/>
      <c r="C24" s="16"/>
      <c r="D24" s="16"/>
      <c r="E24" s="16"/>
      <c r="F24" s="16"/>
      <c r="G24" s="16"/>
      <c r="H24" s="17"/>
    </row>
    <row r="25" customFormat="false" ht="12.75" hidden="false" customHeight="false" outlineLevel="0" collapsed="false">
      <c r="B25" s="15"/>
      <c r="C25" s="16"/>
      <c r="D25" s="16"/>
      <c r="E25" s="16"/>
      <c r="F25" s="16"/>
      <c r="G25" s="16"/>
      <c r="H25" s="17"/>
    </row>
    <row r="26" customFormat="false" ht="12.75" hidden="false" customHeight="false" outlineLevel="0" collapsed="false">
      <c r="B26" s="15"/>
      <c r="C26" s="16"/>
      <c r="D26" s="16"/>
      <c r="E26" s="16"/>
      <c r="F26" s="16"/>
      <c r="G26" s="16"/>
      <c r="H26" s="17"/>
    </row>
    <row r="27" customFormat="false" ht="12.75" hidden="false" customHeight="false" outlineLevel="0" collapsed="false">
      <c r="B27" s="15"/>
      <c r="C27" s="16"/>
      <c r="D27" s="16"/>
      <c r="E27" s="16"/>
      <c r="F27" s="16"/>
      <c r="G27" s="16"/>
      <c r="H27" s="17"/>
    </row>
    <row r="28" customFormat="false" ht="12.75" hidden="false" customHeight="false" outlineLevel="0" collapsed="false">
      <c r="B28" s="15"/>
      <c r="C28" s="16"/>
      <c r="D28" s="16"/>
      <c r="E28" s="16"/>
      <c r="F28" s="16"/>
      <c r="G28" s="16"/>
      <c r="H28" s="17"/>
    </row>
    <row r="29" customFormat="false" ht="13.5" hidden="false" customHeight="false" outlineLevel="0" collapsed="false">
      <c r="B29" s="18"/>
      <c r="C29" s="19"/>
      <c r="D29" s="19"/>
      <c r="E29" s="19"/>
      <c r="F29" s="19"/>
      <c r="G29" s="19"/>
      <c r="H29" s="20"/>
    </row>
    <row r="30" customFormat="false" ht="12.75" hidden="false" customHeight="false" outlineLevel="0" collapsed="false">
      <c r="B30" s="21"/>
      <c r="C30" s="16"/>
      <c r="D30" s="16"/>
      <c r="E30" s="16"/>
      <c r="F30" s="16"/>
      <c r="G30" s="16"/>
      <c r="H30" s="16"/>
    </row>
    <row r="31" customFormat="false" ht="12.75" hidden="false" customHeight="false" outlineLevel="0" collapsed="false">
      <c r="B31" s="21"/>
      <c r="C31" s="16"/>
      <c r="D31" s="16"/>
      <c r="E31" s="16"/>
      <c r="F31" s="16"/>
      <c r="G31" s="16"/>
      <c r="H31" s="16"/>
    </row>
    <row r="32" customFormat="false" ht="12.75" hidden="false" customHeight="false" outlineLevel="0" collapsed="false">
      <c r="B32" s="21"/>
      <c r="C32" s="16"/>
      <c r="D32" s="16"/>
      <c r="E32" s="16"/>
      <c r="F32" s="16"/>
      <c r="G32" s="16"/>
      <c r="H32" s="16"/>
    </row>
    <row r="33" customFormat="false" ht="12.75" hidden="false" customHeight="false" outlineLevel="0" collapsed="false">
      <c r="B33" s="21"/>
      <c r="C33" s="16"/>
      <c r="D33" s="16"/>
      <c r="E33" s="16"/>
      <c r="F33" s="16"/>
      <c r="G33" s="16"/>
      <c r="H33" s="16"/>
    </row>
    <row r="35" customFormat="false" ht="12.75" hidden="false" customHeight="false" outlineLevel="0" collapsed="false">
      <c r="B35" s="3" t="s">
        <v>18</v>
      </c>
    </row>
    <row r="36" customFormat="false" ht="13.5" hidden="false" customHeight="false" outlineLevel="0" collapsed="false"/>
    <row r="37" customFormat="false" ht="13.5" hidden="false" customHeight="false" outlineLevel="0" collapsed="false">
      <c r="B37" s="22" t="s">
        <v>19</v>
      </c>
      <c r="C37" s="22"/>
      <c r="D37" s="22" t="s">
        <v>20</v>
      </c>
      <c r="E37" s="22"/>
      <c r="F37" s="22"/>
      <c r="G37" s="23"/>
      <c r="H37" s="24" t="s">
        <v>21</v>
      </c>
    </row>
    <row r="38" customFormat="false" ht="12.75" hidden="false" customHeight="false" outlineLevel="0" collapsed="false">
      <c r="B38" s="12" t="s">
        <v>22</v>
      </c>
      <c r="C38" s="14"/>
      <c r="D38" s="25" t="s">
        <v>23</v>
      </c>
      <c r="E38" s="13"/>
      <c r="F38" s="14"/>
      <c r="G38" s="12"/>
      <c r="H38" s="14"/>
    </row>
    <row r="39" customFormat="false" ht="12.75" hidden="false" customHeight="false" outlineLevel="0" collapsed="false">
      <c r="B39" s="15"/>
      <c r="C39" s="17"/>
      <c r="D39" s="15" t="s">
        <v>24</v>
      </c>
      <c r="E39" s="16"/>
      <c r="F39" s="17"/>
      <c r="G39" s="15"/>
      <c r="H39" s="17"/>
    </row>
    <row r="40" customFormat="false" ht="12.75" hidden="false" customHeight="false" outlineLevel="0" collapsed="false">
      <c r="B40" s="26" t="s">
        <v>25</v>
      </c>
      <c r="C40" s="16"/>
      <c r="D40" s="27"/>
      <c r="E40" s="16"/>
      <c r="F40" s="17"/>
      <c r="G40" s="16"/>
      <c r="H40" s="17"/>
    </row>
    <row r="41" customFormat="false" ht="13.5" hidden="false" customHeight="false" outlineLevel="0" collapsed="false">
      <c r="B41" s="18"/>
      <c r="C41" s="20"/>
      <c r="D41" s="28"/>
      <c r="E41" s="19"/>
      <c r="F41" s="20"/>
      <c r="G41" s="18"/>
      <c r="H41" s="29"/>
    </row>
    <row r="42" customFormat="false" ht="12.75" hidden="false" customHeight="false" outlineLevel="0" collapsed="false">
      <c r="B42" s="12" t="s">
        <v>26</v>
      </c>
      <c r="C42" s="14"/>
      <c r="D42" s="30" t="s">
        <v>27</v>
      </c>
      <c r="E42" s="13"/>
      <c r="F42" s="14"/>
      <c r="G42" s="12"/>
      <c r="H42" s="14"/>
    </row>
    <row r="43" customFormat="false" ht="13.5" hidden="false" customHeight="false" outlineLevel="0" collapsed="false">
      <c r="B43" s="18" t="s">
        <v>28</v>
      </c>
      <c r="C43" s="20"/>
      <c r="D43" s="31" t="s">
        <v>29</v>
      </c>
      <c r="E43" s="32"/>
      <c r="F43" s="20"/>
      <c r="G43" s="18"/>
      <c r="H43" s="20"/>
    </row>
    <row r="44" customFormat="false" ht="12.75" hidden="false" customHeight="false" outlineLevel="0" collapsed="false">
      <c r="B44" s="12" t="s">
        <v>30</v>
      </c>
      <c r="C44" s="14"/>
      <c r="D44" s="15"/>
      <c r="E44" s="13"/>
      <c r="F44" s="14"/>
      <c r="G44" s="12"/>
      <c r="H44" s="14"/>
    </row>
    <row r="45" customFormat="false" ht="12.75" hidden="false" customHeight="false" outlineLevel="0" collapsed="false">
      <c r="B45" s="15"/>
      <c r="C45" s="17"/>
      <c r="D45" s="15"/>
      <c r="E45" s="16"/>
      <c r="F45" s="17"/>
      <c r="G45" s="15"/>
      <c r="H45" s="17"/>
    </row>
    <row r="46" customFormat="false" ht="12.75" hidden="false" customHeight="false" outlineLevel="0" collapsed="false">
      <c r="B46" s="15"/>
      <c r="C46" s="17"/>
      <c r="D46" s="15"/>
      <c r="E46" s="16"/>
      <c r="F46" s="17"/>
      <c r="G46" s="15"/>
      <c r="H46" s="17"/>
    </row>
    <row r="47" customFormat="false" ht="12.75" hidden="false" customHeight="false" outlineLevel="0" collapsed="false">
      <c r="B47" s="15" t="s">
        <v>31</v>
      </c>
      <c r="C47" s="17"/>
      <c r="D47" s="15" t="s">
        <v>32</v>
      </c>
      <c r="E47" s="16"/>
      <c r="F47" s="17"/>
      <c r="G47" s="15"/>
      <c r="H47" s="17"/>
    </row>
    <row r="48" customFormat="false" ht="12.75" hidden="false" customHeight="false" outlineLevel="0" collapsed="false">
      <c r="B48" s="15"/>
      <c r="C48" s="17"/>
      <c r="D48" s="15"/>
      <c r="E48" s="16"/>
      <c r="F48" s="17"/>
      <c r="G48" s="15"/>
      <c r="H48" s="17"/>
    </row>
    <row r="49" customFormat="false" ht="13.5" hidden="false" customHeight="false" outlineLevel="0" collapsed="false">
      <c r="B49" s="18"/>
      <c r="C49" s="20"/>
      <c r="D49" s="18"/>
      <c r="E49" s="19"/>
      <c r="F49" s="20"/>
      <c r="G49" s="18"/>
      <c r="H49" s="20"/>
    </row>
    <row r="50" customFormat="false" ht="12.75" hidden="false" customHeight="false" outlineLevel="0" collapsed="false">
      <c r="B50" s="12" t="s">
        <v>33</v>
      </c>
      <c r="C50" s="14"/>
      <c r="D50" s="12" t="s">
        <v>34</v>
      </c>
      <c r="E50" s="13"/>
      <c r="F50" s="14"/>
      <c r="G50" s="25" t="s">
        <v>35</v>
      </c>
      <c r="H50" s="14"/>
    </row>
    <row r="51" customFormat="false" ht="12.75" hidden="false" customHeight="false" outlineLevel="0" collapsed="false">
      <c r="B51" s="15"/>
      <c r="C51" s="17"/>
      <c r="D51" s="26" t="s">
        <v>36</v>
      </c>
      <c r="E51" s="16"/>
      <c r="F51" s="17"/>
      <c r="G51" s="26"/>
      <c r="H51" s="17"/>
    </row>
    <row r="52" customFormat="false" ht="12.75" hidden="false" customHeight="false" outlineLevel="0" collapsed="false">
      <c r="B52" s="15"/>
      <c r="C52" s="17"/>
      <c r="D52" s="15" t="s">
        <v>37</v>
      </c>
      <c r="E52" s="16"/>
      <c r="F52" s="17"/>
      <c r="G52" s="26"/>
      <c r="H52" s="17"/>
    </row>
    <row r="53" customFormat="false" ht="12.75" hidden="false" customHeight="false" outlineLevel="0" collapsed="false">
      <c r="B53" s="15" t="s">
        <v>38</v>
      </c>
      <c r="C53" s="17"/>
      <c r="D53" s="15" t="s">
        <v>39</v>
      </c>
      <c r="E53" s="16"/>
      <c r="F53" s="17"/>
      <c r="G53" s="26"/>
      <c r="H53" s="17"/>
    </row>
    <row r="54" customFormat="false" ht="13.5" hidden="false" customHeight="false" outlineLevel="0" collapsed="false">
      <c r="B54" s="15"/>
      <c r="C54" s="17"/>
      <c r="D54" s="15"/>
      <c r="E54" s="16"/>
      <c r="F54" s="17"/>
      <c r="G54" s="26"/>
      <c r="H54" s="17"/>
    </row>
    <row r="55" customFormat="false" ht="12.75" hidden="false" customHeight="false" outlineLevel="0" collapsed="false">
      <c r="B55" s="12"/>
      <c r="C55" s="13"/>
      <c r="D55" s="33"/>
      <c r="E55" s="13"/>
      <c r="F55" s="13"/>
      <c r="G55" s="13"/>
      <c r="H55" s="14"/>
    </row>
    <row r="56" customFormat="false" ht="12.75" hidden="false" customHeight="false" outlineLevel="0" collapsed="false">
      <c r="B56" s="15"/>
      <c r="C56" s="16"/>
      <c r="D56" s="16"/>
      <c r="E56" s="16"/>
      <c r="F56" s="16"/>
      <c r="G56" s="16"/>
      <c r="H56" s="17"/>
    </row>
    <row r="57" customFormat="false" ht="12.75" hidden="false" customHeight="false" outlineLevel="0" collapsed="false">
      <c r="B57" s="15"/>
      <c r="C57" s="16"/>
      <c r="D57" s="21"/>
      <c r="E57" s="16"/>
      <c r="F57" s="16"/>
      <c r="G57" s="16"/>
      <c r="H57" s="17"/>
    </row>
    <row r="58" customFormat="false" ht="12.75" hidden="false" customHeight="false" outlineLevel="0" collapsed="false">
      <c r="B58" s="15"/>
      <c r="C58" s="16"/>
      <c r="D58" s="21"/>
      <c r="E58" s="16"/>
      <c r="F58" s="16"/>
      <c r="G58" s="16"/>
      <c r="H58" s="17"/>
    </row>
    <row r="59" customFormat="false" ht="12.75" hidden="false" customHeight="false" outlineLevel="0" collapsed="false">
      <c r="B59" s="15"/>
      <c r="C59" s="16"/>
      <c r="D59" s="16"/>
      <c r="E59" s="16"/>
      <c r="F59" s="16"/>
      <c r="G59" s="16"/>
      <c r="H59" s="17"/>
    </row>
    <row r="60" customFormat="false" ht="12.75" hidden="false" customHeight="false" outlineLevel="0" collapsed="false">
      <c r="B60" s="15"/>
      <c r="C60" s="16"/>
      <c r="D60" s="21"/>
      <c r="E60" s="16"/>
      <c r="F60" s="16"/>
      <c r="G60" s="16"/>
      <c r="H60" s="17"/>
    </row>
    <row r="61" customFormat="false" ht="12.75" hidden="false" customHeight="false" outlineLevel="0" collapsed="false">
      <c r="B61" s="15"/>
      <c r="C61" s="16"/>
      <c r="D61" s="21"/>
      <c r="E61" s="16"/>
      <c r="F61" s="16"/>
      <c r="G61" s="16"/>
      <c r="H61" s="17"/>
    </row>
    <row r="62" customFormat="false" ht="12.75" hidden="false" customHeight="false" outlineLevel="0" collapsed="false">
      <c r="B62" s="15"/>
      <c r="C62" s="16"/>
      <c r="D62" s="21"/>
      <c r="E62" s="16"/>
      <c r="F62" s="16"/>
      <c r="G62" s="16"/>
      <c r="H62" s="17"/>
    </row>
    <row r="63" customFormat="false" ht="13.5" hidden="false" customHeight="false" outlineLevel="0" collapsed="false">
      <c r="B63" s="18"/>
      <c r="C63" s="19"/>
      <c r="D63" s="34"/>
      <c r="E63" s="19"/>
      <c r="F63" s="19"/>
      <c r="G63" s="19"/>
      <c r="H63" s="20"/>
    </row>
  </sheetData>
  <mergeCells count="5">
    <mergeCell ref="A1:I1"/>
    <mergeCell ref="A2:I2"/>
    <mergeCell ref="A3:I3"/>
    <mergeCell ref="B37:C37"/>
    <mergeCell ref="D37:F37"/>
  </mergeCells>
  <printOptions headings="false" gridLines="false" gridLinesSet="true" horizontalCentered="false" verticalCentered="false"/>
  <pageMargins left="0.25" right="0.25" top="0.629861111111111" bottom="0.720138888888889" header="0.511811023622047" footer="0.5"/>
  <pageSetup paperSize="1" scale="100" fitToWidth="1" fitToHeight="4" pageOrder="downThenOver" orientation="portrait" blackAndWhite="false" draft="false" cellComments="none" horizontalDpi="300" verticalDpi="300" copies="1"/>
  <headerFooter differentFirst="false" differentOddEven="false">
    <oddHeader/>
    <oddFooter>&amp;CPage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" activeCellId="0" sqref="C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2" style="0" width="12.7"/>
  </cols>
  <sheetData>
    <row r="1" customFormat="false" ht="12.75" hidden="false" customHeight="false" outlineLevel="0" collapsed="false">
      <c r="A1" s="0" t="s">
        <v>58</v>
      </c>
      <c r="B1" s="0" t="s">
        <v>296</v>
      </c>
      <c r="C1" s="0" t="s">
        <v>297</v>
      </c>
    </row>
    <row r="2" customFormat="false" ht="12.75" hidden="false" customHeight="false" outlineLevel="0" collapsed="false">
      <c r="A2" s="0" t="n">
        <v>1</v>
      </c>
      <c r="B2" s="105" t="n">
        <f aca="false">IF(+assumptions!$B$5-DCF!$D$6&gt;-1,+loan!G20,0)</f>
        <v>0</v>
      </c>
      <c r="C2" s="275" t="n">
        <f aca="false">IF(+assumptions!$B$5-DCF!$D$6&gt;-1,+loan!H20,0)</f>
        <v>0</v>
      </c>
    </row>
    <row r="3" customFormat="false" ht="12.75" hidden="false" customHeight="false" outlineLevel="0" collapsed="false">
      <c r="A3" s="0" t="n">
        <v>2</v>
      </c>
      <c r="B3" s="105" t="n">
        <f aca="false">IF(+assumptions!$B$5-DCF!$E$6&gt;-1,+loan!G32,0)</f>
        <v>0</v>
      </c>
      <c r="C3" s="275" t="n">
        <f aca="false">IF(+assumptions!$B$5-DCF!$E$6&gt;-1,+loan!H32,0)</f>
        <v>0</v>
      </c>
    </row>
    <row r="4" customFormat="false" ht="12.75" hidden="false" customHeight="false" outlineLevel="0" collapsed="false">
      <c r="A4" s="0" t="n">
        <v>3</v>
      </c>
      <c r="B4" s="105" t="n">
        <f aca="false">IF(+assumptions!$B$5-DCF!$F$6&gt;-1,+loan!G44,0)</f>
        <v>0</v>
      </c>
      <c r="C4" s="275" t="n">
        <f aca="false">IF(+assumptions!$B$5-DCF!$F$6&gt;-1,+loan!H44,0)</f>
        <v>0</v>
      </c>
    </row>
    <row r="5" customFormat="false" ht="12.75" hidden="false" customHeight="false" outlineLevel="0" collapsed="false">
      <c r="A5" s="0" t="n">
        <v>4</v>
      </c>
      <c r="B5" s="105" t="n">
        <f aca="false">IF(+assumptions!$B$5-DCF!$G$6&gt;-1,+loan!G56,0)</f>
        <v>0</v>
      </c>
      <c r="C5" s="275" t="n">
        <f aca="false">IF(+assumptions!$B$5-DCF!$G$6&gt;-1,+loan!H56,0)</f>
        <v>0</v>
      </c>
    </row>
    <row r="6" customFormat="false" ht="12.75" hidden="false" customHeight="false" outlineLevel="0" collapsed="false">
      <c r="A6" s="0" t="n">
        <v>5</v>
      </c>
      <c r="B6" s="105" t="n">
        <f aca="false">IF(+assumptions!$B$5-DCF!$H$6&gt;-1,+loan!G68,0)</f>
        <v>0</v>
      </c>
      <c r="C6" s="275" t="n">
        <f aca="false">IF(+assumptions!$B$5-DCF!$H$6&gt;-1,+loan!H68,0)</f>
        <v>0</v>
      </c>
    </row>
    <row r="7" customFormat="false" ht="12.75" hidden="false" customHeight="false" outlineLevel="0" collapsed="false">
      <c r="A7" s="0" t="n">
        <v>6</v>
      </c>
      <c r="B7" s="105" t="n">
        <f aca="false">IF(+assumptions!$B$5-DCF!$I$6&gt;-1,+loan!G80,0)</f>
        <v>0</v>
      </c>
      <c r="C7" s="275" t="n">
        <f aca="false">IF(+assumptions!$B$5-DCF!$I$6&gt;-1,+loan!H80,0)</f>
        <v>0</v>
      </c>
    </row>
    <row r="8" customFormat="false" ht="12.75" hidden="false" customHeight="false" outlineLevel="0" collapsed="false">
      <c r="A8" s="0" t="n">
        <v>7</v>
      </c>
      <c r="B8" s="105" t="n">
        <f aca="false">IF(+assumptions!$B$5-DCF!$J$6&gt;-1,+loan!G92,0)</f>
        <v>0</v>
      </c>
      <c r="C8" s="275" t="n">
        <f aca="false">IF(+assumptions!$B$5-DCF!$J$6&gt;-1,+loan!H92,0)</f>
        <v>0</v>
      </c>
    </row>
    <row r="9" customFormat="false" ht="12.75" hidden="false" customHeight="false" outlineLevel="0" collapsed="false">
      <c r="A9" s="0" t="n">
        <v>8</v>
      </c>
      <c r="B9" s="105" t="n">
        <f aca="false">IF(+assumptions!$B$5-DCF!$K$6&gt;-1,+loan!G104,0)</f>
        <v>0</v>
      </c>
      <c r="C9" s="275" t="n">
        <f aca="false">IF(+assumptions!$B$5-DCF!$K$6&gt;-1,+loan!H104,0)</f>
        <v>0</v>
      </c>
    </row>
    <row r="10" customFormat="false" ht="12.75" hidden="false" customHeight="false" outlineLevel="0" collapsed="false">
      <c r="A10" s="0" t="n">
        <v>9</v>
      </c>
      <c r="B10" s="105" t="n">
        <f aca="false">IF(+assumptions!$B$5-DCF!$L$6&gt;-1,+loan!G116,0)</f>
        <v>0</v>
      </c>
      <c r="C10" s="275" t="n">
        <f aca="false">IF(+assumptions!$B$5-DCF!$L$6&gt;-1,+loan!H116,0)</f>
        <v>0</v>
      </c>
    </row>
    <row r="11" customFormat="false" ht="12.75" hidden="false" customHeight="false" outlineLevel="0" collapsed="false">
      <c r="A11" s="0" t="n">
        <v>10</v>
      </c>
      <c r="B11" s="105" t="n">
        <f aca="false">IF(+assumptions!$B$5-DCF!$M$6&gt;-1,+loan!G128,0)</f>
        <v>0</v>
      </c>
      <c r="C11" s="275" t="n">
        <f aca="false">IF(+assumptions!$B$5-DCF!$M$6&gt;-1,+loan!H128,0)</f>
        <v>0</v>
      </c>
    </row>
    <row r="12" customFormat="false" ht="12.75" hidden="false" customHeight="false" outlineLevel="0" collapsed="false">
      <c r="A12" s="0" t="n">
        <v>11</v>
      </c>
      <c r="B12" s="105" t="n">
        <f aca="false">IF(+assumptions!$B$5-DCF!$N$6&gt;-1,+loan!G140,0)</f>
        <v>0</v>
      </c>
      <c r="C12" s="275" t="n">
        <f aca="false">IF(+assumptions!$B$5-DCF!$N$6&gt;-1,+loan!H140,0)</f>
        <v>0</v>
      </c>
    </row>
    <row r="13" customFormat="false" ht="12.75" hidden="false" customHeight="false" outlineLevel="0" collapsed="false">
      <c r="A13" s="0" t="n">
        <v>12</v>
      </c>
      <c r="B13" s="105" t="n">
        <f aca="false">IF(+assumptions!$B$5-DCF!$O$6&gt;-1,+loan!G152,0)</f>
        <v>0</v>
      </c>
      <c r="C13" s="275" t="n">
        <f aca="false">IF(+assumptions!$B$5-DCF!$O$6&gt;-1,+loan!H152,0)</f>
        <v>0</v>
      </c>
    </row>
    <row r="14" customFormat="false" ht="12.75" hidden="false" customHeight="false" outlineLevel="0" collapsed="false">
      <c r="A14" s="0" t="n">
        <v>13</v>
      </c>
      <c r="B14" s="105" t="n">
        <f aca="false">IF(+assumptions!$B$5-DCF!$P$6&gt;-1,+loan!G164,0)</f>
        <v>0</v>
      </c>
      <c r="C14" s="275" t="n">
        <f aca="false">IF(+assumptions!$B$5-DCF!$P$6&gt;-1,+loan!H164,0)</f>
        <v>0</v>
      </c>
    </row>
    <row r="15" customFormat="false" ht="12.75" hidden="false" customHeight="false" outlineLevel="0" collapsed="false">
      <c r="A15" s="0" t="n">
        <v>14</v>
      </c>
      <c r="B15" s="105" t="n">
        <f aca="false">IF(+assumptions!$B$5-DCF!$Q$6&gt;-1,+loan!G176,0)</f>
        <v>0</v>
      </c>
      <c r="C15" s="275" t="n">
        <f aca="false">IF(+assumptions!$B$5-DCF!$Q$6&gt;-1,+loan!H176,0)</f>
        <v>0</v>
      </c>
    </row>
    <row r="16" customFormat="false" ht="12.75" hidden="false" customHeight="false" outlineLevel="0" collapsed="false">
      <c r="A16" s="0" t="n">
        <v>15</v>
      </c>
      <c r="B16" s="105" t="n">
        <f aca="false">IF(+assumptions!$B$5-DCF!$R$6&gt;-1,+loan!G188,0)</f>
        <v>0</v>
      </c>
      <c r="C16" s="275" t="n">
        <f aca="false">IF(+assumptions!$B$5-DCF!$R$6&gt;-1,+loan!H188,0)</f>
        <v>0</v>
      </c>
    </row>
    <row r="17" customFormat="false" ht="12.75" hidden="false" customHeight="false" outlineLevel="0" collapsed="false">
      <c r="B17" s="105" t="n">
        <f aca="false">SUM(B2:B16)</f>
        <v>0</v>
      </c>
      <c r="C17" s="105" t="n">
        <f aca="false">SUM(C2:C16)</f>
        <v>0</v>
      </c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5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O8" activeCellId="0" sqref="O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0" min="10" style="0" width="9.56"/>
    <col collapsed="false" customWidth="true" hidden="false" outlineLevel="0" max="14" min="14" style="276" width="9.14"/>
  </cols>
  <sheetData>
    <row r="1" customFormat="false" ht="13.5" hidden="false" customHeight="false" outlineLevel="0" collapsed="false">
      <c r="B1" s="277" t="s">
        <v>115</v>
      </c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</row>
    <row r="2" customFormat="false" ht="13.5" hidden="false" customHeight="false" outlineLevel="0" collapsed="false">
      <c r="B2" s="278" t="s">
        <v>298</v>
      </c>
      <c r="C2" s="279" t="s">
        <v>299</v>
      </c>
      <c r="D2" s="279" t="s">
        <v>300</v>
      </c>
      <c r="E2" s="279" t="s">
        <v>301</v>
      </c>
      <c r="F2" s="279" t="s">
        <v>275</v>
      </c>
      <c r="G2" s="279" t="s">
        <v>302</v>
      </c>
      <c r="H2" s="279" t="s">
        <v>303</v>
      </c>
      <c r="I2" s="279" t="s">
        <v>304</v>
      </c>
      <c r="J2" s="279" t="s">
        <v>305</v>
      </c>
      <c r="K2" s="279" t="s">
        <v>306</v>
      </c>
      <c r="L2" s="279" t="s">
        <v>307</v>
      </c>
      <c r="M2" s="280" t="s">
        <v>308</v>
      </c>
    </row>
    <row r="3" customFormat="false" ht="12.75" hidden="false" customHeight="false" outlineLevel="0" collapsed="false">
      <c r="A3" s="281" t="n">
        <v>1998</v>
      </c>
      <c r="B3" s="282" t="n">
        <v>84.7623066618854</v>
      </c>
      <c r="C3" s="282" t="n">
        <v>82.8389007096107</v>
      </c>
      <c r="D3" s="282" t="n">
        <v>87.4967633542999</v>
      </c>
      <c r="E3" s="282" t="n">
        <v>86.5247102874483</v>
      </c>
      <c r="F3" s="282" t="n">
        <v>83.0906676230184</v>
      </c>
      <c r="G3" s="282" t="n">
        <v>83.1717112056134</v>
      </c>
      <c r="H3" s="282" t="n">
        <v>82.9914336414994</v>
      </c>
      <c r="I3" s="282" t="n">
        <v>72.5587412781517</v>
      </c>
      <c r="J3" s="282" t="n">
        <v>93.2314275349586</v>
      </c>
      <c r="K3" s="282" t="n">
        <v>87.5338385772735</v>
      </c>
      <c r="L3" s="282" t="n">
        <v>82.7091093932533</v>
      </c>
      <c r="M3" s="282" t="n">
        <v>76.7940430034196</v>
      </c>
      <c r="N3" s="53" t="n">
        <f aca="false">AVERAGE(B3:M3)/100</f>
        <v>0.836419711058693</v>
      </c>
    </row>
    <row r="4" customFormat="false" ht="12.75" hidden="false" customHeight="false" outlineLevel="0" collapsed="false">
      <c r="A4" s="283" t="n">
        <v>1999</v>
      </c>
      <c r="B4" s="282" t="n">
        <v>92.0121415171537</v>
      </c>
      <c r="C4" s="282" t="n">
        <v>73.7783091399676</v>
      </c>
      <c r="D4" s="282" t="n">
        <v>94.139421092208</v>
      </c>
      <c r="E4" s="282" t="n">
        <v>78.8237917864437</v>
      </c>
      <c r="F4" s="282" t="n">
        <v>75.2263997017263</v>
      </c>
      <c r="G4" s="282" t="n">
        <v>90.7737132909777</v>
      </c>
      <c r="H4" s="282" t="n">
        <v>84.3471530390799</v>
      </c>
      <c r="I4" s="282" t="n">
        <v>86.9908057925838</v>
      </c>
      <c r="J4" s="282" t="n">
        <v>83.1618353752001</v>
      </c>
      <c r="K4" s="282" t="n">
        <v>79.180787095429</v>
      </c>
      <c r="L4" s="282" t="n">
        <v>81.8202968645173</v>
      </c>
      <c r="M4" s="282" t="n">
        <v>85.707619751111</v>
      </c>
      <c r="N4" s="53" t="n">
        <f aca="false">AVERAGE(B4:M4)/100</f>
        <v>0.838301895371998</v>
      </c>
    </row>
    <row r="5" customFormat="false" ht="12.75" hidden="false" customHeight="false" outlineLevel="0" collapsed="false">
      <c r="A5" s="283" t="n">
        <v>2000</v>
      </c>
      <c r="B5" s="282" t="n">
        <v>80.2422609377968</v>
      </c>
      <c r="C5" s="282" t="n">
        <v>87.43394638215</v>
      </c>
      <c r="D5" s="282" t="n">
        <v>77.7740734296574</v>
      </c>
      <c r="E5" s="282" t="n">
        <v>82.9167702484899</v>
      </c>
      <c r="F5" s="282" t="n">
        <v>86.1740987570911</v>
      </c>
      <c r="G5" s="282" t="n">
        <v>89.8666971497736</v>
      </c>
      <c r="H5" s="282" t="n">
        <v>87.121654984377</v>
      </c>
      <c r="I5" s="282" t="n">
        <v>79.8502066680728</v>
      </c>
      <c r="J5" s="282" t="n">
        <v>94.0523052516555</v>
      </c>
      <c r="K5" s="282" t="n">
        <v>83.7205997131416</v>
      </c>
      <c r="L5" s="282" t="n">
        <v>77.7577611137714</v>
      </c>
      <c r="M5" s="282" t="n">
        <v>79.8745375024541</v>
      </c>
      <c r="N5" s="53" t="n">
        <f aca="false">AVERAGE(B5:M5)/100</f>
        <v>0.838987426782026</v>
      </c>
    </row>
    <row r="6" customFormat="false" ht="12.75" hidden="false" customHeight="false" outlineLevel="0" collapsed="false">
      <c r="A6" s="283" t="n">
        <v>2001</v>
      </c>
      <c r="B6" s="282" t="n">
        <v>86.5627902796023</v>
      </c>
      <c r="C6" s="282" t="n">
        <v>90.0339613643992</v>
      </c>
      <c r="D6" s="282" t="n">
        <v>82.7850109841703</v>
      </c>
      <c r="E6" s="282" t="n">
        <v>90.1219419198414</v>
      </c>
      <c r="F6" s="282" t="n">
        <v>81.5229042690665</v>
      </c>
      <c r="G6" s="282" t="n">
        <v>85.0227890552463</v>
      </c>
      <c r="H6" s="282" t="n">
        <v>86.6504683626249</v>
      </c>
      <c r="I6" s="282" t="n">
        <v>91.9351000860275</v>
      </c>
      <c r="J6" s="282" t="n">
        <v>95.0289991303429</v>
      </c>
      <c r="K6" s="282" t="n">
        <v>94.4592258785318</v>
      </c>
      <c r="L6" s="282" t="n">
        <v>89.9436824384298</v>
      </c>
      <c r="M6" s="282" t="n">
        <v>78.453464029825</v>
      </c>
      <c r="N6" s="53" t="n">
        <f aca="false">AVERAGE(B6:M6)/100</f>
        <v>0.877100281498423</v>
      </c>
    </row>
    <row r="7" customFormat="false" ht="12.75" hidden="false" customHeight="false" outlineLevel="0" collapsed="false">
      <c r="A7" s="283" t="n">
        <v>2002</v>
      </c>
      <c r="B7" s="282" t="n">
        <v>91.4858867646328</v>
      </c>
      <c r="C7" s="282" t="n">
        <v>85.7187499787409</v>
      </c>
      <c r="D7" s="282" t="n">
        <v>87.8015377148848</v>
      </c>
      <c r="E7" s="282" t="n">
        <v>86.1964306473608</v>
      </c>
      <c r="F7" s="282" t="n">
        <v>82.1870892666572</v>
      </c>
      <c r="G7" s="282" t="n">
        <v>84.4220163493664</v>
      </c>
      <c r="H7" s="282" t="n">
        <v>87.9618684962845</v>
      </c>
      <c r="I7" s="282" t="n">
        <v>79.9805537998339</v>
      </c>
      <c r="J7" s="282" t="n">
        <v>88.3201130622872</v>
      </c>
      <c r="K7" s="282" t="n">
        <v>88.2924838683967</v>
      </c>
      <c r="L7" s="282" t="n">
        <v>82.1259810683906</v>
      </c>
      <c r="M7" s="282" t="n">
        <v>82.2764751088017</v>
      </c>
      <c r="N7" s="53" t="n">
        <f aca="false">AVERAGE(B7:M7)/100</f>
        <v>0.855640988438031</v>
      </c>
    </row>
    <row r="8" customFormat="false" ht="12.75" hidden="false" customHeight="false" outlineLevel="0" collapsed="false">
      <c r="A8" s="283" t="n">
        <v>2003</v>
      </c>
      <c r="B8" s="282" t="n">
        <v>87.9324201941098</v>
      </c>
      <c r="C8" s="282" t="n">
        <v>80.8976267862033</v>
      </c>
      <c r="D8" s="282" t="n">
        <v>89.7599757047281</v>
      </c>
      <c r="E8" s="282" t="n">
        <v>78.7264166872264</v>
      </c>
      <c r="F8" s="282" t="n">
        <v>83.7571191296541</v>
      </c>
      <c r="G8" s="282" t="n">
        <v>83.999440771789</v>
      </c>
      <c r="H8" s="282" t="n">
        <v>93.3939046781793</v>
      </c>
      <c r="I8" s="282" t="n">
        <v>87.4443862458063</v>
      </c>
      <c r="J8" s="282" t="n">
        <v>86.5536144579171</v>
      </c>
      <c r="K8" s="282" t="n">
        <v>95.4506004774111</v>
      </c>
      <c r="L8" s="282" t="n">
        <v>78.4425696689202</v>
      </c>
      <c r="M8" s="282" t="n">
        <v>87.3886841156177</v>
      </c>
      <c r="N8" s="53" t="n">
        <f aca="false">AVERAGE(B8:M8)/100</f>
        <v>0.861455632431302</v>
      </c>
    </row>
    <row r="9" customFormat="false" ht="12.75" hidden="false" customHeight="false" outlineLevel="0" collapsed="false">
      <c r="A9" s="283" t="n">
        <v>2004</v>
      </c>
      <c r="B9" s="282" t="n">
        <v>89.1382669913459</v>
      </c>
      <c r="C9" s="282" t="n">
        <v>83.1356587227818</v>
      </c>
      <c r="D9" s="282" t="n">
        <v>92.343555366609</v>
      </c>
      <c r="E9" s="282" t="n">
        <v>84.6710987044873</v>
      </c>
      <c r="F9" s="282" t="n">
        <v>95.6558656494681</v>
      </c>
      <c r="G9" s="282" t="n">
        <v>82.8848004435609</v>
      </c>
      <c r="H9" s="282" t="n">
        <v>81.1874682011205</v>
      </c>
      <c r="I9" s="282" t="n">
        <v>85.4000135813497</v>
      </c>
      <c r="J9" s="282" t="n">
        <v>93.0186525158464</v>
      </c>
      <c r="K9" s="282" t="n">
        <v>82.5416892934352</v>
      </c>
      <c r="L9" s="282" t="n">
        <v>82.6747036469653</v>
      </c>
      <c r="M9" s="282" t="n">
        <v>92.3887978140286</v>
      </c>
      <c r="N9" s="53" t="n">
        <f aca="false">AVERAGE(B9:M9)/100</f>
        <v>0.870867142442499</v>
      </c>
    </row>
    <row r="10" customFormat="false" ht="12.75" hidden="false" customHeight="false" outlineLevel="0" collapsed="false">
      <c r="A10" s="283" t="n">
        <v>2005</v>
      </c>
      <c r="B10" s="282" t="n">
        <v>80.7522539147269</v>
      </c>
      <c r="C10" s="282" t="n">
        <v>90.1796334802338</v>
      </c>
      <c r="D10" s="282" t="n">
        <v>80.3842478468483</v>
      </c>
      <c r="E10" s="282" t="n">
        <v>82.3828817018233</v>
      </c>
      <c r="F10" s="282" t="n">
        <v>87.6820211360841</v>
      </c>
      <c r="G10" s="282" t="n">
        <v>86.9450521248894</v>
      </c>
      <c r="H10" s="282" t="n">
        <v>90.978998712483</v>
      </c>
      <c r="I10" s="282" t="n">
        <v>81.8751666993689</v>
      </c>
      <c r="J10" s="282" t="n">
        <v>90.5588161181814</v>
      </c>
      <c r="K10" s="282" t="n">
        <v>78.1586638987729</v>
      </c>
      <c r="L10" s="282" t="n">
        <v>83.124134206761</v>
      </c>
      <c r="M10" s="282" t="n">
        <v>91.4906552447015</v>
      </c>
      <c r="N10" s="53" t="n">
        <f aca="false">AVERAGE(B10:M10)/100</f>
        <v>0.853760437570729</v>
      </c>
    </row>
    <row r="11" customFormat="false" ht="12.75" hidden="false" customHeight="false" outlineLevel="0" collapsed="false">
      <c r="A11" s="283" t="n">
        <v>2006</v>
      </c>
      <c r="B11" s="282" t="n">
        <v>88.5054006939841</v>
      </c>
      <c r="C11" s="282" t="n">
        <v>81.3069915137783</v>
      </c>
      <c r="D11" s="282" t="n">
        <v>92.9485694171619</v>
      </c>
      <c r="E11" s="282" t="n">
        <v>85.5887358476573</v>
      </c>
      <c r="F11" s="282" t="n">
        <v>88.619786323566</v>
      </c>
      <c r="G11" s="282" t="n">
        <v>82.9987174395857</v>
      </c>
      <c r="H11" s="282" t="n">
        <v>79.8062479929539</v>
      </c>
      <c r="I11" s="282" t="n">
        <v>83.8152964449295</v>
      </c>
      <c r="J11" s="282" t="n">
        <v>84.3036149558343</v>
      </c>
      <c r="K11" s="282" t="n">
        <v>82.3209070788619</v>
      </c>
      <c r="L11" s="282" t="n">
        <v>93.9165239427752</v>
      </c>
      <c r="M11" s="282" t="n">
        <v>82.8168096001724</v>
      </c>
      <c r="N11" s="53" t="n">
        <f aca="false">AVERAGE(B11:M11)/100</f>
        <v>0.855789667709384</v>
      </c>
    </row>
    <row r="12" customFormat="false" ht="12.75" hidden="false" customHeight="false" outlineLevel="0" collapsed="false">
      <c r="A12" s="283" t="n">
        <v>2007</v>
      </c>
      <c r="B12" s="282" t="n">
        <v>90.4862353939298</v>
      </c>
      <c r="C12" s="282" t="n">
        <v>84.6746365993228</v>
      </c>
      <c r="D12" s="282" t="n">
        <v>79.6584346324161</v>
      </c>
      <c r="E12" s="282" t="n">
        <v>80.4886874835653</v>
      </c>
      <c r="F12" s="282" t="n">
        <v>86.0534838255987</v>
      </c>
      <c r="G12" s="282" t="n">
        <v>86.9838996999675</v>
      </c>
      <c r="H12" s="282" t="n">
        <v>79.589261726999</v>
      </c>
      <c r="I12" s="282" t="n">
        <v>77.49614620409</v>
      </c>
      <c r="J12" s="282" t="n">
        <v>82.8978995261221</v>
      </c>
      <c r="K12" s="282" t="n">
        <v>75.9579006093157</v>
      </c>
      <c r="L12" s="282" t="n">
        <v>89.9115546758393</v>
      </c>
      <c r="M12" s="282" t="n">
        <v>88.0914566594419</v>
      </c>
      <c r="N12" s="53" t="n">
        <f aca="false">AVERAGE(B12:M12)/100</f>
        <v>0.83524133086384</v>
      </c>
    </row>
    <row r="13" customFormat="false" ht="12.75" hidden="false" customHeight="false" outlineLevel="0" collapsed="false">
      <c r="A13" s="283" t="n">
        <v>2008</v>
      </c>
      <c r="B13" s="282" t="n">
        <v>81.1372531560811</v>
      </c>
      <c r="C13" s="282" t="n">
        <v>81.7274199855878</v>
      </c>
      <c r="D13" s="282" t="n">
        <v>94.9068353613517</v>
      </c>
      <c r="E13" s="282" t="n">
        <v>88.4229311478487</v>
      </c>
      <c r="F13" s="282" t="n">
        <v>82.5497288983313</v>
      </c>
      <c r="G13" s="282" t="n">
        <v>91.1822125069543</v>
      </c>
      <c r="H13" s="282" t="n">
        <v>88.616428975772</v>
      </c>
      <c r="I13" s="282" t="n">
        <v>81.4427250905169</v>
      </c>
      <c r="J13" s="282" t="n">
        <v>82.9000926577072</v>
      </c>
      <c r="K13" s="282" t="n">
        <v>78.6604593760889</v>
      </c>
      <c r="L13" s="282" t="n">
        <v>88.971046460836</v>
      </c>
      <c r="M13" s="282" t="n">
        <v>80.4439922885894</v>
      </c>
      <c r="N13" s="53" t="n">
        <f aca="false">AVERAGE(B13:M13)/100</f>
        <v>0.850800938254721</v>
      </c>
    </row>
    <row r="14" customFormat="false" ht="12.75" hidden="false" customHeight="false" outlineLevel="0" collapsed="false">
      <c r="A14" s="283" t="n">
        <v>2009</v>
      </c>
      <c r="B14" s="282" t="n">
        <v>84.7733206272241</v>
      </c>
      <c r="C14" s="282" t="n">
        <v>95.1717856057448</v>
      </c>
      <c r="D14" s="282" t="n">
        <v>81.4379681836891</v>
      </c>
      <c r="E14" s="282" t="n">
        <v>89.3856208296139</v>
      </c>
      <c r="F14" s="282" t="n">
        <v>86.1072588558746</v>
      </c>
      <c r="G14" s="282" t="n">
        <v>87.0640149975158</v>
      </c>
      <c r="H14" s="282" t="n">
        <v>90.6065915987614</v>
      </c>
      <c r="I14" s="282" t="n">
        <v>76.5689707215805</v>
      </c>
      <c r="J14" s="282" t="n">
        <v>79.9558951543595</v>
      </c>
      <c r="K14" s="282" t="n">
        <v>86.3604356282455</v>
      </c>
      <c r="L14" s="282" t="n">
        <v>83.893515173463</v>
      </c>
      <c r="M14" s="282" t="n">
        <v>81.9281533612372</v>
      </c>
      <c r="N14" s="53" t="n">
        <f aca="false">AVERAGE(B14:M14)/100</f>
        <v>0.852711275614424</v>
      </c>
    </row>
    <row r="15" customFormat="false" ht="12.75" hidden="false" customHeight="false" outlineLevel="0" collapsed="false">
      <c r="A15" s="283" t="n">
        <v>2010</v>
      </c>
      <c r="B15" s="282" t="n">
        <v>74.7740497913782</v>
      </c>
      <c r="C15" s="282" t="n">
        <v>86.0575472419244</v>
      </c>
      <c r="D15" s="282" t="n">
        <v>81.0161129461891</v>
      </c>
      <c r="E15" s="282" t="n">
        <v>85.4030901789484</v>
      </c>
      <c r="F15" s="282" t="n">
        <v>95.2086839887545</v>
      </c>
      <c r="G15" s="282" t="n">
        <v>93.5005152724765</v>
      </c>
      <c r="H15" s="282" t="n">
        <v>87.1003196330959</v>
      </c>
      <c r="I15" s="282" t="n">
        <v>84.6382964831925</v>
      </c>
      <c r="J15" s="282" t="n">
        <v>83.8572572339597</v>
      </c>
      <c r="K15" s="282" t="n">
        <v>83.5575663338335</v>
      </c>
      <c r="L15" s="282" t="n">
        <v>90.2220446585839</v>
      </c>
      <c r="M15" s="282" t="n">
        <v>85.7541296401619</v>
      </c>
      <c r="N15" s="53" t="n">
        <f aca="false">AVERAGE(B15:M15)/100</f>
        <v>0.859241344502082</v>
      </c>
    </row>
    <row r="16" customFormat="false" ht="12.75" hidden="false" customHeight="false" outlineLevel="0" collapsed="false">
      <c r="A16" s="283" t="n">
        <v>2011</v>
      </c>
      <c r="B16" s="282" t="n">
        <v>96.2185580234692</v>
      </c>
      <c r="C16" s="282" t="n">
        <v>80.0447326152468</v>
      </c>
      <c r="D16" s="282" t="n">
        <v>88.2428747454491</v>
      </c>
      <c r="E16" s="282" t="n">
        <v>85.8667452347699</v>
      </c>
      <c r="F16" s="282" t="n">
        <v>79.034072629743</v>
      </c>
      <c r="G16" s="282" t="n">
        <v>78.6197354678836</v>
      </c>
      <c r="H16" s="282" t="n">
        <v>83.6533392662321</v>
      </c>
      <c r="I16" s="282" t="n">
        <v>86.7082312623807</v>
      </c>
      <c r="J16" s="282" t="n">
        <v>83.95629659911</v>
      </c>
      <c r="K16" s="282" t="n">
        <v>82.4959859388172</v>
      </c>
      <c r="L16" s="282" t="n">
        <v>82.0631503779799</v>
      </c>
      <c r="M16" s="282" t="n">
        <v>88.7487856144734</v>
      </c>
      <c r="N16" s="53" t="n">
        <f aca="false">AVERAGE(B16:M16)/100</f>
        <v>0.846377089812962</v>
      </c>
    </row>
    <row r="17" customFormat="false" ht="13.5" hidden="false" customHeight="false" outlineLevel="0" collapsed="false">
      <c r="A17" s="284" t="n">
        <v>2012</v>
      </c>
      <c r="B17" s="282" t="n">
        <v>81.2946939404626</v>
      </c>
      <c r="C17" s="282" t="n">
        <v>88.3414653742271</v>
      </c>
      <c r="D17" s="282" t="n">
        <v>93.4945331795453</v>
      </c>
      <c r="E17" s="282" t="n">
        <v>85.2894093007498</v>
      </c>
      <c r="F17" s="282" t="n">
        <v>83.0196373638629</v>
      </c>
      <c r="G17" s="282" t="n">
        <v>79.1243095634018</v>
      </c>
      <c r="H17" s="282" t="n">
        <v>88.5917231774069</v>
      </c>
      <c r="I17" s="282" t="n">
        <v>90.7817124004172</v>
      </c>
      <c r="J17" s="282" t="n">
        <v>76.5789620038171</v>
      </c>
      <c r="K17" s="282" t="n">
        <v>82.4735701290155</v>
      </c>
      <c r="L17" s="282" t="n">
        <v>84.5865102656766</v>
      </c>
      <c r="M17" s="282" t="n">
        <v>89.3417312613177</v>
      </c>
      <c r="N17" s="53" t="n">
        <f aca="false">AVERAGE(B17:M17)/100</f>
        <v>0.85243188163325</v>
      </c>
    </row>
    <row r="18" customFormat="false" ht="13.5" hidden="false" customHeight="false" outlineLevel="0" collapsed="false">
      <c r="N18" s="276" t="n">
        <f aca="false">AVERAGE(N3:N12)</f>
        <v>0.852356451416693</v>
      </c>
    </row>
    <row r="19" customFormat="false" ht="13.5" hidden="false" customHeight="false" outlineLevel="0" collapsed="false">
      <c r="C19" s="277" t="s">
        <v>309</v>
      </c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</row>
    <row r="20" customFormat="false" ht="13.5" hidden="false" customHeight="false" outlineLevel="0" collapsed="false">
      <c r="C20" s="285" t="s">
        <v>298</v>
      </c>
      <c r="D20" s="286" t="s">
        <v>299</v>
      </c>
      <c r="E20" s="286" t="s">
        <v>300</v>
      </c>
      <c r="F20" s="286" t="s">
        <v>301</v>
      </c>
      <c r="G20" s="286" t="s">
        <v>275</v>
      </c>
      <c r="H20" s="286" t="s">
        <v>302</v>
      </c>
      <c r="I20" s="286" t="s">
        <v>303</v>
      </c>
      <c r="J20" s="286" t="s">
        <v>304</v>
      </c>
      <c r="K20" s="286" t="s">
        <v>305</v>
      </c>
      <c r="L20" s="286" t="s">
        <v>306</v>
      </c>
      <c r="M20" s="286" t="s">
        <v>307</v>
      </c>
      <c r="N20" s="287" t="s">
        <v>308</v>
      </c>
    </row>
    <row r="21" customFormat="false" ht="12.75" hidden="false" customHeight="false" outlineLevel="0" collapsed="false">
      <c r="B21" s="281" t="n">
        <v>1998</v>
      </c>
      <c r="C21" s="288" t="s">
        <v>310</v>
      </c>
      <c r="D21" s="288" t="s">
        <v>310</v>
      </c>
      <c r="E21" s="288" t="s">
        <v>311</v>
      </c>
      <c r="F21" s="288" t="s">
        <v>310</v>
      </c>
      <c r="G21" s="289" t="s">
        <v>312</v>
      </c>
      <c r="H21" s="290" t="s">
        <v>313</v>
      </c>
      <c r="I21" s="291" t="s">
        <v>312</v>
      </c>
      <c r="J21" s="290" t="s">
        <v>314</v>
      </c>
      <c r="K21" s="290" t="s">
        <v>314</v>
      </c>
      <c r="L21" s="290" t="s">
        <v>312</v>
      </c>
      <c r="M21" s="290" t="s">
        <v>312</v>
      </c>
      <c r="N21" s="292" t="s">
        <v>312</v>
      </c>
    </row>
    <row r="22" customFormat="false" ht="12.75" hidden="false" customHeight="false" outlineLevel="0" collapsed="false">
      <c r="B22" s="283" t="n">
        <v>1999</v>
      </c>
      <c r="C22" s="293" t="s">
        <v>310</v>
      </c>
      <c r="D22" s="293" t="s">
        <v>310</v>
      </c>
      <c r="E22" s="293" t="s">
        <v>311</v>
      </c>
      <c r="F22" s="294" t="s">
        <v>312</v>
      </c>
      <c r="G22" s="295" t="s">
        <v>313</v>
      </c>
      <c r="H22" s="291" t="s">
        <v>313</v>
      </c>
      <c r="I22" s="291" t="s">
        <v>312</v>
      </c>
      <c r="J22" s="291" t="s">
        <v>314</v>
      </c>
      <c r="K22" s="291" t="s">
        <v>314</v>
      </c>
      <c r="L22" s="291" t="s">
        <v>312</v>
      </c>
      <c r="M22" s="291" t="s">
        <v>312</v>
      </c>
      <c r="N22" s="296" t="s">
        <v>312</v>
      </c>
    </row>
    <row r="23" customFormat="false" ht="12.75" hidden="false" customHeight="false" outlineLevel="0" collapsed="false">
      <c r="B23" s="283" t="n">
        <v>2000</v>
      </c>
      <c r="C23" s="293" t="s">
        <v>310</v>
      </c>
      <c r="D23" s="293" t="s">
        <v>310</v>
      </c>
      <c r="E23" s="293" t="s">
        <v>311</v>
      </c>
      <c r="F23" s="293" t="s">
        <v>314</v>
      </c>
      <c r="G23" s="295" t="s">
        <v>312</v>
      </c>
      <c r="H23" s="291" t="s">
        <v>313</v>
      </c>
      <c r="I23" s="291" t="s">
        <v>312</v>
      </c>
      <c r="J23" s="291" t="s">
        <v>314</v>
      </c>
      <c r="K23" s="291" t="s">
        <v>314</v>
      </c>
      <c r="L23" s="291" t="s">
        <v>312</v>
      </c>
      <c r="M23" s="291" t="s">
        <v>312</v>
      </c>
      <c r="N23" s="296" t="s">
        <v>312</v>
      </c>
    </row>
    <row r="24" customFormat="false" ht="12.75" hidden="false" customHeight="false" outlineLevel="0" collapsed="false">
      <c r="B24" s="283" t="n">
        <v>2001</v>
      </c>
      <c r="C24" s="293" t="s">
        <v>314</v>
      </c>
      <c r="D24" s="293" t="s">
        <v>314</v>
      </c>
      <c r="E24" s="293" t="s">
        <v>314</v>
      </c>
      <c r="F24" s="294" t="s">
        <v>313</v>
      </c>
      <c r="G24" s="295" t="s">
        <v>313</v>
      </c>
      <c r="H24" s="291" t="s">
        <v>313</v>
      </c>
      <c r="I24" s="291" t="s">
        <v>314</v>
      </c>
      <c r="J24" s="291" t="s">
        <v>314</v>
      </c>
      <c r="K24" s="291" t="s">
        <v>314</v>
      </c>
      <c r="L24" s="291" t="s">
        <v>312</v>
      </c>
      <c r="M24" s="291" t="s">
        <v>312</v>
      </c>
      <c r="N24" s="296" t="s">
        <v>312</v>
      </c>
    </row>
    <row r="25" customFormat="false" ht="12.75" hidden="false" customHeight="false" outlineLevel="0" collapsed="false">
      <c r="B25" s="283" t="n">
        <v>2002</v>
      </c>
      <c r="C25" s="293" t="s">
        <v>310</v>
      </c>
      <c r="D25" s="293" t="s">
        <v>310</v>
      </c>
      <c r="E25" s="293" t="s">
        <v>310</v>
      </c>
      <c r="F25" s="293" t="s">
        <v>311</v>
      </c>
      <c r="G25" s="295" t="s">
        <v>312</v>
      </c>
      <c r="H25" s="291" t="s">
        <v>312</v>
      </c>
      <c r="I25" s="291" t="s">
        <v>312</v>
      </c>
      <c r="J25" s="291" t="s">
        <v>314</v>
      </c>
      <c r="K25" s="291" t="s">
        <v>314</v>
      </c>
      <c r="L25" s="291" t="s">
        <v>312</v>
      </c>
      <c r="M25" s="291" t="s">
        <v>312</v>
      </c>
      <c r="N25" s="296" t="s">
        <v>310</v>
      </c>
    </row>
    <row r="26" customFormat="false" ht="12.75" hidden="false" customHeight="false" outlineLevel="0" collapsed="false">
      <c r="B26" s="283" t="n">
        <v>2003</v>
      </c>
      <c r="C26" s="293" t="s">
        <v>310</v>
      </c>
      <c r="D26" s="293" t="s">
        <v>310</v>
      </c>
      <c r="E26" s="293" t="s">
        <v>310</v>
      </c>
      <c r="F26" s="293" t="s">
        <v>315</v>
      </c>
      <c r="G26" s="295" t="s">
        <v>313</v>
      </c>
      <c r="H26" s="291" t="s">
        <v>312</v>
      </c>
      <c r="I26" s="291" t="s">
        <v>312</v>
      </c>
      <c r="J26" s="291" t="s">
        <v>316</v>
      </c>
      <c r="K26" s="291" t="s">
        <v>314</v>
      </c>
      <c r="L26" s="291" t="s">
        <v>312</v>
      </c>
      <c r="M26" s="291" t="s">
        <v>310</v>
      </c>
      <c r="N26" s="296" t="s">
        <v>310</v>
      </c>
    </row>
    <row r="27" customFormat="false" ht="12.75" hidden="false" customHeight="false" outlineLevel="0" collapsed="false">
      <c r="B27" s="283" t="n">
        <v>2004</v>
      </c>
      <c r="C27" s="293" t="s">
        <v>310</v>
      </c>
      <c r="D27" s="293" t="s">
        <v>310</v>
      </c>
      <c r="E27" s="293" t="s">
        <v>311</v>
      </c>
      <c r="F27" s="293" t="s">
        <v>310</v>
      </c>
      <c r="G27" s="295" t="s">
        <v>312</v>
      </c>
      <c r="H27" s="291" t="s">
        <v>313</v>
      </c>
      <c r="I27" s="291" t="s">
        <v>312</v>
      </c>
      <c r="J27" s="291" t="s">
        <v>314</v>
      </c>
      <c r="K27" s="291" t="s">
        <v>314</v>
      </c>
      <c r="L27" s="291" t="s">
        <v>312</v>
      </c>
      <c r="M27" s="291" t="s">
        <v>312</v>
      </c>
      <c r="N27" s="296" t="s">
        <v>312</v>
      </c>
    </row>
    <row r="28" customFormat="false" ht="12.75" hidden="false" customHeight="false" outlineLevel="0" collapsed="false">
      <c r="B28" s="283" t="n">
        <v>2005</v>
      </c>
      <c r="C28" s="293" t="s">
        <v>314</v>
      </c>
      <c r="D28" s="293" t="s">
        <v>314</v>
      </c>
      <c r="E28" s="293" t="s">
        <v>311</v>
      </c>
      <c r="F28" s="295" t="s">
        <v>312</v>
      </c>
      <c r="G28" s="295" t="s">
        <v>313</v>
      </c>
      <c r="H28" s="291" t="s">
        <v>313</v>
      </c>
      <c r="I28" s="291" t="s">
        <v>314</v>
      </c>
      <c r="J28" s="291" t="s">
        <v>314</v>
      </c>
      <c r="K28" s="291" t="s">
        <v>314</v>
      </c>
      <c r="L28" s="291" t="s">
        <v>312</v>
      </c>
      <c r="M28" s="291" t="s">
        <v>312</v>
      </c>
      <c r="N28" s="296" t="s">
        <v>312</v>
      </c>
    </row>
    <row r="29" customFormat="false" ht="12.75" hidden="false" customHeight="false" outlineLevel="0" collapsed="false">
      <c r="B29" s="283" t="n">
        <v>2006</v>
      </c>
      <c r="C29" s="293" t="s">
        <v>310</v>
      </c>
      <c r="D29" s="293" t="s">
        <v>310</v>
      </c>
      <c r="E29" s="293" t="s">
        <v>310</v>
      </c>
      <c r="F29" s="293" t="s">
        <v>311</v>
      </c>
      <c r="G29" s="295" t="s">
        <v>312</v>
      </c>
      <c r="H29" s="291" t="s">
        <v>312</v>
      </c>
      <c r="I29" s="291" t="s">
        <v>312</v>
      </c>
      <c r="J29" s="291" t="s">
        <v>314</v>
      </c>
      <c r="K29" s="291" t="s">
        <v>314</v>
      </c>
      <c r="L29" s="291" t="s">
        <v>312</v>
      </c>
      <c r="M29" s="291" t="s">
        <v>312</v>
      </c>
      <c r="N29" s="296" t="s">
        <v>310</v>
      </c>
    </row>
    <row r="30" customFormat="false" ht="13.5" hidden="false" customHeight="false" outlineLevel="0" collapsed="false">
      <c r="B30" s="284" t="n">
        <v>2007</v>
      </c>
      <c r="C30" s="297" t="s">
        <v>310</v>
      </c>
      <c r="D30" s="297" t="s">
        <v>310</v>
      </c>
      <c r="E30" s="297" t="s">
        <v>310</v>
      </c>
      <c r="F30" s="297" t="s">
        <v>310</v>
      </c>
      <c r="G30" s="298" t="s">
        <v>313</v>
      </c>
      <c r="H30" s="299" t="s">
        <v>312</v>
      </c>
      <c r="I30" s="299" t="s">
        <v>312</v>
      </c>
      <c r="J30" s="299" t="s">
        <v>316</v>
      </c>
      <c r="K30" s="299" t="s">
        <v>314</v>
      </c>
      <c r="L30" s="299" t="s">
        <v>312</v>
      </c>
      <c r="M30" s="299" t="s">
        <v>310</v>
      </c>
      <c r="N30" s="300" t="s">
        <v>310</v>
      </c>
    </row>
    <row r="33" customFormat="false" ht="12.75" hidden="false" customHeight="false" outlineLevel="0" collapsed="false">
      <c r="A33" s="301" t="n">
        <v>33970</v>
      </c>
      <c r="B33" s="112" t="s">
        <v>317</v>
      </c>
      <c r="I33" s="301" t="n">
        <v>34151</v>
      </c>
      <c r="J33" s="112" t="s">
        <v>318</v>
      </c>
    </row>
    <row r="34" customFormat="false" ht="12.75" hidden="false" customHeight="false" outlineLevel="0" collapsed="false">
      <c r="A34" s="301" t="n">
        <v>34335</v>
      </c>
      <c r="B34" s="112" t="s">
        <v>319</v>
      </c>
      <c r="I34" s="301" t="n">
        <v>34516</v>
      </c>
      <c r="J34" s="112" t="s">
        <v>320</v>
      </c>
    </row>
    <row r="35" customFormat="false" ht="12.75" hidden="false" customHeight="false" outlineLevel="0" collapsed="false">
      <c r="A35" s="301" t="n">
        <v>34700</v>
      </c>
      <c r="B35" s="112" t="s">
        <v>321</v>
      </c>
      <c r="I35" s="301" t="n">
        <v>34881</v>
      </c>
      <c r="J35" s="112" t="s">
        <v>322</v>
      </c>
    </row>
    <row r="36" customFormat="false" ht="12.75" hidden="false" customHeight="false" outlineLevel="0" collapsed="false">
      <c r="A36" s="301" t="n">
        <v>35065</v>
      </c>
      <c r="B36" s="112" t="s">
        <v>323</v>
      </c>
      <c r="I36" s="301" t="n">
        <v>35247</v>
      </c>
      <c r="J36" s="112" t="s">
        <v>324</v>
      </c>
    </row>
    <row r="37" customFormat="false" ht="12.75" hidden="false" customHeight="false" outlineLevel="0" collapsed="false">
      <c r="A37" s="301" t="n">
        <v>34001</v>
      </c>
      <c r="B37" s="112" t="s">
        <v>325</v>
      </c>
      <c r="I37" s="301" t="n">
        <v>34182</v>
      </c>
      <c r="J37" s="112" t="s">
        <v>326</v>
      </c>
    </row>
    <row r="38" customFormat="false" ht="12.75" hidden="false" customHeight="false" outlineLevel="0" collapsed="false">
      <c r="A38" s="301" t="n">
        <v>34366</v>
      </c>
      <c r="B38" s="112" t="s">
        <v>327</v>
      </c>
      <c r="I38" s="301" t="n">
        <v>34547</v>
      </c>
      <c r="J38" s="112" t="s">
        <v>328</v>
      </c>
    </row>
    <row r="39" customFormat="false" ht="12.75" hidden="false" customHeight="false" outlineLevel="0" collapsed="false">
      <c r="A39" s="301" t="n">
        <v>34731</v>
      </c>
      <c r="B39" s="112" t="s">
        <v>329</v>
      </c>
      <c r="I39" s="301" t="n">
        <v>34912</v>
      </c>
      <c r="J39" s="112" t="s">
        <v>330</v>
      </c>
    </row>
    <row r="40" customFormat="false" ht="12.75" hidden="false" customHeight="false" outlineLevel="0" collapsed="false">
      <c r="A40" s="301" t="n">
        <v>35096</v>
      </c>
      <c r="B40" s="112" t="s">
        <v>331</v>
      </c>
      <c r="I40" s="301" t="n">
        <v>35278</v>
      </c>
      <c r="J40" s="112" t="s">
        <v>332</v>
      </c>
    </row>
    <row r="41" customFormat="false" ht="12.75" hidden="false" customHeight="false" outlineLevel="0" collapsed="false">
      <c r="A41" s="301" t="n">
        <v>34029</v>
      </c>
      <c r="B41" s="112" t="s">
        <v>333</v>
      </c>
      <c r="I41" s="301" t="n">
        <v>34213</v>
      </c>
      <c r="J41" s="112" t="s">
        <v>334</v>
      </c>
    </row>
    <row r="42" customFormat="false" ht="12.75" hidden="false" customHeight="false" outlineLevel="0" collapsed="false">
      <c r="A42" s="301" t="n">
        <v>34394</v>
      </c>
      <c r="B42" s="112" t="s">
        <v>335</v>
      </c>
      <c r="I42" s="301" t="n">
        <v>34578</v>
      </c>
      <c r="J42" s="112" t="s">
        <v>336</v>
      </c>
    </row>
    <row r="43" customFormat="false" ht="12.75" hidden="false" customHeight="false" outlineLevel="0" collapsed="false">
      <c r="A43" s="301" t="n">
        <v>34759</v>
      </c>
      <c r="B43" s="112" t="s">
        <v>337</v>
      </c>
      <c r="I43" s="301" t="n">
        <v>34943</v>
      </c>
      <c r="J43" s="112" t="s">
        <v>338</v>
      </c>
    </row>
    <row r="44" customFormat="false" ht="12.75" hidden="false" customHeight="false" outlineLevel="0" collapsed="false">
      <c r="A44" s="301" t="n">
        <v>35125</v>
      </c>
      <c r="B44" s="112" t="s">
        <v>339</v>
      </c>
      <c r="I44" s="301" t="n">
        <v>35309</v>
      </c>
      <c r="J44" s="112" t="s">
        <v>340</v>
      </c>
    </row>
    <row r="45" customFormat="false" ht="12.75" hidden="false" customHeight="false" outlineLevel="0" collapsed="false">
      <c r="A45" s="301" t="n">
        <v>34060</v>
      </c>
      <c r="B45" s="112" t="s">
        <v>341</v>
      </c>
      <c r="I45" s="301" t="n">
        <v>34243</v>
      </c>
      <c r="J45" s="112" t="s">
        <v>342</v>
      </c>
    </row>
    <row r="46" customFormat="false" ht="12.75" hidden="false" customHeight="false" outlineLevel="0" collapsed="false">
      <c r="A46" s="301" t="n">
        <v>34425</v>
      </c>
      <c r="B46" s="112" t="s">
        <v>343</v>
      </c>
      <c r="I46" s="301" t="n">
        <v>34608</v>
      </c>
      <c r="J46" s="112" t="s">
        <v>344</v>
      </c>
    </row>
    <row r="47" customFormat="false" ht="12.75" hidden="false" customHeight="false" outlineLevel="0" collapsed="false">
      <c r="A47" s="301" t="n">
        <v>34790</v>
      </c>
      <c r="B47" s="112" t="s">
        <v>345</v>
      </c>
      <c r="I47" s="301" t="n">
        <v>34973</v>
      </c>
      <c r="J47" s="112" t="s">
        <v>346</v>
      </c>
    </row>
    <row r="48" customFormat="false" ht="12.75" hidden="false" customHeight="false" outlineLevel="0" collapsed="false">
      <c r="A48" s="301" t="n">
        <v>35156</v>
      </c>
      <c r="B48" s="112" t="s">
        <v>347</v>
      </c>
      <c r="I48" s="301" t="n">
        <v>35339</v>
      </c>
      <c r="J48" s="112" t="s">
        <v>348</v>
      </c>
    </row>
    <row r="49" customFormat="false" ht="12.75" hidden="false" customHeight="false" outlineLevel="0" collapsed="false">
      <c r="A49" s="301" t="n">
        <v>34090</v>
      </c>
      <c r="B49" s="112" t="s">
        <v>333</v>
      </c>
      <c r="I49" s="301" t="n">
        <v>34274</v>
      </c>
      <c r="J49" s="112" t="s">
        <v>349</v>
      </c>
    </row>
    <row r="50" customFormat="false" ht="12.75" hidden="false" customHeight="false" outlineLevel="0" collapsed="false">
      <c r="A50" s="301" t="n">
        <v>34455</v>
      </c>
      <c r="B50" s="112" t="s">
        <v>350</v>
      </c>
      <c r="I50" s="301" t="n">
        <v>34639</v>
      </c>
      <c r="J50" s="112" t="s">
        <v>351</v>
      </c>
    </row>
    <row r="51" customFormat="false" ht="12.75" hidden="false" customHeight="false" outlineLevel="0" collapsed="false">
      <c r="A51" s="301" t="n">
        <v>34820</v>
      </c>
      <c r="B51" s="112" t="s">
        <v>352</v>
      </c>
      <c r="I51" s="301" t="n">
        <v>35004</v>
      </c>
      <c r="J51" s="112" t="s">
        <v>353</v>
      </c>
    </row>
    <row r="52" customFormat="false" ht="12.75" hidden="false" customHeight="false" outlineLevel="0" collapsed="false">
      <c r="A52" s="301" t="n">
        <v>35186</v>
      </c>
      <c r="B52" s="112" t="s">
        <v>354</v>
      </c>
      <c r="I52" s="301" t="n">
        <v>35370</v>
      </c>
      <c r="J52" s="112" t="s">
        <v>355</v>
      </c>
    </row>
    <row r="53" customFormat="false" ht="12.75" hidden="false" customHeight="false" outlineLevel="0" collapsed="false">
      <c r="A53" s="301" t="n">
        <v>34121</v>
      </c>
      <c r="B53" s="112" t="s">
        <v>356</v>
      </c>
      <c r="I53" s="301" t="n">
        <v>34304</v>
      </c>
      <c r="J53" s="112" t="s">
        <v>357</v>
      </c>
    </row>
    <row r="54" customFormat="false" ht="12.75" hidden="false" customHeight="false" outlineLevel="0" collapsed="false">
      <c r="A54" s="301" t="n">
        <v>34486</v>
      </c>
      <c r="B54" s="112" t="s">
        <v>358</v>
      </c>
      <c r="I54" s="301" t="n">
        <v>34669</v>
      </c>
      <c r="J54" s="112" t="s">
        <v>359</v>
      </c>
    </row>
    <row r="55" customFormat="false" ht="12.75" hidden="false" customHeight="false" outlineLevel="0" collapsed="false">
      <c r="A55" s="301" t="n">
        <v>34851</v>
      </c>
      <c r="B55" s="112" t="s">
        <v>360</v>
      </c>
      <c r="I55" s="301" t="n">
        <v>35034</v>
      </c>
      <c r="J55" s="112" t="s">
        <v>361</v>
      </c>
    </row>
    <row r="56" customFormat="false" ht="12.75" hidden="false" customHeight="false" outlineLevel="0" collapsed="false">
      <c r="A56" s="301" t="n">
        <v>35217</v>
      </c>
      <c r="B56" s="112" t="s">
        <v>362</v>
      </c>
      <c r="I56" s="301" t="n">
        <v>35400</v>
      </c>
      <c r="J56" s="112" t="s">
        <v>363</v>
      </c>
    </row>
  </sheetData>
  <mergeCells count="2">
    <mergeCell ref="B1:M1"/>
    <mergeCell ref="C19:N19"/>
  </mergeCells>
  <printOptions headings="false" gridLines="true" gridLinesSet="true" horizontalCentered="false" verticalCentered="false"/>
  <pageMargins left="0.25" right="0.25" top="0.5" bottom="0.5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338"/>
  <sheetViews>
    <sheetView showFormulas="false" showGridLines="true" showRowColHeaders="true" showZeros="true" rightToLeft="false" tabSelected="false" showOutlineSymbols="true" defaultGridColor="true" view="normal" topLeftCell="A8" colorId="64" zoomScale="100" zoomScaleNormal="100" zoomScalePageLayoutView="100" workbookViewId="0">
      <selection pane="topLeft" activeCell="I15" activeCellId="0" sqref="I15:J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7"/>
    <col collapsed="false" customWidth="true" hidden="false" outlineLevel="0" max="2" min="2" style="302" width="10.71"/>
  </cols>
  <sheetData>
    <row r="1" customFormat="false" ht="12.75" hidden="false" customHeight="false" outlineLevel="0" collapsed="false">
      <c r="A1" s="2" t="s">
        <v>364</v>
      </c>
      <c r="B1" s="2"/>
      <c r="D1" s="0" t="s">
        <v>365</v>
      </c>
      <c r="E1" s="303" t="n">
        <v>36658</v>
      </c>
    </row>
    <row r="2" customFormat="false" ht="12.75" hidden="false" customHeight="false" outlineLevel="0" collapsed="false">
      <c r="A2" s="5"/>
      <c r="E2" s="49"/>
    </row>
    <row r="3" customFormat="false" ht="12.75" hidden="false" customHeight="false" outlineLevel="0" collapsed="false">
      <c r="A3" s="5" t="s">
        <v>366</v>
      </c>
      <c r="B3" s="8" t="n">
        <v>0.31</v>
      </c>
    </row>
    <row r="4" customFormat="false" ht="12.75" hidden="false" customHeight="false" outlineLevel="0" collapsed="false">
      <c r="A4" s="5" t="s">
        <v>367</v>
      </c>
      <c r="B4" s="8" t="n">
        <v>1.91</v>
      </c>
      <c r="J4" s="304"/>
      <c r="K4" s="304"/>
    </row>
    <row r="5" customFormat="false" ht="12.75" hidden="false" customHeight="false" outlineLevel="0" collapsed="false">
      <c r="A5" s="5" t="s">
        <v>368</v>
      </c>
      <c r="B5" s="8" t="n">
        <v>0.19</v>
      </c>
    </row>
    <row r="6" customFormat="false" ht="12.75" hidden="false" customHeight="false" outlineLevel="0" collapsed="false">
      <c r="A6" s="5" t="s">
        <v>369</v>
      </c>
      <c r="B6" s="8" t="n">
        <v>0.5</v>
      </c>
    </row>
    <row r="8" customFormat="false" ht="12.75" hidden="false" customHeight="false" outlineLevel="0" collapsed="false">
      <c r="A8" s="305"/>
      <c r="B8" s="306" t="s">
        <v>370</v>
      </c>
      <c r="C8" s="5" t="s">
        <v>371</v>
      </c>
    </row>
    <row r="9" customFormat="false" ht="12.75" hidden="false" customHeight="false" outlineLevel="0" collapsed="false">
      <c r="A9" s="305" t="n">
        <v>35400</v>
      </c>
      <c r="B9" s="302" t="n">
        <v>3.61133</v>
      </c>
      <c r="C9" s="307" t="n">
        <v>3.71</v>
      </c>
      <c r="H9" s="4" t="s">
        <v>372</v>
      </c>
      <c r="I9" s="4" t="s">
        <v>373</v>
      </c>
    </row>
    <row r="10" customFormat="false" ht="12.75" hidden="false" customHeight="false" outlineLevel="0" collapsed="false">
      <c r="A10" s="308" t="n">
        <v>35431</v>
      </c>
      <c r="B10" s="302" t="n">
        <v>4.254</v>
      </c>
      <c r="C10" s="239" t="n">
        <f aca="false">C9+$B$3*(B10-C9)+$B$5*(C9^($B$6))*D10+(1-$B$3)*(B10-B9)</f>
        <v>4.53143114503819</v>
      </c>
      <c r="D10" s="309" t="n">
        <v>0.572044762288828</v>
      </c>
      <c r="E10" s="309" t="n">
        <v>0.446448470074286</v>
      </c>
      <c r="F10" s="304" t="n">
        <f aca="false">C10-E10</f>
        <v>4.08498267496391</v>
      </c>
      <c r="G10" s="0" t="n">
        <v>1997</v>
      </c>
      <c r="H10" s="310" t="n">
        <f aca="false">AVERAGE(C10:C21)</f>
        <v>2.57964093697782</v>
      </c>
      <c r="I10" s="311" t="n">
        <f aca="false">AVERAGE(F10:F21)</f>
        <v>2.05689071011777</v>
      </c>
    </row>
    <row r="11" customFormat="false" ht="12.75" hidden="false" customHeight="false" outlineLevel="0" collapsed="false">
      <c r="A11" s="308" t="n">
        <v>35462</v>
      </c>
      <c r="B11" s="302" t="n">
        <v>2.868</v>
      </c>
      <c r="C11" s="239" t="n">
        <f aca="false">C10+$B$3*(B11-C10)+$B$5*(C10^($B$6))*D11+(1-$B$3)*(B11-B10)</f>
        <v>3.01046896716097</v>
      </c>
      <c r="D11" s="309" t="n">
        <v>-0.121047831305268</v>
      </c>
      <c r="E11" s="309" t="n">
        <v>0.263222738071838</v>
      </c>
      <c r="F11" s="304" t="n">
        <f aca="false">C11-E11</f>
        <v>2.74724622908913</v>
      </c>
      <c r="G11" s="0" t="n">
        <v>1998</v>
      </c>
      <c r="H11" s="310" t="n">
        <f aca="false">AVERAGE(C22:C33)</f>
        <v>2.25456366672806</v>
      </c>
      <c r="I11" s="311" t="n">
        <f aca="false">AVERAGE(F22:F33)</f>
        <v>1.63199009247175</v>
      </c>
    </row>
    <row r="12" customFormat="false" ht="12.75" hidden="false" customHeight="false" outlineLevel="0" collapsed="false">
      <c r="A12" s="308" t="n">
        <v>35490</v>
      </c>
      <c r="B12" s="302" t="n">
        <v>1.879</v>
      </c>
      <c r="C12" s="239" t="n">
        <f aca="false">C11+$B$3*(B12-C11)+$B$5*(C11^($B$6))*D12+(1-$B$3)*(B12-B11)</f>
        <v>1.66380747228598</v>
      </c>
      <c r="D12" s="309" t="n">
        <v>-0.950958325496494</v>
      </c>
      <c r="E12" s="309" t="n">
        <v>0.715830755747578</v>
      </c>
      <c r="F12" s="304" t="n">
        <f aca="false">C12-E12</f>
        <v>0.947976716538399</v>
      </c>
      <c r="G12" s="0" t="n">
        <v>1999</v>
      </c>
      <c r="H12" s="239" t="n">
        <f aca="false">AVERAGE(C34:C45)</f>
        <v>2.34758662564409</v>
      </c>
      <c r="I12" s="312" t="n">
        <f aca="false">AVERAGE(F34:F45)</f>
        <v>1.65072655266054</v>
      </c>
    </row>
    <row r="13" customFormat="false" ht="12.75" hidden="false" customHeight="false" outlineLevel="0" collapsed="false">
      <c r="A13" s="308" t="n">
        <v>35521</v>
      </c>
      <c r="B13" s="302" t="n">
        <v>1.846</v>
      </c>
      <c r="C13" s="239" t="n">
        <f aca="false">C12+$B$3*(B13-C12)+$B$5*(C12^($B$6))*D13+(1-$B$3)*(B13-B12)</f>
        <v>1.36272153580381</v>
      </c>
      <c r="D13" s="309" t="n">
        <v>-1.36607527690566</v>
      </c>
      <c r="E13" s="309" t="n">
        <v>1.11723315102579</v>
      </c>
      <c r="F13" s="304" t="n">
        <f aca="false">C13-E13</f>
        <v>0.24548838477802</v>
      </c>
      <c r="G13" s="0" t="n">
        <v>2000</v>
      </c>
      <c r="H13" s="239" t="n">
        <f aca="false">AVERAGE(C46:C57)</f>
        <v>3.52623424821257</v>
      </c>
      <c r="I13" s="312" t="n">
        <f aca="false">AVERAGE(F46:F57)</f>
        <v>3.19329713875149</v>
      </c>
    </row>
    <row r="14" customFormat="false" ht="12.75" hidden="false" customHeight="false" outlineLevel="0" collapsed="false">
      <c r="A14" s="308" t="n">
        <v>35551</v>
      </c>
      <c r="B14" s="302" t="n">
        <v>2.099</v>
      </c>
      <c r="C14" s="239" t="n">
        <f aca="false">C13+$B$3*(B14-C13)+$B$5*(C13^($B$6))*D14+(1-$B$3)*(B14-B13)</f>
        <v>1.52511198960641</v>
      </c>
      <c r="D14" s="309" t="n">
        <v>-1.08398690503705</v>
      </c>
      <c r="E14" s="309" t="n">
        <v>0.595938317452326</v>
      </c>
      <c r="F14" s="304" t="n">
        <f aca="false">C14-E14</f>
        <v>0.929173672154086</v>
      </c>
      <c r="G14" s="0" t="n">
        <v>2001</v>
      </c>
      <c r="H14" s="239" t="n">
        <f aca="false">AVERAGE(C58:C69)</f>
        <v>3.83833333333333</v>
      </c>
      <c r="I14" s="312" t="n">
        <f aca="false">AVERAGE(F58:F69)</f>
        <v>3.31732598520021</v>
      </c>
    </row>
    <row r="15" customFormat="false" ht="12.75" hidden="false" customHeight="false" outlineLevel="0" collapsed="false">
      <c r="A15" s="308" t="n">
        <v>35582</v>
      </c>
      <c r="B15" s="302" t="n">
        <v>2.308</v>
      </c>
      <c r="C15" s="239" t="n">
        <f aca="false">C14+$B$3*(B15-C14)+$B$5*(C14^($B$6))*D15+(1-$B$3)*(B15-B14)</f>
        <v>2.07170378060445</v>
      </c>
      <c r="D15" s="309" t="n">
        <v>0.680555823696344</v>
      </c>
      <c r="E15" s="309" t="n">
        <v>1.19971421635187</v>
      </c>
      <c r="F15" s="304" t="n">
        <f aca="false">C15-E15</f>
        <v>0.871989564252575</v>
      </c>
      <c r="G15" s="0" t="n">
        <v>2002</v>
      </c>
      <c r="H15" s="239" t="n">
        <f aca="false">AVERAGE(C70:C81)</f>
        <v>3.377</v>
      </c>
      <c r="I15" s="312" t="n">
        <f aca="false">AVERAGE(F70:F81)</f>
        <v>2.90665094383292</v>
      </c>
    </row>
    <row r="16" customFormat="false" ht="12.75" hidden="false" customHeight="false" outlineLevel="0" collapsed="false">
      <c r="A16" s="308" t="n">
        <v>35612</v>
      </c>
      <c r="B16" s="302" t="n">
        <v>2.219</v>
      </c>
      <c r="C16" s="239" t="n">
        <f aca="false">C15+$B$3*(B16-C15)+$B$5*(C15^($B$6))*D16+(1-$B$3)*(B16-B15)</f>
        <v>1.83482770823933</v>
      </c>
      <c r="D16" s="309" t="n">
        <v>-0.808585803451223</v>
      </c>
      <c r="E16" s="309" t="n">
        <v>0.0527219080150026</v>
      </c>
      <c r="F16" s="304" t="n">
        <f aca="false">C16-E16</f>
        <v>1.78210580022433</v>
      </c>
      <c r="G16" s="0" t="n">
        <v>2003</v>
      </c>
      <c r="H16" s="239" t="n">
        <f aca="false">AVERAGE(C82:C93)</f>
        <v>3.1265</v>
      </c>
      <c r="I16" s="312" t="n">
        <f aca="false">AVERAGE(F82:F93)</f>
        <v>2.57656599311001</v>
      </c>
    </row>
    <row r="17" customFormat="false" ht="12.75" hidden="false" customHeight="false" outlineLevel="0" collapsed="false">
      <c r="A17" s="308" t="n">
        <v>35643</v>
      </c>
      <c r="B17" s="302" t="n">
        <v>2.163</v>
      </c>
      <c r="C17" s="239" t="n">
        <f aca="false">C16+$B$3*(B17-C16)+$B$5*(C16^($B$6))*D17+(1-$B$3)*(B17-B16)</f>
        <v>2.23116797165675</v>
      </c>
      <c r="D17" s="309" t="n">
        <v>1.2948361354879</v>
      </c>
      <c r="E17" s="309" t="n">
        <v>0.440053307718621</v>
      </c>
      <c r="F17" s="304" t="n">
        <f aca="false">C17-E17</f>
        <v>1.79111466393813</v>
      </c>
      <c r="G17" s="0" t="n">
        <v>2004</v>
      </c>
      <c r="H17" s="239" t="n">
        <f aca="false">AVERAGE(C94:C105)</f>
        <v>3.0765</v>
      </c>
      <c r="I17" s="312" t="n">
        <f aca="false">AVERAGE(F94:F105)</f>
        <v>2.52584635147836</v>
      </c>
    </row>
    <row r="18" customFormat="false" ht="12.75" hidden="false" customHeight="false" outlineLevel="0" collapsed="false">
      <c r="A18" s="308" t="n">
        <v>35674</v>
      </c>
      <c r="B18" s="302" t="n">
        <v>2.499</v>
      </c>
      <c r="C18" s="239" t="n">
        <f aca="false">C17+$B$3*(B18-C17)+$B$5*(C17^($B$6))*D18+(1-$B$3)*(B18-B17)</f>
        <v>2.57794892934717</v>
      </c>
      <c r="D18" s="309" t="n">
        <v>0.112447108181008</v>
      </c>
      <c r="E18" s="309" t="n">
        <v>0.581120051555198</v>
      </c>
      <c r="F18" s="304" t="n">
        <f aca="false">C18-E18</f>
        <v>1.99682887779198</v>
      </c>
      <c r="G18" s="0" t="n">
        <v>2005</v>
      </c>
      <c r="H18" s="239" t="n">
        <f aca="false">AVERAGE(C106:C117)</f>
        <v>3.0665</v>
      </c>
      <c r="I18" s="312" t="n">
        <f aca="false">AVERAGE(F106:F117)</f>
        <v>2.67174213973027</v>
      </c>
    </row>
    <row r="19" customFormat="false" ht="12.75" hidden="false" customHeight="false" outlineLevel="0" collapsed="false">
      <c r="A19" s="308" t="n">
        <v>35704</v>
      </c>
      <c r="B19" s="302" t="n">
        <v>3.221</v>
      </c>
      <c r="C19" s="239" t="n">
        <f aca="false">C18+$B$3*(B19-C18)+$B$5*(C18^($B$6))*D19+(1-$B$3)*(B19-B18)</f>
        <v>3.14498232116253</v>
      </c>
      <c r="D19" s="309" t="n">
        <v>-0.42775450923497</v>
      </c>
      <c r="E19" s="309" t="n">
        <v>-0.124339349995066</v>
      </c>
      <c r="F19" s="304" t="n">
        <f aca="false">C19-E19</f>
        <v>3.2693216711576</v>
      </c>
      <c r="G19" s="0" t="n">
        <v>2006</v>
      </c>
      <c r="H19" s="239" t="n">
        <f aca="false">AVERAGE(C118:C129)</f>
        <v>3.0715</v>
      </c>
      <c r="I19" s="312" t="n">
        <f aca="false">AVERAGE(F118:F129)</f>
        <v>2.63536609405072</v>
      </c>
    </row>
    <row r="20" customFormat="false" ht="12.75" hidden="false" customHeight="false" outlineLevel="0" collapsed="false">
      <c r="A20" s="308" t="n">
        <v>35735</v>
      </c>
      <c r="B20" s="302" t="n">
        <v>3.509</v>
      </c>
      <c r="C20" s="239" t="n">
        <f aca="false">C19+$B$3*(B20-C19)+$B$5*(C19^($B$6))*D20+(1-$B$3)*(B20-B19)</f>
        <v>3.70394377744154</v>
      </c>
      <c r="D20" s="309" t="n">
        <v>0.734226281405998</v>
      </c>
      <c r="E20" s="309" t="n">
        <v>0.562105292588389</v>
      </c>
      <c r="F20" s="304" t="n">
        <f aca="false">C20-E20</f>
        <v>3.14183848485316</v>
      </c>
      <c r="G20" s="0" t="n">
        <v>2007</v>
      </c>
      <c r="H20" s="239" t="n">
        <f aca="false">AVERAGE(C130:C141)</f>
        <v>3.0915</v>
      </c>
      <c r="I20" s="312" t="n">
        <f aca="false">AVERAGE(F130:F141)</f>
        <v>2.62598231967063</v>
      </c>
    </row>
    <row r="21" customFormat="false" ht="12.75" hidden="false" customHeight="false" outlineLevel="0" collapsed="false">
      <c r="A21" s="308" t="n">
        <v>35765</v>
      </c>
      <c r="B21" s="302" t="n">
        <v>2.682</v>
      </c>
      <c r="C21" s="239" t="n">
        <f aca="false">C20+$B$3*(B21-C20)+$B$5*(C20^($B$6))*D21+(1-$B$3)*(B21-B20)</f>
        <v>3.29757564538669</v>
      </c>
      <c r="D21" s="309" t="n">
        <v>1.31558059959317</v>
      </c>
      <c r="E21" s="309" t="n">
        <v>0.422953863714792</v>
      </c>
      <c r="F21" s="304" t="n">
        <f aca="false">C21-E21</f>
        <v>2.87462178167189</v>
      </c>
      <c r="G21" s="0" t="n">
        <v>2008</v>
      </c>
      <c r="H21" s="239" t="n">
        <f aca="false">AVERAGE(C142:C153)</f>
        <v>3.1265</v>
      </c>
      <c r="I21" s="312" t="n">
        <f aca="false">AVERAGE(F142:F153)</f>
        <v>2.5997058864124</v>
      </c>
    </row>
    <row r="22" customFormat="false" ht="12.75" hidden="false" customHeight="false" outlineLevel="0" collapsed="false">
      <c r="A22" s="308" t="n">
        <v>35796</v>
      </c>
      <c r="B22" s="302" t="n">
        <v>2.269</v>
      </c>
      <c r="C22" s="239" t="n">
        <f aca="false">C21+$B$3*(B22-C21)+$B$5*(C21^($B$6))*D22+(1-$B$3)*(B22-B21)</f>
        <v>3.10085771586693</v>
      </c>
      <c r="D22" s="309" t="n">
        <v>1.17994385035167</v>
      </c>
      <c r="E22" s="309" t="n">
        <v>0.583093606030638</v>
      </c>
      <c r="F22" s="304" t="n">
        <f aca="false">C22-E22</f>
        <v>2.51776410983629</v>
      </c>
      <c r="G22" s="0" t="n">
        <v>2009</v>
      </c>
      <c r="H22" s="239" t="n">
        <f aca="false">AVERAGE(C154:C165)</f>
        <v>3.1765</v>
      </c>
      <c r="I22" s="312" t="n">
        <f aca="false">AVERAGE(F154:F165)</f>
        <v>2.68784337304827</v>
      </c>
    </row>
    <row r="23" customFormat="false" ht="12.75" hidden="false" customHeight="false" outlineLevel="0" collapsed="false">
      <c r="A23" s="308" t="n">
        <v>35827</v>
      </c>
      <c r="B23" s="302" t="n">
        <v>2.036</v>
      </c>
      <c r="C23" s="239" t="n">
        <f aca="false">C22+$B$3*(B23-C22)+$B$5*(C22^($B$6))*D23+(1-$B$3)*(B23-B22)</f>
        <v>2.59968631710094</v>
      </c>
      <c r="D23" s="309" t="n">
        <v>-0.030771821983964</v>
      </c>
      <c r="E23" s="309" t="n">
        <v>1.28393458305587</v>
      </c>
      <c r="F23" s="304" t="n">
        <f aca="false">C23-E23</f>
        <v>1.31575173404507</v>
      </c>
      <c r="G23" s="0" t="n">
        <v>2010</v>
      </c>
      <c r="H23" s="239" t="n">
        <f aca="false">AVERAGE(C166:C177)</f>
        <v>3.2365</v>
      </c>
      <c r="I23" s="312" t="n">
        <f aca="false">AVERAGE(F166:F177)</f>
        <v>2.88851446238252</v>
      </c>
    </row>
    <row r="24" customFormat="false" ht="12.75" hidden="false" customHeight="false" outlineLevel="0" collapsed="false">
      <c r="A24" s="308" t="n">
        <v>35855</v>
      </c>
      <c r="B24" s="302" t="n">
        <v>2.227</v>
      </c>
      <c r="C24" s="239" t="n">
        <f aca="false">C23+$B$3*(B24-C23)+$B$5*(C23^($B$6))*D24+(1-$B$3)*(B24-B23)</f>
        <v>2.66453575652866</v>
      </c>
      <c r="D24" s="309" t="n">
        <v>0.158617998924484</v>
      </c>
      <c r="E24" s="309" t="n">
        <v>0.277270221888596</v>
      </c>
      <c r="F24" s="304" t="n">
        <f aca="false">C24-E24</f>
        <v>2.38726553464006</v>
      </c>
      <c r="G24" s="0" t="n">
        <v>2011</v>
      </c>
      <c r="H24" s="239" t="n">
        <f aca="false">AVERAGE(C178:C189)</f>
        <v>3.3065</v>
      </c>
      <c r="I24" s="312" t="n">
        <f aca="false">AVERAGE(F178:F189)</f>
        <v>2.66120471817057</v>
      </c>
    </row>
    <row r="25" customFormat="false" ht="12.75" hidden="false" customHeight="false" outlineLevel="0" collapsed="false">
      <c r="A25" s="308" t="n">
        <v>35886</v>
      </c>
      <c r="B25" s="302" t="n">
        <v>2.334</v>
      </c>
      <c r="C25" s="239" t="n">
        <f aca="false">C24+$B$3*(B25-C24)+$B$5*(C24^($B$6))*D25+(1-$B$3)*(B25-B24)</f>
        <v>2.75059811363645</v>
      </c>
      <c r="D25" s="309" t="n">
        <v>0.369822338187244</v>
      </c>
      <c r="E25" s="309" t="n">
        <v>0.376516749607696</v>
      </c>
      <c r="F25" s="304" t="n">
        <f aca="false">C25-E25</f>
        <v>2.37408136402875</v>
      </c>
      <c r="G25" s="0" t="n">
        <v>2012</v>
      </c>
      <c r="H25" s="239" t="n">
        <f aca="false">AVERAGE(C190:C201)</f>
        <v>3.3865</v>
      </c>
      <c r="I25" s="312" t="n">
        <f aca="false">AVERAGE(F190:F201)</f>
        <v>2.76119720321616</v>
      </c>
    </row>
    <row r="26" customFormat="false" ht="12.75" hidden="false" customHeight="false" outlineLevel="0" collapsed="false">
      <c r="A26" s="308" t="n">
        <v>35916</v>
      </c>
      <c r="B26" s="302" t="n">
        <v>2.29</v>
      </c>
      <c r="C26" s="239" t="n">
        <f aca="false">C25+$B$3*(B26-C25)+$B$5*(C25^($B$6))*D26+(1-$B$3)*(B26-B25)</f>
        <v>2.60087337043629</v>
      </c>
      <c r="D26" s="309" t="n">
        <v>0.0743245316298567</v>
      </c>
      <c r="E26" s="309" t="n">
        <v>0.106435638150875</v>
      </c>
      <c r="F26" s="304" t="n">
        <f aca="false">C26-E26</f>
        <v>2.49443773228542</v>
      </c>
      <c r="G26" s="0" t="n">
        <v>2013</v>
      </c>
      <c r="H26" s="239" t="n">
        <f aca="false">AVERAGE(C202:C213)</f>
        <v>3.4715</v>
      </c>
      <c r="I26" s="312" t="n">
        <f aca="false">AVERAGE(F202:F213)</f>
        <v>2.89074645776711</v>
      </c>
    </row>
    <row r="27" customFormat="false" ht="12.75" hidden="false" customHeight="false" outlineLevel="0" collapsed="false">
      <c r="A27" s="308" t="n">
        <v>35947</v>
      </c>
      <c r="B27" s="302" t="n">
        <v>2.069</v>
      </c>
      <c r="C27" s="239" t="n">
        <f aca="false">C26+$B$3*(B27-C26)+$B$5*(C26^($B$6))*D27+(1-$B$3)*(B27-B26)</f>
        <v>2.02531980381205</v>
      </c>
      <c r="D27" s="309" t="n">
        <v>-0.842585804561815</v>
      </c>
      <c r="E27" s="309" t="n">
        <v>0.369771840083565</v>
      </c>
      <c r="F27" s="304" t="n">
        <f aca="false">C27-E27</f>
        <v>1.65554796372848</v>
      </c>
      <c r="G27" s="0" t="n">
        <v>2014</v>
      </c>
      <c r="H27" s="304" t="n">
        <f aca="false">+AVERAGE(C214:C225)</f>
        <v>3.5615</v>
      </c>
      <c r="I27" s="313" t="n">
        <f aca="false">AVERAGE(F214:F225)</f>
        <v>3.19889902775696</v>
      </c>
    </row>
    <row r="28" customFormat="false" ht="12.75" hidden="false" customHeight="false" outlineLevel="0" collapsed="false">
      <c r="A28" s="308" t="n">
        <v>35977</v>
      </c>
      <c r="B28" s="302" t="n">
        <v>2.353</v>
      </c>
      <c r="C28" s="239" t="n">
        <f aca="false">C27+$B$3*(B28-C27)+$B$5*(C27^($B$6))*D28+(1-$B$3)*(B28-B27)</f>
        <v>1.94857553007348</v>
      </c>
      <c r="D28" s="309" t="n">
        <v>-1.3842106075386</v>
      </c>
      <c r="E28" s="309" t="n">
        <v>0.130611016288738</v>
      </c>
      <c r="F28" s="304" t="n">
        <f aca="false">C28-E28</f>
        <v>1.81796451378475</v>
      </c>
      <c r="G28" s="0" t="n">
        <v>2015</v>
      </c>
      <c r="H28" s="304" t="n">
        <f aca="false">+AVERAGE(C226:C237)</f>
        <v>3.6565</v>
      </c>
      <c r="I28" s="313" t="n">
        <f aca="false">+AVERAGE(F226:F237)</f>
        <v>3.27607351459729</v>
      </c>
    </row>
    <row r="29" customFormat="false" ht="12.75" hidden="false" customHeight="false" outlineLevel="0" collapsed="false">
      <c r="A29" s="308" t="n">
        <v>36008</v>
      </c>
      <c r="B29" s="302" t="n">
        <v>1.953</v>
      </c>
      <c r="C29" s="239" t="n">
        <f aca="false">C28+$B$3*(B29-C28)+$B$5*(C28^($B$6))*D29+(1-$B$3)*(B29-B28)</f>
        <v>1.88219652427436</v>
      </c>
      <c r="D29" s="309" t="n">
        <v>0.785184202816392</v>
      </c>
      <c r="E29" s="309" t="n">
        <v>0.917699100675719</v>
      </c>
      <c r="F29" s="304" t="n">
        <f aca="false">C29-E29</f>
        <v>0.964497423598641</v>
      </c>
      <c r="G29" s="0" t="n">
        <v>2016</v>
      </c>
      <c r="H29" s="304" t="n">
        <f aca="false">+AVERAGE(C238:C249)</f>
        <v>3.7565</v>
      </c>
      <c r="I29" s="313" t="n">
        <f aca="false">+AVERAGE(F238:F249)</f>
        <v>3.22852318873683</v>
      </c>
    </row>
    <row r="30" customFormat="false" ht="12.75" hidden="false" customHeight="false" outlineLevel="0" collapsed="false">
      <c r="A30" s="308" t="n">
        <v>36039</v>
      </c>
      <c r="B30" s="302" t="n">
        <v>1.754</v>
      </c>
      <c r="C30" s="239" t="n">
        <f aca="false">C29+$B$3*(B30-C29)+$B$5*(C29^($B$6))*D30+(1-$B$3)*(B30-B29)</f>
        <v>1.5156166629057</v>
      </c>
      <c r="D30" s="309" t="n">
        <v>-0.727092134419338</v>
      </c>
      <c r="E30" s="309" t="n">
        <v>1.26539330223292</v>
      </c>
      <c r="F30" s="304" t="n">
        <f aca="false">C30-E30</f>
        <v>0.250223360672788</v>
      </c>
      <c r="G30" s="0" t="n">
        <v>2017</v>
      </c>
      <c r="H30" s="304" t="n">
        <f aca="false">+AVERAGE(C250:C261)</f>
        <v>3.859</v>
      </c>
      <c r="I30" s="313" t="n">
        <f aca="false">+AVERAGE(F250:F261)</f>
        <v>3.2588925864168</v>
      </c>
    </row>
    <row r="31" customFormat="false" ht="12.75" hidden="false" customHeight="false" outlineLevel="0" collapsed="false">
      <c r="A31" s="308" t="n">
        <v>36069</v>
      </c>
      <c r="B31" s="302" t="n">
        <v>2.13</v>
      </c>
      <c r="C31" s="239" t="n">
        <f aca="false">C30+$B$3*(B31-C30)+$B$5*(C30^($B$6))*D31+(1-$B$3)*(B31-B30)</f>
        <v>2.1051853237667</v>
      </c>
      <c r="D31" s="309" t="n">
        <v>0.597109947887923</v>
      </c>
      <c r="E31" s="309" t="n">
        <v>0.158864512966663</v>
      </c>
      <c r="F31" s="304" t="n">
        <f aca="false">C31-E31</f>
        <v>1.94632081080003</v>
      </c>
      <c r="G31" s="0" t="n">
        <v>2018</v>
      </c>
      <c r="H31" s="304" t="n">
        <f aca="false">+AVERAGE(C262:C273)</f>
        <v>3.964</v>
      </c>
      <c r="I31" s="313" t="n">
        <f aca="false">+AVERAGE(F262:F273)</f>
        <v>3.46376059141119</v>
      </c>
    </row>
    <row r="32" customFormat="false" ht="12.75" hidden="false" customHeight="false" outlineLevel="0" collapsed="false">
      <c r="A32" s="308" t="n">
        <v>36100</v>
      </c>
      <c r="B32" s="302" t="n">
        <v>2.126</v>
      </c>
      <c r="C32" s="239" t="n">
        <f aca="false">C31+$B$3*(B32-C31)+$B$5*(C31^($B$6))*D32+(1-$B$3)*(B32-B31)</f>
        <v>2.26444992690021</v>
      </c>
      <c r="D32" s="309" t="n">
        <v>0.564329582050184</v>
      </c>
      <c r="E32" s="309" t="n">
        <v>0.851015610029092</v>
      </c>
      <c r="F32" s="304" t="n">
        <f aca="false">C32-E32</f>
        <v>1.41343431687112</v>
      </c>
      <c r="G32" s="0" t="n">
        <v>2019</v>
      </c>
      <c r="H32" s="304" t="n">
        <f aca="false">+AVERAGE(C274:C285)</f>
        <v>4.0715</v>
      </c>
      <c r="I32" s="313" t="n">
        <f aca="false">+AVERAGE(F274:F285)</f>
        <v>3.64070030943621</v>
      </c>
    </row>
    <row r="33" customFormat="false" ht="12.75" hidden="false" customHeight="false" outlineLevel="0" collapsed="false">
      <c r="A33" s="308" t="n">
        <v>36130</v>
      </c>
      <c r="B33" s="302" t="n">
        <v>2.136</v>
      </c>
      <c r="C33" s="239" t="n">
        <f aca="false">C32+$B$3*(B33-C32)+$B$5*(C32^($B$6))*D33+(1-$B$3)*(B33-B32)</f>
        <v>1.596868955435</v>
      </c>
      <c r="D33" s="309" t="n">
        <v>-2.21976596398464</v>
      </c>
      <c r="E33" s="309" t="n">
        <v>1.15027671006547</v>
      </c>
      <c r="F33" s="304" t="n">
        <f aca="false">C33-E33</f>
        <v>0.446592245369538</v>
      </c>
      <c r="G33" s="0" t="n">
        <v>2020</v>
      </c>
      <c r="H33" s="304" t="n">
        <f aca="false">+AVERAGE(C286:C297)</f>
        <v>4.1815</v>
      </c>
      <c r="I33" s="313" t="n">
        <f aca="false">+AVERAGE(F286:F297)</f>
        <v>3.78279027125127</v>
      </c>
    </row>
    <row r="34" customFormat="false" ht="12.75" hidden="false" customHeight="false" outlineLevel="0" collapsed="false">
      <c r="A34" s="308" t="n">
        <v>36161</v>
      </c>
      <c r="B34" s="302" t="n">
        <v>1.811</v>
      </c>
      <c r="C34" s="239" t="n">
        <f aca="false">C33+$B$3*(B34-C33)+$B$5*(C33^($B$6))*D34+(1-$B$3)*(B34-B33)</f>
        <v>2.13624188069764</v>
      </c>
      <c r="D34" s="309" t="n">
        <v>2.90399248282158</v>
      </c>
      <c r="E34" s="309" t="n">
        <v>0.496589058189831</v>
      </c>
      <c r="F34" s="314" t="n">
        <f aca="false">C34-E34</f>
        <v>1.63965282250781</v>
      </c>
      <c r="G34" s="0" t="n">
        <v>2021</v>
      </c>
      <c r="H34" s="304" t="n">
        <f aca="false">+AVERAGE(C298:C309)</f>
        <v>4.294</v>
      </c>
      <c r="I34" s="313" t="n">
        <f aca="false">+AVERAGE(F298:F309)</f>
        <v>3.9144492374048</v>
      </c>
    </row>
    <row r="35" customFormat="false" ht="12.75" hidden="false" customHeight="false" outlineLevel="0" collapsed="false">
      <c r="A35" s="308" t="n">
        <v>36192</v>
      </c>
      <c r="B35" s="302" t="n">
        <v>1.746</v>
      </c>
      <c r="C35" s="239" t="n">
        <f aca="false">C34+$B$3*(B35-C34)+$B$5*(C34^($B$6))*D35+(1-$B$3)*(B35-B34)</f>
        <v>1.96191400683561</v>
      </c>
      <c r="D35" s="309" t="n">
        <v>-0.0306187735224865</v>
      </c>
      <c r="E35" s="309" t="n">
        <v>0.0795165037374889</v>
      </c>
      <c r="F35" s="314" t="n">
        <f aca="false">C35-E35</f>
        <v>1.88239750309812</v>
      </c>
      <c r="G35" s="0" t="n">
        <v>2022</v>
      </c>
      <c r="H35" s="304" t="n">
        <f aca="false">+AVERAGE(C310:C321)</f>
        <v>4.409</v>
      </c>
      <c r="I35" s="313" t="n">
        <f aca="false">+AVERAGE(F310:F321)</f>
        <v>4.05354041694236</v>
      </c>
    </row>
    <row r="36" customFormat="false" ht="12.75" hidden="false" customHeight="false" outlineLevel="0" collapsed="false">
      <c r="A36" s="308" t="n">
        <v>36220</v>
      </c>
      <c r="B36" s="302" t="n">
        <v>1.693</v>
      </c>
      <c r="C36" s="239" t="n">
        <f aca="false">C35+$B$3*(B36-C35)+$B$5*(C35^($B$6))*D36+(1-$B$3)*(B36-B35)</f>
        <v>1.8352983608955</v>
      </c>
      <c r="D36" s="309" t="n">
        <v>-0.0251091859398317</v>
      </c>
      <c r="E36" s="309" t="n">
        <v>1.38026367827896</v>
      </c>
      <c r="F36" s="314" t="n">
        <f aca="false">C36-E36</f>
        <v>0.455034682616535</v>
      </c>
      <c r="G36" s="0" t="n">
        <v>2023</v>
      </c>
      <c r="H36" s="304" t="n">
        <f aca="false">+AVERAGE(C322:C333)</f>
        <v>4.5265</v>
      </c>
      <c r="I36" s="313" t="n">
        <f aca="false">+AVERAGE(F322:F333)</f>
        <v>4.0229411050458</v>
      </c>
    </row>
    <row r="37" customFormat="false" ht="12.75" hidden="false" customHeight="false" outlineLevel="0" collapsed="false">
      <c r="A37" s="308" t="n">
        <v>36251</v>
      </c>
      <c r="B37" s="302" t="n">
        <v>1.847</v>
      </c>
      <c r="C37" s="239" t="n">
        <f aca="false">C36+$B$3*(B37-C36)+$B$5*(C36^($B$6))*D37+(1-$B$3)*(B37-B36)</f>
        <v>1.6580674969044</v>
      </c>
      <c r="D37" s="309" t="n">
        <v>-1.11546010895308</v>
      </c>
      <c r="E37" s="309" t="n">
        <v>0.527836564248154</v>
      </c>
      <c r="F37" s="314" t="n">
        <f aca="false">C37-E37</f>
        <v>1.13023093265625</v>
      </c>
      <c r="G37" s="0" t="n">
        <v>2024</v>
      </c>
      <c r="H37" s="304" t="n">
        <f aca="false">+AVERAGE(C334:C345)</f>
        <v>4.39163941325697</v>
      </c>
      <c r="I37" s="313" t="n">
        <f aca="false">+AVERAGE(F334:F345)</f>
        <v>3.84226270135882</v>
      </c>
    </row>
    <row r="38" customFormat="false" ht="12.75" hidden="false" customHeight="false" outlineLevel="0" collapsed="false">
      <c r="A38" s="308" t="n">
        <v>36281</v>
      </c>
      <c r="B38" s="302" t="n">
        <v>2.348</v>
      </c>
      <c r="C38" s="239" t="n">
        <f aca="false">C37+$B$3*(B38-C37)+$B$5*(C37^($B$6))*D38+(1-$B$3)*(B38-B37)</f>
        <v>2.2397084259582</v>
      </c>
      <c r="D38" s="309" t="n">
        <v>0.090216109176767</v>
      </c>
      <c r="E38" s="309" t="n">
        <v>0.455214109912934</v>
      </c>
      <c r="F38" s="314" t="n">
        <f aca="false">C38-E38</f>
        <v>1.78449431604527</v>
      </c>
    </row>
    <row r="39" customFormat="false" ht="12.75" hidden="false" customHeight="false" outlineLevel="0" collapsed="false">
      <c r="A39" s="308" t="n">
        <v>36312</v>
      </c>
      <c r="B39" s="0" t="n">
        <v>2.226</v>
      </c>
      <c r="C39" s="239" t="n">
        <f aca="false">C38+$B$3*(B39-C38)+$B$5*(C38^($B$6))*D39+(1-$B$3)*(B39-B38)</f>
        <v>2.00301039537385</v>
      </c>
      <c r="D39" s="309" t="n">
        <v>-0.521433959882278</v>
      </c>
      <c r="E39" s="309" t="n">
        <v>0.38256936159832</v>
      </c>
      <c r="F39" s="314" t="n">
        <f aca="false">C39-E39</f>
        <v>1.62044103377553</v>
      </c>
    </row>
    <row r="40" customFormat="false" ht="12.75" hidden="false" customHeight="false" outlineLevel="0" collapsed="false">
      <c r="A40" s="308" t="n">
        <v>36342</v>
      </c>
      <c r="B40" s="0" t="n">
        <v>2.262</v>
      </c>
      <c r="C40" s="239" t="n">
        <f aca="false">C39+$B$3*(B40-C39)+$B$5*(C39^($B$6))*D40+(1-$B$3)*(B40-B39)</f>
        <v>2.16716335169677</v>
      </c>
      <c r="D40" s="309" t="n">
        <v>0.219507552355718</v>
      </c>
      <c r="E40" s="309" t="n">
        <v>0.590580334300577</v>
      </c>
      <c r="F40" s="314" t="n">
        <f aca="false">C40-E40</f>
        <v>1.57658301739619</v>
      </c>
    </row>
    <row r="41" customFormat="false" ht="12.75" hidden="false" customHeight="false" outlineLevel="0" collapsed="false">
      <c r="A41" s="308" t="n">
        <v>36373</v>
      </c>
      <c r="B41" s="0" t="n">
        <v>2.601</v>
      </c>
      <c r="C41" s="239" t="n">
        <f aca="false">C40+$B$3*(B41-C40)+$B$5*(C40^($B$6))*D41+(1-$B$3)*(B41-B40)</f>
        <v>2.80230692093743</v>
      </c>
      <c r="D41" s="309" t="n">
        <v>0.953664406066796</v>
      </c>
      <c r="E41" s="309" t="n">
        <v>1.62475294210026</v>
      </c>
      <c r="F41" s="314" t="n">
        <f aca="false">C41-E41</f>
        <v>1.17755397883717</v>
      </c>
    </row>
    <row r="42" customFormat="false" ht="12.75" hidden="false" customHeight="false" outlineLevel="0" collapsed="false">
      <c r="A42" s="308" t="n">
        <v>36404</v>
      </c>
      <c r="B42" s="0" t="n">
        <v>2.912</v>
      </c>
      <c r="C42" s="239" t="n">
        <f aca="false">C41+$B$3*(B42-C41)+$B$5*(C41^($B$6))*D42+(1-$B$3)*(B42-B41)</f>
        <v>3.51405153367604</v>
      </c>
      <c r="D42" s="309" t="n">
        <v>1.4561629975526</v>
      </c>
      <c r="E42" s="309" t="n">
        <v>0.836656980720218</v>
      </c>
      <c r="F42" s="314" t="n">
        <f aca="false">C42-E42</f>
        <v>2.67739455295583</v>
      </c>
    </row>
    <row r="43" customFormat="false" ht="12.75" hidden="false" customHeight="false" outlineLevel="0" collapsed="false">
      <c r="A43" s="308" t="n">
        <v>36434</v>
      </c>
      <c r="B43" s="0" t="n">
        <v>2.56</v>
      </c>
      <c r="C43" s="239" t="n">
        <f aca="false">C42+$B$3*(B43-C42)+$B$5*(C42^($B$6))*D43+(1-$B$3)*(B43-B42)</f>
        <v>2.69775077755169</v>
      </c>
      <c r="D43" s="309" t="n">
        <v>-0.779584387076185</v>
      </c>
      <c r="E43" s="309" t="n">
        <v>0.531234526509475</v>
      </c>
      <c r="F43" s="314" t="n">
        <f aca="false">C43-E43</f>
        <v>2.16651625104222</v>
      </c>
    </row>
    <row r="44" customFormat="false" ht="12.75" hidden="false" customHeight="false" outlineLevel="0" collapsed="false">
      <c r="A44" s="308" t="n">
        <v>36465</v>
      </c>
      <c r="B44" s="0" t="n">
        <v>3.092</v>
      </c>
      <c r="C44" s="239" t="n">
        <f aca="false">C43+$B$3*(B44-C43)+$B$5*(C43^($B$6))*D44+(1-$B$3)*(B44-B43)</f>
        <v>2.95116117829152</v>
      </c>
      <c r="D44" s="309" t="n">
        <v>-0.755873695157152</v>
      </c>
      <c r="E44" s="309" t="n">
        <v>0.656533530536869</v>
      </c>
      <c r="F44" s="314" t="n">
        <f aca="false">C44-E44</f>
        <v>2.29462764775465</v>
      </c>
    </row>
    <row r="45" customFormat="false" ht="12.75" hidden="false" customHeight="false" outlineLevel="0" collapsed="false">
      <c r="A45" s="308" t="n">
        <v>36495</v>
      </c>
      <c r="B45" s="0" t="n">
        <v>2.12</v>
      </c>
      <c r="C45" s="239" t="n">
        <f aca="false">C44+$B$3*(B45-C44)+$B$5*(C44^($B$6))*D45+(1-$B$3)*(B45-B44)</f>
        <v>2.20436517891037</v>
      </c>
      <c r="D45" s="309" t="n">
        <v>0.556200984121477</v>
      </c>
      <c r="E45" s="309" t="n">
        <v>0.800573285669496</v>
      </c>
      <c r="F45" s="314" t="n">
        <f aca="false">C45-E45</f>
        <v>1.40379189324087</v>
      </c>
    </row>
    <row r="46" customFormat="false" ht="12.75" hidden="false" customHeight="false" outlineLevel="0" collapsed="false">
      <c r="A46" s="308" t="n">
        <v>36526</v>
      </c>
      <c r="B46" s="0" t="n">
        <v>2.344</v>
      </c>
      <c r="C46" s="239" t="n">
        <f aca="false">C45+$B$3*(B46-C45)+$B$5*(C45^($B$6))*D46+(1-$B$3)*(B46-B45)</f>
        <v>2.64410811521986</v>
      </c>
      <c r="D46" s="309" t="n">
        <v>0.857498895732955</v>
      </c>
      <c r="E46" s="309" t="n">
        <v>0.577549976741007</v>
      </c>
      <c r="F46" s="304" t="n">
        <f aca="false">C46-E46</f>
        <v>2.06655813847885</v>
      </c>
    </row>
    <row r="47" customFormat="false" ht="12.75" hidden="false" customHeight="false" outlineLevel="0" collapsed="false">
      <c r="A47" s="308" t="n">
        <v>36557</v>
      </c>
      <c r="B47" s="0" t="n">
        <v>2.61</v>
      </c>
      <c r="C47" s="239" t="n">
        <f aca="false">C46+$B$3*(B47-C46)+$B$5*(C46^($B$6))*D47+(1-$B$3)*(B47-B46)</f>
        <v>2.7564042432175</v>
      </c>
      <c r="D47" s="309" t="n">
        <v>-0.196373707603514</v>
      </c>
      <c r="E47" s="309" t="n">
        <v>-0.274657347633525</v>
      </c>
      <c r="F47" s="304" t="n">
        <f aca="false">C47-E47</f>
        <v>3.03106159085103</v>
      </c>
    </row>
    <row r="48" customFormat="false" ht="12.75" hidden="false" customHeight="false" outlineLevel="0" collapsed="false">
      <c r="A48" s="308" t="n">
        <v>36586</v>
      </c>
      <c r="B48" s="0" t="n">
        <v>2.603</v>
      </c>
      <c r="C48" s="239" t="n">
        <f aca="false">C47+$B$3*(B48-C47)+$B$5*(C47^($B$6))*D48+(1-$B$3)*(B48-B47)</f>
        <v>2.56558793610118</v>
      </c>
      <c r="D48" s="309" t="n">
        <v>-0.43884208960298</v>
      </c>
      <c r="E48" s="309" t="n">
        <v>0.482751568612477</v>
      </c>
      <c r="F48" s="304" t="n">
        <f aca="false">C48-E48</f>
        <v>2.0828363674887</v>
      </c>
    </row>
    <row r="49" customFormat="false" ht="12.75" hidden="false" customHeight="false" outlineLevel="0" collapsed="false">
      <c r="A49" s="308" t="n">
        <v>36617</v>
      </c>
      <c r="B49" s="0" t="n">
        <v>2.9</v>
      </c>
      <c r="C49" s="239" t="n">
        <f aca="false">C48+$B$3*(B49-C48)+$B$5*(C48^($B$6))*D49+(1-$B$3)*(B49-B48)</f>
        <v>3.20400229085357</v>
      </c>
      <c r="D49" s="309" t="n">
        <v>1.08374093211186</v>
      </c>
      <c r="E49" s="309" t="n">
        <v>0.439368382739211</v>
      </c>
      <c r="F49" s="304" t="n">
        <f aca="false">C49-E49</f>
        <v>2.76463390811436</v>
      </c>
    </row>
    <row r="50" customFormat="false" ht="12.75" hidden="false" customHeight="false" outlineLevel="0" collapsed="false">
      <c r="A50" s="308" t="n">
        <v>36647</v>
      </c>
      <c r="B50" s="0" t="n">
        <v>3.089</v>
      </c>
      <c r="C50" s="239" t="n">
        <f aca="false">C49+$B$3*(B50-C49)+$B$5*(C49^($B$6))*D50+(1-$B$3)*(B50-B49)</f>
        <v>3.45705870692115</v>
      </c>
      <c r="D50" s="309" t="n">
        <v>0.46544998508001</v>
      </c>
      <c r="E50" s="309" t="n">
        <v>0.808571039027533</v>
      </c>
      <c r="F50" s="304" t="n">
        <f aca="false">C50-E50</f>
        <v>2.64848766789362</v>
      </c>
    </row>
    <row r="51" customFormat="false" ht="12.75" hidden="false" customHeight="false" outlineLevel="0" collapsed="false">
      <c r="A51" s="308" t="n">
        <v>36678</v>
      </c>
      <c r="B51" s="0" t="n">
        <v>3.354</v>
      </c>
      <c r="C51" s="239" t="n">
        <f aca="false">C50+$B$3*(B51-C50)+$B$5*(C50^($B$6))*D51+(1-$B$3)*(B51-B50)</f>
        <v>3.22137992642737</v>
      </c>
      <c r="D51" s="309" t="n">
        <v>-1.0942915774019</v>
      </c>
      <c r="E51" s="309" t="n">
        <v>0.632202649903598</v>
      </c>
      <c r="F51" s="304" t="n">
        <f aca="false">C51-E51</f>
        <v>2.58917727652377</v>
      </c>
    </row>
    <row r="52" customFormat="false" ht="12.75" hidden="false" customHeight="false" outlineLevel="0" collapsed="false">
      <c r="A52" s="308" t="n">
        <v>36708</v>
      </c>
      <c r="B52" s="0" t="n">
        <v>3.378</v>
      </c>
      <c r="C52" s="239" t="n">
        <f aca="false">C51+$B$3*(B52-C51)+$B$5*(C51^($B$6))*D52+(1-$B$3)*(B52-B51)</f>
        <v>3.1700032508334</v>
      </c>
      <c r="D52" s="309" t="n">
        <v>-0.341593787211093</v>
      </c>
      <c r="E52" s="309" t="n">
        <v>0.748087990123163</v>
      </c>
      <c r="F52" s="304" t="n">
        <f aca="false">C52-E52</f>
        <v>2.42191526071024</v>
      </c>
    </row>
    <row r="53" customFormat="false" ht="12.75" hidden="false" customHeight="false" outlineLevel="0" collapsed="false">
      <c r="A53" s="308" t="n">
        <v>36739</v>
      </c>
      <c r="B53" s="0" t="n">
        <v>3.394</v>
      </c>
      <c r="C53" s="239" t="n">
        <f aca="false">C52+$B$3*(B53-C52)+$B$5*(C52^($B$6))*D53+(1-$B$3)*(B53-B52)</f>
        <v>3.40326650897677</v>
      </c>
      <c r="D53" s="309" t="n">
        <v>0.451642889330218</v>
      </c>
      <c r="E53" s="309" t="n">
        <v>0.586745583274406</v>
      </c>
      <c r="F53" s="304" t="n">
        <f aca="false">C53-E53</f>
        <v>2.81652092570236</v>
      </c>
    </row>
    <row r="54" customFormat="false" ht="12.75" hidden="false" customHeight="false" outlineLevel="0" collapsed="false">
      <c r="A54" s="308" t="n">
        <v>36770</v>
      </c>
      <c r="B54" s="0" t="n">
        <v>3.388</v>
      </c>
      <c r="C54" s="307" t="n">
        <v>4.406</v>
      </c>
      <c r="D54" s="309" t="n">
        <v>-0.254317480075016</v>
      </c>
      <c r="E54" s="309" t="n">
        <v>-0.281708772070495</v>
      </c>
      <c r="F54" s="304" t="n">
        <f aca="false">C54-E54</f>
        <v>4.6877087720705</v>
      </c>
    </row>
    <row r="55" customFormat="false" ht="12.75" hidden="false" customHeight="false" outlineLevel="0" collapsed="false">
      <c r="A55" s="308" t="n">
        <v>36800</v>
      </c>
      <c r="B55" s="0" t="n">
        <v>3.403</v>
      </c>
      <c r="C55" s="307" t="n">
        <v>4.421</v>
      </c>
      <c r="D55" s="309" t="n">
        <v>-0.702255033967429</v>
      </c>
      <c r="E55" s="309" t="n">
        <v>-0.0953440311680024</v>
      </c>
      <c r="F55" s="304" t="n">
        <f aca="false">C55-E55</f>
        <v>4.516344031168</v>
      </c>
    </row>
    <row r="56" customFormat="false" ht="12.75" hidden="false" customHeight="false" outlineLevel="0" collapsed="false">
      <c r="A56" s="308" t="n">
        <v>36831</v>
      </c>
      <c r="B56" s="0" t="n">
        <v>3.503</v>
      </c>
      <c r="C56" s="307" t="n">
        <v>4.491</v>
      </c>
      <c r="D56" s="309" t="n">
        <v>0.187420175630665</v>
      </c>
      <c r="E56" s="309" t="n">
        <v>-0.112038983393902</v>
      </c>
      <c r="F56" s="304" t="n">
        <f aca="false">C56-E56</f>
        <v>4.6030389833939</v>
      </c>
    </row>
    <row r="57" customFormat="false" ht="12.75" hidden="false" customHeight="false" outlineLevel="0" collapsed="false">
      <c r="A57" s="308" t="n">
        <v>36861</v>
      </c>
      <c r="B57" s="0" t="n">
        <v>3.598</v>
      </c>
      <c r="C57" s="307" t="n">
        <v>4.575</v>
      </c>
      <c r="D57" s="309" t="n">
        <v>0.53937548844142</v>
      </c>
      <c r="E57" s="309" t="n">
        <v>0.483717257377505</v>
      </c>
      <c r="F57" s="304" t="n">
        <f aca="false">C57-E57</f>
        <v>4.0912827426225</v>
      </c>
    </row>
    <row r="58" customFormat="false" ht="12.75" hidden="false" customHeight="false" outlineLevel="0" collapsed="false">
      <c r="A58" s="308" t="n">
        <v>36892</v>
      </c>
      <c r="B58" s="0" t="n">
        <v>3.612</v>
      </c>
      <c r="C58" s="307" t="n">
        <v>4.54</v>
      </c>
      <c r="D58" s="309" t="n">
        <v>-0.8511883298971</v>
      </c>
      <c r="E58" s="309" t="n">
        <v>0.39561992700035</v>
      </c>
      <c r="F58" s="304" t="n">
        <f aca="false">C58-E58</f>
        <v>4.14438007299965</v>
      </c>
    </row>
    <row r="59" customFormat="false" ht="12.75" hidden="false" customHeight="false" outlineLevel="0" collapsed="false">
      <c r="A59" s="308" t="n">
        <v>36923</v>
      </c>
      <c r="B59" s="0" t="n">
        <v>3.439</v>
      </c>
      <c r="C59" s="307" t="n">
        <v>4.284</v>
      </c>
      <c r="D59" s="309" t="n">
        <v>-0.0769123306765142</v>
      </c>
      <c r="E59" s="309" t="n">
        <v>0.22258610150382</v>
      </c>
      <c r="F59" s="304" t="n">
        <f aca="false">C59-E59</f>
        <v>4.06141389849618</v>
      </c>
    </row>
    <row r="60" customFormat="false" ht="12.75" hidden="false" customHeight="false" outlineLevel="0" collapsed="false">
      <c r="A60" s="308" t="n">
        <v>36951</v>
      </c>
      <c r="B60" s="0" t="n">
        <v>3.252</v>
      </c>
      <c r="C60" s="307" t="n">
        <v>4.035</v>
      </c>
      <c r="D60" s="309" t="n">
        <v>-0.393240422446154</v>
      </c>
      <c r="E60" s="309" t="n">
        <v>0.152156879076611</v>
      </c>
      <c r="F60" s="304" t="n">
        <f aca="false">C60-E60</f>
        <v>3.88284312092339</v>
      </c>
    </row>
    <row r="61" customFormat="false" ht="12.75" hidden="false" customHeight="false" outlineLevel="0" collapsed="false">
      <c r="A61" s="308" t="n">
        <v>36982</v>
      </c>
      <c r="B61" s="0" t="n">
        <v>3.065</v>
      </c>
      <c r="C61" s="307" t="n">
        <v>3.787</v>
      </c>
      <c r="D61" s="309" t="n">
        <v>0.379679597621949</v>
      </c>
      <c r="E61" s="309" t="n">
        <v>0.274239075796707</v>
      </c>
      <c r="F61" s="304" t="n">
        <f aca="false">C61-E61</f>
        <v>3.51276092420329</v>
      </c>
    </row>
    <row r="62" customFormat="false" ht="12.75" hidden="false" customHeight="false" outlineLevel="0" collapsed="false">
      <c r="A62" s="308" t="n">
        <v>37012</v>
      </c>
      <c r="B62" s="0" t="n">
        <v>3.005</v>
      </c>
      <c r="C62" s="307" t="n">
        <v>3.692</v>
      </c>
      <c r="D62" s="309" t="n">
        <v>1.25565075876086</v>
      </c>
      <c r="E62" s="309" t="n">
        <v>0.743619719282721</v>
      </c>
      <c r="F62" s="304" t="n">
        <f aca="false">C62-E62</f>
        <v>2.94838028071728</v>
      </c>
    </row>
    <row r="63" customFormat="false" ht="12.75" hidden="false" customHeight="false" outlineLevel="0" collapsed="false">
      <c r="A63" s="308" t="n">
        <v>37043</v>
      </c>
      <c r="B63" s="0" t="n">
        <v>2.99</v>
      </c>
      <c r="C63" s="307" t="n">
        <v>3.667</v>
      </c>
      <c r="D63" s="309" t="n">
        <v>-0.84480085384406</v>
      </c>
      <c r="E63" s="309" t="n">
        <v>0.659056092573193</v>
      </c>
      <c r="F63" s="304" t="n">
        <f aca="false">C63-E63</f>
        <v>3.00794390742681</v>
      </c>
    </row>
    <row r="64" customFormat="false" ht="12.75" hidden="false" customHeight="false" outlineLevel="0" collapsed="false">
      <c r="A64" s="308" t="n">
        <v>37073</v>
      </c>
      <c r="B64" s="0" t="n">
        <v>2.99</v>
      </c>
      <c r="C64" s="307" t="n">
        <v>3.647</v>
      </c>
      <c r="D64" s="309" t="n">
        <v>1.21332488219447</v>
      </c>
      <c r="E64" s="309" t="n">
        <v>0.120375915181444</v>
      </c>
      <c r="F64" s="304" t="n">
        <f aca="false">C64-E64</f>
        <v>3.52662408481856</v>
      </c>
    </row>
    <row r="65" customFormat="false" ht="12.75" hidden="false" customHeight="false" outlineLevel="0" collapsed="false">
      <c r="A65" s="308" t="n">
        <v>37104</v>
      </c>
      <c r="B65" s="0" t="n">
        <v>2.997</v>
      </c>
      <c r="C65" s="307" t="n">
        <v>3.647</v>
      </c>
      <c r="D65" s="309" t="n">
        <v>-0.317099951123282</v>
      </c>
      <c r="E65" s="309" t="n">
        <v>0.29334347896423</v>
      </c>
      <c r="F65" s="304" t="n">
        <f aca="false">C65-E65</f>
        <v>3.35365652103577</v>
      </c>
    </row>
    <row r="66" customFormat="false" ht="12.75" hidden="false" customHeight="false" outlineLevel="0" collapsed="false">
      <c r="A66" s="308" t="n">
        <v>37135</v>
      </c>
      <c r="B66" s="0" t="n">
        <v>2.997</v>
      </c>
      <c r="C66" s="307" t="n">
        <v>3.627</v>
      </c>
      <c r="D66" s="309" t="n">
        <v>0.00755502926023512</v>
      </c>
      <c r="E66" s="309" t="n">
        <v>1.41067713315244</v>
      </c>
      <c r="F66" s="304" t="n">
        <f aca="false">C66-E66</f>
        <v>2.21632286684756</v>
      </c>
    </row>
    <row r="67" customFormat="false" ht="12.75" hidden="false" customHeight="false" outlineLevel="0" collapsed="false">
      <c r="A67" s="308" t="n">
        <v>37165</v>
      </c>
      <c r="B67" s="0" t="n">
        <v>3.017</v>
      </c>
      <c r="C67" s="307" t="n">
        <v>3.617</v>
      </c>
      <c r="D67" s="309" t="n">
        <v>2.14472406708734</v>
      </c>
      <c r="E67" s="309" t="n">
        <v>0.211526710476938</v>
      </c>
      <c r="F67" s="304" t="n">
        <f aca="false">C67-E67</f>
        <v>3.40547328952306</v>
      </c>
    </row>
    <row r="68" customFormat="false" ht="12.75" hidden="false" customHeight="false" outlineLevel="0" collapsed="false">
      <c r="A68" s="308" t="n">
        <v>37196</v>
      </c>
      <c r="B68" s="0" t="n">
        <v>3.114</v>
      </c>
      <c r="C68" s="307" t="n">
        <v>3.717</v>
      </c>
      <c r="D68" s="309" t="n">
        <v>0.423276060011723</v>
      </c>
      <c r="E68" s="309" t="n">
        <v>0.777690965128824</v>
      </c>
      <c r="F68" s="304" t="n">
        <f aca="false">C68-E68</f>
        <v>2.93930903487118</v>
      </c>
    </row>
    <row r="69" customFormat="false" ht="12.75" hidden="false" customHeight="false" outlineLevel="0" collapsed="false">
      <c r="A69" s="308" t="n">
        <v>37226</v>
      </c>
      <c r="B69" s="0" t="n">
        <v>3.204</v>
      </c>
      <c r="C69" s="307" t="n">
        <v>3.8</v>
      </c>
      <c r="D69" s="309" t="n">
        <v>0.380511713619354</v>
      </c>
      <c r="E69" s="309" t="n">
        <v>0.991196179460206</v>
      </c>
      <c r="F69" s="304" t="n">
        <f aca="false">C69-E69</f>
        <v>2.80880382053979</v>
      </c>
    </row>
    <row r="70" customFormat="false" ht="12.75" hidden="false" customHeight="false" outlineLevel="0" collapsed="false">
      <c r="A70" s="308" t="n">
        <v>37257</v>
      </c>
      <c r="B70" s="0" t="n">
        <v>3.221</v>
      </c>
      <c r="C70" s="307" t="n">
        <v>3.795</v>
      </c>
      <c r="D70" s="309" t="n">
        <v>-0.271654321703035</v>
      </c>
      <c r="E70" s="309" t="n">
        <v>0.146266607714152</v>
      </c>
      <c r="F70" s="304" t="n">
        <f aca="false">C70-E70</f>
        <v>3.64873339228585</v>
      </c>
    </row>
    <row r="71" customFormat="false" ht="12.75" hidden="false" customHeight="false" outlineLevel="0" collapsed="false">
      <c r="A71" s="308" t="n">
        <v>37288</v>
      </c>
      <c r="B71" s="0" t="n">
        <v>3.086</v>
      </c>
      <c r="C71" s="307" t="n">
        <v>3.635</v>
      </c>
      <c r="D71" s="309" t="n">
        <v>-0.854221929752461</v>
      </c>
      <c r="E71" s="309" t="n">
        <v>0.536771140771817</v>
      </c>
      <c r="F71" s="304" t="n">
        <f aca="false">C71-E71</f>
        <v>3.09822885922818</v>
      </c>
    </row>
    <row r="72" customFormat="false" ht="12.75" hidden="false" customHeight="false" outlineLevel="0" collapsed="false">
      <c r="A72" s="308" t="n">
        <v>37316</v>
      </c>
      <c r="B72" s="0" t="n">
        <v>2.932</v>
      </c>
      <c r="C72" s="307" t="n">
        <v>3.48</v>
      </c>
      <c r="D72" s="309" t="n">
        <v>-0.351334838441183</v>
      </c>
      <c r="E72" s="309" t="n">
        <v>1.02406350406961</v>
      </c>
      <c r="F72" s="304" t="n">
        <f aca="false">C72-E72</f>
        <v>2.45593649593039</v>
      </c>
    </row>
    <row r="73" customFormat="false" ht="12.75" hidden="false" customHeight="false" outlineLevel="0" collapsed="false">
      <c r="A73" s="308" t="n">
        <v>37347</v>
      </c>
      <c r="B73" s="0" t="n">
        <v>2.802</v>
      </c>
      <c r="C73" s="307" t="n">
        <v>3.33</v>
      </c>
      <c r="D73" s="309" t="n">
        <v>1.34766108669692</v>
      </c>
      <c r="E73" s="309" t="n">
        <v>0.409961599793747</v>
      </c>
      <c r="F73" s="304" t="n">
        <f aca="false">C73-E73</f>
        <v>2.92003840020625</v>
      </c>
    </row>
    <row r="74" customFormat="false" ht="12.75" hidden="false" customHeight="false" outlineLevel="0" collapsed="false">
      <c r="A74" s="308" t="n">
        <v>37377</v>
      </c>
      <c r="B74" s="0" t="n">
        <v>2.762</v>
      </c>
      <c r="C74" s="307" t="n">
        <v>3.276</v>
      </c>
      <c r="D74" s="309" t="n">
        <v>-0.115699658264181</v>
      </c>
      <c r="E74" s="309" t="n">
        <v>0.260386915982194</v>
      </c>
      <c r="F74" s="304" t="n">
        <f aca="false">C74-E74</f>
        <v>3.01561308401781</v>
      </c>
    </row>
    <row r="75" customFormat="false" ht="12.75" hidden="false" customHeight="false" outlineLevel="0" collapsed="false">
      <c r="A75" s="308" t="n">
        <v>37408</v>
      </c>
      <c r="B75" s="0" t="n">
        <v>2.752</v>
      </c>
      <c r="C75" s="307" t="n">
        <v>3.255</v>
      </c>
      <c r="D75" s="309" t="n">
        <v>0.0625215473255097</v>
      </c>
      <c r="E75" s="309" t="n">
        <v>0.30427423134472</v>
      </c>
      <c r="F75" s="304" t="n">
        <f aca="false">C75-E75</f>
        <v>2.95072576865528</v>
      </c>
    </row>
    <row r="76" customFormat="false" ht="12.75" hidden="false" customHeight="false" outlineLevel="0" collapsed="false">
      <c r="A76" s="308" t="n">
        <v>37438</v>
      </c>
      <c r="B76" s="0" t="n">
        <v>2.752</v>
      </c>
      <c r="C76" s="307" t="n">
        <v>3.249</v>
      </c>
      <c r="D76" s="309" t="n">
        <v>-0.397458647384587</v>
      </c>
      <c r="E76" s="309" t="n">
        <v>0.365064674798038</v>
      </c>
      <c r="F76" s="304" t="n">
        <f aca="false">C76-E76</f>
        <v>2.88393532520196</v>
      </c>
    </row>
    <row r="77" customFormat="false" ht="12.75" hidden="false" customHeight="false" outlineLevel="0" collapsed="false">
      <c r="A77" s="308" t="n">
        <v>37469</v>
      </c>
      <c r="B77" s="0" t="n">
        <v>2.76</v>
      </c>
      <c r="C77" s="307" t="n">
        <v>3.249</v>
      </c>
      <c r="D77" s="309" t="n">
        <v>1.66479970416408</v>
      </c>
      <c r="E77" s="309" t="n">
        <v>0.803883111295659</v>
      </c>
      <c r="F77" s="304" t="n">
        <f aca="false">C77-E77</f>
        <v>2.44511688870434</v>
      </c>
    </row>
    <row r="78" customFormat="false" ht="12.75" hidden="false" customHeight="false" outlineLevel="0" collapsed="false">
      <c r="A78" s="308" t="n">
        <v>37500</v>
      </c>
      <c r="B78" s="0" t="n">
        <v>2.756</v>
      </c>
      <c r="C78" s="307" t="n">
        <v>3.235</v>
      </c>
      <c r="D78" s="309" t="n">
        <v>0.539557783670081</v>
      </c>
      <c r="E78" s="309" t="n">
        <v>0.432127397645839</v>
      </c>
      <c r="F78" s="304" t="n">
        <f aca="false">C78-E78</f>
        <v>2.80287260235416</v>
      </c>
    </row>
    <row r="79" customFormat="false" ht="12.75" hidden="false" customHeight="false" outlineLevel="0" collapsed="false">
      <c r="A79" s="308" t="n">
        <v>37530</v>
      </c>
      <c r="B79" s="0" t="n">
        <v>2.78</v>
      </c>
      <c r="C79" s="307" t="n">
        <v>3.25</v>
      </c>
      <c r="D79" s="309" t="n">
        <v>-1.1328169339445</v>
      </c>
      <c r="E79" s="309" t="n">
        <v>-0.0701145426410964</v>
      </c>
      <c r="F79" s="304" t="n">
        <f aca="false">C79-E79</f>
        <v>3.3201145426411</v>
      </c>
    </row>
    <row r="80" customFormat="false" ht="12.75" hidden="false" customHeight="false" outlineLevel="0" collapsed="false">
      <c r="A80" s="308" t="n">
        <v>37561</v>
      </c>
      <c r="B80" s="0" t="n">
        <v>2.912</v>
      </c>
      <c r="C80" s="307" t="n">
        <v>3.342</v>
      </c>
      <c r="D80" s="309" t="n">
        <v>-0.42219605897145</v>
      </c>
      <c r="E80" s="309" t="n">
        <v>0.336292301250532</v>
      </c>
      <c r="F80" s="304" t="n">
        <f aca="false">C80-E80</f>
        <v>3.00570769874947</v>
      </c>
    </row>
    <row r="81" customFormat="false" ht="12.75" hidden="false" customHeight="false" outlineLevel="0" collapsed="false">
      <c r="A81" s="308" t="n">
        <v>37591</v>
      </c>
      <c r="B81" s="0" t="n">
        <v>3.035</v>
      </c>
      <c r="C81" s="307" t="n">
        <v>3.428</v>
      </c>
      <c r="D81" s="309" t="n">
        <v>0.0344751918178176</v>
      </c>
      <c r="E81" s="309" t="n">
        <v>1.09521173197971</v>
      </c>
      <c r="F81" s="304" t="n">
        <f aca="false">C81-E81</f>
        <v>2.33278826802029</v>
      </c>
    </row>
    <row r="82" customFormat="false" ht="12.75" hidden="false" customHeight="false" outlineLevel="0" collapsed="false">
      <c r="A82" s="308" t="n">
        <v>37622</v>
      </c>
      <c r="B82" s="0" t="n">
        <v>3.056</v>
      </c>
      <c r="C82" s="307" t="n">
        <v>3.433</v>
      </c>
      <c r="D82" s="309" t="n">
        <v>-0.0390095102008175</v>
      </c>
      <c r="E82" s="309" t="n">
        <v>0.351353631031361</v>
      </c>
      <c r="F82" s="304" t="n">
        <f aca="false">C82-E82</f>
        <v>3.08164636896864</v>
      </c>
    </row>
    <row r="83" customFormat="false" ht="12.75" hidden="false" customHeight="false" outlineLevel="0" collapsed="false">
      <c r="A83" s="308" t="n">
        <v>37653</v>
      </c>
      <c r="B83" s="0" t="n">
        <v>2.937</v>
      </c>
      <c r="C83" s="307" t="n">
        <v>3.303</v>
      </c>
      <c r="D83" s="309" t="n">
        <v>1.11384750855245</v>
      </c>
      <c r="E83" s="309" t="n">
        <v>0.471792789926735</v>
      </c>
      <c r="F83" s="304" t="n">
        <f aca="false">C83-E83</f>
        <v>2.83120721007327</v>
      </c>
    </row>
    <row r="84" customFormat="false" ht="12.75" hidden="false" customHeight="false" outlineLevel="0" collapsed="false">
      <c r="A84" s="308" t="n">
        <v>37681</v>
      </c>
      <c r="B84" s="0" t="n">
        <v>2.822</v>
      </c>
      <c r="C84" s="307" t="n">
        <v>3.157</v>
      </c>
      <c r="D84" s="309" t="n">
        <v>-1.73496360969317</v>
      </c>
      <c r="E84" s="309" t="n">
        <v>0.34629311325872</v>
      </c>
      <c r="F84" s="304" t="n">
        <f aca="false">C84-E84</f>
        <v>2.81070688674128</v>
      </c>
    </row>
    <row r="85" customFormat="false" ht="12.75" hidden="false" customHeight="false" outlineLevel="0" collapsed="false">
      <c r="A85" s="308" t="n">
        <v>37712</v>
      </c>
      <c r="B85" s="0" t="n">
        <v>2.722</v>
      </c>
      <c r="C85" s="307" t="n">
        <v>3.009</v>
      </c>
      <c r="D85" s="309" t="n">
        <v>-1.75703426756525</v>
      </c>
      <c r="E85" s="309" t="n">
        <v>0.633622449988886</v>
      </c>
      <c r="F85" s="304" t="n">
        <f aca="false">C85-E85</f>
        <v>2.37537755001111</v>
      </c>
    </row>
    <row r="86" customFormat="false" ht="12.75" hidden="false" customHeight="false" outlineLevel="0" collapsed="false">
      <c r="A86" s="308" t="n">
        <v>37742</v>
      </c>
      <c r="B86" s="0" t="n">
        <v>2.707</v>
      </c>
      <c r="C86" s="307" t="n">
        <v>2.994</v>
      </c>
      <c r="D86" s="309" t="n">
        <v>0.239059446649866</v>
      </c>
      <c r="E86" s="309" t="n">
        <v>-0.0489465037933053</v>
      </c>
      <c r="F86" s="304" t="n">
        <f aca="false">C86-E86</f>
        <v>3.04294650379331</v>
      </c>
    </row>
    <row r="87" customFormat="false" ht="12.75" hidden="false" customHeight="false" outlineLevel="0" collapsed="false">
      <c r="A87" s="308" t="n">
        <v>37773</v>
      </c>
      <c r="B87" s="0" t="n">
        <v>2.772</v>
      </c>
      <c r="C87" s="307" t="n">
        <v>3.014</v>
      </c>
      <c r="D87" s="309" t="n">
        <v>-0.2283523645894</v>
      </c>
      <c r="E87" s="309" t="n">
        <v>0.442224668434125</v>
      </c>
      <c r="F87" s="304" t="n">
        <f aca="false">C87-E87</f>
        <v>2.57177533156588</v>
      </c>
    </row>
    <row r="88" customFormat="false" ht="12.75" hidden="false" customHeight="false" outlineLevel="0" collapsed="false">
      <c r="A88" s="308" t="n">
        <v>37803</v>
      </c>
      <c r="B88" s="0" t="n">
        <v>2.772</v>
      </c>
      <c r="C88" s="307" t="n">
        <v>3.026</v>
      </c>
      <c r="D88" s="309" t="n">
        <v>-0.668934563298308</v>
      </c>
      <c r="E88" s="309" t="n">
        <v>0.495481378328187</v>
      </c>
      <c r="F88" s="304" t="n">
        <f aca="false">C88-E88</f>
        <v>2.53051862167181</v>
      </c>
    </row>
    <row r="89" customFormat="false" ht="12.75" hidden="false" customHeight="false" outlineLevel="0" collapsed="false">
      <c r="A89" s="308" t="n">
        <v>37834</v>
      </c>
      <c r="B89" s="0" t="n">
        <v>2.78</v>
      </c>
      <c r="C89" s="307" t="n">
        <v>3.047</v>
      </c>
      <c r="D89" s="309" t="n">
        <v>-0.222461637302185</v>
      </c>
      <c r="E89" s="309" t="n">
        <v>0.43182899701235</v>
      </c>
      <c r="F89" s="304" t="n">
        <f aca="false">C89-E89</f>
        <v>2.61517100298765</v>
      </c>
    </row>
    <row r="90" customFormat="false" ht="12.75" hidden="false" customHeight="false" outlineLevel="0" collapsed="false">
      <c r="A90" s="308" t="n">
        <v>37865</v>
      </c>
      <c r="B90" s="0" t="n">
        <v>2.776</v>
      </c>
      <c r="C90" s="307" t="n">
        <v>3.055</v>
      </c>
      <c r="D90" s="309" t="n">
        <v>0.292461242828813</v>
      </c>
      <c r="E90" s="309" t="n">
        <v>0.385005438564758</v>
      </c>
      <c r="F90" s="304" t="n">
        <f aca="false">C90-E90</f>
        <v>2.66999456143524</v>
      </c>
    </row>
    <row r="91" customFormat="false" ht="12.75" hidden="false" customHeight="false" outlineLevel="0" collapsed="false">
      <c r="A91" s="308" t="n">
        <v>37895</v>
      </c>
      <c r="B91" s="0" t="n">
        <v>2.8</v>
      </c>
      <c r="C91" s="307" t="n">
        <v>3.07</v>
      </c>
      <c r="D91" s="309" t="n">
        <v>0.843934141115591</v>
      </c>
      <c r="E91" s="309" t="n">
        <v>1.86003765940888</v>
      </c>
      <c r="F91" s="304" t="n">
        <f aca="false">C91-E91</f>
        <v>1.20996234059112</v>
      </c>
    </row>
    <row r="92" customFormat="false" ht="12.75" hidden="false" customHeight="false" outlineLevel="0" collapsed="false">
      <c r="A92" s="308" t="n">
        <v>37926</v>
      </c>
      <c r="B92" s="0" t="n">
        <v>2.932</v>
      </c>
      <c r="C92" s="307" t="n">
        <v>3.162</v>
      </c>
      <c r="D92" s="309" t="n">
        <v>0.404390628861378</v>
      </c>
      <c r="E92" s="309" t="n">
        <v>1.16665030503616</v>
      </c>
      <c r="F92" s="304" t="n">
        <f aca="false">C92-E92</f>
        <v>1.99534969496384</v>
      </c>
    </row>
    <row r="93" customFormat="false" ht="12.75" hidden="false" customHeight="false" outlineLevel="0" collapsed="false">
      <c r="A93" s="308" t="n">
        <v>37956</v>
      </c>
      <c r="B93" s="0" t="n">
        <v>3.055</v>
      </c>
      <c r="C93" s="307" t="n">
        <v>3.248</v>
      </c>
      <c r="D93" s="309" t="n">
        <v>-0.341749108973849</v>
      </c>
      <c r="E93" s="309" t="n">
        <v>0.0638641554830004</v>
      </c>
      <c r="F93" s="304" t="n">
        <f aca="false">C93-E93</f>
        <v>3.184135844517</v>
      </c>
    </row>
    <row r="94" customFormat="false" ht="12.75" hidden="false" customHeight="false" outlineLevel="0" collapsed="false">
      <c r="A94" s="308" t="n">
        <v>37987</v>
      </c>
      <c r="B94" s="0" t="n">
        <v>3.073</v>
      </c>
      <c r="C94" s="307" t="n">
        <v>3.375</v>
      </c>
      <c r="D94" s="309" t="n">
        <v>-1.3450911196608</v>
      </c>
      <c r="E94" s="309" t="n">
        <v>0.887457658833739</v>
      </c>
      <c r="F94" s="304" t="n">
        <f aca="false">C94-E94</f>
        <v>2.48754234116626</v>
      </c>
    </row>
    <row r="95" customFormat="false" ht="12.75" hidden="false" customHeight="false" outlineLevel="0" collapsed="false">
      <c r="A95" s="308" t="n">
        <v>38018</v>
      </c>
      <c r="B95" s="0" t="n">
        <v>2.958</v>
      </c>
      <c r="C95" s="307" t="n">
        <v>3.249</v>
      </c>
      <c r="D95" s="309" t="n">
        <v>1.1719061068715</v>
      </c>
      <c r="E95" s="309" t="n">
        <v>1.05477670432712</v>
      </c>
      <c r="F95" s="304" t="n">
        <f aca="false">C95-E95</f>
        <v>2.19422329567288</v>
      </c>
    </row>
    <row r="96" customFormat="false" ht="12.75" hidden="false" customHeight="false" outlineLevel="0" collapsed="false">
      <c r="A96" s="308" t="n">
        <v>38047</v>
      </c>
      <c r="B96" s="0" t="n">
        <v>2.846</v>
      </c>
      <c r="C96" s="307" t="n">
        <v>3.106</v>
      </c>
      <c r="D96" s="309" t="n">
        <v>-1.45277616152682</v>
      </c>
      <c r="E96" s="309" t="n">
        <v>0.515807534903648</v>
      </c>
      <c r="F96" s="304" t="n">
        <f aca="false">C96-E96</f>
        <v>2.59019246509635</v>
      </c>
    </row>
    <row r="97" customFormat="false" ht="12.75" hidden="false" customHeight="false" outlineLevel="0" collapsed="false">
      <c r="A97" s="308" t="n">
        <v>38078</v>
      </c>
      <c r="B97" s="0" t="n">
        <v>2.749</v>
      </c>
      <c r="C97" s="307" t="n">
        <v>2.961</v>
      </c>
      <c r="D97" s="309" t="n">
        <v>1.51820857597416</v>
      </c>
      <c r="E97" s="309" t="n">
        <v>0.562453890638441</v>
      </c>
      <c r="F97" s="304" t="n">
        <f aca="false">C97-E97</f>
        <v>2.39854610936156</v>
      </c>
    </row>
    <row r="98" customFormat="false" ht="12.75" hidden="false" customHeight="false" outlineLevel="0" collapsed="false">
      <c r="A98" s="308" t="n">
        <v>38108</v>
      </c>
      <c r="B98" s="0" t="n">
        <v>2.735</v>
      </c>
      <c r="C98" s="307" t="n">
        <v>2.947</v>
      </c>
      <c r="D98" s="309" t="n">
        <v>-0.575835128919947</v>
      </c>
      <c r="E98" s="309" t="n">
        <v>0.896795138158557</v>
      </c>
      <c r="F98" s="304" t="n">
        <f aca="false">C98-E98</f>
        <v>2.05020486184144</v>
      </c>
    </row>
    <row r="99" customFormat="false" ht="12.75" hidden="false" customHeight="false" outlineLevel="0" collapsed="false">
      <c r="A99" s="308" t="n">
        <v>38139</v>
      </c>
      <c r="B99" s="0" t="n">
        <v>2.801</v>
      </c>
      <c r="C99" s="307" t="n">
        <v>2.968</v>
      </c>
      <c r="D99" s="309" t="n">
        <v>1.79919242681937</v>
      </c>
      <c r="E99" s="309" t="n">
        <v>0.470943008631339</v>
      </c>
      <c r="F99" s="304" t="n">
        <f aca="false">C99-E99</f>
        <v>2.49705699136866</v>
      </c>
    </row>
    <row r="100" customFormat="false" ht="12.75" hidden="false" customHeight="false" outlineLevel="0" collapsed="false">
      <c r="A100" s="308" t="n">
        <v>38169</v>
      </c>
      <c r="B100" s="0" t="n">
        <v>2.801</v>
      </c>
      <c r="C100" s="307" t="n">
        <v>2.98</v>
      </c>
      <c r="D100" s="309" t="n">
        <v>-1.69149314625442</v>
      </c>
      <c r="E100" s="309" t="n">
        <v>0.430486920460948</v>
      </c>
      <c r="F100" s="304" t="n">
        <f aca="false">C100-E100</f>
        <v>2.54951307953905</v>
      </c>
    </row>
    <row r="101" customFormat="false" ht="12.75" hidden="false" customHeight="false" outlineLevel="0" collapsed="false">
      <c r="A101" s="308" t="n">
        <v>38200</v>
      </c>
      <c r="B101" s="0" t="n">
        <v>2.809</v>
      </c>
      <c r="C101" s="307" t="n">
        <v>3.001</v>
      </c>
      <c r="D101" s="309" t="n">
        <v>1.83205178130117</v>
      </c>
      <c r="E101" s="309" t="n">
        <v>0.0412915894053011</v>
      </c>
      <c r="F101" s="304" t="n">
        <f aca="false">C101-E101</f>
        <v>2.9597084105947</v>
      </c>
    </row>
    <row r="102" customFormat="false" ht="12.75" hidden="false" customHeight="false" outlineLevel="0" collapsed="false">
      <c r="A102" s="308" t="n">
        <v>38231</v>
      </c>
      <c r="B102" s="0" t="n">
        <v>2.804</v>
      </c>
      <c r="C102" s="307" t="n">
        <v>3.008</v>
      </c>
      <c r="D102" s="309" t="n">
        <v>-1.54508363451113</v>
      </c>
      <c r="E102" s="309" t="n">
        <v>0.959752822887799</v>
      </c>
      <c r="F102" s="304" t="n">
        <f aca="false">C102-E102</f>
        <v>2.0482471771122</v>
      </c>
    </row>
    <row r="103" customFormat="false" ht="12.75" hidden="false" customHeight="false" outlineLevel="0" collapsed="false">
      <c r="A103" s="308" t="n">
        <v>38261</v>
      </c>
      <c r="B103" s="0" t="n">
        <v>2.827</v>
      </c>
      <c r="C103" s="307" t="n">
        <v>3.022</v>
      </c>
      <c r="D103" s="309" t="n">
        <v>0.0832410117975494</v>
      </c>
      <c r="E103" s="309" t="n">
        <v>0.528151464816207</v>
      </c>
      <c r="F103" s="304" t="n">
        <f aca="false">C103-E103</f>
        <v>2.49384853518379</v>
      </c>
    </row>
    <row r="104" customFormat="false" ht="12.75" hidden="false" customHeight="false" outlineLevel="0" collapsed="false">
      <c r="A104" s="308" t="n">
        <v>38292</v>
      </c>
      <c r="B104" s="0" t="n">
        <v>2.954</v>
      </c>
      <c r="C104" s="307" t="n">
        <v>3.109</v>
      </c>
      <c r="D104" s="309" t="n">
        <v>0.176064967619617</v>
      </c>
      <c r="E104" s="309" t="n">
        <v>0.300929013046187</v>
      </c>
      <c r="F104" s="304" t="n">
        <f aca="false">C104-E104</f>
        <v>2.80807098695381</v>
      </c>
    </row>
    <row r="105" customFormat="false" ht="12.75" hidden="false" customHeight="false" outlineLevel="0" collapsed="false">
      <c r="A105" s="308" t="n">
        <v>38322</v>
      </c>
      <c r="B105" s="0" t="n">
        <v>3.074</v>
      </c>
      <c r="C105" s="307" t="n">
        <v>3.192</v>
      </c>
      <c r="D105" s="309" t="n">
        <v>0.395138453134899</v>
      </c>
      <c r="E105" s="309" t="n">
        <v>-0.0410019638495409</v>
      </c>
      <c r="F105" s="304" t="n">
        <f aca="false">C105-E105</f>
        <v>3.23300196384954</v>
      </c>
    </row>
    <row r="106" customFormat="false" ht="12.75" hidden="false" customHeight="false" outlineLevel="0" collapsed="false">
      <c r="A106" s="308" t="n">
        <v>38353</v>
      </c>
      <c r="B106" s="0" t="n">
        <v>3.1</v>
      </c>
      <c r="C106" s="307" t="n">
        <v>3.357</v>
      </c>
      <c r="D106" s="309" t="n">
        <v>2.50236734460369</v>
      </c>
      <c r="E106" s="309" t="n">
        <v>0.481057175181811</v>
      </c>
      <c r="F106" s="304" t="n">
        <f aca="false">C106-E106</f>
        <v>2.87594282481819</v>
      </c>
    </row>
    <row r="107" customFormat="false" ht="12.75" hidden="false" customHeight="false" outlineLevel="0" collapsed="false">
      <c r="A107" s="308" t="n">
        <v>38384</v>
      </c>
      <c r="B107" s="0" t="n">
        <v>2.989</v>
      </c>
      <c r="C107" s="307" t="n">
        <v>3.235</v>
      </c>
      <c r="D107" s="309" t="n">
        <v>0.902439588723577</v>
      </c>
      <c r="E107" s="309" t="n">
        <v>0.372118935470396</v>
      </c>
      <c r="F107" s="304" t="n">
        <f aca="false">C107-E107</f>
        <v>2.8628810645296</v>
      </c>
    </row>
    <row r="108" customFormat="false" ht="12.75" hidden="false" customHeight="false" outlineLevel="0" collapsed="false">
      <c r="A108" s="308" t="n">
        <v>38412</v>
      </c>
      <c r="B108" s="0" t="n">
        <v>2.88</v>
      </c>
      <c r="C108" s="307" t="n">
        <v>3.095</v>
      </c>
      <c r="D108" s="309" t="n">
        <v>0.353188308874772</v>
      </c>
      <c r="E108" s="309" t="n">
        <v>0.288873800328825</v>
      </c>
      <c r="F108" s="304" t="n">
        <f aca="false">C108-E108</f>
        <v>2.80612619967118</v>
      </c>
    </row>
    <row r="109" customFormat="false" ht="12.75" hidden="false" customHeight="false" outlineLevel="0" collapsed="false">
      <c r="A109" s="308" t="n">
        <v>38443</v>
      </c>
      <c r="B109" s="0" t="n">
        <v>2.786</v>
      </c>
      <c r="C109" s="307" t="n">
        <v>2.953</v>
      </c>
      <c r="D109" s="309" t="n">
        <v>0.192146072066165</v>
      </c>
      <c r="E109" s="309" t="n">
        <v>0.444869952509831</v>
      </c>
      <c r="F109" s="304" t="n">
        <f aca="false">C109-E109</f>
        <v>2.50813004749017</v>
      </c>
    </row>
    <row r="110" customFormat="false" ht="12.75" hidden="false" customHeight="false" outlineLevel="0" collapsed="false">
      <c r="A110" s="308" t="n">
        <v>38473</v>
      </c>
      <c r="B110" s="0" t="n">
        <v>2.773</v>
      </c>
      <c r="C110" s="307" t="n">
        <v>2.94</v>
      </c>
      <c r="D110" s="309" t="n">
        <v>-0.637858342077884</v>
      </c>
      <c r="E110" s="309" t="n">
        <v>0.0162029696636532</v>
      </c>
      <c r="F110" s="304" t="n">
        <f aca="false">C110-E110</f>
        <v>2.92379703033635</v>
      </c>
    </row>
    <row r="111" customFormat="false" ht="12.75" hidden="false" customHeight="false" outlineLevel="0" collapsed="false">
      <c r="A111" s="308" t="n">
        <v>38504</v>
      </c>
      <c r="B111" s="0" t="n">
        <v>2.84</v>
      </c>
      <c r="C111" s="307" t="n">
        <v>2.962</v>
      </c>
      <c r="D111" s="309" t="n">
        <v>-0.0986205727692002</v>
      </c>
      <c r="E111" s="309" t="n">
        <v>0.270333322876969</v>
      </c>
      <c r="F111" s="304" t="n">
        <f aca="false">C111-E111</f>
        <v>2.69166667712303</v>
      </c>
    </row>
    <row r="112" customFormat="false" ht="12.75" hidden="false" customHeight="false" outlineLevel="0" collapsed="false">
      <c r="A112" s="308" t="n">
        <v>38534</v>
      </c>
      <c r="B112" s="0" t="n">
        <v>2.84</v>
      </c>
      <c r="C112" s="307" t="n">
        <v>2.974</v>
      </c>
      <c r="D112" s="309" t="n">
        <v>1.28917526720147</v>
      </c>
      <c r="E112" s="309" t="n">
        <v>0.405183289662776</v>
      </c>
      <c r="F112" s="304" t="n">
        <f aca="false">C112-E112</f>
        <v>2.56881671033722</v>
      </c>
    </row>
    <row r="113" customFormat="false" ht="12.75" hidden="false" customHeight="false" outlineLevel="0" collapsed="false">
      <c r="A113" s="308" t="n">
        <v>38565</v>
      </c>
      <c r="B113" s="0" t="n">
        <v>2.848</v>
      </c>
      <c r="C113" s="307" t="n">
        <v>2.995</v>
      </c>
      <c r="D113" s="309" t="n">
        <v>-1.23031416315908</v>
      </c>
      <c r="E113" s="309" t="n">
        <v>0.902564075451045</v>
      </c>
      <c r="F113" s="304" t="n">
        <f aca="false">C113-E113</f>
        <v>2.09243592454895</v>
      </c>
    </row>
    <row r="114" customFormat="false" ht="12.75" hidden="false" customHeight="false" outlineLevel="0" collapsed="false">
      <c r="A114" s="308" t="n">
        <v>38596</v>
      </c>
      <c r="B114" s="0" t="n">
        <v>2.842</v>
      </c>
      <c r="C114" s="307" t="n">
        <v>3.001</v>
      </c>
      <c r="D114" s="309" t="n">
        <v>-0.20737285854353</v>
      </c>
      <c r="E114" s="309" t="n">
        <v>0.404537540924409</v>
      </c>
      <c r="F114" s="304" t="n">
        <f aca="false">C114-E114</f>
        <v>2.59646245907559</v>
      </c>
    </row>
    <row r="115" customFormat="false" ht="12.75" hidden="false" customHeight="false" outlineLevel="0" collapsed="false">
      <c r="A115" s="308" t="n">
        <v>38626</v>
      </c>
      <c r="B115" s="0" t="n">
        <v>2.864</v>
      </c>
      <c r="C115" s="307" t="n">
        <v>3.014</v>
      </c>
      <c r="D115" s="309" t="n">
        <v>-0.8501325593524</v>
      </c>
      <c r="E115" s="309" t="n">
        <v>1.08215455396197</v>
      </c>
      <c r="F115" s="304" t="n">
        <f aca="false">C115-E115</f>
        <v>1.93184544603803</v>
      </c>
    </row>
    <row r="116" customFormat="false" ht="12.75" hidden="false" customHeight="false" outlineLevel="0" collapsed="false">
      <c r="A116" s="308" t="n">
        <v>38657</v>
      </c>
      <c r="B116" s="0" t="n">
        <v>2.986</v>
      </c>
      <c r="C116" s="307" t="n">
        <v>3.096</v>
      </c>
      <c r="D116" s="309" t="n">
        <v>-0.710027688420444</v>
      </c>
      <c r="E116" s="309" t="n">
        <v>0.0985926499544547</v>
      </c>
      <c r="F116" s="304" t="n">
        <f aca="false">C116-E116</f>
        <v>2.99740735004555</v>
      </c>
    </row>
    <row r="117" customFormat="false" ht="12.75" hidden="false" customHeight="false" outlineLevel="0" collapsed="false">
      <c r="A117" s="308" t="n">
        <v>38687</v>
      </c>
      <c r="B117" s="0" t="n">
        <v>3.103</v>
      </c>
      <c r="C117" s="307" t="n">
        <v>3.176</v>
      </c>
      <c r="D117" s="309" t="n">
        <v>-1.18095789851785</v>
      </c>
      <c r="E117" s="309" t="n">
        <v>-0.0293939427493792</v>
      </c>
      <c r="F117" s="304" t="n">
        <f aca="false">C117-E117</f>
        <v>3.20539394274938</v>
      </c>
    </row>
    <row r="118" customFormat="false" ht="12.75" hidden="false" customHeight="false" outlineLevel="0" collapsed="false">
      <c r="A118" s="308" t="n">
        <v>38718</v>
      </c>
      <c r="B118" s="0" t="n">
        <v>3.137</v>
      </c>
      <c r="C118" s="307" t="n">
        <v>3.354</v>
      </c>
      <c r="D118" s="309" t="n">
        <v>1.51215377928433</v>
      </c>
      <c r="E118" s="309" t="n">
        <v>0.354151995399844</v>
      </c>
      <c r="F118" s="304" t="n">
        <f aca="false">C118-E118</f>
        <v>2.99984800460016</v>
      </c>
    </row>
    <row r="119" customFormat="false" ht="12.75" hidden="false" customHeight="false" outlineLevel="0" collapsed="false">
      <c r="A119" s="308" t="n">
        <v>38749</v>
      </c>
      <c r="B119" s="0" t="n">
        <v>3.03</v>
      </c>
      <c r="C119" s="307" t="n">
        <v>3.236</v>
      </c>
      <c r="D119" s="309" t="n">
        <v>-0.096424728914981</v>
      </c>
      <c r="E119" s="309" t="n">
        <v>0.641072427048587</v>
      </c>
      <c r="F119" s="304" t="n">
        <f aca="false">C119-E119</f>
        <v>2.59492757295141</v>
      </c>
    </row>
    <row r="120" customFormat="false" ht="12.75" hidden="false" customHeight="false" outlineLevel="0" collapsed="false">
      <c r="A120" s="308" t="n">
        <v>38777</v>
      </c>
      <c r="B120" s="0" t="n">
        <v>2.924</v>
      </c>
      <c r="C120" s="307" t="n">
        <v>3.099</v>
      </c>
      <c r="D120" s="309" t="n">
        <v>1.02457264390709</v>
      </c>
      <c r="E120" s="309" t="n">
        <v>0.319913505655609</v>
      </c>
      <c r="F120" s="304" t="n">
        <f aca="false">C120-E120</f>
        <v>2.77908649434439</v>
      </c>
    </row>
    <row r="121" customFormat="false" ht="12.75" hidden="false" customHeight="false" outlineLevel="0" collapsed="false">
      <c r="A121" s="308" t="n">
        <v>38808</v>
      </c>
      <c r="B121" s="0" t="n">
        <v>2.833</v>
      </c>
      <c r="C121" s="307" t="n">
        <v>2.96</v>
      </c>
      <c r="D121" s="309" t="n">
        <v>0.136395002861293</v>
      </c>
      <c r="E121" s="309" t="n">
        <v>0.0661270298711539</v>
      </c>
      <c r="F121" s="304" t="n">
        <f aca="false">C121-E121</f>
        <v>2.89387297012885</v>
      </c>
    </row>
    <row r="122" customFormat="false" ht="12.75" hidden="false" customHeight="false" outlineLevel="0" collapsed="false">
      <c r="A122" s="308" t="n">
        <v>38838</v>
      </c>
      <c r="B122" s="0" t="n">
        <v>2.821</v>
      </c>
      <c r="C122" s="307" t="n">
        <v>2.948</v>
      </c>
      <c r="D122" s="309" t="n">
        <v>0.00238741158211019</v>
      </c>
      <c r="E122" s="309" t="n">
        <v>0.60516084642828</v>
      </c>
      <c r="F122" s="304" t="n">
        <f aca="false">C122-E122</f>
        <v>2.34283915357172</v>
      </c>
    </row>
    <row r="123" customFormat="false" ht="12.75" hidden="false" customHeight="false" outlineLevel="0" collapsed="false">
      <c r="A123" s="308" t="n">
        <v>38869</v>
      </c>
      <c r="B123" s="0" t="n">
        <v>2.889</v>
      </c>
      <c r="C123" s="307" t="n">
        <v>2.971</v>
      </c>
      <c r="D123" s="309" t="n">
        <v>-0.830799187415013</v>
      </c>
      <c r="E123" s="309" t="n">
        <v>0.624927402037181</v>
      </c>
      <c r="F123" s="304" t="n">
        <f aca="false">C123-E123</f>
        <v>2.34607259796282</v>
      </c>
    </row>
    <row r="124" customFormat="false" ht="12.75" hidden="false" customHeight="false" outlineLevel="0" collapsed="false">
      <c r="A124" s="308" t="n">
        <v>38899</v>
      </c>
      <c r="B124" s="0" t="n">
        <v>2.889</v>
      </c>
      <c r="C124" s="307" t="n">
        <v>2.983</v>
      </c>
      <c r="D124" s="309" t="n">
        <v>0.164587217826587</v>
      </c>
      <c r="E124" s="309" t="n">
        <v>0.482493328155858</v>
      </c>
      <c r="F124" s="304" t="n">
        <f aca="false">C124-E124</f>
        <v>2.50050667184414</v>
      </c>
    </row>
    <row r="125" customFormat="false" ht="12.75" hidden="false" customHeight="false" outlineLevel="0" collapsed="false">
      <c r="A125" s="308" t="n">
        <v>38930</v>
      </c>
      <c r="B125" s="0" t="n">
        <v>2.897</v>
      </c>
      <c r="C125" s="307" t="n">
        <v>3.004</v>
      </c>
      <c r="D125" s="309" t="n">
        <v>0.803213203872788</v>
      </c>
      <c r="E125" s="309" t="n">
        <v>0.235355099646289</v>
      </c>
      <c r="F125" s="304" t="n">
        <f aca="false">C125-E125</f>
        <v>2.76864490035371</v>
      </c>
    </row>
    <row r="126" customFormat="false" ht="12.75" hidden="false" customHeight="false" outlineLevel="0" collapsed="false">
      <c r="A126" s="308" t="n">
        <v>38961</v>
      </c>
      <c r="B126" s="0" t="n">
        <v>2.89</v>
      </c>
      <c r="C126" s="307" t="n">
        <v>3.009</v>
      </c>
      <c r="D126" s="309" t="n">
        <v>-0.0759829431823628</v>
      </c>
      <c r="E126" s="309" t="n">
        <v>0.313836808970281</v>
      </c>
      <c r="F126" s="304" t="n">
        <f aca="false">C126-E126</f>
        <v>2.69516319102972</v>
      </c>
    </row>
    <row r="127" customFormat="false" ht="12.75" hidden="false" customHeight="false" outlineLevel="0" collapsed="false">
      <c r="A127" s="308" t="n">
        <v>38991</v>
      </c>
      <c r="B127" s="0" t="n">
        <v>2.911</v>
      </c>
      <c r="C127" s="307" t="n">
        <v>3.021</v>
      </c>
      <c r="D127" s="309" t="n">
        <v>0.486999879409572</v>
      </c>
      <c r="E127" s="309" t="n">
        <v>0.810870657069102</v>
      </c>
      <c r="F127" s="304" t="n">
        <f aca="false">C127-E127</f>
        <v>2.2101293429309</v>
      </c>
    </row>
    <row r="128" customFormat="false" ht="12.75" hidden="false" customHeight="false" outlineLevel="0" collapsed="false">
      <c r="A128" s="308" t="n">
        <v>39022</v>
      </c>
      <c r="B128" s="0" t="n">
        <v>3.028</v>
      </c>
      <c r="C128" s="307" t="n">
        <v>3.098</v>
      </c>
      <c r="D128" s="309" t="n">
        <v>0.0973219290452805</v>
      </c>
      <c r="E128" s="309" t="n">
        <v>0.183153314457155</v>
      </c>
      <c r="F128" s="304" t="n">
        <f aca="false">C128-E128</f>
        <v>2.91484668554285</v>
      </c>
    </row>
    <row r="129" customFormat="false" ht="12.75" hidden="false" customHeight="false" outlineLevel="0" collapsed="false">
      <c r="A129" s="308" t="n">
        <v>39052</v>
      </c>
      <c r="B129" s="0" t="n">
        <v>3.142</v>
      </c>
      <c r="C129" s="307" t="n">
        <v>3.175</v>
      </c>
      <c r="D129" s="309" t="n">
        <v>-0.511716492863771</v>
      </c>
      <c r="E129" s="309" t="n">
        <v>0.596544456652024</v>
      </c>
      <c r="F129" s="304" t="n">
        <f aca="false">C129-E129</f>
        <v>2.57845554334798</v>
      </c>
    </row>
    <row r="130" customFormat="false" ht="12.75" hidden="false" customHeight="false" outlineLevel="0" collapsed="false">
      <c r="A130" s="308" t="n">
        <v>39083</v>
      </c>
      <c r="B130" s="0" t="n">
        <v>3.184</v>
      </c>
      <c r="C130" s="307" t="n">
        <v>3.366</v>
      </c>
      <c r="D130" s="309" t="n">
        <v>0.178097106839566</v>
      </c>
      <c r="E130" s="309" t="n">
        <v>0.685132219565365</v>
      </c>
      <c r="F130" s="304" t="n">
        <f aca="false">C130-E130</f>
        <v>2.68086778043464</v>
      </c>
    </row>
    <row r="131" customFormat="false" ht="12.75" hidden="false" customHeight="false" outlineLevel="0" collapsed="false">
      <c r="A131" s="308" t="n">
        <v>39114</v>
      </c>
      <c r="B131" s="0" t="n">
        <v>3.081</v>
      </c>
      <c r="C131" s="307" t="n">
        <v>3.252</v>
      </c>
      <c r="D131" s="309" t="n">
        <v>-0.17559362432463</v>
      </c>
      <c r="E131" s="309" t="n">
        <v>0.577481520428251</v>
      </c>
      <c r="F131" s="304" t="n">
        <f aca="false">C131-E131</f>
        <v>2.67451847957175</v>
      </c>
    </row>
    <row r="132" customFormat="false" ht="12.75" hidden="false" customHeight="false" outlineLevel="0" collapsed="false">
      <c r="A132" s="308" t="n">
        <v>39142</v>
      </c>
      <c r="B132" s="0" t="n">
        <v>2.978</v>
      </c>
      <c r="C132" s="307" t="n">
        <v>3.118</v>
      </c>
      <c r="D132" s="309" t="n">
        <v>-0.999839012260827</v>
      </c>
      <c r="E132" s="309" t="n">
        <v>0.295401529583075</v>
      </c>
      <c r="F132" s="304" t="n">
        <f aca="false">C132-E132</f>
        <v>2.82259847041692</v>
      </c>
    </row>
    <row r="133" customFormat="false" ht="12.75" hidden="false" customHeight="false" outlineLevel="0" collapsed="false">
      <c r="A133" s="308" t="n">
        <v>39173</v>
      </c>
      <c r="B133" s="0" t="n">
        <v>2.89</v>
      </c>
      <c r="C133" s="307" t="n">
        <v>2.982</v>
      </c>
      <c r="D133" s="309" t="n">
        <v>0.217389797110937</v>
      </c>
      <c r="E133" s="309" t="n">
        <v>0.116434432950028</v>
      </c>
      <c r="F133" s="304" t="n">
        <f aca="false">C133-E133</f>
        <v>2.86556556704997</v>
      </c>
    </row>
    <row r="134" customFormat="false" ht="12.75" hidden="false" customHeight="false" outlineLevel="0" collapsed="false">
      <c r="A134" s="308" t="n">
        <v>39203</v>
      </c>
      <c r="B134" s="0" t="n">
        <v>2.879</v>
      </c>
      <c r="C134" s="307" t="n">
        <v>2.971</v>
      </c>
      <c r="D134" s="309" t="n">
        <v>-0.642701032179092</v>
      </c>
      <c r="E134" s="309" t="n">
        <v>0.838721355741182</v>
      </c>
      <c r="F134" s="304" t="n">
        <f aca="false">C134-E134</f>
        <v>2.13227864425882</v>
      </c>
    </row>
    <row r="135" customFormat="false" ht="12.75" hidden="false" customHeight="false" outlineLevel="0" collapsed="false">
      <c r="A135" s="308" t="n">
        <v>39234</v>
      </c>
      <c r="B135" s="0" t="n">
        <v>2.948</v>
      </c>
      <c r="C135" s="307" t="n">
        <v>2.995</v>
      </c>
      <c r="D135" s="309" t="n">
        <v>-0.4502885988866</v>
      </c>
      <c r="E135" s="309" t="n">
        <v>0.279122648416922</v>
      </c>
      <c r="F135" s="304" t="n">
        <f aca="false">C135-E135</f>
        <v>2.71587735158308</v>
      </c>
    </row>
    <row r="136" customFormat="false" ht="12.75" hidden="false" customHeight="false" outlineLevel="0" collapsed="false">
      <c r="A136" s="308" t="n">
        <v>39264</v>
      </c>
      <c r="B136" s="0" t="n">
        <v>2.948</v>
      </c>
      <c r="C136" s="307" t="n">
        <v>3.007</v>
      </c>
      <c r="D136" s="309" t="n">
        <v>-0.683840926081694</v>
      </c>
      <c r="E136" s="309" t="n">
        <v>0.642714004607762</v>
      </c>
      <c r="F136" s="304" t="n">
        <f aca="false">C136-E136</f>
        <v>2.36428599539224</v>
      </c>
    </row>
    <row r="137" customFormat="false" ht="12.75" hidden="false" customHeight="false" outlineLevel="0" collapsed="false">
      <c r="A137" s="308" t="n">
        <v>39295</v>
      </c>
      <c r="B137" s="0" t="n">
        <v>2.956</v>
      </c>
      <c r="C137" s="307" t="n">
        <v>3.028</v>
      </c>
      <c r="D137" s="309" t="n">
        <v>-0.0120368363590815</v>
      </c>
      <c r="E137" s="309" t="n">
        <v>0.0555725405835733</v>
      </c>
      <c r="F137" s="304" t="n">
        <f aca="false">C137-E137</f>
        <v>2.97242745941643</v>
      </c>
    </row>
    <row r="138" customFormat="false" ht="12.75" hidden="false" customHeight="false" outlineLevel="0" collapsed="false">
      <c r="A138" s="308" t="n">
        <v>39326</v>
      </c>
      <c r="B138" s="0" t="n">
        <v>2.948</v>
      </c>
      <c r="C138" s="307" t="n">
        <v>3.032</v>
      </c>
      <c r="D138" s="309" t="n">
        <v>0.405151284848686</v>
      </c>
      <c r="E138" s="309" t="n">
        <v>0.863439552173072</v>
      </c>
      <c r="F138" s="304" t="n">
        <f aca="false">C138-E138</f>
        <v>2.16856044782693</v>
      </c>
    </row>
    <row r="139" customFormat="false" ht="12.75" hidden="false" customHeight="false" outlineLevel="0" collapsed="false">
      <c r="A139" s="308" t="n">
        <v>39356</v>
      </c>
      <c r="B139" s="0" t="n">
        <v>2.968</v>
      </c>
      <c r="C139" s="307" t="n">
        <v>3.043</v>
      </c>
      <c r="D139" s="309" t="n">
        <v>0.255505990856928</v>
      </c>
      <c r="E139" s="309" t="n">
        <v>0.430818772158415</v>
      </c>
      <c r="F139" s="304" t="n">
        <f aca="false">C139-E139</f>
        <v>2.61218122784159</v>
      </c>
    </row>
    <row r="140" customFormat="false" ht="12.75" hidden="false" customHeight="false" outlineLevel="0" collapsed="false">
      <c r="A140" s="308" t="n">
        <v>39387</v>
      </c>
      <c r="B140" s="0" t="n">
        <v>3.08</v>
      </c>
      <c r="C140" s="307" t="n">
        <v>3.115</v>
      </c>
      <c r="D140" s="309" t="n">
        <v>-1.12275445847557</v>
      </c>
      <c r="E140" s="309" t="n">
        <v>-0.0471878716993777</v>
      </c>
      <c r="F140" s="304" t="n">
        <f aca="false">C140-E140</f>
        <v>3.16218787169938</v>
      </c>
    </row>
    <row r="141" customFormat="false" ht="12.75" hidden="false" customHeight="false" outlineLevel="0" collapsed="false">
      <c r="A141" s="308" t="n">
        <v>39417</v>
      </c>
      <c r="B141" s="0" t="n">
        <v>3.191</v>
      </c>
      <c r="C141" s="307" t="n">
        <v>3.189</v>
      </c>
      <c r="D141" s="309" t="n">
        <v>-0.0826029734586626</v>
      </c>
      <c r="E141" s="309" t="n">
        <v>0.848561459444233</v>
      </c>
      <c r="F141" s="304" t="n">
        <f aca="false">C141-E141</f>
        <v>2.34043854055577</v>
      </c>
    </row>
    <row r="142" customFormat="false" ht="12.75" hidden="false" customHeight="false" outlineLevel="0" collapsed="false">
      <c r="A142" s="308" t="n">
        <v>39448</v>
      </c>
      <c r="B142" s="0" t="n">
        <v>3.236</v>
      </c>
      <c r="C142" s="307" t="n">
        <v>3.393</v>
      </c>
      <c r="D142" s="309" t="n">
        <v>-0.77893662028819</v>
      </c>
      <c r="E142" s="309" t="n">
        <v>0.976909283208375</v>
      </c>
      <c r="F142" s="304" t="n">
        <f aca="false">C142-E142</f>
        <v>2.41609071679163</v>
      </c>
    </row>
    <row r="143" customFormat="false" ht="12.75" hidden="false" customHeight="false" outlineLevel="0" collapsed="false">
      <c r="A143" s="308" t="n">
        <v>39479</v>
      </c>
      <c r="B143" s="0" t="n">
        <v>3.137</v>
      </c>
      <c r="C143" s="307" t="n">
        <v>3.283</v>
      </c>
      <c r="D143" s="309" t="n">
        <v>0.408899565431795</v>
      </c>
      <c r="E143" s="309" t="n">
        <v>0.549114663797553</v>
      </c>
      <c r="F143" s="304" t="n">
        <f aca="false">C143-E143</f>
        <v>2.73388533620245</v>
      </c>
    </row>
    <row r="144" customFormat="false" ht="12.75" hidden="false" customHeight="false" outlineLevel="0" collapsed="false">
      <c r="A144" s="308" t="n">
        <v>39508</v>
      </c>
      <c r="B144" s="0" t="n">
        <v>3.037</v>
      </c>
      <c r="C144" s="307" t="n">
        <v>3.152</v>
      </c>
      <c r="D144" s="309" t="n">
        <v>-0.914700824973595</v>
      </c>
      <c r="E144" s="309" t="n">
        <v>0.700787444696876</v>
      </c>
      <c r="F144" s="304" t="n">
        <f aca="false">C144-E144</f>
        <v>2.45121255530312</v>
      </c>
    </row>
    <row r="145" customFormat="false" ht="12.75" hidden="false" customHeight="false" outlineLevel="0" collapsed="false">
      <c r="A145" s="308" t="n">
        <v>39539</v>
      </c>
      <c r="B145" s="0" t="n">
        <v>2.952</v>
      </c>
      <c r="C145" s="307" t="n">
        <v>3.019</v>
      </c>
      <c r="D145" s="309" t="n">
        <v>0.0538883559651354</v>
      </c>
      <c r="E145" s="309" t="n">
        <v>0.758666975111858</v>
      </c>
      <c r="F145" s="304" t="n">
        <f aca="false">C145-E145</f>
        <v>2.26033302488814</v>
      </c>
    </row>
    <row r="146" customFormat="false" ht="12.75" hidden="false" customHeight="false" outlineLevel="0" collapsed="false">
      <c r="A146" s="308" t="n">
        <v>39569</v>
      </c>
      <c r="B146" s="0" t="n">
        <v>2.942</v>
      </c>
      <c r="C146" s="307" t="n">
        <v>3.009</v>
      </c>
      <c r="D146" s="309" t="n">
        <v>-0.0363976806112297</v>
      </c>
      <c r="E146" s="309" t="n">
        <v>0.795867611585724</v>
      </c>
      <c r="F146" s="304" t="n">
        <f aca="false">C146-E146</f>
        <v>2.21313238841428</v>
      </c>
    </row>
    <row r="147" customFormat="false" ht="12.75" hidden="false" customHeight="false" outlineLevel="0" collapsed="false">
      <c r="A147" s="308" t="n">
        <v>39600</v>
      </c>
      <c r="B147" s="0" t="n">
        <v>3.012</v>
      </c>
      <c r="C147" s="307" t="n">
        <v>3.034</v>
      </c>
      <c r="D147" s="309" t="n">
        <v>0.274304254565803</v>
      </c>
      <c r="E147" s="309" t="n">
        <v>0.0674449426068362</v>
      </c>
      <c r="F147" s="304" t="n">
        <f aca="false">C147-E147</f>
        <v>2.96655505739316</v>
      </c>
    </row>
    <row r="148" customFormat="false" ht="12.75" hidden="false" customHeight="false" outlineLevel="0" collapsed="false">
      <c r="A148" s="308" t="n">
        <v>39630</v>
      </c>
      <c r="B148" s="0" t="n">
        <v>3.012</v>
      </c>
      <c r="C148" s="307" t="n">
        <v>3.046</v>
      </c>
      <c r="D148" s="309" t="n">
        <v>0.322287303034933</v>
      </c>
      <c r="E148" s="309" t="n">
        <v>0.500161529400344</v>
      </c>
      <c r="F148" s="304" t="n">
        <f aca="false">C148-E148</f>
        <v>2.54583847059966</v>
      </c>
    </row>
    <row r="149" customFormat="false" ht="12.75" hidden="false" customHeight="false" outlineLevel="0" collapsed="false">
      <c r="A149" s="308" t="n">
        <v>39661</v>
      </c>
      <c r="B149" s="0" t="n">
        <v>3.02</v>
      </c>
      <c r="C149" s="307" t="n">
        <v>3.067</v>
      </c>
      <c r="D149" s="309" t="n">
        <v>0.210421290247034</v>
      </c>
      <c r="E149" s="309" t="n">
        <v>-0.0305031186587728</v>
      </c>
      <c r="F149" s="304" t="n">
        <f aca="false">C149-E149</f>
        <v>3.09750311865877</v>
      </c>
    </row>
    <row r="150" customFormat="false" ht="12.75" hidden="false" customHeight="false" outlineLevel="0" collapsed="false">
      <c r="A150" s="308" t="n">
        <v>39692</v>
      </c>
      <c r="B150" s="0" t="n">
        <v>3.011</v>
      </c>
      <c r="C150" s="307" t="n">
        <v>3.07</v>
      </c>
      <c r="D150" s="309" t="n">
        <v>0.937179568781849</v>
      </c>
      <c r="E150" s="309" t="n">
        <v>0.660959565433435</v>
      </c>
      <c r="F150" s="304" t="n">
        <f aca="false">C150-E150</f>
        <v>2.40904043456657</v>
      </c>
    </row>
    <row r="151" customFormat="false" ht="12.75" hidden="false" customHeight="false" outlineLevel="0" collapsed="false">
      <c r="A151" s="308" t="n">
        <v>39722</v>
      </c>
      <c r="B151" s="0" t="n">
        <v>3.03</v>
      </c>
      <c r="C151" s="307" t="n">
        <v>3.08</v>
      </c>
      <c r="D151" s="309" t="n">
        <v>0.401409556576568</v>
      </c>
      <c r="E151" s="309" t="n">
        <v>0.385692132878828</v>
      </c>
      <c r="F151" s="304" t="n">
        <f aca="false">C151-E151</f>
        <v>2.69430786712117</v>
      </c>
    </row>
    <row r="152" customFormat="false" ht="12.75" hidden="false" customHeight="false" outlineLevel="0" collapsed="false">
      <c r="A152" s="308" t="n">
        <v>39753</v>
      </c>
      <c r="B152" s="0" t="n">
        <v>3.137</v>
      </c>
      <c r="C152" s="239" t="n">
        <v>3.147</v>
      </c>
      <c r="D152" s="309" t="n">
        <v>-1.02589248497841</v>
      </c>
      <c r="E152" s="309" t="n">
        <v>0.158249924901528</v>
      </c>
      <c r="F152" s="304" t="n">
        <f aca="false">C152-E152</f>
        <v>2.98875007509847</v>
      </c>
    </row>
    <row r="153" customFormat="false" ht="12.75" hidden="false" customHeight="false" outlineLevel="0" collapsed="false">
      <c r="A153" s="308" t="n">
        <v>39783</v>
      </c>
      <c r="B153" s="0" t="n">
        <v>3.245</v>
      </c>
      <c r="C153" s="239" t="n">
        <v>3.218</v>
      </c>
      <c r="D153" s="309" t="n">
        <v>-0.0999747501157247</v>
      </c>
      <c r="E153" s="309" t="n">
        <v>0.798178408088646</v>
      </c>
      <c r="F153" s="304" t="n">
        <f aca="false">C153-E153</f>
        <v>2.41982159191135</v>
      </c>
    </row>
    <row r="154" customFormat="false" ht="12.75" hidden="false" customHeight="false" outlineLevel="0" collapsed="false">
      <c r="A154" s="308" t="n">
        <v>39814</v>
      </c>
      <c r="B154" s="0" t="n">
        <v>3.293</v>
      </c>
      <c r="C154" s="239" t="n">
        <v>3.435</v>
      </c>
      <c r="D154" s="309" t="n">
        <v>-0.792669052421256</v>
      </c>
      <c r="E154" s="309" t="n">
        <v>-0.0489118518409713</v>
      </c>
      <c r="F154" s="304" t="n">
        <f aca="false">C154-E154</f>
        <v>3.48391185184097</v>
      </c>
    </row>
    <row r="155" customFormat="false" ht="12.75" hidden="false" customHeight="false" outlineLevel="0" collapsed="false">
      <c r="A155" s="308" t="n">
        <v>39845</v>
      </c>
      <c r="B155" s="0" t="n">
        <v>3.198</v>
      </c>
      <c r="C155" s="239" t="n">
        <v>3.329</v>
      </c>
      <c r="D155" s="309" t="n">
        <v>-0.187236502008243</v>
      </c>
      <c r="E155" s="309" t="n">
        <v>0.0476404773074603</v>
      </c>
      <c r="F155" s="304" t="n">
        <f aca="false">C155-E155</f>
        <v>3.28135952269254</v>
      </c>
    </row>
    <row r="156" customFormat="false" ht="12.75" hidden="false" customHeight="false" outlineLevel="0" collapsed="false">
      <c r="A156" s="308" t="n">
        <v>39873</v>
      </c>
      <c r="B156" s="0" t="n">
        <v>3.101</v>
      </c>
      <c r="C156" s="239" t="n">
        <v>3.201</v>
      </c>
      <c r="D156" s="309" t="n">
        <v>1.38140155967654</v>
      </c>
      <c r="E156" s="309" t="n">
        <v>0.0863457928379349</v>
      </c>
      <c r="F156" s="304" t="n">
        <f aca="false">C156-E156</f>
        <v>3.11465420716207</v>
      </c>
    </row>
    <row r="157" customFormat="false" ht="12.75" hidden="false" customHeight="false" outlineLevel="0" collapsed="false">
      <c r="A157" s="308" t="n">
        <v>39904</v>
      </c>
      <c r="B157" s="0" t="n">
        <v>3.019</v>
      </c>
      <c r="C157" s="239" t="n">
        <v>3.071</v>
      </c>
      <c r="D157" s="309" t="n">
        <v>0.683523438779203</v>
      </c>
      <c r="E157" s="309" t="n">
        <v>0.285261418918369</v>
      </c>
      <c r="F157" s="304" t="n">
        <f aca="false">C157-E157</f>
        <v>2.78573858108163</v>
      </c>
    </row>
    <row r="158" customFormat="false" ht="12.75" hidden="false" customHeight="false" outlineLevel="0" collapsed="false">
      <c r="A158" s="308" t="n">
        <v>39934</v>
      </c>
      <c r="B158" s="0" t="n">
        <v>3.01</v>
      </c>
      <c r="C158" s="239" t="n">
        <v>3.062</v>
      </c>
      <c r="D158" s="309" t="n">
        <v>0.420124655173424</v>
      </c>
      <c r="E158" s="309" t="n">
        <v>0.475779085470748</v>
      </c>
      <c r="F158" s="304" t="n">
        <f aca="false">C158-E158</f>
        <v>2.58622091452925</v>
      </c>
    </row>
    <row r="159" customFormat="false" ht="12.75" hidden="false" customHeight="false" outlineLevel="0" collapsed="false">
      <c r="A159" s="308" t="n">
        <v>39965</v>
      </c>
      <c r="B159" s="0" t="n">
        <v>3.081</v>
      </c>
      <c r="C159" s="239" t="n">
        <v>3.088</v>
      </c>
      <c r="D159" s="309" t="n">
        <v>0.959282514386869</v>
      </c>
      <c r="E159" s="309" t="n">
        <v>0.223789213694282</v>
      </c>
      <c r="F159" s="304" t="n">
        <f aca="false">C159-E159</f>
        <v>2.86421078630572</v>
      </c>
    </row>
    <row r="160" customFormat="false" ht="12.75" hidden="false" customHeight="false" outlineLevel="0" collapsed="false">
      <c r="A160" s="308" t="n">
        <v>39995</v>
      </c>
      <c r="B160" s="0" t="n">
        <v>3.081</v>
      </c>
      <c r="C160" s="239" t="n">
        <v>3.1</v>
      </c>
      <c r="D160" s="309" t="n">
        <v>0.00181994417464264</v>
      </c>
      <c r="E160" s="309" t="n">
        <v>2.69863227957187</v>
      </c>
      <c r="F160" s="304" t="n">
        <f aca="false">C160-E160</f>
        <v>0.401367720428131</v>
      </c>
    </row>
    <row r="161" customFormat="false" ht="12.75" hidden="false" customHeight="false" outlineLevel="0" collapsed="false">
      <c r="A161" s="308" t="n">
        <v>40026</v>
      </c>
      <c r="B161" s="0" t="n">
        <v>3.089</v>
      </c>
      <c r="C161" s="239" t="n">
        <v>3.121</v>
      </c>
      <c r="D161" s="309" t="n">
        <v>0.758567176879855</v>
      </c>
      <c r="E161" s="309" t="n">
        <v>0.698693335178253</v>
      </c>
      <c r="F161" s="304" t="n">
        <f aca="false">C161-E161</f>
        <v>2.42230666482175</v>
      </c>
    </row>
    <row r="162" customFormat="false" ht="12.75" hidden="false" customHeight="false" outlineLevel="0" collapsed="false">
      <c r="A162" s="308" t="n">
        <v>40057</v>
      </c>
      <c r="B162" s="0" t="n">
        <v>3.079</v>
      </c>
      <c r="C162" s="239" t="n">
        <v>3.123</v>
      </c>
      <c r="D162" s="309" t="n">
        <v>1.45221137131453</v>
      </c>
      <c r="E162" s="309" t="n">
        <v>0.344648786055785</v>
      </c>
      <c r="F162" s="304" t="n">
        <f aca="false">C162-E162</f>
        <v>2.77835121394422</v>
      </c>
    </row>
    <row r="163" customFormat="false" ht="12.75" hidden="false" customHeight="false" outlineLevel="0" collapsed="false">
      <c r="A163" s="308" t="n">
        <v>40087</v>
      </c>
      <c r="B163" s="0" t="n">
        <v>3.097</v>
      </c>
      <c r="C163" s="239" t="n">
        <v>3.132</v>
      </c>
      <c r="D163" s="309" t="n">
        <v>0.571186287547497</v>
      </c>
      <c r="E163" s="309" t="n">
        <v>0.4834576106168</v>
      </c>
      <c r="F163" s="304" t="n">
        <f aca="false">C163-E163</f>
        <v>2.6485423893832</v>
      </c>
    </row>
    <row r="164" customFormat="false" ht="12.75" hidden="false" customHeight="false" outlineLevel="0" collapsed="false">
      <c r="A164" s="308" t="n">
        <v>40118</v>
      </c>
      <c r="B164" s="0" t="n">
        <v>3.199</v>
      </c>
      <c r="C164" s="239" t="n">
        <v>3.194</v>
      </c>
      <c r="D164" s="309" t="n">
        <v>0.542483596272338</v>
      </c>
      <c r="E164" s="309" t="n">
        <v>-0.0799107907824843</v>
      </c>
      <c r="F164" s="304" t="n">
        <f aca="false">C164-E164</f>
        <v>3.27391079078248</v>
      </c>
    </row>
    <row r="165" customFormat="false" ht="12.75" hidden="false" customHeight="false" outlineLevel="0" collapsed="false">
      <c r="A165" s="308" t="n">
        <v>40148</v>
      </c>
      <c r="B165" s="0" t="n">
        <v>3.304</v>
      </c>
      <c r="C165" s="239" t="n">
        <v>3.262</v>
      </c>
      <c r="D165" s="309" t="n">
        <v>0.103649716625106</v>
      </c>
      <c r="E165" s="309" t="n">
        <v>0.648454166392685</v>
      </c>
      <c r="F165" s="304" t="n">
        <f aca="false">C165-E165</f>
        <v>2.61354583360732</v>
      </c>
    </row>
    <row r="166" customFormat="false" ht="12.75" hidden="false" customHeight="false" outlineLevel="0" collapsed="false">
      <c r="A166" s="308" t="n">
        <v>40179</v>
      </c>
      <c r="B166" s="0" t="n">
        <v>3.355</v>
      </c>
      <c r="C166" s="239" t="n">
        <v>3.487</v>
      </c>
      <c r="D166" s="309" t="n">
        <v>0.624467281522412</v>
      </c>
      <c r="E166" s="309" t="n">
        <v>0.226579507998641</v>
      </c>
      <c r="F166" s="304" t="n">
        <f aca="false">C166-E166</f>
        <v>3.26042049200136</v>
      </c>
    </row>
    <row r="167" customFormat="false" ht="12.75" hidden="false" customHeight="false" outlineLevel="0" collapsed="false">
      <c r="A167" s="308" t="n">
        <v>40210</v>
      </c>
      <c r="B167" s="0" t="n">
        <v>3.264</v>
      </c>
      <c r="C167" s="239" t="n">
        <v>3.385</v>
      </c>
      <c r="D167" s="309" t="n">
        <v>-1.09428916539096</v>
      </c>
      <c r="E167" s="309" t="n">
        <v>0.293674217060259</v>
      </c>
      <c r="F167" s="304" t="n">
        <f aca="false">C167-E167</f>
        <v>3.09132578293974</v>
      </c>
    </row>
    <row r="168" customFormat="false" ht="12.75" hidden="false" customHeight="false" outlineLevel="0" collapsed="false">
      <c r="A168" s="308" t="n">
        <v>40238</v>
      </c>
      <c r="B168" s="0" t="n">
        <v>3.17</v>
      </c>
      <c r="C168" s="239" t="n">
        <v>3.26</v>
      </c>
      <c r="D168" s="309" t="n">
        <v>0.0862140666530063</v>
      </c>
      <c r="E168" s="309" t="n">
        <v>0.607579094996788</v>
      </c>
      <c r="F168" s="304" t="n">
        <f aca="false">C168-E168</f>
        <v>2.65242090500321</v>
      </c>
    </row>
    <row r="169" customFormat="false" ht="12.75" hidden="false" customHeight="false" outlineLevel="0" collapsed="false">
      <c r="A169" s="308" t="n">
        <v>40269</v>
      </c>
      <c r="B169" s="0" t="n">
        <v>3.091</v>
      </c>
      <c r="C169" s="239" t="n">
        <v>3.133</v>
      </c>
      <c r="D169" s="309" t="n">
        <v>0.18815909955024</v>
      </c>
      <c r="E169" s="309" t="n">
        <v>0.521696825854876</v>
      </c>
      <c r="F169" s="304" t="n">
        <f aca="false">C169-E169</f>
        <v>2.61130317414512</v>
      </c>
    </row>
    <row r="170" customFormat="false" ht="12.75" hidden="false" customHeight="false" outlineLevel="0" collapsed="false">
      <c r="A170" s="308" t="n">
        <v>40299</v>
      </c>
      <c r="B170" s="0" t="n">
        <v>3.083</v>
      </c>
      <c r="C170" s="239" t="n">
        <v>3.125</v>
      </c>
      <c r="D170" s="309" t="n">
        <v>-0.0384887285480521</v>
      </c>
      <c r="E170" s="309" t="n">
        <v>0.756784039762639</v>
      </c>
      <c r="F170" s="304" t="n">
        <f aca="false">C170-E170</f>
        <v>2.36821596023736</v>
      </c>
    </row>
    <row r="171" customFormat="false" ht="12.75" hidden="false" customHeight="false" outlineLevel="0" collapsed="false">
      <c r="A171" s="308" t="n">
        <v>40330</v>
      </c>
      <c r="B171" s="0" t="n">
        <v>3.155</v>
      </c>
      <c r="C171" s="239" t="n">
        <v>3.152</v>
      </c>
      <c r="D171" s="309" t="n">
        <v>-0.682375199623234</v>
      </c>
      <c r="E171" s="309" t="n">
        <v>0.333788926076612</v>
      </c>
      <c r="F171" s="304" t="n">
        <f aca="false">C171-E171</f>
        <v>2.81821107392339</v>
      </c>
    </row>
    <row r="172" customFormat="false" ht="12.75" hidden="false" customHeight="false" outlineLevel="0" collapsed="false">
      <c r="A172" s="308" t="n">
        <v>40360</v>
      </c>
      <c r="B172" s="0" t="n">
        <v>3.155</v>
      </c>
      <c r="C172" s="239" t="n">
        <v>3.164</v>
      </c>
      <c r="D172" s="309" t="n">
        <v>-0.0119500265473186</v>
      </c>
      <c r="E172" s="309" t="n">
        <v>0.296940717442544</v>
      </c>
      <c r="F172" s="304" t="n">
        <f aca="false">C172-E172</f>
        <v>2.86705928255746</v>
      </c>
    </row>
    <row r="173" customFormat="false" ht="12.75" hidden="false" customHeight="false" outlineLevel="0" collapsed="false">
      <c r="A173" s="308" t="n">
        <v>40391</v>
      </c>
      <c r="B173" s="0" t="n">
        <v>3.163</v>
      </c>
      <c r="C173" s="239" t="n">
        <v>3.185</v>
      </c>
      <c r="D173" s="309" t="n">
        <v>-1.19883931699046</v>
      </c>
      <c r="E173" s="309" t="n">
        <v>0.203124769861047</v>
      </c>
      <c r="F173" s="304" t="n">
        <f aca="false">C173-E173</f>
        <v>2.98187523013895</v>
      </c>
    </row>
    <row r="174" customFormat="false" ht="12.75" hidden="false" customHeight="false" outlineLevel="0" collapsed="false">
      <c r="A174" s="308" t="n">
        <v>40422</v>
      </c>
      <c r="B174" s="0" t="n">
        <v>3.152</v>
      </c>
      <c r="C174" s="239" t="n">
        <v>3.186</v>
      </c>
      <c r="D174" s="309" t="n">
        <v>1.26437159378178</v>
      </c>
      <c r="E174" s="309" t="n">
        <v>0.517986627360278</v>
      </c>
      <c r="F174" s="304" t="n">
        <f aca="false">C174-E174</f>
        <v>2.66801337263972</v>
      </c>
    </row>
    <row r="175" customFormat="false" ht="12.75" hidden="false" customHeight="false" outlineLevel="0" collapsed="false">
      <c r="A175" s="308" t="n">
        <v>40452</v>
      </c>
      <c r="B175" s="0" t="n">
        <v>3.169</v>
      </c>
      <c r="C175" s="239" t="n">
        <v>3.194</v>
      </c>
      <c r="D175" s="309" t="n">
        <v>-0.388906287013759</v>
      </c>
      <c r="E175" s="309" t="n">
        <v>0.186818291749225</v>
      </c>
      <c r="F175" s="304" t="n">
        <f aca="false">C175-E175</f>
        <v>3.00718170825077</v>
      </c>
    </row>
    <row r="176" customFormat="false" ht="12.75" hidden="false" customHeight="false" outlineLevel="0" collapsed="false">
      <c r="A176" s="308" t="n">
        <v>40483</v>
      </c>
      <c r="B176" s="0" t="n">
        <v>3.266</v>
      </c>
      <c r="C176" s="239" t="n">
        <v>3.251</v>
      </c>
      <c r="D176" s="309" t="n">
        <v>1.6234564300839</v>
      </c>
      <c r="E176" s="309" t="n">
        <v>-0.111099630193536</v>
      </c>
      <c r="F176" s="304" t="n">
        <f aca="false">C176-E176</f>
        <v>3.36209963019354</v>
      </c>
    </row>
    <row r="177" customFormat="false" ht="12.75" hidden="false" customHeight="false" outlineLevel="0" collapsed="false">
      <c r="A177" s="308" t="n">
        <v>40513</v>
      </c>
      <c r="B177" s="0" t="n">
        <v>3.368</v>
      </c>
      <c r="C177" s="239" t="n">
        <v>3.316</v>
      </c>
      <c r="D177" s="309" t="n">
        <v>0.348170655604772</v>
      </c>
      <c r="E177" s="309" t="n">
        <v>0.341953063440368</v>
      </c>
      <c r="F177" s="304" t="n">
        <f aca="false">C177-E177</f>
        <v>2.97404693655963</v>
      </c>
    </row>
    <row r="178" customFormat="false" ht="12.75" hidden="false" customHeight="false" outlineLevel="0" collapsed="false">
      <c r="A178" s="308" t="n">
        <v>40544</v>
      </c>
      <c r="B178" s="0" t="n">
        <v>3.4195</v>
      </c>
      <c r="C178" s="239" t="n">
        <v>3.549</v>
      </c>
      <c r="D178" s="309" t="n">
        <v>1.63883030878831</v>
      </c>
      <c r="E178" s="309" t="n">
        <v>0.753422978671515</v>
      </c>
      <c r="F178" s="304" t="n">
        <f aca="false">C178-E178</f>
        <v>2.79557702132849</v>
      </c>
    </row>
    <row r="179" customFormat="false" ht="12.75" hidden="false" customHeight="false" outlineLevel="0" collapsed="false">
      <c r="A179" s="308" t="n">
        <v>40575</v>
      </c>
      <c r="B179" s="0" t="n">
        <v>3.3325</v>
      </c>
      <c r="C179" s="239" t="n">
        <v>3.451</v>
      </c>
      <c r="D179" s="309" t="n">
        <v>-1.3441040073035</v>
      </c>
      <c r="E179" s="309" t="n">
        <v>-0.0195926100846672</v>
      </c>
      <c r="F179" s="304" t="n">
        <f aca="false">C179-E179</f>
        <v>3.47059261008467</v>
      </c>
    </row>
    <row r="180" customFormat="false" ht="12.75" hidden="false" customHeight="false" outlineLevel="0" collapsed="false">
      <c r="A180" s="308" t="n">
        <v>40603</v>
      </c>
      <c r="B180" s="0" t="n">
        <v>3.2415</v>
      </c>
      <c r="C180" s="239" t="n">
        <v>3.329</v>
      </c>
      <c r="D180" s="309" t="n">
        <v>-1.88627069720611</v>
      </c>
      <c r="E180" s="309" t="n">
        <v>0.211134243355777</v>
      </c>
      <c r="F180" s="304" t="n">
        <f aca="false">C180-E180</f>
        <v>3.11786575664422</v>
      </c>
    </row>
    <row r="181" customFormat="false" ht="12.75" hidden="false" customHeight="false" outlineLevel="0" collapsed="false">
      <c r="A181" s="308" t="n">
        <v>40634</v>
      </c>
      <c r="B181" s="0" t="n">
        <v>3.1655</v>
      </c>
      <c r="C181" s="239" t="n">
        <v>3.205</v>
      </c>
      <c r="D181" s="309" t="n">
        <v>0.697670646787154</v>
      </c>
      <c r="E181" s="309" t="n">
        <v>1.04640339677179</v>
      </c>
      <c r="F181" s="304" t="n">
        <f aca="false">C181-E181</f>
        <v>2.15859660322821</v>
      </c>
    </row>
    <row r="182" customFormat="false" ht="12.75" hidden="false" customHeight="false" outlineLevel="0" collapsed="false">
      <c r="A182" s="308" t="n">
        <v>40664</v>
      </c>
      <c r="B182" s="0" t="n">
        <v>3.1585</v>
      </c>
      <c r="C182" s="239" t="n">
        <v>3.198</v>
      </c>
      <c r="D182" s="309" t="n">
        <v>1.31634411945711</v>
      </c>
      <c r="E182" s="309" t="n">
        <v>1.09786040531964</v>
      </c>
      <c r="F182" s="304" t="n">
        <f aca="false">C182-E182</f>
        <v>2.10013959468036</v>
      </c>
    </row>
    <row r="183" customFormat="false" ht="12.75" hidden="false" customHeight="false" outlineLevel="0" collapsed="false">
      <c r="A183" s="308" t="n">
        <v>40695</v>
      </c>
      <c r="B183" s="0" t="n">
        <v>3.2315</v>
      </c>
      <c r="C183" s="239" t="n">
        <v>3.226</v>
      </c>
      <c r="D183" s="309" t="n">
        <v>-1.66869916536321</v>
      </c>
      <c r="E183" s="309" t="n">
        <v>0.461904871726571</v>
      </c>
      <c r="F183" s="304" t="n">
        <f aca="false">C183-E183</f>
        <v>2.76409512827343</v>
      </c>
    </row>
    <row r="184" customFormat="false" ht="12.75" hidden="false" customHeight="false" outlineLevel="0" collapsed="false">
      <c r="A184" s="308" t="n">
        <v>40725</v>
      </c>
      <c r="B184" s="0" t="n">
        <v>3.2315</v>
      </c>
      <c r="C184" s="239" t="n">
        <v>3.238</v>
      </c>
      <c r="D184" s="309" t="n">
        <v>-1.25352433932514</v>
      </c>
      <c r="E184" s="309" t="n">
        <v>0.285954376683455</v>
      </c>
      <c r="F184" s="304" t="n">
        <f aca="false">C184-E184</f>
        <v>2.95204562331654</v>
      </c>
    </row>
    <row r="185" customFormat="false" ht="12.75" hidden="false" customHeight="false" outlineLevel="0" collapsed="false">
      <c r="A185" s="308" t="n">
        <v>40756</v>
      </c>
      <c r="B185" s="0" t="n">
        <v>3.2395</v>
      </c>
      <c r="C185" s="239" t="n">
        <v>3.259</v>
      </c>
      <c r="D185" s="309" t="n">
        <v>-0.443864482016266</v>
      </c>
      <c r="E185" s="309" t="n">
        <v>0.551703953640761</v>
      </c>
      <c r="F185" s="304" t="n">
        <f aca="false">C185-E185</f>
        <v>2.70729604635924</v>
      </c>
    </row>
    <row r="186" customFormat="false" ht="12.75" hidden="false" customHeight="false" outlineLevel="0" collapsed="false">
      <c r="A186" s="308" t="n">
        <v>40787</v>
      </c>
      <c r="B186" s="0" t="n">
        <v>3.2275</v>
      </c>
      <c r="C186" s="239" t="n">
        <v>3.259</v>
      </c>
      <c r="D186" s="309" t="n">
        <v>-0.734203553860666</v>
      </c>
      <c r="E186" s="309" t="n">
        <v>0.451269763017164</v>
      </c>
      <c r="F186" s="304" t="n">
        <f aca="false">C186-E186</f>
        <v>2.80773023698284</v>
      </c>
    </row>
    <row r="187" customFormat="false" ht="12.75" hidden="false" customHeight="false" outlineLevel="0" collapsed="false">
      <c r="A187" s="308" t="n">
        <v>40817</v>
      </c>
      <c r="B187" s="0" t="n">
        <v>3.2435</v>
      </c>
      <c r="C187" s="239" t="n">
        <v>3.266</v>
      </c>
      <c r="D187" s="309" t="n">
        <v>0.490266974408676</v>
      </c>
      <c r="E187" s="309" t="n">
        <v>1.06053218834162</v>
      </c>
      <c r="F187" s="304" t="n">
        <f aca="false">C187-E187</f>
        <v>2.20546781165838</v>
      </c>
    </row>
    <row r="188" customFormat="false" ht="12.75" hidden="false" customHeight="false" outlineLevel="0" collapsed="false">
      <c r="A188" s="308" t="n">
        <v>40848</v>
      </c>
      <c r="B188" s="0" t="n">
        <v>3.3355</v>
      </c>
      <c r="C188" s="239" t="n">
        <v>3.318</v>
      </c>
      <c r="D188" s="309" t="n">
        <v>1.0799859321313</v>
      </c>
      <c r="E188" s="309" t="n">
        <v>0.864419353822597</v>
      </c>
      <c r="F188" s="304" t="n">
        <f aca="false">C188-E188</f>
        <v>2.4535806461774</v>
      </c>
    </row>
    <row r="189" customFormat="false" ht="12.75" hidden="false" customHeight="false" outlineLevel="0" collapsed="false">
      <c r="A189" s="308" t="n">
        <v>40878</v>
      </c>
      <c r="B189" s="0" t="n">
        <v>3.4345</v>
      </c>
      <c r="C189" s="239" t="n">
        <v>3.38</v>
      </c>
      <c r="D189" s="309" t="n">
        <v>-0.912486353885714</v>
      </c>
      <c r="E189" s="309" t="n">
        <v>0.97853046068693</v>
      </c>
      <c r="F189" s="304" t="n">
        <f aca="false">C189-E189</f>
        <v>2.40146953931307</v>
      </c>
    </row>
    <row r="190" customFormat="false" ht="12.75" hidden="false" customHeight="false" outlineLevel="0" collapsed="false">
      <c r="A190" s="308" t="n">
        <v>40909</v>
      </c>
      <c r="B190" s="0" t="n">
        <v>3.4865</v>
      </c>
      <c r="C190" s="239" t="n">
        <v>3.621</v>
      </c>
      <c r="D190" s="309" t="n">
        <v>0.28717326297467</v>
      </c>
      <c r="E190" s="309" t="n">
        <v>0.302012686936141</v>
      </c>
      <c r="F190" s="304" t="n">
        <f aca="false">C190-E190</f>
        <v>3.31898731306386</v>
      </c>
    </row>
    <row r="191" customFormat="false" ht="12.75" hidden="false" customHeight="false" outlineLevel="0" collapsed="false">
      <c r="A191" s="308" t="n">
        <v>40940</v>
      </c>
      <c r="B191" s="0" t="n">
        <v>3.4035</v>
      </c>
      <c r="C191" s="239" t="n">
        <v>3.527</v>
      </c>
      <c r="D191" s="309" t="n">
        <v>-0.682467815282669</v>
      </c>
      <c r="E191" s="309" t="n">
        <v>0.35360665590483</v>
      </c>
      <c r="F191" s="304" t="n">
        <f aca="false">C191-E191</f>
        <v>3.17339334409517</v>
      </c>
    </row>
    <row r="192" customFormat="false" ht="12.75" hidden="false" customHeight="false" outlineLevel="0" collapsed="false">
      <c r="A192" s="308" t="n">
        <v>40969</v>
      </c>
      <c r="B192" s="0" t="n">
        <v>3.3155</v>
      </c>
      <c r="C192" s="239" t="n">
        <v>3.408</v>
      </c>
      <c r="D192" s="309" t="n">
        <v>-0.596359929820952</v>
      </c>
      <c r="E192" s="309" t="n">
        <v>0.99773282653851</v>
      </c>
      <c r="F192" s="304" t="n">
        <f aca="false">C192-E192</f>
        <v>2.41026717346149</v>
      </c>
    </row>
    <row r="193" customFormat="false" ht="12.75" hidden="false" customHeight="false" outlineLevel="0" collapsed="false">
      <c r="A193" s="308" t="n">
        <v>41000</v>
      </c>
      <c r="B193" s="0" t="n">
        <v>3.2425</v>
      </c>
      <c r="C193" s="239" t="n">
        <v>3.287</v>
      </c>
      <c r="D193" s="309" t="n">
        <v>1.13632800069891</v>
      </c>
      <c r="E193" s="309" t="n">
        <v>0.938650824714622</v>
      </c>
      <c r="F193" s="304" t="n">
        <f aca="false">C193-E193</f>
        <v>2.34834917528538</v>
      </c>
    </row>
    <row r="194" customFormat="false" ht="12.75" hidden="false" customHeight="false" outlineLevel="0" collapsed="false">
      <c r="A194" s="308" t="n">
        <v>41030</v>
      </c>
      <c r="B194" s="0" t="n">
        <v>3.2365</v>
      </c>
      <c r="C194" s="239" t="n">
        <v>3.281</v>
      </c>
      <c r="D194" s="309" t="n">
        <v>1.63024391334266</v>
      </c>
      <c r="E194" s="309" t="n">
        <v>1.06798691384721</v>
      </c>
      <c r="F194" s="304" t="n">
        <f aca="false">C194-E194</f>
        <v>2.21301308615279</v>
      </c>
    </row>
    <row r="195" customFormat="false" ht="12.75" hidden="false" customHeight="false" outlineLevel="0" collapsed="false">
      <c r="A195" s="308" t="n">
        <v>41061</v>
      </c>
      <c r="B195" s="0" t="n">
        <v>3.3105</v>
      </c>
      <c r="C195" s="239" t="n">
        <v>3.31</v>
      </c>
      <c r="D195" s="309" t="n">
        <v>-1.00663038812434</v>
      </c>
      <c r="E195" s="309" t="n">
        <v>0.50910113281304</v>
      </c>
      <c r="F195" s="304" t="n">
        <f aca="false">C195-E195</f>
        <v>2.80089886718696</v>
      </c>
    </row>
    <row r="196" customFormat="false" ht="12.75" hidden="false" customHeight="false" outlineLevel="0" collapsed="false">
      <c r="A196" s="308" t="n">
        <v>41091</v>
      </c>
      <c r="B196" s="0" t="n">
        <v>3.3105</v>
      </c>
      <c r="C196" s="239" t="n">
        <v>3.322</v>
      </c>
      <c r="D196" s="309" t="n">
        <v>0.379912549045421</v>
      </c>
      <c r="E196" s="309" t="n">
        <v>0.163726980538169</v>
      </c>
      <c r="F196" s="304" t="n">
        <f aca="false">C196-E196</f>
        <v>3.15827301946183</v>
      </c>
    </row>
    <row r="197" customFormat="false" ht="12.75" hidden="false" customHeight="false" outlineLevel="0" collapsed="false">
      <c r="A197" s="308" t="n">
        <v>41122</v>
      </c>
      <c r="B197" s="0" t="n">
        <v>3.3185</v>
      </c>
      <c r="C197" s="239" t="n">
        <v>3.343</v>
      </c>
      <c r="D197" s="309" t="n">
        <v>-0.438484793272347</v>
      </c>
      <c r="E197" s="309" t="n">
        <v>-0.0372979544900391</v>
      </c>
      <c r="F197" s="304" t="n">
        <f aca="false">C197-E197</f>
        <v>3.38029795449004</v>
      </c>
    </row>
    <row r="198" customFormat="false" ht="12.75" hidden="false" customHeight="false" outlineLevel="0" collapsed="false">
      <c r="A198" s="308" t="n">
        <v>41153</v>
      </c>
      <c r="B198" s="0" t="n">
        <v>3.3055</v>
      </c>
      <c r="C198" s="239" t="n">
        <v>3.342</v>
      </c>
      <c r="D198" s="309" t="n">
        <v>0.825637031623136</v>
      </c>
      <c r="E198" s="309" t="n">
        <v>0.97798424641087</v>
      </c>
      <c r="F198" s="304" t="n">
        <f aca="false">C198-E198</f>
        <v>2.36401575358913</v>
      </c>
    </row>
    <row r="199" customFormat="false" ht="12.75" hidden="false" customHeight="false" outlineLevel="0" collapsed="false">
      <c r="A199" s="308" t="n">
        <v>41183</v>
      </c>
      <c r="B199" s="0" t="n">
        <v>3.3205</v>
      </c>
      <c r="C199" s="239" t="n">
        <v>3.348</v>
      </c>
      <c r="D199" s="309" t="n">
        <v>-0.737174302821339</v>
      </c>
      <c r="E199" s="309" t="n">
        <v>0.66384903417179</v>
      </c>
      <c r="F199" s="304" t="n">
        <f aca="false">C199-E199</f>
        <v>2.68415096582821</v>
      </c>
    </row>
    <row r="200" customFormat="false" ht="12.75" hidden="false" customHeight="false" outlineLevel="0" collapsed="false">
      <c r="A200" s="308" t="n">
        <v>41214</v>
      </c>
      <c r="B200" s="0" t="n">
        <v>3.4075</v>
      </c>
      <c r="C200" s="239" t="n">
        <v>3.395</v>
      </c>
      <c r="D200" s="309" t="n">
        <v>1.57702582538826</v>
      </c>
      <c r="E200" s="309" t="n">
        <v>0.645365148809218</v>
      </c>
      <c r="F200" s="304" t="n">
        <f aca="false">C200-E200</f>
        <v>2.74963485119078</v>
      </c>
    </row>
    <row r="201" customFormat="false" ht="12.75" hidden="false" customHeight="false" outlineLevel="0" collapsed="false">
      <c r="A201" s="308" t="n">
        <v>41244</v>
      </c>
      <c r="B201" s="0" t="n">
        <v>3.5035</v>
      </c>
      <c r="C201" s="239" t="n">
        <v>3.454</v>
      </c>
      <c r="D201" s="309" t="n">
        <v>-0.654175628146973</v>
      </c>
      <c r="E201" s="309" t="n">
        <v>0.920915065211756</v>
      </c>
      <c r="F201" s="304" t="n">
        <f aca="false">C201-E201</f>
        <v>2.53308493478824</v>
      </c>
    </row>
    <row r="202" customFormat="false" ht="12.75" hidden="false" customHeight="false" outlineLevel="0" collapsed="false">
      <c r="A202" s="308" t="n">
        <v>41275</v>
      </c>
      <c r="B202" s="0" t="n">
        <v>3.556</v>
      </c>
      <c r="C202" s="239" t="n">
        <v>3.698</v>
      </c>
      <c r="D202" s="309" t="n">
        <v>-0.984431481609282</v>
      </c>
      <c r="E202" s="309" t="n">
        <v>0.675660698462768</v>
      </c>
      <c r="F202" s="304" t="n">
        <f aca="false">C202-E202</f>
        <v>3.02233930153723</v>
      </c>
    </row>
    <row r="203" customFormat="false" ht="12.75" hidden="false" customHeight="false" outlineLevel="0" collapsed="false">
      <c r="A203" s="308" t="n">
        <v>41306</v>
      </c>
      <c r="B203" s="0" t="n">
        <v>3.477</v>
      </c>
      <c r="C203" s="239" t="n">
        <v>3.608</v>
      </c>
      <c r="D203" s="309" t="n">
        <v>0.996518497091687</v>
      </c>
      <c r="E203" s="309" t="n">
        <v>0.244590560609239</v>
      </c>
      <c r="F203" s="304" t="n">
        <f aca="false">C203-E203</f>
        <v>3.36340943939076</v>
      </c>
    </row>
    <row r="204" customFormat="false" ht="12.75" hidden="false" customHeight="false" outlineLevel="0" collapsed="false">
      <c r="A204" s="308" t="n">
        <v>41334</v>
      </c>
      <c r="B204" s="0" t="n">
        <v>3.392</v>
      </c>
      <c r="C204" s="239" t="n">
        <v>3.492</v>
      </c>
      <c r="D204" s="309" t="n">
        <v>-0.519879478907879</v>
      </c>
      <c r="E204" s="309" t="n">
        <v>0.363738750223991</v>
      </c>
      <c r="F204" s="304" t="n">
        <f aca="false">C204-E204</f>
        <v>3.12826124977601</v>
      </c>
    </row>
    <row r="205" customFormat="false" ht="12.75" hidden="false" customHeight="false" outlineLevel="0" collapsed="false">
      <c r="A205" s="308" t="n">
        <v>41365</v>
      </c>
      <c r="B205" s="0" t="n">
        <v>3.322</v>
      </c>
      <c r="C205" s="239" t="n">
        <v>3.374</v>
      </c>
      <c r="D205" s="309" t="n">
        <v>-1.9261518566816</v>
      </c>
      <c r="E205" s="309" t="n">
        <v>0.489792355109655</v>
      </c>
      <c r="F205" s="304" t="n">
        <f aca="false">C205-E205</f>
        <v>2.88420764489034</v>
      </c>
    </row>
    <row r="206" customFormat="false" ht="12.75" hidden="false" customHeight="false" outlineLevel="0" collapsed="false">
      <c r="A206" s="308" t="n">
        <v>41395</v>
      </c>
      <c r="B206" s="0" t="n">
        <v>3.317</v>
      </c>
      <c r="C206" s="239" t="n">
        <v>3.369</v>
      </c>
      <c r="D206" s="309" t="n">
        <v>-0.190541771006388</v>
      </c>
      <c r="E206" s="309" t="n">
        <v>0.329698810102425</v>
      </c>
      <c r="F206" s="304" t="n">
        <f aca="false">C206-E206</f>
        <v>3.03930118989758</v>
      </c>
    </row>
    <row r="207" customFormat="false" ht="12.75" hidden="false" customHeight="false" outlineLevel="0" collapsed="false">
      <c r="A207" s="308" t="n">
        <v>41426</v>
      </c>
      <c r="B207" s="0" t="n">
        <v>3.392</v>
      </c>
      <c r="C207" s="239" t="n">
        <v>3.399</v>
      </c>
      <c r="D207" s="309" t="n">
        <v>1.63845531102356</v>
      </c>
      <c r="E207" s="309" t="n">
        <v>0.351354071930259</v>
      </c>
      <c r="F207" s="304" t="n">
        <f aca="false">C207-E207</f>
        <v>3.04764592806974</v>
      </c>
    </row>
    <row r="208" customFormat="false" ht="12.75" hidden="false" customHeight="false" outlineLevel="0" collapsed="false">
      <c r="A208" s="308" t="n">
        <v>41456</v>
      </c>
      <c r="B208" s="0" t="n">
        <v>3.392</v>
      </c>
      <c r="C208" s="239" t="n">
        <v>3.411</v>
      </c>
      <c r="D208" s="309" t="n">
        <v>1.51005149457268</v>
      </c>
      <c r="E208" s="309" t="n">
        <v>0.521202207512275</v>
      </c>
      <c r="F208" s="304" t="n">
        <f aca="false">C208-E208</f>
        <v>2.88979779248773</v>
      </c>
    </row>
    <row r="209" customFormat="false" ht="12.75" hidden="false" customHeight="false" outlineLevel="0" collapsed="false">
      <c r="A209" s="308" t="n">
        <v>41487</v>
      </c>
      <c r="B209" s="0" t="n">
        <v>3.4</v>
      </c>
      <c r="C209" s="239" t="n">
        <v>3.432</v>
      </c>
      <c r="D209" s="309" t="n">
        <v>1.3342013027095</v>
      </c>
      <c r="E209" s="309" t="n">
        <v>1.88595945167355</v>
      </c>
      <c r="F209" s="304" t="n">
        <f aca="false">C209-E209</f>
        <v>1.54604054832645</v>
      </c>
    </row>
    <row r="210" customFormat="false" ht="12.75" hidden="false" customHeight="false" outlineLevel="0" collapsed="false">
      <c r="A210" s="308" t="n">
        <v>41518</v>
      </c>
      <c r="B210" s="0" t="n">
        <v>3.386</v>
      </c>
      <c r="C210" s="239" t="n">
        <v>3.43</v>
      </c>
      <c r="D210" s="309" t="n">
        <v>0.326369913209297</v>
      </c>
      <c r="E210" s="309" t="n">
        <v>0.832764428955633</v>
      </c>
      <c r="F210" s="304" t="n">
        <f aca="false">C210-E210</f>
        <v>2.59723557104437</v>
      </c>
    </row>
    <row r="211" customFormat="false" ht="12.75" hidden="false" customHeight="false" outlineLevel="0" collapsed="false">
      <c r="A211" s="308" t="n">
        <v>41548</v>
      </c>
      <c r="B211" s="0" t="n">
        <v>3.4</v>
      </c>
      <c r="C211" s="239" t="n">
        <v>3.435</v>
      </c>
      <c r="D211" s="309" t="n">
        <v>-1.37952057496308</v>
      </c>
      <c r="E211" s="309" t="n">
        <v>0.39330636275604</v>
      </c>
      <c r="F211" s="304" t="n">
        <f aca="false">C211-E211</f>
        <v>3.04169363724396</v>
      </c>
    </row>
    <row r="212" customFormat="false" ht="12.75" hidden="false" customHeight="false" outlineLevel="0" collapsed="false">
      <c r="A212" s="308" t="n">
        <v>41579</v>
      </c>
      <c r="B212" s="0" t="n">
        <v>3.482</v>
      </c>
      <c r="C212" s="239" t="n">
        <v>3.477</v>
      </c>
      <c r="D212" s="309" t="n">
        <v>0.404854578441757</v>
      </c>
      <c r="E212" s="309" t="n">
        <v>0.524880488893219</v>
      </c>
      <c r="F212" s="304" t="n">
        <f aca="false">C212-E212</f>
        <v>2.95211951110678</v>
      </c>
    </row>
    <row r="213" customFormat="false" ht="12.75" hidden="false" customHeight="false" outlineLevel="0" collapsed="false">
      <c r="A213" s="308" t="n">
        <v>41609</v>
      </c>
      <c r="B213" s="0" t="n">
        <v>3.575</v>
      </c>
      <c r="C213" s="239" t="n">
        <v>3.533</v>
      </c>
      <c r="D213" s="309" t="n">
        <v>-2.50918421984354</v>
      </c>
      <c r="E213" s="309" t="n">
        <v>0.356094320565672</v>
      </c>
      <c r="F213" s="304" t="n">
        <f aca="false">C213-E213</f>
        <v>3.17690567943433</v>
      </c>
    </row>
    <row r="214" customFormat="false" ht="12.75" hidden="false" customHeight="false" outlineLevel="0" collapsed="false">
      <c r="A214" s="308" t="n">
        <v>41640</v>
      </c>
      <c r="B214" s="0" t="n">
        <v>3.628</v>
      </c>
      <c r="C214" s="239" t="n">
        <v>3.78</v>
      </c>
      <c r="D214" s="309" t="n">
        <v>1.10780269040651</v>
      </c>
      <c r="E214" s="309" t="n">
        <v>0.333718264241311</v>
      </c>
      <c r="F214" s="304" t="n">
        <f aca="false">C214-E214</f>
        <v>3.44628173575869</v>
      </c>
    </row>
    <row r="215" customFormat="false" ht="12.75" hidden="false" customHeight="false" outlineLevel="0" collapsed="false">
      <c r="A215" s="308" t="n">
        <v>41671</v>
      </c>
      <c r="B215" s="0" t="n">
        <v>3.553</v>
      </c>
      <c r="C215" s="239" t="n">
        <v>3.694</v>
      </c>
      <c r="D215" s="309" t="n">
        <v>-1.71767827064352</v>
      </c>
      <c r="E215" s="309" t="n">
        <v>0.337124780060878</v>
      </c>
      <c r="F215" s="304" t="n">
        <f aca="false">C215-E215</f>
        <v>3.35687521993912</v>
      </c>
    </row>
    <row r="216" customFormat="false" ht="12.75" hidden="false" customHeight="false" outlineLevel="0" collapsed="false">
      <c r="A216" s="308" t="n">
        <v>41699</v>
      </c>
      <c r="B216" s="0" t="n">
        <v>3.471</v>
      </c>
      <c r="C216" s="239" t="n">
        <v>3.581</v>
      </c>
      <c r="D216" s="309" t="n">
        <v>0.143030623282611</v>
      </c>
      <c r="E216" s="309" t="n">
        <v>0.370230585938283</v>
      </c>
      <c r="F216" s="304" t="n">
        <f aca="false">C216-E216</f>
        <v>3.21076941406172</v>
      </c>
    </row>
    <row r="217" customFormat="false" ht="12.75" hidden="false" customHeight="false" outlineLevel="0" collapsed="false">
      <c r="A217" s="308" t="n">
        <v>41730</v>
      </c>
      <c r="B217" s="0" t="n">
        <v>3.404</v>
      </c>
      <c r="C217" s="239" t="n">
        <v>3.466</v>
      </c>
      <c r="D217" s="309" t="n">
        <v>-0.92708682818333</v>
      </c>
      <c r="E217" s="309" t="n">
        <v>0.37308615766983</v>
      </c>
      <c r="F217" s="304" t="n">
        <f aca="false">C217-E217</f>
        <v>3.09291384233017</v>
      </c>
    </row>
    <row r="218" customFormat="false" ht="12.75" hidden="false" customHeight="false" outlineLevel="0" collapsed="false">
      <c r="A218" s="308" t="n">
        <v>41760</v>
      </c>
      <c r="B218" s="0" t="n">
        <v>3.4</v>
      </c>
      <c r="C218" s="239" t="n">
        <v>3.462</v>
      </c>
      <c r="D218" s="309" t="n">
        <v>0.24344356136011</v>
      </c>
      <c r="E218" s="309" t="n">
        <v>0.162220441248722</v>
      </c>
      <c r="F218" s="304" t="n">
        <f aca="false">C218-E218</f>
        <v>3.29977955875128</v>
      </c>
    </row>
    <row r="219" customFormat="false" ht="12.75" hidden="false" customHeight="false" outlineLevel="0" collapsed="false">
      <c r="A219" s="308" t="n">
        <v>41791</v>
      </c>
      <c r="B219" s="0" t="n">
        <v>3.476</v>
      </c>
      <c r="C219" s="239" t="n">
        <v>3.493</v>
      </c>
      <c r="D219" s="309" t="n">
        <v>-0.293480627891174</v>
      </c>
      <c r="E219" s="309" t="n">
        <v>0.0907256678815451</v>
      </c>
      <c r="F219" s="304" t="n">
        <f aca="false">C219-E219</f>
        <v>3.40227433211845</v>
      </c>
    </row>
    <row r="220" customFormat="false" ht="12.75" hidden="false" customHeight="false" outlineLevel="0" collapsed="false">
      <c r="A220" s="308" t="n">
        <v>41821</v>
      </c>
      <c r="B220" s="0" t="n">
        <v>3.476</v>
      </c>
      <c r="C220" s="239" t="n">
        <v>3.505</v>
      </c>
      <c r="D220" s="309" t="n">
        <v>-2.59322427326928</v>
      </c>
      <c r="E220" s="309" t="n">
        <v>0.694934967886378</v>
      </c>
      <c r="F220" s="304" t="n">
        <f aca="false">C220-E220</f>
        <v>2.81006503211362</v>
      </c>
    </row>
    <row r="221" customFormat="false" ht="12.75" hidden="false" customHeight="false" outlineLevel="0" collapsed="false">
      <c r="A221" s="308" t="n">
        <v>41852</v>
      </c>
      <c r="B221" s="0" t="n">
        <v>3.484</v>
      </c>
      <c r="C221" s="239" t="n">
        <v>3.526</v>
      </c>
      <c r="D221" s="309" t="n">
        <v>-0.356072802814551</v>
      </c>
      <c r="E221" s="309" t="n">
        <v>0.576082477938753</v>
      </c>
      <c r="F221" s="304" t="n">
        <f aca="false">C221-E221</f>
        <v>2.94991752206125</v>
      </c>
    </row>
    <row r="222" customFormat="false" ht="12.75" hidden="false" customHeight="false" outlineLevel="0" collapsed="false">
      <c r="A222" s="308" t="n">
        <v>41883</v>
      </c>
      <c r="B222" s="0" t="n">
        <v>3.469</v>
      </c>
      <c r="C222" s="239" t="n">
        <v>3.523</v>
      </c>
      <c r="D222" s="309" t="n">
        <v>1.68469834937851</v>
      </c>
      <c r="E222" s="309" t="n">
        <v>0.218697996247647</v>
      </c>
      <c r="F222" s="304" t="n">
        <f aca="false">C222-E222</f>
        <v>3.30430200375235</v>
      </c>
    </row>
    <row r="223" customFormat="false" ht="12.75" hidden="false" customHeight="false" outlineLevel="0" collapsed="false">
      <c r="A223" s="308" t="n">
        <v>41913</v>
      </c>
      <c r="B223" s="0" t="n">
        <v>3.482</v>
      </c>
      <c r="C223" s="239" t="n">
        <v>3.527</v>
      </c>
      <c r="D223" s="309" t="n">
        <v>0.145329355008859</v>
      </c>
      <c r="E223" s="309" t="n">
        <v>0.154857103938871</v>
      </c>
      <c r="F223" s="304" t="n">
        <f aca="false">C223-E223</f>
        <v>3.37214289606113</v>
      </c>
    </row>
    <row r="224" customFormat="false" ht="12.75" hidden="false" customHeight="false" outlineLevel="0" collapsed="false">
      <c r="A224" s="308" t="n">
        <v>41944</v>
      </c>
      <c r="B224" s="0" t="n">
        <v>3.559</v>
      </c>
      <c r="C224" s="239" t="n">
        <v>3.564</v>
      </c>
      <c r="D224" s="309" t="n">
        <v>0.119839801522374</v>
      </c>
      <c r="E224" s="309" t="n">
        <v>0.842521335187826</v>
      </c>
      <c r="F224" s="304" t="n">
        <f aca="false">C224-E224</f>
        <v>2.72147866481217</v>
      </c>
    </row>
    <row r="225" customFormat="false" ht="12.75" hidden="false" customHeight="false" outlineLevel="0" collapsed="false">
      <c r="A225" s="308" t="n">
        <v>41974</v>
      </c>
      <c r="B225" s="0" t="n">
        <v>3.649</v>
      </c>
      <c r="C225" s="239" t="n">
        <v>3.617</v>
      </c>
      <c r="D225" s="309" t="n">
        <v>-1.61705853024345</v>
      </c>
      <c r="E225" s="309" t="n">
        <v>0.197011888676441</v>
      </c>
      <c r="F225" s="304" t="n">
        <f aca="false">C225-E225</f>
        <v>3.41998811132356</v>
      </c>
    </row>
    <row r="226" customFormat="false" ht="12.75" hidden="false" customHeight="false" outlineLevel="0" collapsed="false">
      <c r="A226" s="308" t="n">
        <v>42005</v>
      </c>
      <c r="B226" s="0" t="n">
        <v>3.7</v>
      </c>
      <c r="C226" s="239" t="n">
        <v>3.867</v>
      </c>
      <c r="D226" s="309" t="n">
        <v>-0.183303637450231</v>
      </c>
      <c r="E226" s="309" t="n">
        <v>-0.124127787953279</v>
      </c>
      <c r="F226" s="304" t="n">
        <f aca="false">C226-E226</f>
        <v>3.99112778795328</v>
      </c>
    </row>
    <row r="227" customFormat="false" ht="12.75" hidden="false" customHeight="false" outlineLevel="0" collapsed="false">
      <c r="A227" s="308" t="n">
        <v>42036</v>
      </c>
      <c r="B227" s="0" t="n">
        <v>3.629</v>
      </c>
      <c r="C227" s="239" t="n">
        <v>3.785</v>
      </c>
      <c r="D227" s="309" t="n">
        <v>2.00397668015033</v>
      </c>
      <c r="E227" s="309" t="n">
        <v>0.660869049027068</v>
      </c>
      <c r="F227" s="304" t="n">
        <f aca="false">C227-E227</f>
        <v>3.12413095097293</v>
      </c>
    </row>
    <row r="228" customFormat="false" ht="12.75" hidden="false" customHeight="false" outlineLevel="0" collapsed="false">
      <c r="A228" s="308" t="n">
        <v>42064</v>
      </c>
      <c r="B228" s="0" t="n">
        <v>3.55</v>
      </c>
      <c r="C228" s="239" t="n">
        <v>3.675</v>
      </c>
      <c r="D228" s="309" t="n">
        <v>-0.886322928967612</v>
      </c>
      <c r="E228" s="309" t="n">
        <v>0.297518195232301</v>
      </c>
      <c r="F228" s="304" t="n">
        <f aca="false">C228-E228</f>
        <v>3.3774818047677</v>
      </c>
    </row>
    <row r="229" customFormat="false" ht="12.75" hidden="false" customHeight="false" outlineLevel="0" collapsed="false">
      <c r="A229" s="308" t="n">
        <v>42095</v>
      </c>
      <c r="B229" s="0" t="n">
        <v>3.486</v>
      </c>
      <c r="C229" s="239" t="n">
        <v>3.563</v>
      </c>
      <c r="D229" s="309" t="n">
        <v>0.435492450169432</v>
      </c>
      <c r="E229" s="309" t="n">
        <v>0.396849739433505</v>
      </c>
      <c r="F229" s="304" t="n">
        <f aca="false">C229-E229</f>
        <v>3.1661502605665</v>
      </c>
    </row>
    <row r="230" customFormat="false" ht="12.75" hidden="false" customHeight="false" outlineLevel="0" collapsed="false">
      <c r="A230" s="308" t="n">
        <v>42125</v>
      </c>
      <c r="B230" s="0" t="n">
        <v>3.483</v>
      </c>
      <c r="C230" s="239" t="n">
        <v>3.56</v>
      </c>
      <c r="D230" s="309" t="n">
        <v>1.3582679907273</v>
      </c>
      <c r="E230" s="309" t="n">
        <v>0.083167864606253</v>
      </c>
      <c r="F230" s="304" t="n">
        <f aca="false">C230-E230</f>
        <v>3.47683213539375</v>
      </c>
    </row>
    <row r="231" customFormat="false" ht="12.75" hidden="false" customHeight="false" outlineLevel="0" collapsed="false">
      <c r="A231" s="308" t="n">
        <v>42156</v>
      </c>
      <c r="B231" s="0" t="n">
        <v>3.56</v>
      </c>
      <c r="C231" s="239" t="n">
        <v>3.592</v>
      </c>
      <c r="D231" s="309" t="n">
        <v>-0.56666259154836</v>
      </c>
      <c r="E231" s="309" t="n">
        <v>0.333027297165581</v>
      </c>
      <c r="F231" s="304" t="n">
        <f aca="false">C231-E231</f>
        <v>3.25897270283442</v>
      </c>
    </row>
    <row r="232" customFormat="false" ht="12.75" hidden="false" customHeight="false" outlineLevel="0" collapsed="false">
      <c r="A232" s="308" t="n">
        <v>42186</v>
      </c>
      <c r="B232" s="0" t="n">
        <v>3.56</v>
      </c>
      <c r="C232" s="239" t="n">
        <v>3.604</v>
      </c>
      <c r="D232" s="309" t="n">
        <v>1.47976261849577</v>
      </c>
      <c r="E232" s="309" t="n">
        <v>0.859730256624324</v>
      </c>
      <c r="F232" s="304" t="n">
        <f aca="false">C232-E232</f>
        <v>2.74426974337568</v>
      </c>
    </row>
    <row r="233" customFormat="false" ht="12.75" hidden="false" customHeight="false" outlineLevel="0" collapsed="false">
      <c r="A233" s="308" t="n">
        <v>42217</v>
      </c>
      <c r="B233" s="0" t="n">
        <v>3.568</v>
      </c>
      <c r="C233" s="239" t="n">
        <v>3.625</v>
      </c>
      <c r="D233" s="309" t="n">
        <v>0.469402226214847</v>
      </c>
      <c r="E233" s="309" t="n">
        <v>0.62108178235658</v>
      </c>
      <c r="F233" s="304" t="n">
        <f aca="false">C233-E233</f>
        <v>3.00391821764342</v>
      </c>
    </row>
    <row r="234" customFormat="false" ht="12.75" hidden="false" customHeight="false" outlineLevel="0" collapsed="false">
      <c r="A234" s="308" t="n">
        <v>42248</v>
      </c>
      <c r="B234" s="0" t="n">
        <v>3.552</v>
      </c>
      <c r="C234" s="239" t="n">
        <v>3.621</v>
      </c>
      <c r="D234" s="309" t="n">
        <v>-0.0405194307148779</v>
      </c>
      <c r="E234" s="309" t="n">
        <v>0.345327066564709</v>
      </c>
      <c r="F234" s="304" t="n">
        <f aca="false">C234-E234</f>
        <v>3.27567293343529</v>
      </c>
    </row>
    <row r="235" customFormat="false" ht="12.75" hidden="false" customHeight="false" outlineLevel="0" collapsed="false">
      <c r="A235" s="308" t="n">
        <v>42278</v>
      </c>
      <c r="B235" s="0" t="n">
        <v>3.564</v>
      </c>
      <c r="C235" s="239" t="n">
        <v>3.624</v>
      </c>
      <c r="D235" s="309" t="n">
        <v>1.53677555986739</v>
      </c>
      <c r="E235" s="309" t="n">
        <v>0.0774353639036818</v>
      </c>
      <c r="F235" s="304" t="n">
        <f aca="false">C235-E235</f>
        <v>3.54656463609632</v>
      </c>
    </row>
    <row r="236" customFormat="false" ht="12.75" hidden="false" customHeight="false" outlineLevel="0" collapsed="false">
      <c r="A236" s="308" t="n">
        <v>42309</v>
      </c>
      <c r="B236" s="0" t="n">
        <v>3.636</v>
      </c>
      <c r="C236" s="239" t="n">
        <v>3.656</v>
      </c>
      <c r="D236" s="309" t="n">
        <v>-0.805388118861321</v>
      </c>
      <c r="E236" s="309" t="n">
        <v>0.291364996788522</v>
      </c>
      <c r="F236" s="304" t="n">
        <f aca="false">C236-E236</f>
        <v>3.36463500321148</v>
      </c>
    </row>
    <row r="237" customFormat="false" ht="12.75" hidden="false" customHeight="false" outlineLevel="0" collapsed="false">
      <c r="A237" s="308" t="n">
        <v>42339</v>
      </c>
      <c r="B237" s="0" t="n">
        <v>3.723</v>
      </c>
      <c r="C237" s="239" t="n">
        <v>3.706</v>
      </c>
      <c r="D237" s="309" t="n">
        <v>0.71986341703042</v>
      </c>
      <c r="E237" s="309" t="n">
        <v>0.72287400108332</v>
      </c>
      <c r="F237" s="304" t="n">
        <f aca="false">C237-E237</f>
        <v>2.98312599891668</v>
      </c>
    </row>
    <row r="238" customFormat="false" ht="12.75" hidden="false" customHeight="false" outlineLevel="0" collapsed="false">
      <c r="A238" s="308" t="n">
        <v>42370</v>
      </c>
      <c r="B238" s="0" t="n">
        <v>3.772</v>
      </c>
      <c r="C238" s="239" t="n">
        <v>3.959</v>
      </c>
      <c r="D238" s="309" t="n">
        <v>-2.02849853329822</v>
      </c>
      <c r="E238" s="309" t="n">
        <v>-0.00202336067254451</v>
      </c>
      <c r="F238" s="304" t="n">
        <f aca="false">C238-E238</f>
        <v>3.96102336067254</v>
      </c>
    </row>
    <row r="239" customFormat="false" ht="12.75" hidden="false" customHeight="false" outlineLevel="0" collapsed="false">
      <c r="A239" s="308" t="n">
        <v>42401</v>
      </c>
      <c r="B239" s="0" t="n">
        <v>3.705</v>
      </c>
      <c r="C239" s="239" t="n">
        <v>3.881</v>
      </c>
      <c r="D239" s="309" t="n">
        <v>0.625355694702799</v>
      </c>
      <c r="E239" s="309" t="n">
        <v>0.615207048702646</v>
      </c>
      <c r="F239" s="304" t="n">
        <f aca="false">C239-E239</f>
        <v>3.26579295129735</v>
      </c>
    </row>
    <row r="240" customFormat="false" ht="12.75" hidden="false" customHeight="false" outlineLevel="0" collapsed="false">
      <c r="A240" s="308" t="n">
        <v>42430</v>
      </c>
      <c r="B240" s="0" t="n">
        <v>3.629</v>
      </c>
      <c r="C240" s="239" t="n">
        <v>3.774</v>
      </c>
      <c r="D240" s="309" t="n">
        <v>-0.708107495706905</v>
      </c>
      <c r="E240" s="309" t="n">
        <v>0.775419964617982</v>
      </c>
      <c r="F240" s="304" t="n">
        <f aca="false">C240-E240</f>
        <v>2.99858003538202</v>
      </c>
    </row>
    <row r="241" customFormat="false" ht="12.75" hidden="false" customHeight="false" outlineLevel="0" collapsed="false">
      <c r="A241" s="308" t="n">
        <v>42461</v>
      </c>
      <c r="B241" s="0" t="n">
        <v>3.568</v>
      </c>
      <c r="C241" s="239" t="n">
        <v>3.665</v>
      </c>
      <c r="D241" s="309" t="n">
        <v>-0.60313904099015</v>
      </c>
      <c r="E241" s="309" t="n">
        <v>0.550090628316286</v>
      </c>
      <c r="F241" s="304" t="n">
        <f aca="false">C241-E241</f>
        <v>3.11490937168371</v>
      </c>
    </row>
    <row r="242" customFormat="false" ht="12.75" hidden="false" customHeight="false" outlineLevel="0" collapsed="false">
      <c r="A242" s="308" t="n">
        <v>42491</v>
      </c>
      <c r="B242" s="0" t="n">
        <v>3.566</v>
      </c>
      <c r="C242" s="239" t="n">
        <v>3.663</v>
      </c>
      <c r="D242" s="309" t="n">
        <v>-0.360750873536744</v>
      </c>
      <c r="E242" s="309" t="n">
        <v>0.711501784784299</v>
      </c>
      <c r="F242" s="304" t="n">
        <f aca="false">C242-E242</f>
        <v>2.9514982152157</v>
      </c>
    </row>
    <row r="243" customFormat="false" ht="12.75" hidden="false" customHeight="false" outlineLevel="0" collapsed="false">
      <c r="A243" s="308" t="n">
        <v>42522</v>
      </c>
      <c r="B243" s="0" t="n">
        <v>3.644</v>
      </c>
      <c r="C243" s="239" t="n">
        <v>3.696</v>
      </c>
      <c r="D243" s="309" t="n">
        <v>-0.0975824978345003</v>
      </c>
      <c r="E243" s="309" t="n">
        <v>0.628162155361188</v>
      </c>
      <c r="F243" s="304" t="n">
        <f aca="false">C243-E243</f>
        <v>3.06783784463881</v>
      </c>
    </row>
    <row r="244" customFormat="false" ht="12.75" hidden="false" customHeight="false" outlineLevel="0" collapsed="false">
      <c r="A244" s="308" t="n">
        <v>42552</v>
      </c>
      <c r="B244" s="0" t="n">
        <v>3.644</v>
      </c>
      <c r="C244" s="239" t="n">
        <v>3.708</v>
      </c>
      <c r="D244" s="309" t="n">
        <v>-2.32744863200939</v>
      </c>
      <c r="E244" s="309" t="n">
        <v>0.341563880254033</v>
      </c>
      <c r="F244" s="304" t="n">
        <f aca="false">C244-E244</f>
        <v>3.36643611974597</v>
      </c>
    </row>
    <row r="245" customFormat="false" ht="12.75" hidden="false" customHeight="false" outlineLevel="0" collapsed="false">
      <c r="A245" s="308" t="n">
        <v>42583</v>
      </c>
      <c r="B245" s="0" t="n">
        <v>3.652</v>
      </c>
      <c r="C245" s="239" t="n">
        <v>3.729</v>
      </c>
      <c r="D245" s="309" t="n">
        <v>-1.0049333917384</v>
      </c>
      <c r="E245" s="309" t="n">
        <v>0.793055573229148</v>
      </c>
      <c r="F245" s="304" t="n">
        <f aca="false">C245-E245</f>
        <v>2.93594442677085</v>
      </c>
    </row>
    <row r="246" customFormat="false" ht="12.75" hidden="false" customHeight="false" outlineLevel="0" collapsed="false">
      <c r="A246" s="308" t="n">
        <v>42614</v>
      </c>
      <c r="B246" s="0" t="n">
        <v>3.635</v>
      </c>
      <c r="C246" s="239" t="n">
        <v>3.724</v>
      </c>
      <c r="D246" s="309" t="n">
        <v>-0.340658317695083</v>
      </c>
      <c r="E246" s="309" t="n">
        <v>0.156311920976986</v>
      </c>
      <c r="F246" s="304" t="n">
        <f aca="false">C246-E246</f>
        <v>3.56768807902301</v>
      </c>
    </row>
    <row r="247" customFormat="false" ht="12.75" hidden="false" customHeight="false" outlineLevel="0" collapsed="false">
      <c r="A247" s="308" t="n">
        <v>42644</v>
      </c>
      <c r="B247" s="0" t="n">
        <v>3.646</v>
      </c>
      <c r="C247" s="239" t="n">
        <v>3.726</v>
      </c>
      <c r="D247" s="309" t="n">
        <v>-0.258133618293547</v>
      </c>
      <c r="E247" s="309" t="n">
        <v>0.627513666002073</v>
      </c>
      <c r="F247" s="304" t="n">
        <f aca="false">C247-E247</f>
        <v>3.09848633399793</v>
      </c>
    </row>
    <row r="248" customFormat="false" ht="12.75" hidden="false" customHeight="false" outlineLevel="0" collapsed="false">
      <c r="A248" s="308" t="n">
        <v>42675</v>
      </c>
      <c r="B248" s="0" t="n">
        <v>3.713</v>
      </c>
      <c r="C248" s="239" t="n">
        <v>3.753</v>
      </c>
      <c r="D248" s="309" t="n">
        <v>-0.276938231659217</v>
      </c>
      <c r="E248" s="309" t="n">
        <v>0.880214409053618</v>
      </c>
      <c r="F248" s="304" t="n">
        <f aca="false">C248-E248</f>
        <v>2.87278559094638</v>
      </c>
    </row>
    <row r="249" customFormat="false" ht="12.75" hidden="false" customHeight="false" outlineLevel="0" collapsed="false">
      <c r="A249" s="308" t="n">
        <v>42705</v>
      </c>
      <c r="B249" s="0" t="n">
        <v>3.797</v>
      </c>
      <c r="C249" s="239" t="n">
        <v>3.8</v>
      </c>
      <c r="D249" s="309" t="n">
        <v>1.76884091960682</v>
      </c>
      <c r="E249" s="309" t="n">
        <v>0.258704064532311</v>
      </c>
      <c r="F249" s="304" t="n">
        <f aca="false">C249-E249</f>
        <v>3.54129593546769</v>
      </c>
    </row>
    <row r="250" customFormat="false" ht="12.75" hidden="false" customHeight="false" outlineLevel="0" collapsed="false">
      <c r="A250" s="308" t="n">
        <v>42736</v>
      </c>
      <c r="B250" s="0" t="n">
        <v>3.844</v>
      </c>
      <c r="C250" s="239" t="n">
        <v>4.0535</v>
      </c>
      <c r="D250" s="309" t="n">
        <v>0.310781967768032</v>
      </c>
      <c r="E250" s="309" t="n">
        <v>0.79385319632789</v>
      </c>
      <c r="F250" s="304" t="n">
        <f aca="false">C250-E250</f>
        <v>3.25964680367211</v>
      </c>
    </row>
    <row r="251" customFormat="false" ht="12.75" hidden="false" customHeight="false" outlineLevel="0" collapsed="false">
      <c r="A251" s="308" t="n">
        <v>42767</v>
      </c>
      <c r="B251" s="0" t="n">
        <v>3.781</v>
      </c>
      <c r="C251" s="239" t="n">
        <v>3.9795</v>
      </c>
      <c r="D251" s="309" t="n">
        <v>-0.0702935774074469</v>
      </c>
      <c r="E251" s="309" t="n">
        <v>0.0943255050372831</v>
      </c>
      <c r="F251" s="304" t="n">
        <f aca="false">C251-E251</f>
        <v>3.88517449496272</v>
      </c>
    </row>
    <row r="252" customFormat="false" ht="12.75" hidden="false" customHeight="false" outlineLevel="0" collapsed="false">
      <c r="A252" s="308" t="n">
        <v>42795</v>
      </c>
      <c r="B252" s="0" t="n">
        <v>3.708</v>
      </c>
      <c r="C252" s="239" t="n">
        <v>3.8755</v>
      </c>
      <c r="D252" s="309" t="n">
        <v>-0.97903893933972</v>
      </c>
      <c r="E252" s="309" t="n">
        <v>0.364728315915928</v>
      </c>
      <c r="F252" s="304" t="n">
        <f aca="false">C252-E252</f>
        <v>3.51077168408407</v>
      </c>
    </row>
    <row r="253" customFormat="false" ht="12.75" hidden="false" customHeight="false" outlineLevel="0" collapsed="false">
      <c r="A253" s="308" t="n">
        <v>42826</v>
      </c>
      <c r="B253" s="0" t="n">
        <v>3.65</v>
      </c>
      <c r="C253" s="239" t="n">
        <v>3.7695</v>
      </c>
      <c r="D253" s="309" t="n">
        <v>-0.274474436445701</v>
      </c>
      <c r="E253" s="309" t="n">
        <v>0.865918397726818</v>
      </c>
      <c r="F253" s="304" t="n">
        <f aca="false">C253-E253</f>
        <v>2.90358160227318</v>
      </c>
    </row>
    <row r="254" customFormat="false" ht="12.75" hidden="false" customHeight="false" outlineLevel="0" collapsed="false">
      <c r="A254" s="308" t="n">
        <v>42856</v>
      </c>
      <c r="B254" s="0" t="n">
        <v>3.649</v>
      </c>
      <c r="C254" s="239" t="n">
        <v>3.7685</v>
      </c>
      <c r="D254" s="309" t="n">
        <v>-0.00774288810400957</v>
      </c>
      <c r="E254" s="309" t="n">
        <v>0.0900757401798507</v>
      </c>
      <c r="F254" s="304" t="n">
        <f aca="false">C254-E254</f>
        <v>3.67842425982015</v>
      </c>
    </row>
    <row r="255" customFormat="false" ht="12.75" hidden="false" customHeight="false" outlineLevel="0" collapsed="false">
      <c r="A255" s="308" t="n">
        <v>42887</v>
      </c>
      <c r="B255" s="0" t="n">
        <v>3.728</v>
      </c>
      <c r="C255" s="239" t="n">
        <v>3.8025</v>
      </c>
      <c r="D255" s="309" t="n">
        <v>-0.655913628780111</v>
      </c>
      <c r="E255" s="309" t="n">
        <v>0.880118468396612</v>
      </c>
      <c r="F255" s="304" t="n">
        <f aca="false">C255-E255</f>
        <v>2.92238153160339</v>
      </c>
    </row>
    <row r="256" customFormat="false" ht="12.75" hidden="false" customHeight="false" outlineLevel="0" collapsed="false">
      <c r="A256" s="308" t="n">
        <v>42917</v>
      </c>
      <c r="B256" s="0" t="n">
        <v>3.728</v>
      </c>
      <c r="C256" s="239" t="n">
        <v>3.8145</v>
      </c>
      <c r="D256" s="309" t="n">
        <v>0.0118546794007576</v>
      </c>
      <c r="E256" s="309" t="n">
        <v>0.527383671512675</v>
      </c>
      <c r="F256" s="304" t="n">
        <f aca="false">C256-E256</f>
        <v>3.28711632848732</v>
      </c>
    </row>
    <row r="257" customFormat="false" ht="12.75" hidden="false" customHeight="false" outlineLevel="0" collapsed="false">
      <c r="A257" s="308" t="n">
        <v>42948</v>
      </c>
      <c r="B257" s="0" t="n">
        <v>3.736</v>
      </c>
      <c r="C257" s="239" t="n">
        <v>3.8355</v>
      </c>
      <c r="D257" s="309" t="n">
        <v>0.184159125307133</v>
      </c>
      <c r="E257" s="309" t="n">
        <v>0.25032776852499</v>
      </c>
      <c r="F257" s="304" t="n">
        <f aca="false">C257-E257</f>
        <v>3.58517223147501</v>
      </c>
    </row>
    <row r="258" customFormat="false" ht="12.75" hidden="false" customHeight="false" outlineLevel="0" collapsed="false">
      <c r="A258" s="308" t="n">
        <v>42979</v>
      </c>
      <c r="B258" s="0" t="n">
        <v>3.718</v>
      </c>
      <c r="C258" s="239" t="n">
        <v>3.8295</v>
      </c>
      <c r="D258" s="309" t="n">
        <v>-0.689951899933927</v>
      </c>
      <c r="E258" s="309" t="n">
        <v>0.266429049899501</v>
      </c>
      <c r="F258" s="304" t="n">
        <f aca="false">C258-E258</f>
        <v>3.5630709501005</v>
      </c>
    </row>
    <row r="259" customFormat="false" ht="12.75" hidden="false" customHeight="false" outlineLevel="0" collapsed="false">
      <c r="A259" s="308" t="n">
        <v>43009</v>
      </c>
      <c r="B259" s="0" t="n">
        <v>3.728</v>
      </c>
      <c r="C259" s="239" t="n">
        <v>3.8305</v>
      </c>
      <c r="D259" s="309" t="n">
        <v>-0.672808539278788</v>
      </c>
      <c r="E259" s="309" t="n">
        <v>0.743505637065561</v>
      </c>
      <c r="F259" s="304" t="n">
        <f aca="false">C259-E259</f>
        <v>3.08699436293444</v>
      </c>
    </row>
    <row r="260" customFormat="false" ht="12.75" hidden="false" customHeight="false" outlineLevel="0" collapsed="false">
      <c r="A260" s="308" t="n">
        <v>43040</v>
      </c>
      <c r="B260" s="0" t="n">
        <v>3.79</v>
      </c>
      <c r="C260" s="239" t="n">
        <v>3.8525</v>
      </c>
      <c r="D260" s="309" t="n">
        <v>1.01686237827592</v>
      </c>
      <c r="E260" s="309" t="n">
        <v>1.39058283989143</v>
      </c>
      <c r="F260" s="304" t="n">
        <f aca="false">C260-E260</f>
        <v>2.46191716010857</v>
      </c>
    </row>
    <row r="261" customFormat="false" ht="12.75" hidden="false" customHeight="false" outlineLevel="0" collapsed="false">
      <c r="A261" s="308" t="n">
        <v>43070</v>
      </c>
      <c r="B261" s="0" t="n">
        <v>3.871</v>
      </c>
      <c r="C261" s="239" t="n">
        <v>3.8965</v>
      </c>
      <c r="D261" s="309" t="n">
        <v>0.448262803486014</v>
      </c>
      <c r="E261" s="309" t="n">
        <v>0.934040372519856</v>
      </c>
      <c r="F261" s="304" t="n">
        <f aca="false">C261-E261</f>
        <v>2.96245962748014</v>
      </c>
    </row>
    <row r="262" customFormat="false" ht="12.75" hidden="false" customHeight="false" outlineLevel="0" collapsed="false">
      <c r="A262" s="308" t="n">
        <v>43101</v>
      </c>
      <c r="B262" s="0" t="n">
        <v>3.916</v>
      </c>
      <c r="C262" s="239" t="n">
        <v>4.1505</v>
      </c>
      <c r="D262" s="309" t="n">
        <v>-0.654123422203548</v>
      </c>
      <c r="E262" s="309" t="n">
        <v>0.403107388435776</v>
      </c>
      <c r="F262" s="304" t="n">
        <f aca="false">C262-E262</f>
        <v>3.74739261156422</v>
      </c>
    </row>
    <row r="263" customFormat="false" ht="12.75" hidden="false" customHeight="false" outlineLevel="0" collapsed="false">
      <c r="A263" s="308" t="n">
        <v>43132</v>
      </c>
      <c r="B263" s="0" t="n">
        <v>3.857</v>
      </c>
      <c r="C263" s="239" t="n">
        <v>4.0805</v>
      </c>
      <c r="D263" s="309" t="n">
        <v>-0.142200909472472</v>
      </c>
      <c r="E263" s="309" t="n">
        <v>0.00928784422855411</v>
      </c>
      <c r="F263" s="304" t="n">
        <f aca="false">C263-E263</f>
        <v>4.07121215577145</v>
      </c>
    </row>
    <row r="264" customFormat="false" ht="12.75" hidden="false" customHeight="false" outlineLevel="0" collapsed="false">
      <c r="A264" s="308" t="n">
        <v>43160</v>
      </c>
      <c r="B264" s="0" t="n">
        <v>3.787</v>
      </c>
      <c r="C264" s="239" t="n">
        <v>3.9795</v>
      </c>
      <c r="D264" s="309" t="n">
        <v>0.477265630985164</v>
      </c>
      <c r="E264" s="309" t="n">
        <v>0.4987918291237</v>
      </c>
      <c r="F264" s="304" t="n">
        <f aca="false">C264-E264</f>
        <v>3.4807081708763</v>
      </c>
    </row>
    <row r="265" customFormat="false" ht="12.75" hidden="false" customHeight="false" outlineLevel="0" collapsed="false">
      <c r="A265" s="308" t="n">
        <v>43191</v>
      </c>
      <c r="B265" s="0" t="n">
        <v>3.732</v>
      </c>
      <c r="C265" s="239" t="n">
        <v>3.8765</v>
      </c>
      <c r="D265" s="309" t="n">
        <v>0.77506588052187</v>
      </c>
      <c r="E265" s="309" t="n">
        <v>0.334772559633498</v>
      </c>
      <c r="F265" s="304" t="n">
        <f aca="false">C265-E265</f>
        <v>3.5417274403665</v>
      </c>
    </row>
    <row r="266" customFormat="false" ht="12.75" hidden="false" customHeight="false" outlineLevel="0" collapsed="false">
      <c r="A266" s="308" t="n">
        <v>43221</v>
      </c>
      <c r="B266" s="0" t="n">
        <v>3.732</v>
      </c>
      <c r="C266" s="239" t="n">
        <v>3.8765</v>
      </c>
      <c r="D266" s="309" t="n">
        <v>1.96842402557124</v>
      </c>
      <c r="E266" s="309" t="n">
        <v>0.374588651991014</v>
      </c>
      <c r="F266" s="304" t="n">
        <f aca="false">C266-E266</f>
        <v>3.50191134800899</v>
      </c>
    </row>
    <row r="267" customFormat="false" ht="12.75" hidden="false" customHeight="false" outlineLevel="0" collapsed="false">
      <c r="A267" s="308" t="n">
        <v>43252</v>
      </c>
      <c r="B267" s="0" t="n">
        <v>3.812</v>
      </c>
      <c r="C267" s="239" t="n">
        <v>3.9115</v>
      </c>
      <c r="D267" s="309" t="n">
        <v>0.24791558332331</v>
      </c>
      <c r="E267" s="309" t="n">
        <v>0.589993080866869</v>
      </c>
      <c r="F267" s="304" t="n">
        <f aca="false">C267-E267</f>
        <v>3.32150691913313</v>
      </c>
    </row>
    <row r="268" customFormat="false" ht="12.75" hidden="false" customHeight="false" outlineLevel="0" collapsed="false">
      <c r="A268" s="308" t="n">
        <v>43282</v>
      </c>
      <c r="B268" s="0" t="n">
        <v>3.812</v>
      </c>
      <c r="C268" s="239" t="n">
        <v>3.9235</v>
      </c>
      <c r="D268" s="309" t="n">
        <v>-0.971656400749328</v>
      </c>
      <c r="E268" s="309" t="n">
        <v>0.376869644536332</v>
      </c>
      <c r="F268" s="304" t="n">
        <f aca="false">C268-E268</f>
        <v>3.54663035546367</v>
      </c>
    </row>
    <row r="269" customFormat="false" ht="12.75" hidden="false" customHeight="false" outlineLevel="0" collapsed="false">
      <c r="A269" s="308" t="n">
        <v>43313</v>
      </c>
      <c r="B269" s="0" t="n">
        <v>3.82</v>
      </c>
      <c r="C269" s="239" t="n">
        <v>3.9445</v>
      </c>
      <c r="D269" s="309" t="n">
        <v>0.497500116284982</v>
      </c>
      <c r="E269" s="309" t="n">
        <v>1.11717756866503</v>
      </c>
      <c r="F269" s="304" t="n">
        <f aca="false">C269-E269</f>
        <v>2.82732243133497</v>
      </c>
    </row>
    <row r="270" customFormat="false" ht="12.75" hidden="false" customHeight="false" outlineLevel="0" collapsed="false">
      <c r="A270" s="308" t="n">
        <v>43344</v>
      </c>
      <c r="B270" s="0" t="n">
        <v>3.801</v>
      </c>
      <c r="C270" s="239" t="n">
        <v>3.9375</v>
      </c>
      <c r="D270" s="309" t="n">
        <v>0.598493532990236</v>
      </c>
      <c r="E270" s="309" t="n">
        <v>0.194334749883072</v>
      </c>
      <c r="F270" s="304" t="n">
        <f aca="false">C270-E270</f>
        <v>3.74316525011693</v>
      </c>
    </row>
    <row r="271" customFormat="false" ht="12.75" hidden="false" customHeight="false" outlineLevel="0" collapsed="false">
      <c r="A271" s="308" t="n">
        <v>43374</v>
      </c>
      <c r="B271" s="0" t="n">
        <v>3.81</v>
      </c>
      <c r="C271" s="239" t="n">
        <v>3.9375</v>
      </c>
      <c r="D271" s="309" t="n">
        <v>0.705322338413044</v>
      </c>
      <c r="E271" s="309" t="n">
        <v>0.0886605644647749</v>
      </c>
      <c r="F271" s="304" t="n">
        <f aca="false">C271-E271</f>
        <v>3.84883943553523</v>
      </c>
    </row>
    <row r="272" customFormat="false" ht="12.75" hidden="false" customHeight="false" outlineLevel="0" collapsed="false">
      <c r="A272" s="308" t="n">
        <v>43405</v>
      </c>
      <c r="B272" s="0" t="n">
        <v>3.867</v>
      </c>
      <c r="C272" s="239" t="n">
        <v>3.9545</v>
      </c>
      <c r="D272" s="309" t="n">
        <v>-0.465717691963447</v>
      </c>
      <c r="E272" s="309" t="n">
        <v>1.35327577016147</v>
      </c>
      <c r="F272" s="304" t="n">
        <f aca="false">C272-E272</f>
        <v>2.60122422983853</v>
      </c>
    </row>
    <row r="273" customFormat="false" ht="12.75" hidden="false" customHeight="false" outlineLevel="0" collapsed="false">
      <c r="A273" s="308" t="n">
        <v>43435</v>
      </c>
      <c r="B273" s="0" t="n">
        <v>3.945</v>
      </c>
      <c r="C273" s="239" t="n">
        <v>3.9955</v>
      </c>
      <c r="D273" s="309" t="n">
        <v>-1.36441242283316</v>
      </c>
      <c r="E273" s="309" t="n">
        <v>0.662013251075582</v>
      </c>
      <c r="F273" s="304" t="n">
        <f aca="false">C273-E273</f>
        <v>3.33348674892442</v>
      </c>
    </row>
    <row r="274" customFormat="false" ht="12.75" hidden="false" customHeight="false" outlineLevel="0" collapsed="false">
      <c r="A274" s="308" t="n">
        <v>43466</v>
      </c>
      <c r="B274" s="0" t="n">
        <v>3.988</v>
      </c>
      <c r="C274" s="239" t="n">
        <v>4.25</v>
      </c>
      <c r="D274" s="309" t="n">
        <v>-0.742793669639776</v>
      </c>
      <c r="E274" s="309" t="n">
        <v>0.91272848885786</v>
      </c>
      <c r="F274" s="304" t="n">
        <f aca="false">C274-E274</f>
        <v>3.33727151114214</v>
      </c>
    </row>
    <row r="275" customFormat="false" ht="12.75" hidden="false" customHeight="false" outlineLevel="0" collapsed="false">
      <c r="A275" s="308" t="n">
        <v>43497</v>
      </c>
      <c r="B275" s="0" t="n">
        <v>3.933</v>
      </c>
      <c r="C275" s="239" t="n">
        <v>4.184</v>
      </c>
      <c r="D275" s="309" t="n">
        <v>-0.340190791955116</v>
      </c>
      <c r="E275" s="309" t="n">
        <v>0.708101270910907</v>
      </c>
      <c r="F275" s="304" t="n">
        <f aca="false">C275-E275</f>
        <v>3.47589872908909</v>
      </c>
    </row>
    <row r="276" customFormat="false" ht="12.75" hidden="false" customHeight="false" outlineLevel="0" collapsed="false">
      <c r="A276" s="308" t="n">
        <v>43525</v>
      </c>
      <c r="B276" s="0" t="n">
        <v>3.866</v>
      </c>
      <c r="C276" s="239" t="n">
        <v>4.086</v>
      </c>
      <c r="D276" s="309" t="n">
        <v>0.375530041345774</v>
      </c>
      <c r="E276" s="309" t="n">
        <v>0.211077884066028</v>
      </c>
      <c r="F276" s="304" t="n">
        <f aca="false">C276-E276</f>
        <v>3.87492211593397</v>
      </c>
    </row>
    <row r="277" customFormat="false" ht="12.75" hidden="false" customHeight="false" outlineLevel="0" collapsed="false">
      <c r="A277" s="308" t="n">
        <v>43556</v>
      </c>
      <c r="B277" s="0" t="n">
        <v>3.814</v>
      </c>
      <c r="C277" s="239" t="n">
        <v>3.986</v>
      </c>
      <c r="D277" s="309" t="n">
        <v>0.612504029950052</v>
      </c>
      <c r="E277" s="309" t="n">
        <v>-0.140417860839053</v>
      </c>
      <c r="F277" s="304" t="n">
        <f aca="false">C277-E277</f>
        <v>4.12641786083905</v>
      </c>
    </row>
    <row r="278" customFormat="false" ht="12.75" hidden="false" customHeight="false" outlineLevel="0" collapsed="false">
      <c r="A278" s="308" t="n">
        <v>43586</v>
      </c>
      <c r="B278" s="0" t="n">
        <v>3.815</v>
      </c>
      <c r="C278" s="239" t="n">
        <v>3.987</v>
      </c>
      <c r="D278" s="309" t="n">
        <v>-1.49372059272798</v>
      </c>
      <c r="E278" s="309" t="n">
        <v>0.279439360845999</v>
      </c>
      <c r="F278" s="304" t="n">
        <f aca="false">C278-E278</f>
        <v>3.707560639154</v>
      </c>
    </row>
    <row r="279" customFormat="false" ht="12.75" hidden="false" customHeight="false" outlineLevel="0" collapsed="false">
      <c r="A279" s="308" t="n">
        <v>43617</v>
      </c>
      <c r="B279" s="0" t="n">
        <v>3.896</v>
      </c>
      <c r="C279" s="239" t="n">
        <v>4.023</v>
      </c>
      <c r="D279" s="309" t="n">
        <v>-0.511431670380452</v>
      </c>
      <c r="E279" s="309" t="n">
        <v>0.899722498715879</v>
      </c>
      <c r="F279" s="304" t="n">
        <f aca="false">C279-E279</f>
        <v>3.12327750128412</v>
      </c>
    </row>
    <row r="280" customFormat="false" ht="12.75" hidden="false" customHeight="false" outlineLevel="0" collapsed="false">
      <c r="A280" s="308" t="n">
        <v>43647</v>
      </c>
      <c r="B280" s="0" t="n">
        <v>3.896</v>
      </c>
      <c r="C280" s="239" t="n">
        <v>4.035</v>
      </c>
      <c r="D280" s="309" t="n">
        <v>-0.0918298923887131</v>
      </c>
      <c r="E280" s="309" t="n">
        <v>0.297484253636429</v>
      </c>
      <c r="F280" s="304" t="n">
        <f aca="false">C280-E280</f>
        <v>3.73751574636357</v>
      </c>
    </row>
    <row r="281" customFormat="false" ht="12.75" hidden="false" customHeight="false" outlineLevel="0" collapsed="false">
      <c r="A281" s="308" t="n">
        <v>43678</v>
      </c>
      <c r="B281" s="0" t="n">
        <v>3.904</v>
      </c>
      <c r="C281" s="239" t="n">
        <v>4.056</v>
      </c>
      <c r="D281" s="309" t="n">
        <v>-1.38699495986385</v>
      </c>
      <c r="E281" s="309" t="n">
        <v>0.396150581693768</v>
      </c>
      <c r="F281" s="304" t="n">
        <f aca="false">C281-E281</f>
        <v>3.65984941830623</v>
      </c>
    </row>
    <row r="282" customFormat="false" ht="12.75" hidden="false" customHeight="false" outlineLevel="0" collapsed="false">
      <c r="A282" s="308" t="n">
        <v>43709</v>
      </c>
      <c r="B282" s="0" t="n">
        <v>3.884</v>
      </c>
      <c r="C282" s="239" t="n">
        <v>4.048</v>
      </c>
      <c r="D282" s="309" t="n">
        <v>1.32632224641235</v>
      </c>
      <c r="E282" s="309" t="n">
        <v>-0.027609533230602</v>
      </c>
      <c r="F282" s="304" t="n">
        <f aca="false">C282-E282</f>
        <v>4.0756095332306</v>
      </c>
    </row>
    <row r="283" customFormat="false" ht="12.75" hidden="false" customHeight="false" outlineLevel="0" collapsed="false">
      <c r="A283" s="308" t="n">
        <v>43739</v>
      </c>
      <c r="B283" s="0" t="n">
        <v>3.892</v>
      </c>
      <c r="C283" s="239" t="n">
        <v>4.047</v>
      </c>
      <c r="D283" s="309" t="n">
        <v>-1.64009202003469</v>
      </c>
      <c r="E283" s="309" t="n">
        <v>0.243505516828855</v>
      </c>
      <c r="F283" s="304" t="n">
        <f aca="false">C283-E283</f>
        <v>3.80349448317115</v>
      </c>
    </row>
    <row r="284" customFormat="false" ht="12.75" hidden="false" customHeight="false" outlineLevel="0" collapsed="false">
      <c r="A284" s="308" t="n">
        <v>43770</v>
      </c>
      <c r="B284" s="0" t="n">
        <v>3.944</v>
      </c>
      <c r="C284" s="239" t="n">
        <v>4.059</v>
      </c>
      <c r="D284" s="309" t="n">
        <v>1.69956456690299</v>
      </c>
      <c r="E284" s="309" t="n">
        <v>0.762410273627999</v>
      </c>
      <c r="F284" s="304" t="n">
        <f aca="false">C284-E284</f>
        <v>3.296589726372</v>
      </c>
    </row>
    <row r="285" customFormat="false" ht="12.75" hidden="false" customHeight="false" outlineLevel="0" collapsed="false">
      <c r="A285" s="308" t="n">
        <v>43800</v>
      </c>
      <c r="B285" s="0" t="n">
        <v>4.019</v>
      </c>
      <c r="C285" s="239" t="n">
        <v>4.097</v>
      </c>
      <c r="D285" s="309" t="n">
        <v>-1.70470302600253</v>
      </c>
      <c r="E285" s="309" t="n">
        <v>0.62700355165146</v>
      </c>
      <c r="F285" s="304" t="n">
        <f aca="false">C285-E285</f>
        <v>3.46999644834854</v>
      </c>
    </row>
    <row r="286" customFormat="false" ht="12.75" hidden="false" customHeight="false" outlineLevel="0" collapsed="false">
      <c r="A286" s="308" t="n">
        <v>43831</v>
      </c>
      <c r="B286" s="0" t="n">
        <v>4.06</v>
      </c>
      <c r="C286" s="239" t="n">
        <v>4.352</v>
      </c>
      <c r="D286" s="309" t="n">
        <v>0.156943269474058</v>
      </c>
      <c r="E286" s="309" t="n">
        <v>-0.0141250862240951</v>
      </c>
      <c r="F286" s="304" t="n">
        <f aca="false">C286-E286</f>
        <v>4.3661250862241</v>
      </c>
    </row>
    <row r="287" customFormat="false" ht="12.75" hidden="false" customHeight="false" outlineLevel="0" collapsed="false">
      <c r="A287" s="308" t="n">
        <v>43862</v>
      </c>
      <c r="B287" s="0" t="n">
        <v>4.009</v>
      </c>
      <c r="C287" s="239" t="n">
        <v>4.29</v>
      </c>
      <c r="D287" s="309" t="n">
        <v>0.222083799982017</v>
      </c>
      <c r="E287" s="309" t="n">
        <v>0.471421766945353</v>
      </c>
      <c r="F287" s="304" t="n">
        <f aca="false">C287-E287</f>
        <v>3.81857823305465</v>
      </c>
    </row>
    <row r="288" customFormat="false" ht="12.75" hidden="false" customHeight="false" outlineLevel="0" collapsed="false">
      <c r="A288" s="308" t="n">
        <v>43891</v>
      </c>
      <c r="B288" s="0" t="n">
        <v>3.945</v>
      </c>
      <c r="C288" s="239" t="n">
        <v>4.195</v>
      </c>
      <c r="D288" s="309" t="n">
        <v>-1.65705775851688</v>
      </c>
      <c r="E288" s="309" t="n">
        <v>0.316224933271824</v>
      </c>
      <c r="F288" s="304" t="n">
        <f aca="false">C288-E288</f>
        <v>3.87877506672818</v>
      </c>
    </row>
    <row r="289" customFormat="false" ht="12.75" hidden="false" customHeight="false" outlineLevel="0" collapsed="false">
      <c r="A289" s="308" t="n">
        <v>43922</v>
      </c>
      <c r="B289" s="0" t="n">
        <v>3.896</v>
      </c>
      <c r="C289" s="239" t="n">
        <v>4.098</v>
      </c>
      <c r="D289" s="309" t="n">
        <v>-0.345113765449074</v>
      </c>
      <c r="E289" s="309" t="n">
        <v>0.818993134014968</v>
      </c>
      <c r="F289" s="304" t="n">
        <f aca="false">C289-E289</f>
        <v>3.27900686598503</v>
      </c>
    </row>
    <row r="290" customFormat="false" ht="12.75" hidden="false" customHeight="false" outlineLevel="0" collapsed="false">
      <c r="A290" s="308" t="n">
        <v>43952</v>
      </c>
      <c r="B290" s="0" t="n">
        <v>3.898</v>
      </c>
      <c r="C290" s="239" t="n">
        <v>4.1</v>
      </c>
      <c r="D290" s="309" t="n">
        <v>-1.33090165008682</v>
      </c>
      <c r="E290" s="309" t="n">
        <v>0.822729859950078</v>
      </c>
      <c r="F290" s="304" t="n">
        <f aca="false">C290-E290</f>
        <v>3.27727014004992</v>
      </c>
    </row>
    <row r="291" customFormat="false" ht="12.75" hidden="false" customHeight="false" outlineLevel="0" collapsed="false">
      <c r="A291" s="308" t="n">
        <v>43983</v>
      </c>
      <c r="B291" s="0" t="n">
        <v>3.98</v>
      </c>
      <c r="C291" s="239" t="n">
        <v>4.137</v>
      </c>
      <c r="D291" s="309" t="n">
        <v>1.6727343420514</v>
      </c>
      <c r="E291" s="309" t="n">
        <v>0.0935058268908568</v>
      </c>
      <c r="F291" s="304" t="n">
        <f aca="false">C291-E291</f>
        <v>4.04349417310914</v>
      </c>
    </row>
    <row r="292" customFormat="false" ht="12.75" hidden="false" customHeight="false" outlineLevel="0" collapsed="false">
      <c r="A292" s="308" t="n">
        <v>44013</v>
      </c>
      <c r="B292" s="0" t="n">
        <v>3.98</v>
      </c>
      <c r="C292" s="239" t="n">
        <v>4.149</v>
      </c>
      <c r="D292" s="309" t="n">
        <v>0.133143192979331</v>
      </c>
      <c r="E292" s="309" t="n">
        <v>0.0668796533623063</v>
      </c>
      <c r="F292" s="304" t="n">
        <f aca="false">C292-E292</f>
        <v>4.08212034663769</v>
      </c>
    </row>
    <row r="293" customFormat="false" ht="12.75" hidden="false" customHeight="false" outlineLevel="0" collapsed="false">
      <c r="A293" s="308" t="n">
        <v>44044</v>
      </c>
      <c r="B293" s="0" t="n">
        <v>3.988</v>
      </c>
      <c r="C293" s="239" t="n">
        <v>4.17</v>
      </c>
      <c r="D293" s="309" t="n">
        <v>-0.0199599051492769</v>
      </c>
      <c r="E293" s="309" t="n">
        <v>0.498284684990037</v>
      </c>
      <c r="F293" s="304" t="n">
        <f aca="false">C293-E293</f>
        <v>3.67171531500996</v>
      </c>
    </row>
    <row r="294" customFormat="false" ht="12.75" hidden="false" customHeight="false" outlineLevel="0" collapsed="false">
      <c r="A294" s="308" t="n">
        <v>44075</v>
      </c>
      <c r="B294" s="0" t="n">
        <v>3.967</v>
      </c>
      <c r="C294" s="239" t="n">
        <v>4.161</v>
      </c>
      <c r="D294" s="309" t="n">
        <v>-0.912668250324376</v>
      </c>
      <c r="E294" s="309" t="n">
        <v>0.102195464084202</v>
      </c>
      <c r="F294" s="304" t="n">
        <f aca="false">C294-E294</f>
        <v>4.0588045359158</v>
      </c>
    </row>
    <row r="295" customFormat="false" ht="12.75" hidden="false" customHeight="false" outlineLevel="0" collapsed="false">
      <c r="A295" s="308" t="n">
        <v>44105</v>
      </c>
      <c r="B295" s="0" t="n">
        <v>3.974</v>
      </c>
      <c r="C295" s="239" t="n">
        <v>4.159</v>
      </c>
      <c r="D295" s="309" t="n">
        <v>-0.690727825152518</v>
      </c>
      <c r="E295" s="309" t="n">
        <v>0.72899369835289</v>
      </c>
      <c r="F295" s="304" t="n">
        <f aca="false">C295-E295</f>
        <v>3.43000630164711</v>
      </c>
    </row>
    <row r="296" customFormat="false" ht="12.75" hidden="false" customHeight="false" outlineLevel="0" collapsed="false">
      <c r="A296" s="308" t="n">
        <v>44136</v>
      </c>
      <c r="B296" s="0" t="n">
        <v>4.021</v>
      </c>
      <c r="C296" s="239" t="n">
        <v>4.166</v>
      </c>
      <c r="D296" s="309" t="n">
        <v>0.987358878761055</v>
      </c>
      <c r="E296" s="309" t="n">
        <v>1.02158394967258</v>
      </c>
      <c r="F296" s="304" t="n">
        <f aca="false">C296-E296</f>
        <v>3.14441605032742</v>
      </c>
    </row>
    <row r="297" customFormat="false" ht="12.75" hidden="false" customHeight="false" outlineLevel="0" collapsed="false">
      <c r="A297" s="308" t="n">
        <v>44166</v>
      </c>
      <c r="B297" s="0" t="n">
        <v>4.093</v>
      </c>
      <c r="C297" s="239" t="n">
        <v>4.201</v>
      </c>
      <c r="D297" s="309" t="n">
        <v>-1.1492916785429</v>
      </c>
      <c r="E297" s="309" t="n">
        <v>-0.142171140326236</v>
      </c>
      <c r="F297" s="304" t="n">
        <f aca="false">C297-E297</f>
        <v>4.34317114032624</v>
      </c>
    </row>
    <row r="298" customFormat="false" ht="12.75" hidden="false" customHeight="false" outlineLevel="0" collapsed="false">
      <c r="A298" s="308" t="n">
        <v>44197</v>
      </c>
      <c r="B298" s="0" t="n">
        <v>4.132</v>
      </c>
      <c r="C298" s="239" t="n">
        <v>4.4565</v>
      </c>
      <c r="D298" s="309" t="n">
        <v>-1.61673513264316</v>
      </c>
      <c r="E298" s="309" t="n">
        <v>0.321344463068494</v>
      </c>
      <c r="F298" s="304" t="n">
        <f aca="false">C298-E298</f>
        <v>4.13515553693151</v>
      </c>
    </row>
    <row r="299" customFormat="false" ht="12.75" hidden="false" customHeight="false" outlineLevel="0" collapsed="false">
      <c r="A299" s="308" t="n">
        <v>44228</v>
      </c>
      <c r="B299" s="0" t="n">
        <v>4.085</v>
      </c>
      <c r="C299" s="239" t="n">
        <v>4.3985</v>
      </c>
      <c r="D299" s="309" t="n">
        <v>0.0177273814745603</v>
      </c>
      <c r="E299" s="309" t="n">
        <v>0.40120243389128</v>
      </c>
      <c r="F299" s="304" t="n">
        <f aca="false">C299-E299</f>
        <v>3.99729756610872</v>
      </c>
    </row>
    <row r="300" customFormat="false" ht="12.75" hidden="false" customHeight="false" outlineLevel="0" collapsed="false">
      <c r="A300" s="308" t="n">
        <v>44256</v>
      </c>
      <c r="B300" s="0" t="n">
        <v>4.024</v>
      </c>
      <c r="C300" s="239" t="n">
        <v>4.3065</v>
      </c>
      <c r="D300" s="309" t="n">
        <v>-0.395847822256807</v>
      </c>
      <c r="E300" s="309" t="n">
        <v>0.370460119558587</v>
      </c>
      <c r="F300" s="304" t="n">
        <f aca="false">C300-E300</f>
        <v>3.93603988044141</v>
      </c>
    </row>
    <row r="301" customFormat="false" ht="12.75" hidden="false" customHeight="false" outlineLevel="0" collapsed="false">
      <c r="A301" s="308" t="n">
        <v>44287</v>
      </c>
      <c r="B301" s="0" t="n">
        <v>3.978</v>
      </c>
      <c r="C301" s="239" t="n">
        <v>4.2125</v>
      </c>
      <c r="D301" s="309" t="n">
        <v>0.351352884541091</v>
      </c>
      <c r="E301" s="309" t="n">
        <v>0.300494335110895</v>
      </c>
      <c r="F301" s="304" t="n">
        <f aca="false">C301-E301</f>
        <v>3.91200566488911</v>
      </c>
    </row>
    <row r="302" customFormat="false" ht="12.75" hidden="false" customHeight="false" outlineLevel="0" collapsed="false">
      <c r="A302" s="308" t="n">
        <v>44317</v>
      </c>
      <c r="B302" s="0" t="n">
        <v>3.981</v>
      </c>
      <c r="C302" s="239" t="n">
        <v>4.2155</v>
      </c>
      <c r="D302" s="309" t="n">
        <v>0.215098426324142</v>
      </c>
      <c r="E302" s="309" t="n">
        <v>0.385747995155737</v>
      </c>
      <c r="F302" s="304" t="n">
        <f aca="false">C302-E302</f>
        <v>3.82975200484426</v>
      </c>
    </row>
    <row r="303" customFormat="false" ht="12.75" hidden="false" customHeight="false" outlineLevel="0" collapsed="false">
      <c r="A303" s="308" t="n">
        <v>44348</v>
      </c>
      <c r="B303" s="0" t="n">
        <v>4.064</v>
      </c>
      <c r="C303" s="239" t="n">
        <v>4.2535</v>
      </c>
      <c r="D303" s="309" t="n">
        <v>-1.70266382374604</v>
      </c>
      <c r="E303" s="309" t="n">
        <v>0.552145691504566</v>
      </c>
      <c r="F303" s="304" t="n">
        <f aca="false">C303-E303</f>
        <v>3.70135430849543</v>
      </c>
    </row>
    <row r="304" customFormat="false" ht="12.75" hidden="false" customHeight="false" outlineLevel="0" collapsed="false">
      <c r="A304" s="308" t="n">
        <v>44378</v>
      </c>
      <c r="B304" s="0" t="n">
        <v>4.064</v>
      </c>
      <c r="C304" s="239" t="n">
        <v>4.2655</v>
      </c>
      <c r="D304" s="309" t="n">
        <v>2.33705086615684</v>
      </c>
      <c r="E304" s="309" t="n">
        <v>0.997311232236968</v>
      </c>
      <c r="F304" s="304" t="n">
        <f aca="false">C304-E304</f>
        <v>3.26818876776303</v>
      </c>
    </row>
    <row r="305" customFormat="false" ht="12.75" hidden="false" customHeight="false" outlineLevel="0" collapsed="false">
      <c r="A305" s="308" t="n">
        <v>44409</v>
      </c>
      <c r="B305" s="0" t="n">
        <v>4.072</v>
      </c>
      <c r="C305" s="239" t="n">
        <v>4.2865</v>
      </c>
      <c r="D305" s="309" t="n">
        <v>0.185065278009352</v>
      </c>
      <c r="E305" s="309" t="n">
        <v>0.215328971216131</v>
      </c>
      <c r="F305" s="304" t="n">
        <f aca="false">C305-E305</f>
        <v>4.07117102878387</v>
      </c>
    </row>
    <row r="306" customFormat="false" ht="12.75" hidden="false" customHeight="false" outlineLevel="0" collapsed="false">
      <c r="A306" s="308" t="n">
        <v>44440</v>
      </c>
      <c r="B306" s="0" t="n">
        <v>4.05</v>
      </c>
      <c r="C306" s="239" t="n">
        <v>4.2765</v>
      </c>
      <c r="D306" s="309" t="n">
        <v>-1.17297181359974</v>
      </c>
      <c r="E306" s="309" t="n">
        <v>0.147340553701712</v>
      </c>
      <c r="F306" s="304" t="n">
        <f aca="false">C306-E306</f>
        <v>4.12915944629829</v>
      </c>
    </row>
    <row r="307" customFormat="false" ht="12.75" hidden="false" customHeight="false" outlineLevel="0" collapsed="false">
      <c r="A307" s="308" t="n">
        <v>44470</v>
      </c>
      <c r="B307" s="0" t="n">
        <v>4.056</v>
      </c>
      <c r="C307" s="239" t="n">
        <v>4.2735</v>
      </c>
      <c r="D307" s="309" t="n">
        <v>-1.02332620399321</v>
      </c>
      <c r="E307" s="309" t="n">
        <v>0.19414954314905</v>
      </c>
      <c r="F307" s="304" t="n">
        <f aca="false">C307-E307</f>
        <v>4.07935045685095</v>
      </c>
    </row>
    <row r="308" customFormat="false" ht="12.75" hidden="false" customHeight="false" outlineLevel="0" collapsed="false">
      <c r="A308" s="308" t="n">
        <v>44501</v>
      </c>
      <c r="B308" s="0" t="n">
        <v>4.098</v>
      </c>
      <c r="C308" s="239" t="n">
        <v>4.2755</v>
      </c>
      <c r="D308" s="309" t="n">
        <v>2.01514999452581</v>
      </c>
      <c r="E308" s="309" t="n">
        <v>0.355339989029488</v>
      </c>
      <c r="F308" s="304" t="n">
        <f aca="false">C308-E308</f>
        <v>3.92016001097051</v>
      </c>
    </row>
    <row r="309" customFormat="false" ht="12.75" hidden="false" customHeight="false" outlineLevel="0" collapsed="false">
      <c r="A309" s="308" t="n">
        <v>44531</v>
      </c>
      <c r="B309" s="0" t="n">
        <v>4.167</v>
      </c>
      <c r="C309" s="239" t="n">
        <v>4.3075</v>
      </c>
      <c r="D309" s="309" t="n">
        <v>0.0010501080645915</v>
      </c>
      <c r="E309" s="309" t="n">
        <v>0.313743823519464</v>
      </c>
      <c r="F309" s="304" t="n">
        <f aca="false">C309-E309</f>
        <v>3.99375617648054</v>
      </c>
    </row>
    <row r="310" customFormat="false" ht="12.75" hidden="false" customHeight="false" outlineLevel="0" collapsed="false">
      <c r="A310" s="308" t="n">
        <v>44562</v>
      </c>
      <c r="B310" s="0" t="n">
        <v>4.204</v>
      </c>
      <c r="C310" s="239" t="n">
        <v>4.5635</v>
      </c>
      <c r="D310" s="309" t="n">
        <v>-1.90965611833514</v>
      </c>
      <c r="E310" s="309" t="n">
        <v>0.399359134743277</v>
      </c>
      <c r="F310" s="304" t="n">
        <f aca="false">C310-E310</f>
        <v>4.16414086525672</v>
      </c>
    </row>
    <row r="311" customFormat="false" ht="12.75" hidden="false" customHeight="false" outlineLevel="0" collapsed="false">
      <c r="A311" s="308" t="n">
        <v>44593</v>
      </c>
      <c r="B311" s="0" t="n">
        <v>4.161</v>
      </c>
      <c r="C311" s="239" t="n">
        <v>4.5095</v>
      </c>
      <c r="D311" s="309" t="n">
        <v>0.438142154765121</v>
      </c>
      <c r="E311" s="309" t="n">
        <v>0.0836748273708205</v>
      </c>
      <c r="F311" s="304" t="n">
        <f aca="false">C311-E311</f>
        <v>4.42582517262918</v>
      </c>
    </row>
    <row r="312" customFormat="false" ht="12.75" hidden="false" customHeight="false" outlineLevel="0" collapsed="false">
      <c r="A312" s="308" t="n">
        <v>44621</v>
      </c>
      <c r="B312" s="0" t="n">
        <v>4.103</v>
      </c>
      <c r="C312" s="239" t="n">
        <v>4.4205</v>
      </c>
      <c r="D312" s="309" t="n">
        <v>1.05693525765244</v>
      </c>
      <c r="E312" s="309" t="n">
        <v>0.214146309965125</v>
      </c>
      <c r="F312" s="304" t="n">
        <f aca="false">C312-E312</f>
        <v>4.20635369003488</v>
      </c>
    </row>
    <row r="313" customFormat="false" ht="12.75" hidden="false" customHeight="false" outlineLevel="0" collapsed="false">
      <c r="A313" s="308" t="n">
        <v>44652</v>
      </c>
      <c r="B313" s="0" t="n">
        <v>4.06</v>
      </c>
      <c r="C313" s="239" t="n">
        <v>4.3295</v>
      </c>
      <c r="D313" s="309" t="n">
        <v>0.741902714842366</v>
      </c>
      <c r="E313" s="309" t="n">
        <v>-0.0127723315658027</v>
      </c>
      <c r="F313" s="304" t="n">
        <f aca="false">C313-E313</f>
        <v>4.3422723315658</v>
      </c>
    </row>
    <row r="314" customFormat="false" ht="12.75" hidden="false" customHeight="false" outlineLevel="0" collapsed="false">
      <c r="A314" s="308" t="n">
        <v>44682</v>
      </c>
      <c r="B314" s="0" t="n">
        <v>4.064</v>
      </c>
      <c r="C314" s="239" t="n">
        <v>4.3335</v>
      </c>
      <c r="D314" s="309" t="n">
        <v>0.00388458226806928</v>
      </c>
      <c r="E314" s="309" t="n">
        <v>0.460912591063164</v>
      </c>
      <c r="F314" s="304" t="n">
        <f aca="false">C314-E314</f>
        <v>3.87258740893684</v>
      </c>
    </row>
    <row r="315" customFormat="false" ht="12.75" hidden="false" customHeight="false" outlineLevel="0" collapsed="false">
      <c r="A315" s="308" t="n">
        <v>44713</v>
      </c>
      <c r="B315" s="0" t="n">
        <v>4.148</v>
      </c>
      <c r="C315" s="239" t="n">
        <v>4.3725</v>
      </c>
      <c r="D315" s="309" t="n">
        <v>-0.438240517557586</v>
      </c>
      <c r="E315" s="309" t="n">
        <v>0.0834060415113335</v>
      </c>
      <c r="F315" s="304" t="n">
        <f aca="false">C315-E315</f>
        <v>4.28909395848867</v>
      </c>
    </row>
    <row r="316" customFormat="false" ht="12.75" hidden="false" customHeight="false" outlineLevel="0" collapsed="false">
      <c r="A316" s="308" t="n">
        <v>44743</v>
      </c>
      <c r="B316" s="0" t="n">
        <v>4.148</v>
      </c>
      <c r="C316" s="239" t="n">
        <v>4.3845</v>
      </c>
      <c r="D316" s="309" t="n">
        <v>-0.659233775902357</v>
      </c>
      <c r="E316" s="309" t="n">
        <v>0.412343446212543</v>
      </c>
      <c r="F316" s="304" t="n">
        <f aca="false">C316-E316</f>
        <v>3.97215655378746</v>
      </c>
    </row>
    <row r="317" customFormat="false" ht="12.75" hidden="false" customHeight="false" outlineLevel="0" collapsed="false">
      <c r="A317" s="308" t="n">
        <v>44774</v>
      </c>
      <c r="B317" s="0" t="n">
        <v>4.156</v>
      </c>
      <c r="C317" s="239" t="n">
        <v>4.4055</v>
      </c>
      <c r="D317" s="309" t="n">
        <v>-0.351419280509903</v>
      </c>
      <c r="E317" s="309" t="n">
        <v>0.294534680346713</v>
      </c>
      <c r="F317" s="304" t="n">
        <f aca="false">C317-E317</f>
        <v>4.11096531965329</v>
      </c>
    </row>
    <row r="318" customFormat="false" ht="12.75" hidden="false" customHeight="false" outlineLevel="0" collapsed="false">
      <c r="A318" s="308" t="n">
        <v>44805</v>
      </c>
      <c r="B318" s="0" t="n">
        <v>4.133</v>
      </c>
      <c r="C318" s="239" t="n">
        <v>4.3945</v>
      </c>
      <c r="D318" s="309" t="n">
        <v>0.936019174388795</v>
      </c>
      <c r="E318" s="309" t="n">
        <v>0.705698373719164</v>
      </c>
      <c r="F318" s="304" t="n">
        <f aca="false">C318-E318</f>
        <v>3.68880162628084</v>
      </c>
    </row>
    <row r="319" customFormat="false" ht="12.75" hidden="false" customHeight="false" outlineLevel="0" collapsed="false">
      <c r="A319" s="308" t="n">
        <v>44835</v>
      </c>
      <c r="B319" s="0" t="n">
        <v>4.138</v>
      </c>
      <c r="C319" s="239" t="n">
        <v>4.3905</v>
      </c>
      <c r="D319" s="309" t="n">
        <v>0.443679546511891</v>
      </c>
      <c r="E319" s="309" t="n">
        <v>0.760737566008355</v>
      </c>
      <c r="F319" s="304" t="n">
        <f aca="false">C319-E319</f>
        <v>3.62976243399164</v>
      </c>
    </row>
    <row r="320" customFormat="false" ht="12.75" hidden="false" customHeight="false" outlineLevel="0" collapsed="false">
      <c r="A320" s="308" t="n">
        <v>44866</v>
      </c>
      <c r="B320" s="0" t="n">
        <v>4.175</v>
      </c>
      <c r="C320" s="239" t="n">
        <v>4.3875</v>
      </c>
      <c r="D320" s="309" t="n">
        <v>-1.00227916553084</v>
      </c>
      <c r="E320" s="309" t="n">
        <v>0.161278923128704</v>
      </c>
      <c r="F320" s="304" t="n">
        <f aca="false">C320-E320</f>
        <v>4.2262210768713</v>
      </c>
    </row>
    <row r="321" customFormat="false" ht="12.75" hidden="false" customHeight="false" outlineLevel="0" collapsed="false">
      <c r="A321" s="308" t="n">
        <v>44896</v>
      </c>
      <c r="B321" s="0" t="n">
        <v>4.241</v>
      </c>
      <c r="C321" s="239" t="n">
        <v>4.4165</v>
      </c>
      <c r="D321" s="309" t="n">
        <v>-0.200792777055327</v>
      </c>
      <c r="E321" s="309" t="n">
        <v>0.70219543418823</v>
      </c>
      <c r="F321" s="304" t="n">
        <f aca="false">C321-E321</f>
        <v>3.71430456581177</v>
      </c>
    </row>
    <row r="322" customFormat="false" ht="12.75" hidden="false" customHeight="false" outlineLevel="0" collapsed="false">
      <c r="A322" s="308" t="n">
        <v>44927</v>
      </c>
      <c r="B322" s="0" t="n">
        <v>4.276</v>
      </c>
      <c r="C322" s="239" t="n">
        <v>4.673</v>
      </c>
      <c r="D322" s="309" t="n">
        <v>0.752194687920566</v>
      </c>
      <c r="E322" s="309" t="n">
        <v>0.105439475316446</v>
      </c>
      <c r="F322" s="304" t="n">
        <f aca="false">C322-E322</f>
        <v>4.56756052468355</v>
      </c>
    </row>
    <row r="323" customFormat="false" ht="12.75" hidden="false" customHeight="false" outlineLevel="0" collapsed="false">
      <c r="A323" s="308" t="n">
        <v>44958</v>
      </c>
      <c r="B323" s="0" t="n">
        <v>4.237</v>
      </c>
      <c r="C323" s="239" t="n">
        <v>4.623</v>
      </c>
      <c r="D323" s="309" t="n">
        <v>0.797631236696347</v>
      </c>
      <c r="E323" s="309" t="n">
        <v>0.304381735806485</v>
      </c>
      <c r="F323" s="304" t="n">
        <f aca="false">C323-E323</f>
        <v>4.31861826419352</v>
      </c>
    </row>
    <row r="324" customFormat="false" ht="12.75" hidden="false" customHeight="false" outlineLevel="0" collapsed="false">
      <c r="A324" s="308" t="n">
        <v>44986</v>
      </c>
      <c r="B324" s="0" t="n">
        <v>4.182</v>
      </c>
      <c r="C324" s="239" t="n">
        <v>4.537</v>
      </c>
      <c r="D324" s="309" t="n">
        <v>1.90934469856511</v>
      </c>
      <c r="E324" s="309" t="n">
        <v>0.387384720109855</v>
      </c>
      <c r="F324" s="304" t="n">
        <f aca="false">C324-E324</f>
        <v>4.14961527989015</v>
      </c>
    </row>
    <row r="325" customFormat="false" ht="12.75" hidden="false" customHeight="false" outlineLevel="0" collapsed="false">
      <c r="A325" s="308" t="n">
        <v>45017</v>
      </c>
      <c r="B325" s="0" t="n">
        <v>4.142</v>
      </c>
      <c r="C325" s="239" t="n">
        <v>4.449</v>
      </c>
      <c r="D325" s="309" t="n">
        <v>1.60752888009645</v>
      </c>
      <c r="E325" s="309" t="n">
        <v>0.569357240090892</v>
      </c>
      <c r="F325" s="304" t="n">
        <f aca="false">C325-E325</f>
        <v>3.87964275990911</v>
      </c>
    </row>
    <row r="326" customFormat="false" ht="12.75" hidden="false" customHeight="false" outlineLevel="0" collapsed="false">
      <c r="A326" s="308" t="n">
        <v>45047</v>
      </c>
      <c r="B326" s="0" t="n">
        <v>4.147</v>
      </c>
      <c r="C326" s="239" t="n">
        <v>4.454</v>
      </c>
      <c r="D326" s="309" t="n">
        <v>-1.35510555234201</v>
      </c>
      <c r="E326" s="309" t="n">
        <v>0.0146844795807882</v>
      </c>
      <c r="F326" s="304" t="n">
        <f aca="false">C326-E326</f>
        <v>4.43931552041921</v>
      </c>
    </row>
    <row r="327" customFormat="false" ht="12.75" hidden="false" customHeight="false" outlineLevel="0" collapsed="false">
      <c r="A327" s="308" t="n">
        <v>45078</v>
      </c>
      <c r="B327" s="0" t="n">
        <v>4.232</v>
      </c>
      <c r="C327" s="239" t="n">
        <v>4.494</v>
      </c>
      <c r="D327" s="309" t="n">
        <v>-1.62397045777534</v>
      </c>
      <c r="E327" s="309" t="n">
        <v>0.538267354797948</v>
      </c>
      <c r="F327" s="304" t="n">
        <f aca="false">C327-E327</f>
        <v>3.95573264520205</v>
      </c>
    </row>
    <row r="328" customFormat="false" ht="12.75" hidden="false" customHeight="false" outlineLevel="0" collapsed="false">
      <c r="A328" s="308" t="n">
        <v>45108</v>
      </c>
      <c r="B328" s="0" t="n">
        <v>4.232</v>
      </c>
      <c r="C328" s="239" t="n">
        <v>4.506</v>
      </c>
      <c r="D328" s="309" t="n">
        <v>-0.847461876030555</v>
      </c>
      <c r="E328" s="309" t="n">
        <v>0.565956827211027</v>
      </c>
      <c r="F328" s="304" t="n">
        <f aca="false">C328-E328</f>
        <v>3.94004317278897</v>
      </c>
    </row>
    <row r="329" customFormat="false" ht="12.75" hidden="false" customHeight="false" outlineLevel="0" collapsed="false">
      <c r="A329" s="308" t="n">
        <v>45139</v>
      </c>
      <c r="B329" s="0" t="n">
        <v>4.24</v>
      </c>
      <c r="C329" s="239" t="n">
        <v>4.527</v>
      </c>
      <c r="D329" s="309" t="n">
        <v>1.27179658003193</v>
      </c>
      <c r="E329" s="309" t="n">
        <v>1.47188084611537</v>
      </c>
      <c r="F329" s="304" t="n">
        <f aca="false">C329-E329</f>
        <v>3.05511915388463</v>
      </c>
    </row>
    <row r="330" customFormat="false" ht="12.75" hidden="false" customHeight="false" outlineLevel="0" collapsed="false">
      <c r="A330" s="308" t="n">
        <v>45170</v>
      </c>
      <c r="B330" s="0" t="n">
        <v>4.216</v>
      </c>
      <c r="C330" s="239" t="n">
        <v>4.515</v>
      </c>
      <c r="D330" s="309" t="n">
        <v>-0.284265475848936</v>
      </c>
      <c r="E330" s="309" t="n">
        <v>0.782874084099226</v>
      </c>
      <c r="F330" s="304" t="n">
        <f aca="false">C330-E330</f>
        <v>3.73212591590077</v>
      </c>
    </row>
    <row r="331" customFormat="false" ht="12.75" hidden="false" customHeight="false" outlineLevel="0" collapsed="false">
      <c r="A331" s="308" t="n">
        <v>45200</v>
      </c>
      <c r="B331" s="0" t="n">
        <v>4.22</v>
      </c>
      <c r="C331" s="239" t="n">
        <v>4.51</v>
      </c>
      <c r="D331" s="309" t="n">
        <v>-0.530035568419522</v>
      </c>
      <c r="E331" s="309" t="n">
        <v>0.313917354576058</v>
      </c>
      <c r="F331" s="304" t="n">
        <f aca="false">C331-E331</f>
        <v>4.19608264542394</v>
      </c>
    </row>
    <row r="332" customFormat="false" ht="12.75" hidden="false" customHeight="false" outlineLevel="0" collapsed="false">
      <c r="A332" s="308" t="n">
        <v>45231</v>
      </c>
      <c r="B332" s="0" t="n">
        <v>4.252</v>
      </c>
      <c r="C332" s="239" t="n">
        <v>4.502</v>
      </c>
      <c r="D332" s="309" t="n">
        <v>-0.298034646834579</v>
      </c>
      <c r="E332" s="309" t="n">
        <v>0.307752398813643</v>
      </c>
      <c r="F332" s="304" t="n">
        <f aca="false">C332-E332</f>
        <v>4.19424760118636</v>
      </c>
    </row>
    <row r="333" customFormat="false" ht="12.75" hidden="false" customHeight="false" outlineLevel="0" collapsed="false">
      <c r="A333" s="308" t="n">
        <v>45261</v>
      </c>
      <c r="B333" s="0" t="n">
        <v>4.315</v>
      </c>
      <c r="C333" s="239" t="n">
        <v>4.528</v>
      </c>
      <c r="D333" s="309" t="n">
        <v>0.103073519568723</v>
      </c>
      <c r="E333" s="309" t="n">
        <v>0.680810222932733</v>
      </c>
      <c r="F333" s="304" t="n">
        <f aca="false">C333-E333</f>
        <v>3.84718977706727</v>
      </c>
    </row>
    <row r="334" customFormat="false" ht="12.75" hidden="false" customHeight="false" outlineLevel="0" collapsed="false">
      <c r="A334" s="308" t="n">
        <v>45292</v>
      </c>
      <c r="B334" s="0" t="n">
        <v>4.348</v>
      </c>
      <c r="C334" s="239" t="n">
        <f aca="false">C333+$B$3*(B334-C333)+$B$5*(C333^($B$6))*D334+(1-$B$3)*(B334-B333)</f>
        <v>4.22708856177958</v>
      </c>
      <c r="D334" s="309" t="n">
        <v>-0.662576169642486</v>
      </c>
      <c r="E334" s="309" t="n">
        <v>0.381129263086371</v>
      </c>
      <c r="F334" s="304" t="n">
        <f aca="false">C334-E334</f>
        <v>3.84595929869321</v>
      </c>
    </row>
    <row r="335" customFormat="false" ht="12.75" hidden="false" customHeight="false" outlineLevel="0" collapsed="false">
      <c r="A335" s="308" t="n">
        <v>45323</v>
      </c>
      <c r="B335" s="0" t="n">
        <v>4.313</v>
      </c>
      <c r="C335" s="239" t="n">
        <f aca="false">C334+$B$3*(B335-C334)+$B$5*(C334^($B$6))*D335+(1-$B$3)*(B335-B334)</f>
        <v>4.68978894204506</v>
      </c>
      <c r="D335" s="309" t="n">
        <v>1.17811902721672</v>
      </c>
      <c r="E335" s="309" t="n">
        <v>0.0967068289946916</v>
      </c>
      <c r="F335" s="304" t="n">
        <f aca="false">C335-E335</f>
        <v>4.59308211305037</v>
      </c>
    </row>
    <row r="336" customFormat="false" ht="12.75" hidden="false" customHeight="false" outlineLevel="0" collapsed="false">
      <c r="A336" s="308" t="n">
        <v>45352</v>
      </c>
      <c r="B336" s="0" t="n">
        <v>4.261</v>
      </c>
      <c r="C336" s="239" t="n">
        <f aca="false">C335+$B$3*(B336-C335)+$B$5*(C335^($B$6))*D336+(1-$B$3)*(B336-B335)</f>
        <v>4.7942364894841</v>
      </c>
      <c r="D336" s="309" t="n">
        <v>0.664099707770276</v>
      </c>
      <c r="E336" s="309" t="n">
        <v>0.414040124655377</v>
      </c>
      <c r="F336" s="304" t="n">
        <f aca="false">C336-E336</f>
        <v>4.38019636482872</v>
      </c>
    </row>
    <row r="337" customFormat="false" ht="12.75" hidden="false" customHeight="false" outlineLevel="0" collapsed="false">
      <c r="A337" s="308" t="n">
        <v>45383</v>
      </c>
      <c r="B337" s="0" t="n">
        <v>4.224</v>
      </c>
      <c r="C337" s="239" t="n">
        <f aca="false">C336+$B$3*(B337-C336)+$B$5*(C336^($B$6))*D337+(1-$B$3)*(B337-B336)</f>
        <v>4.22119003015862</v>
      </c>
      <c r="D337" s="309" t="n">
        <v>-0.891168455082228</v>
      </c>
      <c r="E337" s="309" t="n">
        <v>0.802180666318329</v>
      </c>
      <c r="F337" s="304" t="n">
        <f aca="false">C337-E337</f>
        <v>3.41900936384029</v>
      </c>
    </row>
    <row r="338" customFormat="false" ht="12.75" hidden="false" customHeight="false" outlineLevel="0" collapsed="false">
      <c r="A338" s="308" t="n">
        <v>45413</v>
      </c>
      <c r="B338" s="0" t="n">
        <v>4.23</v>
      </c>
      <c r="C338" s="239" t="n">
        <f aca="false">C337+$B$3*(B338-C337)+$B$5*(C337^($B$6))*D338+(1-$B$3)*(B338-B337)</f>
        <v>4.02589304281746</v>
      </c>
      <c r="D338" s="309" t="n">
        <v>-0.517894774985865</v>
      </c>
      <c r="E338" s="309" t="n">
        <v>1.05282667643596</v>
      </c>
      <c r="F338" s="304" t="n">
        <f aca="false">C338-E338</f>
        <v>2.9730663663815</v>
      </c>
    </row>
  </sheetData>
  <mergeCells count="1">
    <mergeCell ref="A1:B1"/>
  </mergeCells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3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A1638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315" width="12.28"/>
  </cols>
  <sheetData>
    <row r="1" customFormat="false" ht="12.75" hidden="false" customHeight="false" outlineLevel="0" collapsed="false">
      <c r="A1" s="316" t="s">
        <v>374</v>
      </c>
      <c r="B1" s="317" t="s">
        <v>375</v>
      </c>
    </row>
    <row r="2" customFormat="false" ht="12.75" hidden="false" customHeight="false" outlineLevel="0" collapsed="false">
      <c r="A2" s="315" t="n">
        <v>279653.128554839</v>
      </c>
      <c r="B2" s="318" t="n">
        <v>1</v>
      </c>
    </row>
    <row r="3" customFormat="false" ht="12.75" hidden="false" customHeight="false" outlineLevel="0" collapsed="false">
      <c r="A3" s="315" t="n">
        <v>287069.868405037</v>
      </c>
      <c r="B3" s="318" t="n">
        <v>27</v>
      </c>
    </row>
    <row r="4" customFormat="false" ht="12.75" hidden="false" customHeight="false" outlineLevel="0" collapsed="false">
      <c r="A4" s="315" t="n">
        <v>294486.608255235</v>
      </c>
      <c r="B4" s="318" t="n">
        <v>28</v>
      </c>
    </row>
    <row r="5" customFormat="false" ht="12.75" hidden="false" customHeight="false" outlineLevel="0" collapsed="false">
      <c r="A5" s="315" t="n">
        <v>301903.348105433</v>
      </c>
      <c r="B5" s="318" t="n">
        <v>41</v>
      </c>
    </row>
    <row r="6" customFormat="false" ht="12.75" hidden="false" customHeight="false" outlineLevel="0" collapsed="false">
      <c r="A6" s="315" t="n">
        <v>309320.087955631</v>
      </c>
      <c r="B6" s="318" t="n">
        <v>35</v>
      </c>
    </row>
    <row r="7" customFormat="false" ht="12.75" hidden="false" customHeight="false" outlineLevel="0" collapsed="false">
      <c r="A7" s="315" t="n">
        <v>316736.827805829</v>
      </c>
      <c r="B7" s="318" t="n">
        <v>20</v>
      </c>
    </row>
    <row r="8" customFormat="false" ht="12.75" hidden="false" customHeight="false" outlineLevel="0" collapsed="false">
      <c r="A8" s="315" t="n">
        <v>324153.567656027</v>
      </c>
      <c r="B8" s="318" t="n">
        <v>25</v>
      </c>
    </row>
    <row r="9" customFormat="false" ht="12.75" hidden="false" customHeight="false" outlineLevel="0" collapsed="false">
      <c r="A9" s="315" t="n">
        <v>331570.307506225</v>
      </c>
      <c r="B9" s="318" t="n">
        <v>32</v>
      </c>
    </row>
    <row r="10" customFormat="false" ht="12.75" hidden="false" customHeight="false" outlineLevel="0" collapsed="false">
      <c r="A10" s="315" t="n">
        <v>338987.047356423</v>
      </c>
      <c r="B10" s="318" t="n">
        <v>41</v>
      </c>
    </row>
    <row r="11" customFormat="false" ht="12.75" hidden="false" customHeight="false" outlineLevel="0" collapsed="false">
      <c r="A11" s="315" t="n">
        <v>346403.787206621</v>
      </c>
      <c r="B11" s="318" t="n">
        <v>19</v>
      </c>
    </row>
    <row r="12" customFormat="false" ht="12.75" hidden="false" customHeight="false" outlineLevel="0" collapsed="false">
      <c r="A12" s="315" t="n">
        <v>353820.527056819</v>
      </c>
      <c r="B12" s="318" t="n">
        <v>38</v>
      </c>
    </row>
    <row r="13" customFormat="false" ht="12.75" hidden="false" customHeight="false" outlineLevel="0" collapsed="false">
      <c r="A13" s="315" t="n">
        <v>361237.266907017</v>
      </c>
      <c r="B13" s="318" t="n">
        <v>21</v>
      </c>
    </row>
    <row r="14" customFormat="false" ht="12.75" hidden="false" customHeight="false" outlineLevel="0" collapsed="false">
      <c r="A14" s="315" t="n">
        <v>368654.006757215</v>
      </c>
      <c r="B14" s="318" t="n">
        <v>33</v>
      </c>
    </row>
    <row r="15" customFormat="false" ht="12.75" hidden="false" customHeight="false" outlineLevel="0" collapsed="false">
      <c r="A15" s="315" t="n">
        <v>376070.746607413</v>
      </c>
      <c r="B15" s="318" t="n">
        <v>31</v>
      </c>
    </row>
    <row r="16" customFormat="false" ht="12.75" hidden="false" customHeight="false" outlineLevel="0" collapsed="false">
      <c r="A16" s="315" t="n">
        <v>383487.486457611</v>
      </c>
      <c r="B16" s="318" t="n">
        <v>31</v>
      </c>
    </row>
    <row r="17" customFormat="false" ht="12.75" hidden="false" customHeight="false" outlineLevel="0" collapsed="false">
      <c r="A17" s="315" t="n">
        <v>390904.226307809</v>
      </c>
      <c r="B17" s="318" t="n">
        <v>23</v>
      </c>
    </row>
    <row r="18" customFormat="false" ht="12.75" hidden="false" customHeight="false" outlineLevel="0" collapsed="false">
      <c r="A18" s="315" t="n">
        <v>398320.966158007</v>
      </c>
      <c r="B18" s="318" t="n">
        <v>34</v>
      </c>
    </row>
    <row r="19" customFormat="false" ht="12.75" hidden="false" customHeight="false" outlineLevel="0" collapsed="false">
      <c r="A19" s="315" t="n">
        <v>405737.706008205</v>
      </c>
      <c r="B19" s="318" t="n">
        <v>43</v>
      </c>
    </row>
    <row r="20" customFormat="false" ht="12.75" hidden="false" customHeight="false" outlineLevel="0" collapsed="false">
      <c r="A20" s="315" t="n">
        <v>413154.445858403</v>
      </c>
      <c r="B20" s="318" t="n">
        <v>45</v>
      </c>
    </row>
    <row r="21" customFormat="false" ht="12.75" hidden="false" customHeight="false" outlineLevel="0" collapsed="false">
      <c r="A21" s="315" t="n">
        <v>420571.185708601</v>
      </c>
      <c r="B21" s="318" t="n">
        <v>41</v>
      </c>
    </row>
    <row r="22" customFormat="false" ht="12.75" hidden="false" customHeight="false" outlineLevel="0" collapsed="false">
      <c r="A22" s="315" t="n">
        <v>427987.925558799</v>
      </c>
      <c r="B22" s="318" t="n">
        <v>38</v>
      </c>
    </row>
    <row r="23" customFormat="false" ht="12.75" hidden="false" customHeight="false" outlineLevel="0" collapsed="false">
      <c r="A23" s="315" t="n">
        <v>435404.665408997</v>
      </c>
      <c r="B23" s="318" t="n">
        <v>34</v>
      </c>
    </row>
    <row r="24" customFormat="false" ht="12.75" hidden="false" customHeight="false" outlineLevel="0" collapsed="false">
      <c r="A24" s="315" t="n">
        <v>442821.405259195</v>
      </c>
      <c r="B24" s="318" t="n">
        <v>41</v>
      </c>
    </row>
    <row r="25" customFormat="false" ht="12.75" hidden="false" customHeight="false" outlineLevel="0" collapsed="false">
      <c r="A25" s="315" t="n">
        <v>450238.145109393</v>
      </c>
      <c r="B25" s="318" t="n">
        <v>25</v>
      </c>
    </row>
    <row r="26" customFormat="false" ht="12.75" hidden="false" customHeight="false" outlineLevel="0" collapsed="false">
      <c r="A26" s="315" t="n">
        <v>457654.884959591</v>
      </c>
      <c r="B26" s="318" t="n">
        <v>40</v>
      </c>
    </row>
    <row r="27" customFormat="false" ht="12.75" hidden="false" customHeight="false" outlineLevel="0" collapsed="false">
      <c r="A27" s="315" t="n">
        <v>465071.624809789</v>
      </c>
      <c r="B27" s="318" t="n">
        <v>44</v>
      </c>
    </row>
    <row r="28" customFormat="false" ht="12.75" hidden="false" customHeight="false" outlineLevel="0" collapsed="false">
      <c r="A28" s="315" t="n">
        <v>472488.364659987</v>
      </c>
      <c r="B28" s="318" t="n">
        <v>33</v>
      </c>
    </row>
    <row r="29" customFormat="false" ht="12.75" hidden="false" customHeight="false" outlineLevel="0" collapsed="false">
      <c r="A29" s="315" t="n">
        <v>479905.104510185</v>
      </c>
      <c r="B29" s="318" t="n">
        <v>29</v>
      </c>
    </row>
    <row r="30" customFormat="false" ht="12.75" hidden="false" customHeight="false" outlineLevel="0" collapsed="false">
      <c r="A30" s="315" t="n">
        <v>487321.844360383</v>
      </c>
      <c r="B30" s="318" t="n">
        <v>35</v>
      </c>
    </row>
    <row r="31" customFormat="false" ht="12.75" hidden="false" customHeight="false" outlineLevel="0" collapsed="false">
      <c r="A31" s="315" t="n">
        <v>494738.584210581</v>
      </c>
      <c r="B31" s="318" t="n">
        <v>27</v>
      </c>
    </row>
    <row r="32" customFormat="false" ht="12.75" hidden="false" customHeight="false" outlineLevel="0" collapsed="false">
      <c r="A32" s="315" t="n">
        <v>502155.324060779</v>
      </c>
      <c r="B32" s="318" t="n">
        <v>27</v>
      </c>
    </row>
    <row r="33" customFormat="false" ht="13.5" hidden="false" customHeight="false" outlineLevel="0" collapsed="false">
      <c r="A33" s="319" t="s">
        <v>376</v>
      </c>
      <c r="B33" s="320" t="n">
        <v>18</v>
      </c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019"/>
  <sheetViews>
    <sheetView showFormulas="false" showGridLines="true" showRowColHeaders="true" showZeros="true" rightToLeft="false" tabSelected="false" showOutlineSymbols="true" defaultGridColor="true" view="normal" topLeftCell="AA2" colorId="64" zoomScale="100" zoomScaleNormal="100" zoomScalePageLayoutView="100" workbookViewId="0">
      <selection pane="topLeft" activeCell="AD2" activeCellId="0" sqref="AD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9.56"/>
    <col collapsed="false" customWidth="true" hidden="false" outlineLevel="0" max="27" min="3" style="0" width="11.42"/>
    <col collapsed="false" customWidth="true" hidden="false" outlineLevel="0" max="28" min="28" style="0" width="12.56"/>
    <col collapsed="false" customWidth="true" hidden="false" outlineLevel="0" max="30" min="29" style="0" width="12.85"/>
    <col collapsed="false" customWidth="true" hidden="false" outlineLevel="0" max="31" min="31" style="0" width="25.41"/>
    <col collapsed="false" customWidth="true" hidden="false" outlineLevel="0" max="32" min="32" style="0" width="22.56"/>
    <col collapsed="false" customWidth="true" hidden="false" outlineLevel="0" max="33" min="33" style="0" width="30.13"/>
  </cols>
  <sheetData>
    <row r="1" customFormat="false" ht="12.75" hidden="false" customHeight="false" outlineLevel="0" collapsed="false">
      <c r="A1" s="321"/>
      <c r="B1" s="322" t="n">
        <v>36161</v>
      </c>
      <c r="C1" s="322" t="n">
        <v>36526</v>
      </c>
      <c r="D1" s="322" t="n">
        <v>36892</v>
      </c>
      <c r="E1" s="322" t="n">
        <v>37257</v>
      </c>
      <c r="F1" s="322" t="n">
        <v>37622</v>
      </c>
      <c r="G1" s="322" t="n">
        <v>37987</v>
      </c>
      <c r="H1" s="322" t="n">
        <v>38353</v>
      </c>
      <c r="I1" s="322" t="n">
        <v>38718</v>
      </c>
      <c r="J1" s="322" t="n">
        <v>39083</v>
      </c>
      <c r="K1" s="322" t="n">
        <v>39448</v>
      </c>
      <c r="L1" s="322" t="n">
        <v>39814</v>
      </c>
      <c r="M1" s="322" t="n">
        <v>40179</v>
      </c>
      <c r="N1" s="322" t="n">
        <v>40544</v>
      </c>
      <c r="O1" s="322" t="n">
        <v>40909</v>
      </c>
      <c r="P1" s="322" t="n">
        <v>41275</v>
      </c>
      <c r="Q1" s="322" t="n">
        <v>41640</v>
      </c>
      <c r="R1" s="322" t="n">
        <v>42005</v>
      </c>
      <c r="S1" s="322" t="n">
        <v>42370</v>
      </c>
      <c r="T1" s="322" t="n">
        <v>42736</v>
      </c>
      <c r="U1" s="322" t="n">
        <v>43101</v>
      </c>
      <c r="V1" s="322" t="n">
        <v>43466</v>
      </c>
      <c r="W1" s="322" t="n">
        <v>43831</v>
      </c>
      <c r="X1" s="322" t="n">
        <v>44197</v>
      </c>
      <c r="Y1" s="322" t="n">
        <v>44562</v>
      </c>
      <c r="Z1" s="322" t="n">
        <v>44927</v>
      </c>
      <c r="AA1" s="322" t="n">
        <v>45292</v>
      </c>
      <c r="AB1" s="323"/>
      <c r="AC1" s="324" t="s">
        <v>377</v>
      </c>
      <c r="AD1" s="324" t="s">
        <v>378</v>
      </c>
      <c r="AE1" s="325" t="s">
        <v>379</v>
      </c>
      <c r="AF1" s="324" t="s">
        <v>380</v>
      </c>
      <c r="AG1" s="324" t="s">
        <v>381</v>
      </c>
    </row>
    <row r="2" customFormat="false" ht="12.75" hidden="false" customHeight="false" outlineLevel="0" collapsed="false">
      <c r="A2" s="321"/>
      <c r="B2" s="326" t="n">
        <f aca="false">+[4]data1cf!A2</f>
        <v>-2595.43546214487</v>
      </c>
      <c r="C2" s="326" t="n">
        <f aca="false">+[4]data1cf!B2</f>
        <v>491.191585384096</v>
      </c>
      <c r="D2" s="326" t="n">
        <f aca="false">+[4]data1cf!C2</f>
        <v>535.501164229783</v>
      </c>
      <c r="E2" s="326" t="n">
        <f aca="false">+[4]data1cf!D2</f>
        <v>524.781499006805</v>
      </c>
      <c r="F2" s="326" t="n">
        <f aca="false">+[4]data1cf!E2</f>
        <v>515.036944147508</v>
      </c>
      <c r="G2" s="326" t="n">
        <f aca="false">+[4]data1cf!F2</f>
        <v>506.064658742038</v>
      </c>
      <c r="H2" s="326" t="n">
        <f aca="false">+[4]data1cf!G2</f>
        <v>497.762681815854</v>
      </c>
      <c r="I2" s="326" t="n">
        <f aca="false">+[4]data1cf!H2</f>
        <v>493.157247334922</v>
      </c>
      <c r="J2" s="326" t="n">
        <f aca="false">+[4]data1cf!I2</f>
        <v>491.843598760373</v>
      </c>
      <c r="K2" s="326" t="n">
        <f aca="false">+[4]data1cf!J2</f>
        <v>490.591451259355</v>
      </c>
      <c r="L2" s="326" t="n">
        <f aca="false">+[4]data1cf!K2</f>
        <v>489.096890955848</v>
      </c>
      <c r="M2" s="326" t="n">
        <f aca="false">+[4]data1cf!L2</f>
        <v>368.410262220694</v>
      </c>
      <c r="N2" s="326" t="n">
        <f aca="false">+[4]data1cf!M2</f>
        <v>366.830828646027</v>
      </c>
      <c r="O2" s="326" t="n">
        <f aca="false">+[4]data1cf!N2</f>
        <v>365.408860441579</v>
      </c>
      <c r="P2" s="326" t="n">
        <f aca="false">+[4]data1cf!O2</f>
        <v>363.739384813538</v>
      </c>
      <c r="Q2" s="326" t="n">
        <f aca="false">+[4]data1cf!P2</f>
        <v>362.224673294115</v>
      </c>
      <c r="R2" s="326" t="n">
        <f aca="false">+[4]data1cf!Q2</f>
        <v>330.691065475034</v>
      </c>
      <c r="S2" s="326" t="n">
        <f aca="false">+[4]data1cf!R2</f>
        <v>299.208445465369</v>
      </c>
      <c r="T2" s="326" t="n">
        <f aca="false">+[4]data1cf!S2</f>
        <v>297.44301162933</v>
      </c>
      <c r="U2" s="326" t="n">
        <f aca="false">+[4]data1cf!T2</f>
        <v>295.62461477821</v>
      </c>
      <c r="V2" s="326" t="n">
        <f aca="false">+[4]data1cf!U2</f>
        <v>293.751666021557</v>
      </c>
      <c r="W2" s="326" t="n">
        <f aca="false">+[4]data1cf!V2</f>
        <v>291.822528802203</v>
      </c>
      <c r="X2" s="326" t="n">
        <f aca="false">+[4]data1cf!W2</f>
        <v>289.835517466269</v>
      </c>
      <c r="Y2" s="326" t="n">
        <f aca="false">+[4]data1cf!X2</f>
        <v>287.788895790257</v>
      </c>
      <c r="Z2" s="326" t="n">
        <f aca="false">+[4]data1cf!Y2</f>
        <v>285.680875463965</v>
      </c>
      <c r="AA2" s="326" t="n">
        <f aca="false">+[4]data1cf!Z2</f>
        <v>283.509614527884</v>
      </c>
      <c r="AB2" s="326"/>
      <c r="AC2" s="327" t="n">
        <f aca="false">XNPV(0.1,B2:AA2,$B$1:$AA$1)</f>
        <v>1485.34428800089</v>
      </c>
      <c r="AD2" s="327" t="n">
        <f aca="false">SUMPRODUCT(B2:AA2,$B$1010:$AA$1010)</f>
        <v>2493.07319370486</v>
      </c>
      <c r="AE2" s="328" t="n">
        <f aca="false">SUMPRODUCT(B2:AA2,$B$1012:$AA$1012)</f>
        <v>2380.87286099414</v>
      </c>
      <c r="AF2" s="329" t="n">
        <f aca="false">XIRR(B2:AA2,$B$1:$AA$1)</f>
        <v>0.181272705326928</v>
      </c>
      <c r="AG2" s="330" t="n">
        <f aca="false">1-EXP(-(1/0.25)*(AD2/ABS($AD$1010)))</f>
        <v>0.991441750906212</v>
      </c>
    </row>
    <row r="3" customFormat="false" ht="12.75" hidden="false" customHeight="false" outlineLevel="0" collapsed="false">
      <c r="A3" s="321"/>
      <c r="B3" s="326" t="n">
        <f aca="false">+[4]data1cf!A3</f>
        <v>-2963.47853646776</v>
      </c>
      <c r="C3" s="326" t="n">
        <f aca="false">+[4]data1cf!B3</f>
        <v>498.346342748933</v>
      </c>
      <c r="D3" s="326" t="n">
        <f aca="false">+[4]data1cf!C3</f>
        <v>549.095203222973</v>
      </c>
      <c r="E3" s="326" t="n">
        <f aca="false">+[4]data1cf!D3</f>
        <v>537.016134100676</v>
      </c>
      <c r="F3" s="326" t="n">
        <f aca="false">+[4]data1cf!E3</f>
        <v>526.055270489357</v>
      </c>
      <c r="G3" s="326" t="n">
        <f aca="false">+[4]data1cf!F3</f>
        <v>515.981152449701</v>
      </c>
      <c r="H3" s="326" t="n">
        <f aca="false">+[4]data1cf!G3</f>
        <v>506.677509492441</v>
      </c>
      <c r="I3" s="326" t="n">
        <f aca="false">+[4]data1cf!H3</f>
        <v>501.59986102543</v>
      </c>
      <c r="J3" s="326" t="n">
        <f aca="false">+[4]data1cf!I3</f>
        <v>500.28621245088</v>
      </c>
      <c r="K3" s="326" t="n">
        <f aca="false">+[4]data1cf!J3</f>
        <v>499.048374464592</v>
      </c>
      <c r="L3" s="326" t="n">
        <f aca="false">+[4]data1cf!K3</f>
        <v>497.539504646355</v>
      </c>
      <c r="M3" s="326" t="n">
        <f aca="false">+[4]data1cf!L3</f>
        <v>376.867185425931</v>
      </c>
      <c r="N3" s="326" t="n">
        <f aca="false">+[4]data1cf!M3</f>
        <v>375.273442336534</v>
      </c>
      <c r="O3" s="326" t="n">
        <f aca="false">+[4]data1cf!N3</f>
        <v>373.865783646816</v>
      </c>
      <c r="P3" s="326" t="n">
        <f aca="false">+[4]data1cf!O3</f>
        <v>372.181998504045</v>
      </c>
      <c r="Q3" s="326" t="n">
        <f aca="false">+[4]data1cf!P3</f>
        <v>370.681596499352</v>
      </c>
      <c r="R3" s="326" t="n">
        <f aca="false">+[4]data1cf!Q3</f>
        <v>334.912372320287</v>
      </c>
      <c r="S3" s="326" t="n">
        <f aca="false">+[4]data1cf!R3</f>
        <v>299.208445465369</v>
      </c>
      <c r="T3" s="326" t="n">
        <f aca="false">+[4]data1cf!S3</f>
        <v>297.44301162933</v>
      </c>
      <c r="U3" s="326" t="n">
        <f aca="false">+[4]data1cf!T3</f>
        <v>295.62461477821</v>
      </c>
      <c r="V3" s="326" t="n">
        <f aca="false">+[4]data1cf!U3</f>
        <v>293.751666021557</v>
      </c>
      <c r="W3" s="326" t="n">
        <f aca="false">+[4]data1cf!V3</f>
        <v>291.822528802203</v>
      </c>
      <c r="X3" s="326" t="n">
        <f aca="false">+[4]data1cf!W3</f>
        <v>289.835517466269</v>
      </c>
      <c r="Y3" s="326" t="n">
        <f aca="false">+[4]data1cf!X3</f>
        <v>287.788895790257</v>
      </c>
      <c r="Z3" s="326" t="n">
        <f aca="false">+[4]data1cf!Y3</f>
        <v>285.680875463965</v>
      </c>
      <c r="AA3" s="326" t="n">
        <f aca="false">+[4]data1cf!Z3</f>
        <v>283.509614527884</v>
      </c>
      <c r="AB3" s="326"/>
      <c r="AC3" s="327" t="n">
        <f aca="false">XNPV(0.1,B3:AA3,$B$1:$AA$1)</f>
        <v>1191.29828841183</v>
      </c>
      <c r="AD3" s="327" t="n">
        <f aca="false">SUMPRODUCT(B3:AA3,$B$1010:$AA$1010)</f>
        <v>2218.85404049135</v>
      </c>
      <c r="AE3" s="328" t="n">
        <f aca="false">SUMPRODUCT(B3:AA3,$B$1012:$AA$1012)</f>
        <v>2104.82275653201</v>
      </c>
      <c r="AF3" s="329" t="n">
        <f aca="false">XIRR(B3:AA3,$B$1:$AA$1)</f>
        <v>0.157953589649593</v>
      </c>
      <c r="AG3" s="330" t="n">
        <f aca="false">1-EXP(-(1/0.25)*(AD3/ABS($AD$1010)))</f>
        <v>0.985552027436528</v>
      </c>
    </row>
    <row r="4" customFormat="false" ht="12.75" hidden="false" customHeight="false" outlineLevel="0" collapsed="false">
      <c r="A4" s="321"/>
      <c r="B4" s="326" t="n">
        <f aca="false">+[4]data1cf!A4</f>
        <v>-3566.49898405489</v>
      </c>
      <c r="C4" s="326" t="n">
        <f aca="false">+[4]data1cf!B4</f>
        <v>510.069060250027</v>
      </c>
      <c r="D4" s="326" t="n">
        <f aca="false">+[4]data1cf!C4</f>
        <v>571.368366475052</v>
      </c>
      <c r="E4" s="326" t="n">
        <f aca="false">+[4]data1cf!D4</f>
        <v>557.061981027547</v>
      </c>
      <c r="F4" s="326" t="n">
        <f aca="false">+[4]data1cf!E4</f>
        <v>544.108255441042</v>
      </c>
      <c r="G4" s="326" t="n">
        <f aca="false">+[4]data1cf!F4</f>
        <v>532.228838906218</v>
      </c>
      <c r="H4" s="326" t="n">
        <f aca="false">+[4]data1cf!G4</f>
        <v>521.284015498804</v>
      </c>
      <c r="I4" s="326" t="n">
        <f aca="false">+[4]data1cf!H4</f>
        <v>515.432667676721</v>
      </c>
      <c r="J4" s="326" t="n">
        <f aca="false">+[4]data1cf!I4</f>
        <v>514.119019102171</v>
      </c>
      <c r="K4" s="326" t="n">
        <f aca="false">+[4]data1cf!J4</f>
        <v>512.904626550886</v>
      </c>
      <c r="L4" s="326" t="n">
        <f aca="false">+[4]data1cf!K4</f>
        <v>511.372311297646</v>
      </c>
      <c r="M4" s="326" t="n">
        <f aca="false">+[4]data1cf!L4</f>
        <v>390.723437512224</v>
      </c>
      <c r="N4" s="326" t="n">
        <f aca="false">+[4]data1cf!M4</f>
        <v>389.106248987825</v>
      </c>
      <c r="O4" s="326" t="n">
        <f aca="false">+[4]data1cf!N4</f>
        <v>387.722035733109</v>
      </c>
      <c r="P4" s="326" t="n">
        <f aca="false">+[4]data1cf!O4</f>
        <v>386.014805155336</v>
      </c>
      <c r="Q4" s="326" t="n">
        <f aca="false">+[4]data1cf!P4</f>
        <v>384.537848585645</v>
      </c>
      <c r="R4" s="326" t="n">
        <f aca="false">+[4]data1cf!Q4</f>
        <v>341.828775645933</v>
      </c>
      <c r="S4" s="326" t="n">
        <f aca="false">+[4]data1cf!R4</f>
        <v>299.208445465369</v>
      </c>
      <c r="T4" s="326" t="n">
        <f aca="false">+[4]data1cf!S4</f>
        <v>297.44301162933</v>
      </c>
      <c r="U4" s="326" t="n">
        <f aca="false">+[4]data1cf!T4</f>
        <v>295.62461477821</v>
      </c>
      <c r="V4" s="326" t="n">
        <f aca="false">+[4]data1cf!U4</f>
        <v>293.751666021557</v>
      </c>
      <c r="W4" s="326" t="n">
        <f aca="false">+[4]data1cf!V4</f>
        <v>291.822528802203</v>
      </c>
      <c r="X4" s="326" t="n">
        <f aca="false">+[4]data1cf!W4</f>
        <v>289.835517466269</v>
      </c>
      <c r="Y4" s="326" t="n">
        <f aca="false">+[4]data1cf!X4</f>
        <v>287.788895790257</v>
      </c>
      <c r="Z4" s="326" t="n">
        <f aca="false">+[4]data1cf!Y4</f>
        <v>285.680875463965</v>
      </c>
      <c r="AA4" s="326" t="n">
        <f aca="false">+[4]data1cf!Z4</f>
        <v>283.509614527884</v>
      </c>
      <c r="AB4" s="326"/>
      <c r="AC4" s="327" t="n">
        <f aca="false">XNPV(0.1,B4:AA4,$B$1:$AA$1)</f>
        <v>709.518402702471</v>
      </c>
      <c r="AD4" s="327" t="n">
        <f aca="false">SUMPRODUCT(B4:AA4,$B$1010:$AA$1010)</f>
        <v>1769.55946590383</v>
      </c>
      <c r="AE4" s="328" t="n">
        <f aca="false">SUMPRODUCT(B4:AA4,$B$1012:$AA$1012)</f>
        <v>1652.52825851576</v>
      </c>
      <c r="AF4" s="329" t="n">
        <f aca="false">XIRR(B4:AA4,$B$1:$AA$1)</f>
        <v>0.129339492985004</v>
      </c>
      <c r="AG4" s="330" t="n">
        <f aca="false">1-EXP(-(1/0.25)*(AD4/ABS($AD$1010)))</f>
        <v>0.96592572463806</v>
      </c>
    </row>
    <row r="5" customFormat="false" ht="12.75" hidden="false" customHeight="false" outlineLevel="0" collapsed="false">
      <c r="A5" s="321"/>
      <c r="B5" s="326" t="n">
        <f aca="false">+[4]data1cf!A5</f>
        <v>-3525.86758058791</v>
      </c>
      <c r="C5" s="326" t="n">
        <f aca="false">+[4]data1cf!B5</f>
        <v>509.279185766629</v>
      </c>
      <c r="D5" s="326" t="n">
        <f aca="false">+[4]data1cf!C5</f>
        <v>569.867604956595</v>
      </c>
      <c r="E5" s="326" t="n">
        <f aca="false">+[4]data1cf!D5</f>
        <v>555.711295660936</v>
      </c>
      <c r="F5" s="326" t="n">
        <f aca="false">+[4]data1cf!E5</f>
        <v>542.891848736609</v>
      </c>
      <c r="G5" s="326" t="n">
        <f aca="false">+[4]data1cf!F5</f>
        <v>531.134072872228</v>
      </c>
      <c r="H5" s="326" t="n">
        <f aca="false">+[4]data1cf!G5</f>
        <v>520.29983189249</v>
      </c>
      <c r="I5" s="326" t="n">
        <f aca="false">+[4]data1cf!H5</f>
        <v>514.500615786311</v>
      </c>
      <c r="J5" s="326" t="n">
        <f aca="false">+[4]data1cf!I5</f>
        <v>513.186967211761</v>
      </c>
      <c r="K5" s="326" t="n">
        <f aca="false">+[4]data1cf!J5</f>
        <v>511.970994911509</v>
      </c>
      <c r="L5" s="326" t="n">
        <f aca="false">+[4]data1cf!K5</f>
        <v>510.440259407236</v>
      </c>
      <c r="M5" s="326" t="n">
        <f aca="false">+[4]data1cf!L5</f>
        <v>389.789805872848</v>
      </c>
      <c r="N5" s="326" t="n">
        <f aca="false">+[4]data1cf!M5</f>
        <v>388.174197097415</v>
      </c>
      <c r="O5" s="326" t="n">
        <f aca="false">+[4]data1cf!N5</f>
        <v>386.788404093733</v>
      </c>
      <c r="P5" s="326" t="n">
        <f aca="false">+[4]data1cf!O5</f>
        <v>385.082753264927</v>
      </c>
      <c r="Q5" s="326" t="n">
        <f aca="false">+[4]data1cf!P5</f>
        <v>383.604216946269</v>
      </c>
      <c r="R5" s="326" t="n">
        <f aca="false">+[4]data1cf!Q5</f>
        <v>341.362749700728</v>
      </c>
      <c r="S5" s="326" t="n">
        <f aca="false">+[4]data1cf!R5</f>
        <v>299.208445465369</v>
      </c>
      <c r="T5" s="326" t="n">
        <f aca="false">+[4]data1cf!S5</f>
        <v>297.44301162933</v>
      </c>
      <c r="U5" s="326" t="n">
        <f aca="false">+[4]data1cf!T5</f>
        <v>295.62461477821</v>
      </c>
      <c r="V5" s="326" t="n">
        <f aca="false">+[4]data1cf!U5</f>
        <v>293.751666021557</v>
      </c>
      <c r="W5" s="326" t="n">
        <f aca="false">+[4]data1cf!V5</f>
        <v>291.822528802203</v>
      </c>
      <c r="X5" s="326" t="n">
        <f aca="false">+[4]data1cf!W5</f>
        <v>289.835517466269</v>
      </c>
      <c r="Y5" s="326" t="n">
        <f aca="false">+[4]data1cf!X5</f>
        <v>287.788895790257</v>
      </c>
      <c r="Z5" s="326" t="n">
        <f aca="false">+[4]data1cf!Y5</f>
        <v>285.680875463965</v>
      </c>
      <c r="AA5" s="326" t="n">
        <f aca="false">+[4]data1cf!Z5</f>
        <v>283.509614527884</v>
      </c>
      <c r="AB5" s="326"/>
      <c r="AC5" s="327" t="n">
        <f aca="false">XNPV(0.1,B5:AA5,$B$1:$AA$1)</f>
        <v>741.980640089046</v>
      </c>
      <c r="AD5" s="327" t="n">
        <f aca="false">SUMPRODUCT(B5:AA5,$B$1010:$AA$1010)</f>
        <v>1799.83284918401</v>
      </c>
      <c r="AE5" s="328" t="n">
        <f aca="false">SUMPRODUCT(B5:AA5,$B$1012:$AA$1012)</f>
        <v>1683.00377606798</v>
      </c>
      <c r="AF5" s="329" t="n">
        <f aca="false">XIRR(B5:AA5,$B$1:$AA$1)</f>
        <v>0.130990120732029</v>
      </c>
      <c r="AG5" s="330" t="n">
        <f aca="false">1-EXP(-(1/0.25)*(AD5/ABS($AD$1010)))</f>
        <v>0.96783973767312</v>
      </c>
    </row>
    <row r="6" customFormat="false" ht="12.75" hidden="false" customHeight="false" outlineLevel="0" collapsed="false">
      <c r="A6" s="321"/>
      <c r="B6" s="326" t="n">
        <f aca="false">+[4]data1cf!A6</f>
        <v>-3115.30832709526</v>
      </c>
      <c r="C6" s="326" t="n">
        <f aca="false">+[4]data1cf!B6</f>
        <v>501.297913878732</v>
      </c>
      <c r="D6" s="326" t="n">
        <f aca="false">+[4]data1cf!C6</f>
        <v>554.703188369591</v>
      </c>
      <c r="E6" s="326" t="n">
        <f aca="false">+[4]data1cf!D6</f>
        <v>542.063320732632</v>
      </c>
      <c r="F6" s="326" t="n">
        <f aca="false">+[4]data1cf!E6</f>
        <v>530.600690029247</v>
      </c>
      <c r="G6" s="326" t="n">
        <f aca="false">+[4]data1cf!F6</f>
        <v>520.072030035602</v>
      </c>
      <c r="H6" s="326" t="n">
        <f aca="false">+[4]data1cf!G6</f>
        <v>510.35516712017</v>
      </c>
      <c r="I6" s="326" t="n">
        <f aca="false">+[4]data1cf!H6</f>
        <v>505.082714958592</v>
      </c>
      <c r="J6" s="326" t="n">
        <f aca="false">+[4]data1cf!I6</f>
        <v>503.769066384043</v>
      </c>
      <c r="K6" s="326" t="n">
        <f aca="false">+[4]data1cf!J6</f>
        <v>502.537131540014</v>
      </c>
      <c r="L6" s="326" t="n">
        <f aca="false">+[4]data1cf!K6</f>
        <v>501.022358579518</v>
      </c>
      <c r="M6" s="326" t="n">
        <f aca="false">+[4]data1cf!L6</f>
        <v>380.355942501353</v>
      </c>
      <c r="N6" s="326" t="n">
        <f aca="false">+[4]data1cf!M6</f>
        <v>378.756296269697</v>
      </c>
      <c r="O6" s="326" t="n">
        <f aca="false">+[4]data1cf!N6</f>
        <v>377.354540722238</v>
      </c>
      <c r="P6" s="326" t="n">
        <f aca="false">+[4]data1cf!O6</f>
        <v>375.664852437208</v>
      </c>
      <c r="Q6" s="326" t="n">
        <f aca="false">+[4]data1cf!P6</f>
        <v>374.170353574775</v>
      </c>
      <c r="R6" s="326" t="n">
        <f aca="false">+[4]data1cf!Q6</f>
        <v>336.653799286869</v>
      </c>
      <c r="S6" s="326" t="n">
        <f aca="false">+[4]data1cf!R6</f>
        <v>299.208445465369</v>
      </c>
      <c r="T6" s="326" t="n">
        <f aca="false">+[4]data1cf!S6</f>
        <v>297.44301162933</v>
      </c>
      <c r="U6" s="326" t="n">
        <f aca="false">+[4]data1cf!T6</f>
        <v>295.62461477821</v>
      </c>
      <c r="V6" s="326" t="n">
        <f aca="false">+[4]data1cf!U6</f>
        <v>293.751666021557</v>
      </c>
      <c r="W6" s="326" t="n">
        <f aca="false">+[4]data1cf!V6</f>
        <v>291.822528802203</v>
      </c>
      <c r="X6" s="326" t="n">
        <f aca="false">+[4]data1cf!W6</f>
        <v>289.835517466269</v>
      </c>
      <c r="Y6" s="326" t="n">
        <f aca="false">+[4]data1cf!X6</f>
        <v>287.788895790257</v>
      </c>
      <c r="Z6" s="326" t="n">
        <f aca="false">+[4]data1cf!Y6</f>
        <v>285.680875463965</v>
      </c>
      <c r="AA6" s="326" t="n">
        <f aca="false">+[4]data1cf!Z6</f>
        <v>283.509614527884</v>
      </c>
      <c r="AB6" s="326"/>
      <c r="AC6" s="327" t="n">
        <f aca="false">XNPV(0.1,B6:AA6,$B$1:$AA$1)</f>
        <v>1069.9947082953</v>
      </c>
      <c r="AD6" s="327" t="n">
        <f aca="false">SUMPRODUCT(B6:AA6,$B$1010:$AA$1010)</f>
        <v>2105.7296821671</v>
      </c>
      <c r="AE6" s="328" t="n">
        <f aca="false">SUMPRODUCT(B6:AA6,$B$1012:$AA$1012)</f>
        <v>1990.94307100798</v>
      </c>
      <c r="AF6" s="329" t="n">
        <f aca="false">XIRR(B6:AA6,$B$1:$AA$1)</f>
        <v>0.149810580678443</v>
      </c>
      <c r="AG6" s="330" t="n">
        <f aca="false">1-EXP(-(1/0.25)*(AD6/ABS($AD$1010)))</f>
        <v>0.982068116601807</v>
      </c>
    </row>
    <row r="7" customFormat="false" ht="12.75" hidden="false" customHeight="false" outlineLevel="0" collapsed="false">
      <c r="A7" s="321"/>
      <c r="B7" s="326" t="n">
        <f aca="false">+[4]data1cf!A7</f>
        <v>-2514.60431065159</v>
      </c>
      <c r="C7" s="326" t="n">
        <f aca="false">+[4]data1cf!B7</f>
        <v>489.620227799067</v>
      </c>
      <c r="D7" s="326" t="n">
        <f aca="false">+[4]data1cf!C7</f>
        <v>532.515584818227</v>
      </c>
      <c r="E7" s="326" t="n">
        <f aca="false">+[4]data1cf!D7</f>
        <v>522.094477536405</v>
      </c>
      <c r="F7" s="326" t="n">
        <f aca="false">+[4]data1cf!E7</f>
        <v>512.617053466563</v>
      </c>
      <c r="G7" s="326" t="n">
        <f aca="false">+[4]data1cf!F7</f>
        <v>503.886757129187</v>
      </c>
      <c r="H7" s="326" t="n">
        <f aca="false">+[4]data1cf!G7</f>
        <v>495.804770264908</v>
      </c>
      <c r="I7" s="326" t="n">
        <f aca="false">+[4]data1cf!H7</f>
        <v>491.303045384587</v>
      </c>
      <c r="J7" s="326" t="n">
        <f aca="false">+[4]data1cf!I7</f>
        <v>489.989396810038</v>
      </c>
      <c r="K7" s="326" t="n">
        <f aca="false">+[4]data1cf!J7</f>
        <v>488.73410659385</v>
      </c>
      <c r="L7" s="326" t="n">
        <f aca="false">+[4]data1cf!K7</f>
        <v>487.242689005513</v>
      </c>
      <c r="M7" s="326" t="n">
        <f aca="false">+[4]data1cf!L7</f>
        <v>366.55291755519</v>
      </c>
      <c r="N7" s="326" t="n">
        <f aca="false">+[4]data1cf!M7</f>
        <v>364.976626695692</v>
      </c>
      <c r="O7" s="326" t="n">
        <f aca="false">+[4]data1cf!N7</f>
        <v>363.551515776074</v>
      </c>
      <c r="P7" s="326" t="n">
        <f aca="false">+[4]data1cf!O7</f>
        <v>361.885182863203</v>
      </c>
      <c r="Q7" s="326" t="n">
        <f aca="false">+[4]data1cf!P7</f>
        <v>360.367328628611</v>
      </c>
      <c r="R7" s="326" t="n">
        <f aca="false">+[4]data1cf!Q7</f>
        <v>329.763964499866</v>
      </c>
      <c r="S7" s="326" t="n">
        <f aca="false">+[4]data1cf!R7</f>
        <v>299.208445465369</v>
      </c>
      <c r="T7" s="326" t="n">
        <f aca="false">+[4]data1cf!S7</f>
        <v>297.44301162933</v>
      </c>
      <c r="U7" s="326" t="n">
        <f aca="false">+[4]data1cf!T7</f>
        <v>295.62461477821</v>
      </c>
      <c r="V7" s="326" t="n">
        <f aca="false">+[4]data1cf!U7</f>
        <v>293.751666021557</v>
      </c>
      <c r="W7" s="326" t="n">
        <f aca="false">+[4]data1cf!V7</f>
        <v>291.822528802203</v>
      </c>
      <c r="X7" s="326" t="n">
        <f aca="false">+[4]data1cf!W7</f>
        <v>289.835517466269</v>
      </c>
      <c r="Y7" s="326" t="n">
        <f aca="false">+[4]data1cf!X7</f>
        <v>287.788895790257</v>
      </c>
      <c r="Z7" s="326" t="n">
        <f aca="false">+[4]data1cf!Y7</f>
        <v>285.680875463965</v>
      </c>
      <c r="AA7" s="326" t="n">
        <f aca="false">+[4]data1cf!Z7</f>
        <v>283.509614527884</v>
      </c>
      <c r="AB7" s="326"/>
      <c r="AC7" s="327" t="n">
        <f aca="false">XNPV(0.1,B7:AA7,$B$1:$AA$1)</f>
        <v>1549.92389402256</v>
      </c>
      <c r="AD7" s="327" t="n">
        <f aca="false">SUMPRODUCT(B7:AA7,$B$1010:$AA$1010)</f>
        <v>2553.29834522155</v>
      </c>
      <c r="AE7" s="328" t="n">
        <f aca="false">SUMPRODUCT(B7:AA7,$B$1012:$AA$1012)</f>
        <v>2441.50013364304</v>
      </c>
      <c r="AF7" s="329" t="n">
        <f aca="false">XIRR(B7:AA7,$B$1:$AA$1)</f>
        <v>0.187232455983191</v>
      </c>
      <c r="AG7" s="330" t="n">
        <f aca="false">1-EXP(-(1/0.25)*(AD7/ABS($AD$1010)))</f>
        <v>0.992371527939222</v>
      </c>
    </row>
    <row r="8" customFormat="false" ht="12.75" hidden="false" customHeight="false" outlineLevel="0" collapsed="false">
      <c r="A8" s="321"/>
      <c r="B8" s="326" t="n">
        <f aca="false">+[4]data1cf!A8</f>
        <v>-2443.36641498067</v>
      </c>
      <c r="C8" s="326" t="n">
        <f aca="false">+[4]data1cf!B8</f>
        <v>488.235363107224</v>
      </c>
      <c r="D8" s="326" t="n">
        <f aca="false">+[4]data1cf!C8</f>
        <v>529.884341903726</v>
      </c>
      <c r="E8" s="326" t="n">
        <f aca="false">+[4]data1cf!D8</f>
        <v>519.726358913353</v>
      </c>
      <c r="F8" s="326" t="n">
        <f aca="false">+[4]data1cf!E8</f>
        <v>510.484361841125</v>
      </c>
      <c r="G8" s="326" t="n">
        <f aca="false">+[4]data1cf!F8</f>
        <v>501.967334666293</v>
      </c>
      <c r="H8" s="326" t="n">
        <f aca="false">+[4]data1cf!G8</f>
        <v>494.079228858872</v>
      </c>
      <c r="I8" s="326" t="n">
        <f aca="false">+[4]data1cf!H8</f>
        <v>489.668905048213</v>
      </c>
      <c r="J8" s="326" t="n">
        <f aca="false">+[4]data1cf!I8</f>
        <v>488.355256473664</v>
      </c>
      <c r="K8" s="326" t="n">
        <f aca="false">+[4]data1cf!J8</f>
        <v>487.097196528092</v>
      </c>
      <c r="L8" s="326" t="n">
        <f aca="false">+[4]data1cf!K8</f>
        <v>485.608548669139</v>
      </c>
      <c r="M8" s="326" t="n">
        <f aca="false">+[4]data1cf!L8</f>
        <v>364.916007489431</v>
      </c>
      <c r="N8" s="326" t="n">
        <f aca="false">+[4]data1cf!M8</f>
        <v>363.342486359318</v>
      </c>
      <c r="O8" s="326" t="n">
        <f aca="false">+[4]data1cf!N8</f>
        <v>361.914605710316</v>
      </c>
      <c r="P8" s="326" t="n">
        <f aca="false">+[4]data1cf!O8</f>
        <v>360.251042526829</v>
      </c>
      <c r="Q8" s="326" t="n">
        <f aca="false">+[4]data1cf!P8</f>
        <v>358.730418562852</v>
      </c>
      <c r="R8" s="326" t="n">
        <f aca="false">+[4]data1cf!Q8</f>
        <v>328.946894331679</v>
      </c>
      <c r="S8" s="326" t="n">
        <f aca="false">+[4]data1cf!R8</f>
        <v>299.208445465369</v>
      </c>
      <c r="T8" s="326" t="n">
        <f aca="false">+[4]data1cf!S8</f>
        <v>297.44301162933</v>
      </c>
      <c r="U8" s="326" t="n">
        <f aca="false">+[4]data1cf!T8</f>
        <v>295.62461477821</v>
      </c>
      <c r="V8" s="326" t="n">
        <f aca="false">+[4]data1cf!U8</f>
        <v>293.751666021557</v>
      </c>
      <c r="W8" s="326" t="n">
        <f aca="false">+[4]data1cf!V8</f>
        <v>291.822528802203</v>
      </c>
      <c r="X8" s="326" t="n">
        <f aca="false">+[4]data1cf!W8</f>
        <v>289.835517466269</v>
      </c>
      <c r="Y8" s="326" t="n">
        <f aca="false">+[4]data1cf!X8</f>
        <v>287.788895790257</v>
      </c>
      <c r="Z8" s="326" t="n">
        <f aca="false">+[4]data1cf!Y8</f>
        <v>285.680875463965</v>
      </c>
      <c r="AA8" s="326" t="n">
        <f aca="false">+[4]data1cf!Z8</f>
        <v>283.509614527884</v>
      </c>
      <c r="AB8" s="326"/>
      <c r="AC8" s="327" t="n">
        <f aca="false">XNPV(0.1,B8:AA8,$B$1:$AA$1)</f>
        <v>1606.83902081775</v>
      </c>
      <c r="AD8" s="327" t="n">
        <f aca="false">SUMPRODUCT(B8:AA8,$B$1010:$AA$1010)</f>
        <v>2606.3758157419</v>
      </c>
      <c r="AE8" s="328" t="n">
        <f aca="false">SUMPRODUCT(B8:AA8,$B$1012:$AA$1012)</f>
        <v>2494.93200049124</v>
      </c>
      <c r="AF8" s="329" t="n">
        <f aca="false">XIRR(B8:AA8,$B$1:$AA$1)</f>
        <v>0.19278770978009</v>
      </c>
      <c r="AG8" s="330" t="n">
        <f aca="false">1-EXP(-(1/0.25)*(AD8/ABS($AD$1010)))</f>
        <v>0.993106844385625</v>
      </c>
    </row>
    <row r="9" customFormat="false" ht="12.75" hidden="false" customHeight="false" outlineLevel="0" collapsed="false">
      <c r="A9" s="321"/>
      <c r="B9" s="326" t="n">
        <f aca="false">+[4]data1cf!A9</f>
        <v>-3258.67431846386</v>
      </c>
      <c r="C9" s="326" t="n">
        <f aca="false">+[4]data1cf!B9</f>
        <v>504.084948750937</v>
      </c>
      <c r="D9" s="326" t="n">
        <f aca="false">+[4]data1cf!C9</f>
        <v>559.998554626781</v>
      </c>
      <c r="E9" s="326" t="n">
        <f aca="false">+[4]data1cf!D9</f>
        <v>546.829150364103</v>
      </c>
      <c r="F9" s="326" t="n">
        <f aca="false">+[4]data1cf!E9</f>
        <v>534.892723732444</v>
      </c>
      <c r="G9" s="326" t="n">
        <f aca="false">+[4]data1cf!F9</f>
        <v>523.934860368479</v>
      </c>
      <c r="H9" s="326" t="n">
        <f aca="false">+[4]data1cf!G9</f>
        <v>513.827812570938</v>
      </c>
      <c r="I9" s="326" t="n">
        <f aca="false">+[4]data1cf!H9</f>
        <v>508.371416107795</v>
      </c>
      <c r="J9" s="326" t="n">
        <f aca="false">+[4]data1cf!I9</f>
        <v>507.057767533245</v>
      </c>
      <c r="K9" s="326" t="n">
        <f aca="false">+[4]data1cf!J9</f>
        <v>505.831406758961</v>
      </c>
      <c r="L9" s="326" t="n">
        <f aca="false">+[4]data1cf!K9</f>
        <v>504.31105972872</v>
      </c>
      <c r="M9" s="326" t="n">
        <f aca="false">+[4]data1cf!L9</f>
        <v>383.6502177203</v>
      </c>
      <c r="N9" s="326" t="n">
        <f aca="false">+[4]data1cf!M9</f>
        <v>382.044997418899</v>
      </c>
      <c r="O9" s="326" t="n">
        <f aca="false">+[4]data1cf!N9</f>
        <v>380.648815941185</v>
      </c>
      <c r="P9" s="326" t="n">
        <f aca="false">+[4]data1cf!O9</f>
        <v>378.95355358641</v>
      </c>
      <c r="Q9" s="326" t="n">
        <f aca="false">+[4]data1cf!P9</f>
        <v>377.464628793721</v>
      </c>
      <c r="R9" s="326" t="n">
        <f aca="false">+[4]data1cf!Q9</f>
        <v>338.29814986147</v>
      </c>
      <c r="S9" s="326" t="n">
        <f aca="false">+[4]data1cf!R9</f>
        <v>299.208445465369</v>
      </c>
      <c r="T9" s="326" t="n">
        <f aca="false">+[4]data1cf!S9</f>
        <v>297.44301162933</v>
      </c>
      <c r="U9" s="326" t="n">
        <f aca="false">+[4]data1cf!T9</f>
        <v>295.62461477821</v>
      </c>
      <c r="V9" s="326" t="n">
        <f aca="false">+[4]data1cf!U9</f>
        <v>293.751666021557</v>
      </c>
      <c r="W9" s="326" t="n">
        <f aca="false">+[4]data1cf!V9</f>
        <v>291.822528802203</v>
      </c>
      <c r="X9" s="326" t="n">
        <f aca="false">+[4]data1cf!W9</f>
        <v>289.835517466269</v>
      </c>
      <c r="Y9" s="326" t="n">
        <f aca="false">+[4]data1cf!X9</f>
        <v>287.788895790257</v>
      </c>
      <c r="Z9" s="326" t="n">
        <f aca="false">+[4]data1cf!Y9</f>
        <v>285.680875463965</v>
      </c>
      <c r="AA9" s="326" t="n">
        <f aca="false">+[4]data1cf!Z9</f>
        <v>283.509614527884</v>
      </c>
      <c r="AB9" s="326"/>
      <c r="AC9" s="327" t="n">
        <f aca="false">XNPV(0.1,B9:AA9,$B$1:$AA$1)</f>
        <v>955.453234266441</v>
      </c>
      <c r="AD9" s="327" t="n">
        <f aca="false">SUMPRODUCT(B9:AA9,$B$1010:$AA$1010)</f>
        <v>1998.91147664852</v>
      </c>
      <c r="AE9" s="328" t="n">
        <f aca="false">SUMPRODUCT(B9:AA9,$B$1012:$AA$1012)</f>
        <v>1883.41164424108</v>
      </c>
      <c r="AF9" s="329" t="n">
        <f aca="false">XIRR(B9:AA9,$B$1:$AA$1)</f>
        <v>0.142754865984571</v>
      </c>
      <c r="AG9" s="330" t="n">
        <f aca="false">1-EXP(-(1/0.25)*(AD9/ABS($AD$1010)))</f>
        <v>0.978010521250746</v>
      </c>
    </row>
    <row r="10" customFormat="false" ht="12.75" hidden="false" customHeight="false" outlineLevel="0" collapsed="false">
      <c r="A10" s="321"/>
      <c r="B10" s="326" t="n">
        <f aca="false">+[4]data1cf!A10</f>
        <v>-2917.7282292944</v>
      </c>
      <c r="C10" s="326" t="n">
        <f aca="false">+[4]data1cf!B10</f>
        <v>497.456956777483</v>
      </c>
      <c r="D10" s="326" t="n">
        <f aca="false">+[4]data1cf!C10</f>
        <v>547.405369877218</v>
      </c>
      <c r="E10" s="326" t="n">
        <f aca="false">+[4]data1cf!D10</f>
        <v>535.495284089496</v>
      </c>
      <c r="F10" s="326" t="n">
        <f aca="false">+[4]data1cf!E10</f>
        <v>524.685616093324</v>
      </c>
      <c r="G10" s="326" t="n">
        <f aca="false">+[4]data1cf!F10</f>
        <v>514.748463493272</v>
      </c>
      <c r="H10" s="326" t="n">
        <f aca="false">+[4]data1cf!G10</f>
        <v>505.569334572015</v>
      </c>
      <c r="I10" s="326" t="n">
        <f aca="false">+[4]data1cf!H10</f>
        <v>500.550385579119</v>
      </c>
      <c r="J10" s="326" t="n">
        <f aca="false">+[4]data1cf!I10</f>
        <v>499.236737004569</v>
      </c>
      <c r="K10" s="326" t="n">
        <f aca="false">+[4]data1cf!J10</f>
        <v>497.997120246339</v>
      </c>
      <c r="L10" s="326" t="n">
        <f aca="false">+[4]data1cf!K10</f>
        <v>496.490029200044</v>
      </c>
      <c r="M10" s="326" t="n">
        <f aca="false">+[4]data1cf!L10</f>
        <v>375.815931207678</v>
      </c>
      <c r="N10" s="326" t="n">
        <f aca="false">+[4]data1cf!M10</f>
        <v>374.223966890223</v>
      </c>
      <c r="O10" s="326" t="n">
        <f aca="false">+[4]data1cf!N10</f>
        <v>372.814529428562</v>
      </c>
      <c r="P10" s="326" t="n">
        <f aca="false">+[4]data1cf!O10</f>
        <v>371.132523057735</v>
      </c>
      <c r="Q10" s="326" t="n">
        <f aca="false">+[4]data1cf!P10</f>
        <v>369.630342281099</v>
      </c>
      <c r="R10" s="326" t="n">
        <f aca="false">+[4]data1cf!Q10</f>
        <v>334.387634597132</v>
      </c>
      <c r="S10" s="326" t="n">
        <f aca="false">+[4]data1cf!R10</f>
        <v>299.208445465369</v>
      </c>
      <c r="T10" s="326" t="n">
        <f aca="false">+[4]data1cf!S10</f>
        <v>297.44301162933</v>
      </c>
      <c r="U10" s="326" t="n">
        <f aca="false">+[4]data1cf!T10</f>
        <v>295.62461477821</v>
      </c>
      <c r="V10" s="326" t="n">
        <f aca="false">+[4]data1cf!U10</f>
        <v>293.751666021557</v>
      </c>
      <c r="W10" s="326" t="n">
        <f aca="false">+[4]data1cf!V10</f>
        <v>291.822528802203</v>
      </c>
      <c r="X10" s="326" t="n">
        <f aca="false">+[4]data1cf!W10</f>
        <v>289.835517466269</v>
      </c>
      <c r="Y10" s="326" t="n">
        <f aca="false">+[4]data1cf!X10</f>
        <v>287.788895790257</v>
      </c>
      <c r="Z10" s="326" t="n">
        <f aca="false">+[4]data1cf!Y10</f>
        <v>285.680875463965</v>
      </c>
      <c r="AA10" s="326" t="n">
        <f aca="false">+[4]data1cf!Z10</f>
        <v>283.509614527884</v>
      </c>
      <c r="AB10" s="326"/>
      <c r="AC10" s="327" t="n">
        <f aca="false">XNPV(0.1,B10:AA10,$B$1:$AA$1)</f>
        <v>1227.8502458941</v>
      </c>
      <c r="AD10" s="327" t="n">
        <f aca="false">SUMPRODUCT(B10:AA10,$B$1010:$AA$1010)</f>
        <v>2252.9413834346</v>
      </c>
      <c r="AE10" s="328" t="n">
        <f aca="false">SUMPRODUCT(B10:AA10,$B$1012:$AA$1012)</f>
        <v>2139.13769941638</v>
      </c>
      <c r="AF10" s="329" t="n">
        <f aca="false">XIRR(B10:AA10,$B$1:$AA$1)</f>
        <v>0.160558056155802</v>
      </c>
      <c r="AG10" s="330" t="n">
        <f aca="false">1-EXP(-(1/0.25)*(AD10/ABS($AD$1010)))</f>
        <v>0.986462552734003</v>
      </c>
    </row>
    <row r="11" customFormat="false" ht="12.75" hidden="false" customHeight="false" outlineLevel="0" collapsed="false">
      <c r="A11" s="321"/>
      <c r="B11" s="326" t="n">
        <f aca="false">+[4]data1cf!A11</f>
        <v>-2880.17711936504</v>
      </c>
      <c r="C11" s="326" t="n">
        <f aca="false">+[4]data1cf!B11</f>
        <v>496.726963200456</v>
      </c>
      <c r="D11" s="326" t="n">
        <f aca="false">+[4]data1cf!C11</f>
        <v>546.018382080867</v>
      </c>
      <c r="E11" s="326" t="n">
        <f aca="false">+[4]data1cf!D11</f>
        <v>534.246995072781</v>
      </c>
      <c r="F11" s="326" t="n">
        <f aca="false">+[4]data1cf!E11</f>
        <v>523.561425984703</v>
      </c>
      <c r="G11" s="326" t="n">
        <f aca="false">+[4]data1cf!F11</f>
        <v>513.736692395513</v>
      </c>
      <c r="H11" s="326" t="n">
        <f aca="false">+[4]data1cf!G11</f>
        <v>504.659762575039</v>
      </c>
      <c r="I11" s="326" t="n">
        <f aca="false">+[4]data1cf!H11</f>
        <v>499.688993158227</v>
      </c>
      <c r="J11" s="326" t="n">
        <f aca="false">+[4]data1cf!I11</f>
        <v>498.375344583678</v>
      </c>
      <c r="K11" s="326" t="n">
        <f aca="false">+[4]data1cf!J11</f>
        <v>497.134267838293</v>
      </c>
      <c r="L11" s="326" t="n">
        <f aca="false">+[4]data1cf!K11</f>
        <v>495.628636779153</v>
      </c>
      <c r="M11" s="326" t="n">
        <f aca="false">+[4]data1cf!L11</f>
        <v>374.953078799632</v>
      </c>
      <c r="N11" s="326" t="n">
        <f aca="false">+[4]data1cf!M11</f>
        <v>373.362574469332</v>
      </c>
      <c r="O11" s="326" t="n">
        <f aca="false">+[4]data1cf!N11</f>
        <v>371.951677020517</v>
      </c>
      <c r="P11" s="326" t="n">
        <f aca="false">+[4]data1cf!O11</f>
        <v>370.271130636843</v>
      </c>
      <c r="Q11" s="326" t="n">
        <f aca="false">+[4]data1cf!P11</f>
        <v>368.767489873053</v>
      </c>
      <c r="R11" s="326" t="n">
        <f aca="false">+[4]data1cf!Q11</f>
        <v>333.956938386686</v>
      </c>
      <c r="S11" s="326" t="n">
        <f aca="false">+[4]data1cf!R11</f>
        <v>299.208445465369</v>
      </c>
      <c r="T11" s="326" t="n">
        <f aca="false">+[4]data1cf!S11</f>
        <v>297.44301162933</v>
      </c>
      <c r="U11" s="326" t="n">
        <f aca="false">+[4]data1cf!T11</f>
        <v>295.62461477821</v>
      </c>
      <c r="V11" s="326" t="n">
        <f aca="false">+[4]data1cf!U11</f>
        <v>293.751666021557</v>
      </c>
      <c r="W11" s="326" t="n">
        <f aca="false">+[4]data1cf!V11</f>
        <v>291.822528802203</v>
      </c>
      <c r="X11" s="326" t="n">
        <f aca="false">+[4]data1cf!W11</f>
        <v>289.835517466269</v>
      </c>
      <c r="Y11" s="326" t="n">
        <f aca="false">+[4]data1cf!X11</f>
        <v>287.788895790257</v>
      </c>
      <c r="Z11" s="326" t="n">
        <f aca="false">+[4]data1cf!Y11</f>
        <v>285.680875463965</v>
      </c>
      <c r="AA11" s="326" t="n">
        <f aca="false">+[4]data1cf!Z11</f>
        <v>283.509614527884</v>
      </c>
      <c r="AB11" s="326"/>
      <c r="AC11" s="327" t="n">
        <f aca="false">XNPV(0.1,B11:AA11,$B$1:$AA$1)</f>
        <v>1257.8514996201</v>
      </c>
      <c r="AD11" s="327" t="n">
        <f aca="false">SUMPRODUCT(B11:AA11,$B$1010:$AA$1010)</f>
        <v>2280.91972152995</v>
      </c>
      <c r="AE11" s="328" t="n">
        <f aca="false">SUMPRODUCT(B11:AA11,$B$1012:$AA$1012)</f>
        <v>2167.30284785109</v>
      </c>
      <c r="AF11" s="329" t="n">
        <f aca="false">XIRR(B11:AA11,$B$1:$AA$1)</f>
        <v>0.162752111765602</v>
      </c>
      <c r="AG11" s="330" t="n">
        <f aca="false">1-EXP(-(1/0.25)*(AD11/ABS($AD$1010)))</f>
        <v>0.987166854640652</v>
      </c>
    </row>
    <row r="12" customFormat="false" ht="12.75" hidden="false" customHeight="false" outlineLevel="0" collapsed="false">
      <c r="A12" s="321"/>
      <c r="B12" s="326" t="n">
        <f aca="false">+[4]data1cf!A12</f>
        <v>-2606.40563485511</v>
      </c>
      <c r="C12" s="326" t="n">
        <f aca="false">+[4]data1cf!B12</f>
        <v>491.404845541583</v>
      </c>
      <c r="D12" s="326" t="n">
        <f aca="false">+[4]data1cf!C12</f>
        <v>535.906358529008</v>
      </c>
      <c r="E12" s="326" t="n">
        <f aca="false">+[4]data1cf!D12</f>
        <v>525.146173876108</v>
      </c>
      <c r="F12" s="326" t="n">
        <f aca="false">+[4]data1cf!E12</f>
        <v>515.365364790038</v>
      </c>
      <c r="G12" s="326" t="n">
        <f aca="false">+[4]data1cf!F12</f>
        <v>506.360237320314</v>
      </c>
      <c r="H12" s="326" t="n">
        <f aca="false">+[4]data1cf!G12</f>
        <v>498.028403972083</v>
      </c>
      <c r="I12" s="326" t="n">
        <f aca="false">+[4]data1cf!H12</f>
        <v>493.408894320757</v>
      </c>
      <c r="J12" s="326" t="n">
        <f aca="false">+[4]data1cf!I12</f>
        <v>492.095245746208</v>
      </c>
      <c r="K12" s="326" t="n">
        <f aca="false">+[4]data1cf!J12</f>
        <v>490.843524765505</v>
      </c>
      <c r="L12" s="326" t="n">
        <f aca="false">+[4]data1cf!K12</f>
        <v>489.348537941682</v>
      </c>
      <c r="M12" s="326" t="n">
        <f aca="false">+[4]data1cf!L12</f>
        <v>368.662335726844</v>
      </c>
      <c r="N12" s="326" t="n">
        <f aca="false">+[4]data1cf!M12</f>
        <v>367.082475631862</v>
      </c>
      <c r="O12" s="326" t="n">
        <f aca="false">+[4]data1cf!N12</f>
        <v>365.660933947728</v>
      </c>
      <c r="P12" s="326" t="n">
        <f aca="false">+[4]data1cf!O12</f>
        <v>363.991031799373</v>
      </c>
      <c r="Q12" s="326" t="n">
        <f aca="false">+[4]data1cf!P12</f>
        <v>362.476746800265</v>
      </c>
      <c r="R12" s="326" t="n">
        <f aca="false">+[4]data1cf!Q12</f>
        <v>330.816888967951</v>
      </c>
      <c r="S12" s="326" t="n">
        <f aca="false">+[4]data1cf!R12</f>
        <v>299.208445465369</v>
      </c>
      <c r="T12" s="326" t="n">
        <f aca="false">+[4]data1cf!S12</f>
        <v>297.44301162933</v>
      </c>
      <c r="U12" s="326" t="n">
        <f aca="false">+[4]data1cf!T12</f>
        <v>295.62461477821</v>
      </c>
      <c r="V12" s="326" t="n">
        <f aca="false">+[4]data1cf!U12</f>
        <v>293.751666021557</v>
      </c>
      <c r="W12" s="326" t="n">
        <f aca="false">+[4]data1cf!V12</f>
        <v>291.822528802203</v>
      </c>
      <c r="X12" s="326" t="n">
        <f aca="false">+[4]data1cf!W12</f>
        <v>289.835517466269</v>
      </c>
      <c r="Y12" s="326" t="n">
        <f aca="false">+[4]data1cf!X12</f>
        <v>287.788895790257</v>
      </c>
      <c r="Z12" s="326" t="n">
        <f aca="false">+[4]data1cf!Y12</f>
        <v>285.680875463965</v>
      </c>
      <c r="AA12" s="326" t="n">
        <f aca="false">+[4]data1cf!Z12</f>
        <v>283.509614527884</v>
      </c>
      <c r="AB12" s="326"/>
      <c r="AC12" s="327" t="n">
        <f aca="false">XNPV(0.1,B12:AA12,$B$1:$AA$1)</f>
        <v>1476.57972856398</v>
      </c>
      <c r="AD12" s="327" t="n">
        <f aca="false">SUMPRODUCT(B12:AA12,$B$1010:$AA$1010)</f>
        <v>2484.89960837999</v>
      </c>
      <c r="AE12" s="328" t="n">
        <f aca="false">SUMPRODUCT(B12:AA12,$B$1012:$AA$1012)</f>
        <v>2372.64470093923</v>
      </c>
      <c r="AF12" s="329" t="n">
        <f aca="false">XIRR(B12:AA12,$B$1:$AA$1)</f>
        <v>0.180490276254455</v>
      </c>
      <c r="AG12" s="330" t="n">
        <f aca="false">1-EXP(-(1/0.25)*(AD12/ABS($AD$1010)))</f>
        <v>0.991307120970428</v>
      </c>
    </row>
    <row r="13" customFormat="false" ht="12.75" hidden="false" customHeight="false" outlineLevel="0" collapsed="false">
      <c r="A13" s="321"/>
      <c r="B13" s="326" t="n">
        <f aca="false">+[4]data1cf!A13</f>
        <v>-3606.33846111891</v>
      </c>
      <c r="C13" s="326" t="n">
        <f aca="false">+[4]data1cf!B13</f>
        <v>510.843539684152</v>
      </c>
      <c r="D13" s="326" t="n">
        <f aca="false">+[4]data1cf!C13</f>
        <v>572.839877399888</v>
      </c>
      <c r="E13" s="326" t="n">
        <f aca="false">+[4]data1cf!D13</f>
        <v>558.386340859899</v>
      </c>
      <c r="F13" s="326" t="n">
        <f aca="false">+[4]data1cf!E13</f>
        <v>545.300953769593</v>
      </c>
      <c r="G13" s="326" t="n">
        <f aca="false">+[4]data1cf!F13</f>
        <v>533.302267401914</v>
      </c>
      <c r="H13" s="326" t="n">
        <f aca="false">+[4]data1cf!G13</f>
        <v>522.249016873723</v>
      </c>
      <c r="I13" s="326" t="n">
        <f aca="false">+[4]data1cf!H13</f>
        <v>516.346553408987</v>
      </c>
      <c r="J13" s="326" t="n">
        <f aca="false">+[4]data1cf!I13</f>
        <v>515.032904834438</v>
      </c>
      <c r="K13" s="326" t="n">
        <f aca="false">+[4]data1cf!J13</f>
        <v>513.820061242021</v>
      </c>
      <c r="L13" s="326" t="n">
        <f aca="false">+[4]data1cf!K13</f>
        <v>512.286197029913</v>
      </c>
      <c r="M13" s="326" t="n">
        <f aca="false">+[4]data1cf!L13</f>
        <v>391.63887220336</v>
      </c>
      <c r="N13" s="326" t="n">
        <f aca="false">+[4]data1cf!M13</f>
        <v>390.020134720092</v>
      </c>
      <c r="O13" s="326" t="n">
        <f aca="false">+[4]data1cf!N13</f>
        <v>388.637470424244</v>
      </c>
      <c r="P13" s="326" t="n">
        <f aca="false">+[4]data1cf!O13</f>
        <v>386.928690887603</v>
      </c>
      <c r="Q13" s="326" t="n">
        <f aca="false">+[4]data1cf!P13</f>
        <v>385.453283276781</v>
      </c>
      <c r="R13" s="326" t="n">
        <f aca="false">+[4]data1cf!Q13</f>
        <v>342.285718512066</v>
      </c>
      <c r="S13" s="326" t="n">
        <f aca="false">+[4]data1cf!R13</f>
        <v>299.208445465369</v>
      </c>
      <c r="T13" s="326" t="n">
        <f aca="false">+[4]data1cf!S13</f>
        <v>297.44301162933</v>
      </c>
      <c r="U13" s="326" t="n">
        <f aca="false">+[4]data1cf!T13</f>
        <v>295.62461477821</v>
      </c>
      <c r="V13" s="326" t="n">
        <f aca="false">+[4]data1cf!U13</f>
        <v>293.751666021557</v>
      </c>
      <c r="W13" s="326" t="n">
        <f aca="false">+[4]data1cf!V13</f>
        <v>291.822528802203</v>
      </c>
      <c r="X13" s="326" t="n">
        <f aca="false">+[4]data1cf!W13</f>
        <v>289.835517466269</v>
      </c>
      <c r="Y13" s="326" t="n">
        <f aca="false">+[4]data1cf!X13</f>
        <v>287.788895790257</v>
      </c>
      <c r="Z13" s="326" t="n">
        <f aca="false">+[4]data1cf!Y13</f>
        <v>285.680875463965</v>
      </c>
      <c r="AA13" s="326" t="n">
        <f aca="false">+[4]data1cf!Z13</f>
        <v>283.509614527884</v>
      </c>
      <c r="AB13" s="326"/>
      <c r="AC13" s="327" t="n">
        <f aca="false">XNPV(0.1,B13:AA13,$B$1:$AA$1)</f>
        <v>677.688870580598</v>
      </c>
      <c r="AD13" s="327" t="n">
        <f aca="false">SUMPRODUCT(B13:AA13,$B$1010:$AA$1010)</f>
        <v>1739.87612602558</v>
      </c>
      <c r="AE13" s="328" t="n">
        <f aca="false">SUMPRODUCT(B13:AA13,$B$1012:$AA$1012)</f>
        <v>1622.64672406365</v>
      </c>
      <c r="AF13" s="329" t="n">
        <f aca="false">XIRR(B13:AA13,$B$1:$AA$1)</f>
        <v>0.127753182472849</v>
      </c>
      <c r="AG13" s="330" t="n">
        <f aca="false">1-EXP(-(1/0.25)*(AD13/ABS($AD$1010)))</f>
        <v>0.963938455290248</v>
      </c>
    </row>
    <row r="14" customFormat="false" ht="12.75" hidden="false" customHeight="false" outlineLevel="0" collapsed="false">
      <c r="A14" s="321"/>
      <c r="B14" s="326" t="n">
        <f aca="false">+[4]data1cf!A14</f>
        <v>-3875.75333690073</v>
      </c>
      <c r="C14" s="326" t="n">
        <f aca="false">+[4]data1cf!B14</f>
        <v>516.08096486935</v>
      </c>
      <c r="D14" s="326" t="n">
        <f aca="false">+[4]data1cf!C14</f>
        <v>582.790985251765</v>
      </c>
      <c r="E14" s="326" t="n">
        <f aca="false">+[4]data1cf!D14</f>
        <v>567.342337926589</v>
      </c>
      <c r="F14" s="326" t="n">
        <f aca="false">+[4]data1cf!E14</f>
        <v>553.366588554799</v>
      </c>
      <c r="G14" s="326" t="n">
        <f aca="false">+[4]data1cf!F14</f>
        <v>540.561338708599</v>
      </c>
      <c r="H14" s="326" t="n">
        <f aca="false">+[4]data1cf!G14</f>
        <v>528.774848654481</v>
      </c>
      <c r="I14" s="326" t="n">
        <f aca="false">+[4]data1cf!H14</f>
        <v>522.526715127522</v>
      </c>
      <c r="J14" s="326" t="n">
        <f aca="false">+[4]data1cf!I14</f>
        <v>521.213066552972</v>
      </c>
      <c r="K14" s="326" t="n">
        <f aca="false">+[4]data1cf!J14</f>
        <v>520.010697810925</v>
      </c>
      <c r="L14" s="326" t="n">
        <f aca="false">+[4]data1cf!K14</f>
        <v>518.466358748447</v>
      </c>
      <c r="M14" s="326" t="n">
        <f aca="false">+[4]data1cf!L14</f>
        <v>397.829508772264</v>
      </c>
      <c r="N14" s="326" t="n">
        <f aca="false">+[4]data1cf!M14</f>
        <v>396.200296438626</v>
      </c>
      <c r="O14" s="326" t="n">
        <f aca="false">+[4]data1cf!N14</f>
        <v>394.828106993149</v>
      </c>
      <c r="P14" s="326" t="n">
        <f aca="false">+[4]data1cf!O14</f>
        <v>393.108852606138</v>
      </c>
      <c r="Q14" s="326" t="n">
        <f aca="false">+[4]data1cf!P14</f>
        <v>391.643919845685</v>
      </c>
      <c r="R14" s="326" t="n">
        <f aca="false">+[4]data1cf!Q14</f>
        <v>345.375799371333</v>
      </c>
      <c r="S14" s="326" t="n">
        <f aca="false">+[4]data1cf!R14</f>
        <v>299.208445465369</v>
      </c>
      <c r="T14" s="326" t="n">
        <f aca="false">+[4]data1cf!S14</f>
        <v>297.44301162933</v>
      </c>
      <c r="U14" s="326" t="n">
        <f aca="false">+[4]data1cf!T14</f>
        <v>295.62461477821</v>
      </c>
      <c r="V14" s="326" t="n">
        <f aca="false">+[4]data1cf!U14</f>
        <v>293.751666021557</v>
      </c>
      <c r="W14" s="326" t="n">
        <f aca="false">+[4]data1cf!V14</f>
        <v>291.822528802203</v>
      </c>
      <c r="X14" s="326" t="n">
        <f aca="false">+[4]data1cf!W14</f>
        <v>289.835517466269</v>
      </c>
      <c r="Y14" s="326" t="n">
        <f aca="false">+[4]data1cf!X14</f>
        <v>287.788895790257</v>
      </c>
      <c r="Z14" s="326" t="n">
        <f aca="false">+[4]data1cf!Y14</f>
        <v>285.680875463965</v>
      </c>
      <c r="AA14" s="326" t="n">
        <f aca="false">+[4]data1cf!Z14</f>
        <v>283.509614527884</v>
      </c>
      <c r="AB14" s="326"/>
      <c r="AC14" s="327" t="n">
        <f aca="false">XNPV(0.1,B14:AA14,$B$1:$AA$1)</f>
        <v>462.441330332286</v>
      </c>
      <c r="AD14" s="327" t="n">
        <f aca="false">SUMPRODUCT(B14:AA14,$B$1010:$AA$1010)</f>
        <v>1539.14223302695</v>
      </c>
      <c r="AE14" s="328" t="n">
        <f aca="false">SUMPRODUCT(B14:AA14,$B$1012:$AA$1012)</f>
        <v>1420.57253820905</v>
      </c>
      <c r="AF14" s="329" t="n">
        <f aca="false">XIRR(B14:AA14,$B$1:$AA$1)</f>
        <v>0.117787853466391</v>
      </c>
      <c r="AG14" s="330" t="n">
        <f aca="false">1-EXP(-(1/0.25)*(AD14/ABS($AD$1010)))</f>
        <v>0.947091949647524</v>
      </c>
    </row>
    <row r="15" customFormat="false" ht="12.75" hidden="false" customHeight="false" outlineLevel="0" collapsed="false">
      <c r="A15" s="321"/>
      <c r="B15" s="326" t="n">
        <f aca="false">+[4]data1cf!A15</f>
        <v>-2462.82352100258</v>
      </c>
      <c r="C15" s="326" t="n">
        <f aca="false">+[4]data1cf!B15</f>
        <v>488.61360924829</v>
      </c>
      <c r="D15" s="326" t="n">
        <f aca="false">+[4]data1cf!C15</f>
        <v>530.603009571751</v>
      </c>
      <c r="E15" s="326" t="n">
        <f aca="false">+[4]data1cf!D15</f>
        <v>520.373159814576</v>
      </c>
      <c r="F15" s="326" t="n">
        <f aca="false">+[4]data1cf!E15</f>
        <v>511.066860898367</v>
      </c>
      <c r="G15" s="326" t="n">
        <f aca="false">+[4]data1cf!F15</f>
        <v>502.49158381781</v>
      </c>
      <c r="H15" s="326" t="n">
        <f aca="false">+[4]data1cf!G15</f>
        <v>494.55052355064</v>
      </c>
      <c r="I15" s="326" t="n">
        <f aca="false">+[4]data1cf!H15</f>
        <v>490.115235494671</v>
      </c>
      <c r="J15" s="326" t="n">
        <f aca="false">+[4]data1cf!I15</f>
        <v>488.801586920122</v>
      </c>
      <c r="K15" s="326" t="n">
        <f aca="false">+[4]data1cf!J15</f>
        <v>487.544283466832</v>
      </c>
      <c r="L15" s="326" t="n">
        <f aca="false">+[4]data1cf!K15</f>
        <v>486.054879115596</v>
      </c>
      <c r="M15" s="326" t="n">
        <f aca="false">+[4]data1cf!L15</f>
        <v>365.363094428171</v>
      </c>
      <c r="N15" s="326" t="n">
        <f aca="false">+[4]data1cf!M15</f>
        <v>363.788816805776</v>
      </c>
      <c r="O15" s="326" t="n">
        <f aca="false">+[4]data1cf!N15</f>
        <v>362.361692649056</v>
      </c>
      <c r="P15" s="326" t="n">
        <f aca="false">+[4]data1cf!O15</f>
        <v>360.697372973287</v>
      </c>
      <c r="Q15" s="326" t="n">
        <f aca="false">+[4]data1cf!P15</f>
        <v>359.177505501592</v>
      </c>
      <c r="R15" s="326" t="n">
        <f aca="false">+[4]data1cf!Q15</f>
        <v>329.170059554908</v>
      </c>
      <c r="S15" s="326" t="n">
        <f aca="false">+[4]data1cf!R15</f>
        <v>299.208445465369</v>
      </c>
      <c r="T15" s="326" t="n">
        <f aca="false">+[4]data1cf!S15</f>
        <v>297.44301162933</v>
      </c>
      <c r="U15" s="326" t="n">
        <f aca="false">+[4]data1cf!T15</f>
        <v>295.62461477821</v>
      </c>
      <c r="V15" s="326" t="n">
        <f aca="false">+[4]data1cf!U15</f>
        <v>293.751666021557</v>
      </c>
      <c r="W15" s="326" t="n">
        <f aca="false">+[4]data1cf!V15</f>
        <v>291.822528802203</v>
      </c>
      <c r="X15" s="326" t="n">
        <f aca="false">+[4]data1cf!W15</f>
        <v>289.835517466269</v>
      </c>
      <c r="Y15" s="326" t="n">
        <f aca="false">+[4]data1cf!X15</f>
        <v>287.788895790257</v>
      </c>
      <c r="Z15" s="326" t="n">
        <f aca="false">+[4]data1cf!Y15</f>
        <v>285.680875463965</v>
      </c>
      <c r="AA15" s="326" t="n">
        <f aca="false">+[4]data1cf!Z15</f>
        <v>283.509614527884</v>
      </c>
      <c r="AB15" s="326"/>
      <c r="AC15" s="327" t="n">
        <f aca="false">XNPV(0.1,B15:AA15,$B$1:$AA$1)</f>
        <v>1591.29387246833</v>
      </c>
      <c r="AD15" s="327" t="n">
        <f aca="false">SUMPRODUCT(B15:AA15,$B$1010:$AA$1010)</f>
        <v>2591.87884104096</v>
      </c>
      <c r="AE15" s="328" t="n">
        <f aca="false">SUMPRODUCT(B15:AA15,$B$1012:$AA$1012)</f>
        <v>2480.33823002086</v>
      </c>
      <c r="AF15" s="329" t="n">
        <f aca="false">XIRR(B15:AA15,$B$1:$AA$1)</f>
        <v>0.191240749593415</v>
      </c>
      <c r="AG15" s="330" t="n">
        <f aca="false">1-EXP(-(1/0.25)*(AD15/ABS($AD$1010)))</f>
        <v>0.992913348751149</v>
      </c>
    </row>
    <row r="16" customFormat="false" ht="12.75" hidden="false" customHeight="false" outlineLevel="0" collapsed="false">
      <c r="A16" s="321"/>
      <c r="B16" s="326" t="n">
        <f aca="false">+[4]data1cf!A16</f>
        <v>-3853.88267233683</v>
      </c>
      <c r="C16" s="326" t="n">
        <f aca="false">+[4]data1cf!B16</f>
        <v>515.655799150228</v>
      </c>
      <c r="D16" s="326" t="n">
        <f aca="false">+[4]data1cf!C16</f>
        <v>581.983170385433</v>
      </c>
      <c r="E16" s="326" t="n">
        <f aca="false">+[4]data1cf!D16</f>
        <v>566.61530454689</v>
      </c>
      <c r="F16" s="326" t="n">
        <f aca="false">+[4]data1cf!E16</f>
        <v>552.711833347351</v>
      </c>
      <c r="G16" s="326" t="n">
        <f aca="false">+[4]data1cf!F16</f>
        <v>539.972059021896</v>
      </c>
      <c r="H16" s="326" t="n">
        <f aca="false">+[4]data1cf!G16</f>
        <v>528.245092168454</v>
      </c>
      <c r="I16" s="326" t="n">
        <f aca="false">+[4]data1cf!H16</f>
        <v>522.025019578957</v>
      </c>
      <c r="J16" s="326" t="n">
        <f aca="false">+[4]data1cf!I16</f>
        <v>520.711371004408</v>
      </c>
      <c r="K16" s="326" t="n">
        <f aca="false">+[4]data1cf!J16</f>
        <v>519.508151930923</v>
      </c>
      <c r="L16" s="326" t="n">
        <f aca="false">+[4]data1cf!K16</f>
        <v>517.964663199883</v>
      </c>
      <c r="M16" s="326" t="n">
        <f aca="false">+[4]data1cf!L16</f>
        <v>397.326962892262</v>
      </c>
      <c r="N16" s="326" t="n">
        <f aca="false">+[4]data1cf!M16</f>
        <v>395.698600890062</v>
      </c>
      <c r="O16" s="326" t="n">
        <f aca="false">+[4]data1cf!N16</f>
        <v>394.325561113146</v>
      </c>
      <c r="P16" s="326" t="n">
        <f aca="false">+[4]data1cf!O16</f>
        <v>392.607157057573</v>
      </c>
      <c r="Q16" s="326" t="n">
        <f aca="false">+[4]data1cf!P16</f>
        <v>391.141373965683</v>
      </c>
      <c r="R16" s="326" t="n">
        <f aca="false">+[4]data1cf!Q16</f>
        <v>345.124951597051</v>
      </c>
      <c r="S16" s="326" t="n">
        <f aca="false">+[4]data1cf!R16</f>
        <v>299.208445465369</v>
      </c>
      <c r="T16" s="326" t="n">
        <f aca="false">+[4]data1cf!S16</f>
        <v>297.44301162933</v>
      </c>
      <c r="U16" s="326" t="n">
        <f aca="false">+[4]data1cf!T16</f>
        <v>295.62461477821</v>
      </c>
      <c r="V16" s="326" t="n">
        <f aca="false">+[4]data1cf!U16</f>
        <v>293.751666021557</v>
      </c>
      <c r="W16" s="326" t="n">
        <f aca="false">+[4]data1cf!V16</f>
        <v>291.822528802203</v>
      </c>
      <c r="X16" s="326" t="n">
        <f aca="false">+[4]data1cf!W16</f>
        <v>289.835517466269</v>
      </c>
      <c r="Y16" s="326" t="n">
        <f aca="false">+[4]data1cf!X16</f>
        <v>287.788895790257</v>
      </c>
      <c r="Z16" s="326" t="n">
        <f aca="false">+[4]data1cf!Y16</f>
        <v>285.680875463965</v>
      </c>
      <c r="AA16" s="326" t="n">
        <f aca="false">+[4]data1cf!Z16</f>
        <v>283.509614527884</v>
      </c>
      <c r="AB16" s="326"/>
      <c r="AC16" s="327" t="n">
        <f aca="false">XNPV(0.1,B16:AA16,$B$1:$AA$1)</f>
        <v>479.914778067177</v>
      </c>
      <c r="AD16" s="327" t="n">
        <f aca="false">SUMPRODUCT(B16:AA16,$B$1010:$AA$1010)</f>
        <v>1555.4374863148</v>
      </c>
      <c r="AE16" s="328" t="n">
        <f aca="false">SUMPRODUCT(B16:AA16,$B$1012:$AA$1012)</f>
        <v>1436.97659430663</v>
      </c>
      <c r="AF16" s="329" t="n">
        <f aca="false">XIRR(B16:AA16,$B$1:$AA$1)</f>
        <v>0.118550882491597</v>
      </c>
      <c r="AG16" s="330" t="n">
        <f aca="false">1-EXP(-(1/0.25)*(AD16/ABS($AD$1010)))</f>
        <v>0.948712989012967</v>
      </c>
    </row>
    <row r="17" customFormat="false" ht="12.75" hidden="false" customHeight="false" outlineLevel="0" collapsed="false">
      <c r="A17" s="321"/>
      <c r="B17" s="326" t="n">
        <f aca="false">+[4]data1cf!A17</f>
        <v>-2815.15937257333</v>
      </c>
      <c r="C17" s="326" t="n">
        <f aca="false">+[4]data1cf!B17</f>
        <v>495.463018202826</v>
      </c>
      <c r="D17" s="326" t="n">
        <f aca="false">+[4]data1cf!C17</f>
        <v>543.616886585368</v>
      </c>
      <c r="E17" s="326" t="n">
        <f aca="false">+[4]data1cf!D17</f>
        <v>532.085649126832</v>
      </c>
      <c r="F17" s="326" t="n">
        <f aca="false">+[4]data1cf!E17</f>
        <v>521.614950688351</v>
      </c>
      <c r="G17" s="326" t="n">
        <f aca="false">+[4]data1cf!F17</f>
        <v>511.984864628796</v>
      </c>
      <c r="H17" s="326" t="n">
        <f aca="false">+[4]data1cf!G17</f>
        <v>503.084887107991</v>
      </c>
      <c r="I17" s="326" t="n">
        <f aca="false">+[4]data1cf!H17</f>
        <v>498.197538061023</v>
      </c>
      <c r="J17" s="326" t="n">
        <f aca="false">+[4]data1cf!I17</f>
        <v>496.883889486473</v>
      </c>
      <c r="K17" s="326" t="n">
        <f aca="false">+[4]data1cf!J17</f>
        <v>495.640284851093</v>
      </c>
      <c r="L17" s="326" t="n">
        <f aca="false">+[4]data1cf!K17</f>
        <v>494.137181681948</v>
      </c>
      <c r="M17" s="326" t="n">
        <f aca="false">+[4]data1cf!L17</f>
        <v>373.459095812432</v>
      </c>
      <c r="N17" s="326" t="n">
        <f aca="false">+[4]data1cf!M17</f>
        <v>371.871119372127</v>
      </c>
      <c r="O17" s="326" t="n">
        <f aca="false">+[4]data1cf!N17</f>
        <v>370.457694033317</v>
      </c>
      <c r="P17" s="326" t="n">
        <f aca="false">+[4]data1cf!O17</f>
        <v>368.779675539638</v>
      </c>
      <c r="Q17" s="326" t="n">
        <f aca="false">+[4]data1cf!P17</f>
        <v>367.273506885853</v>
      </c>
      <c r="R17" s="326" t="n">
        <f aca="false">+[4]data1cf!Q17</f>
        <v>333.211210838084</v>
      </c>
      <c r="S17" s="326" t="n">
        <f aca="false">+[4]data1cf!R17</f>
        <v>299.208445465369</v>
      </c>
      <c r="T17" s="326" t="n">
        <f aca="false">+[4]data1cf!S17</f>
        <v>297.44301162933</v>
      </c>
      <c r="U17" s="326" t="n">
        <f aca="false">+[4]data1cf!T17</f>
        <v>295.62461477821</v>
      </c>
      <c r="V17" s="326" t="n">
        <f aca="false">+[4]data1cf!U17</f>
        <v>293.751666021557</v>
      </c>
      <c r="W17" s="326" t="n">
        <f aca="false">+[4]data1cf!V17</f>
        <v>291.822528802203</v>
      </c>
      <c r="X17" s="326" t="n">
        <f aca="false">+[4]data1cf!W17</f>
        <v>289.835517466269</v>
      </c>
      <c r="Y17" s="326" t="n">
        <f aca="false">+[4]data1cf!X17</f>
        <v>287.788895790257</v>
      </c>
      <c r="Z17" s="326" t="n">
        <f aca="false">+[4]data1cf!Y17</f>
        <v>285.680875463965</v>
      </c>
      <c r="AA17" s="326" t="n">
        <f aca="false">+[4]data1cf!Z17</f>
        <v>283.509614527884</v>
      </c>
      <c r="AB17" s="326"/>
      <c r="AC17" s="327" t="n">
        <f aca="false">XNPV(0.1,B17:AA17,$B$1:$AA$1)</f>
        <v>1309.79707251689</v>
      </c>
      <c r="AD17" s="327" t="n">
        <f aca="false">SUMPRODUCT(B17:AA17,$B$1010:$AA$1010)</f>
        <v>2329.36272375701</v>
      </c>
      <c r="AE17" s="328" t="n">
        <f aca="false">SUMPRODUCT(B17:AA17,$B$1012:$AA$1012)</f>
        <v>2216.06930223082</v>
      </c>
      <c r="AF17" s="329" t="n">
        <f aca="false">XIRR(B17:AA17,$B$1:$AA$1)</f>
        <v>0.166677359571802</v>
      </c>
      <c r="AG17" s="330" t="n">
        <f aca="false">1-EXP(-(1/0.25)*(AD17/ABS($AD$1010)))</f>
        <v>0.988300772008361</v>
      </c>
    </row>
    <row r="18" customFormat="false" ht="12.75" hidden="false" customHeight="false" outlineLevel="0" collapsed="false">
      <c r="A18" s="321"/>
      <c r="B18" s="326" t="n">
        <f aca="false">+[4]data1cf!A18</f>
        <v>-2657.74523534707</v>
      </c>
      <c r="C18" s="326" t="n">
        <f aca="false">+[4]data1cf!B18</f>
        <v>492.402887375147</v>
      </c>
      <c r="D18" s="326" t="n">
        <f aca="false">+[4]data1cf!C18</f>
        <v>537.802638012779</v>
      </c>
      <c r="E18" s="326" t="n">
        <f aca="false">+[4]data1cf!D18</f>
        <v>526.852825411502</v>
      </c>
      <c r="F18" s="326" t="n">
        <f aca="false">+[4]data1cf!E18</f>
        <v>516.902349213726</v>
      </c>
      <c r="G18" s="326" t="n">
        <f aca="false">+[4]data1cf!F18</f>
        <v>507.743523301634</v>
      </c>
      <c r="H18" s="326" t="n">
        <f aca="false">+[4]data1cf!G18</f>
        <v>499.271964096704</v>
      </c>
      <c r="I18" s="326" t="n">
        <f aca="false">+[4]data1cf!H18</f>
        <v>494.586583684362</v>
      </c>
      <c r="J18" s="326" t="n">
        <f aca="false">+[4]data1cf!I18</f>
        <v>493.272935109813</v>
      </c>
      <c r="K18" s="326" t="n">
        <f aca="false">+[4]data1cf!J18</f>
        <v>492.023210212777</v>
      </c>
      <c r="L18" s="326" t="n">
        <f aca="false">+[4]data1cf!K18</f>
        <v>490.526227305288</v>
      </c>
      <c r="M18" s="326" t="n">
        <f aca="false">+[4]data1cf!L18</f>
        <v>369.842021174116</v>
      </c>
      <c r="N18" s="326" t="n">
        <f aca="false">+[4]data1cf!M18</f>
        <v>368.260164995467</v>
      </c>
      <c r="O18" s="326" t="n">
        <f aca="false">+[4]data1cf!N18</f>
        <v>366.840619395001</v>
      </c>
      <c r="P18" s="326" t="n">
        <f aca="false">+[4]data1cf!O18</f>
        <v>365.168721162978</v>
      </c>
      <c r="Q18" s="326" t="n">
        <f aca="false">+[4]data1cf!P18</f>
        <v>363.656432247537</v>
      </c>
      <c r="R18" s="326" t="n">
        <f aca="false">+[4]data1cf!Q18</f>
        <v>331.405733649754</v>
      </c>
      <c r="S18" s="326" t="n">
        <f aca="false">+[4]data1cf!R18</f>
        <v>299.208445465369</v>
      </c>
      <c r="T18" s="326" t="n">
        <f aca="false">+[4]data1cf!S18</f>
        <v>297.44301162933</v>
      </c>
      <c r="U18" s="326" t="n">
        <f aca="false">+[4]data1cf!T18</f>
        <v>295.62461477821</v>
      </c>
      <c r="V18" s="326" t="n">
        <f aca="false">+[4]data1cf!U18</f>
        <v>293.751666021557</v>
      </c>
      <c r="W18" s="326" t="n">
        <f aca="false">+[4]data1cf!V18</f>
        <v>291.822528802203</v>
      </c>
      <c r="X18" s="326" t="n">
        <f aca="false">+[4]data1cf!W18</f>
        <v>289.835517466269</v>
      </c>
      <c r="Y18" s="326" t="n">
        <f aca="false">+[4]data1cf!X18</f>
        <v>287.788895790257</v>
      </c>
      <c r="Z18" s="326" t="n">
        <f aca="false">+[4]data1cf!Y18</f>
        <v>285.680875463965</v>
      </c>
      <c r="AA18" s="326" t="n">
        <f aca="false">+[4]data1cf!Z18</f>
        <v>283.509614527884</v>
      </c>
      <c r="AB18" s="326"/>
      <c r="AC18" s="327" t="n">
        <f aca="false">XNPV(0.1,B18:AA18,$B$1:$AA$1)</f>
        <v>1435.56223578019</v>
      </c>
      <c r="AD18" s="327" t="n">
        <f aca="false">SUMPRODUCT(B18:AA18,$B$1010:$AA$1010)</f>
        <v>2446.64783092398</v>
      </c>
      <c r="AE18" s="328" t="n">
        <f aca="false">SUMPRODUCT(B18:AA18,$B$1012:$AA$1012)</f>
        <v>2334.1375177653</v>
      </c>
      <c r="AF18" s="329" t="n">
        <f aca="false">XIRR(B18:AA18,$B$1:$AA$1)</f>
        <v>0.176907998760776</v>
      </c>
      <c r="AG18" s="330" t="n">
        <f aca="false">1-EXP(-(1/0.25)*(AD18/ABS($AD$1010)))</f>
        <v>0.990648365708714</v>
      </c>
    </row>
    <row r="19" customFormat="false" ht="12.75" hidden="false" customHeight="false" outlineLevel="0" collapsed="false">
      <c r="A19" s="321"/>
      <c r="B19" s="326" t="n">
        <f aca="false">+[4]data1cf!A19</f>
        <v>-3550.19768902575</v>
      </c>
      <c r="C19" s="326" t="n">
        <f aca="false">+[4]data1cf!B19</f>
        <v>509.752163074661</v>
      </c>
      <c r="D19" s="326" t="n">
        <f aca="false">+[4]data1cf!C19</f>
        <v>570.766261841855</v>
      </c>
      <c r="E19" s="326" t="n">
        <f aca="false">+[4]data1cf!D19</f>
        <v>556.52008685767</v>
      </c>
      <c r="F19" s="326" t="n">
        <f aca="false">+[4]data1cf!E19</f>
        <v>543.620233790977</v>
      </c>
      <c r="G19" s="326" t="n">
        <f aca="false">+[4]data1cf!F19</f>
        <v>531.78961942116</v>
      </c>
      <c r="H19" s="326" t="n">
        <f aca="false">+[4]data1cf!G19</f>
        <v>520.889161618298</v>
      </c>
      <c r="I19" s="326" t="n">
        <f aca="false">+[4]data1cf!H19</f>
        <v>515.058729009788</v>
      </c>
      <c r="J19" s="326" t="n">
        <f aca="false">+[4]data1cf!I19</f>
        <v>513.745080435239</v>
      </c>
      <c r="K19" s="326" t="n">
        <f aca="false">+[4]data1cf!J19</f>
        <v>512.530054089602</v>
      </c>
      <c r="L19" s="326" t="n">
        <f aca="false">+[4]data1cf!K19</f>
        <v>510.998372630714</v>
      </c>
      <c r="M19" s="326" t="n">
        <f aca="false">+[4]data1cf!L19</f>
        <v>390.348865050941</v>
      </c>
      <c r="N19" s="326" t="n">
        <f aca="false">+[4]data1cf!M19</f>
        <v>388.732310320893</v>
      </c>
      <c r="O19" s="326" t="n">
        <f aca="false">+[4]data1cf!N19</f>
        <v>387.347463271826</v>
      </c>
      <c r="P19" s="326" t="n">
        <f aca="false">+[4]data1cf!O19</f>
        <v>385.640866488404</v>
      </c>
      <c r="Q19" s="326" t="n">
        <f aca="false">+[4]data1cf!P19</f>
        <v>384.163276124362</v>
      </c>
      <c r="R19" s="326" t="n">
        <f aca="false">+[4]data1cf!Q19</f>
        <v>341.641806312467</v>
      </c>
      <c r="S19" s="326" t="n">
        <f aca="false">+[4]data1cf!R19</f>
        <v>299.208445465369</v>
      </c>
      <c r="T19" s="326" t="n">
        <f aca="false">+[4]data1cf!S19</f>
        <v>297.44301162933</v>
      </c>
      <c r="U19" s="326" t="n">
        <f aca="false">+[4]data1cf!T19</f>
        <v>295.62461477821</v>
      </c>
      <c r="V19" s="326" t="n">
        <f aca="false">+[4]data1cf!U19</f>
        <v>293.751666021557</v>
      </c>
      <c r="W19" s="326" t="n">
        <f aca="false">+[4]data1cf!V19</f>
        <v>291.822528802203</v>
      </c>
      <c r="X19" s="326" t="n">
        <f aca="false">+[4]data1cf!W19</f>
        <v>289.835517466269</v>
      </c>
      <c r="Y19" s="326" t="n">
        <f aca="false">+[4]data1cf!X19</f>
        <v>287.788895790257</v>
      </c>
      <c r="Z19" s="326" t="n">
        <f aca="false">+[4]data1cf!Y19</f>
        <v>285.680875463965</v>
      </c>
      <c r="AA19" s="326" t="n">
        <f aca="false">+[4]data1cf!Z19</f>
        <v>283.509614527884</v>
      </c>
      <c r="AB19" s="326"/>
      <c r="AC19" s="327" t="n">
        <f aca="false">XNPV(0.1,B19:AA19,$B$1:$AA$1)</f>
        <v>722.54223313389</v>
      </c>
      <c r="AD19" s="327" t="n">
        <f aca="false">SUMPRODUCT(B19:AA19,$B$1010:$AA$1010)</f>
        <v>1781.70512936292</v>
      </c>
      <c r="AE19" s="328" t="n">
        <f aca="false">SUMPRODUCT(B19:AA19,$B$1012:$AA$1012)</f>
        <v>1664.75501812519</v>
      </c>
      <c r="AF19" s="329" t="n">
        <f aca="false">XIRR(B19:AA19,$B$1:$AA$1)</f>
        <v>0.129997685930994</v>
      </c>
      <c r="AG19" s="330" t="n">
        <f aca="false">1-EXP(-(1/0.25)*(AD19/ABS($AD$1010)))</f>
        <v>0.966706941287453</v>
      </c>
    </row>
    <row r="20" customFormat="false" ht="12.75" hidden="false" customHeight="false" outlineLevel="0" collapsed="false">
      <c r="A20" s="321"/>
      <c r="B20" s="326" t="n">
        <f aca="false">+[4]data1cf!A20</f>
        <v>-2488.12393950677</v>
      </c>
      <c r="C20" s="326" t="n">
        <f aca="false">+[4]data1cf!B20</f>
        <v>489.105449384012</v>
      </c>
      <c r="D20" s="326" t="n">
        <f aca="false">+[4]data1cf!C20</f>
        <v>531.537505829622</v>
      </c>
      <c r="E20" s="326" t="n">
        <f aca="false">+[4]data1cf!D20</f>
        <v>521.21420644666</v>
      </c>
      <c r="F20" s="326" t="n">
        <f aca="false">+[4]data1cf!E20</f>
        <v>511.824294707378</v>
      </c>
      <c r="G20" s="326" t="n">
        <f aca="false">+[4]data1cf!F20</f>
        <v>503.17327424592</v>
      </c>
      <c r="H20" s="326" t="n">
        <f aca="false">+[4]data1cf!G20</f>
        <v>495.163356359749</v>
      </c>
      <c r="I20" s="326" t="n">
        <f aca="false">+[4]data1cf!H20</f>
        <v>490.695606854822</v>
      </c>
      <c r="J20" s="326" t="n">
        <f aca="false">+[4]data1cf!I20</f>
        <v>489.381958280273</v>
      </c>
      <c r="K20" s="326" t="n">
        <f aca="false">+[4]data1cf!J20</f>
        <v>488.125638507255</v>
      </c>
      <c r="L20" s="326" t="n">
        <f aca="false">+[4]data1cf!K20</f>
        <v>486.635250475748</v>
      </c>
      <c r="M20" s="326" t="n">
        <f aca="false">+[4]data1cf!L20</f>
        <v>365.944449468594</v>
      </c>
      <c r="N20" s="326" t="n">
        <f aca="false">+[4]data1cf!M20</f>
        <v>364.369188165927</v>
      </c>
      <c r="O20" s="326" t="n">
        <f aca="false">+[4]data1cf!N20</f>
        <v>362.943047689479</v>
      </c>
      <c r="P20" s="326" t="n">
        <f aca="false">+[4]data1cf!O20</f>
        <v>361.277744333438</v>
      </c>
      <c r="Q20" s="326" t="n">
        <f aca="false">+[4]data1cf!P20</f>
        <v>359.758860542015</v>
      </c>
      <c r="R20" s="326" t="n">
        <f aca="false">+[4]data1cf!Q20</f>
        <v>329.460245234984</v>
      </c>
      <c r="S20" s="326" t="n">
        <f aca="false">+[4]data1cf!R20</f>
        <v>299.208445465369</v>
      </c>
      <c r="T20" s="326" t="n">
        <f aca="false">+[4]data1cf!S20</f>
        <v>297.44301162933</v>
      </c>
      <c r="U20" s="326" t="n">
        <f aca="false">+[4]data1cf!T20</f>
        <v>295.62461477821</v>
      </c>
      <c r="V20" s="326" t="n">
        <f aca="false">+[4]data1cf!U20</f>
        <v>293.751666021557</v>
      </c>
      <c r="W20" s="326" t="n">
        <f aca="false">+[4]data1cf!V20</f>
        <v>291.822528802203</v>
      </c>
      <c r="X20" s="326" t="n">
        <f aca="false">+[4]data1cf!W20</f>
        <v>289.835517466269</v>
      </c>
      <c r="Y20" s="326" t="n">
        <f aca="false">+[4]data1cf!X20</f>
        <v>287.788895790257</v>
      </c>
      <c r="Z20" s="326" t="n">
        <f aca="false">+[4]data1cf!Y20</f>
        <v>285.680875463965</v>
      </c>
      <c r="AA20" s="326" t="n">
        <f aca="false">+[4]data1cf!Z20</f>
        <v>283.509614527884</v>
      </c>
      <c r="AB20" s="326"/>
      <c r="AC20" s="327" t="n">
        <f aca="false">XNPV(0.1,B20:AA20,$B$1:$AA$1)</f>
        <v>1571.08024159708</v>
      </c>
      <c r="AD20" s="327" t="n">
        <f aca="false">SUMPRODUCT(B20:AA20,$B$1010:$AA$1010)</f>
        <v>2573.02816887187</v>
      </c>
      <c r="AE20" s="328" t="n">
        <f aca="false">SUMPRODUCT(B20:AA20,$B$1012:$AA$1012)</f>
        <v>2461.3616926037</v>
      </c>
      <c r="AF20" s="329" t="n">
        <f aca="false">XIRR(B20:AA20,$B$1:$AA$1)</f>
        <v>0.189262898781647</v>
      </c>
      <c r="AG20" s="330" t="n">
        <f aca="false">1-EXP(-(1/0.25)*(AD20/ABS($AD$1010)))</f>
        <v>0.992653596963337</v>
      </c>
    </row>
    <row r="21" customFormat="false" ht="12.75" hidden="false" customHeight="false" outlineLevel="0" collapsed="false">
      <c r="A21" s="321"/>
      <c r="B21" s="326" t="n">
        <f aca="false">+[4]data1cf!A21</f>
        <v>-3218.69512904375</v>
      </c>
      <c r="C21" s="326" t="n">
        <f aca="false">+[4]data1cf!B21</f>
        <v>503.307753308611</v>
      </c>
      <c r="D21" s="326" t="n">
        <f aca="false">+[4]data1cf!C21</f>
        <v>558.52188328636</v>
      </c>
      <c r="E21" s="326" t="n">
        <f aca="false">+[4]data1cf!D21</f>
        <v>545.500146157724</v>
      </c>
      <c r="F21" s="326" t="n">
        <f aca="false">+[4]data1cf!E21</f>
        <v>533.69584275126</v>
      </c>
      <c r="G21" s="326" t="n">
        <f aca="false">+[4]data1cf!F21</f>
        <v>522.857667485414</v>
      </c>
      <c r="H21" s="326" t="n">
        <f aca="false">+[4]data1cf!G21</f>
        <v>512.859427049799</v>
      </c>
      <c r="I21" s="326" t="n">
        <f aca="false">+[4]data1cf!H21</f>
        <v>507.454325485849</v>
      </c>
      <c r="J21" s="326" t="n">
        <f aca="false">+[4]data1cf!I21</f>
        <v>506.140676911299</v>
      </c>
      <c r="K21" s="326" t="n">
        <f aca="false">+[4]data1cf!J21</f>
        <v>504.912761746131</v>
      </c>
      <c r="L21" s="326" t="n">
        <f aca="false">+[4]data1cf!K21</f>
        <v>503.393969106774</v>
      </c>
      <c r="M21" s="326" t="n">
        <f aca="false">+[4]data1cf!L21</f>
        <v>382.73157270747</v>
      </c>
      <c r="N21" s="326" t="n">
        <f aca="false">+[4]data1cf!M21</f>
        <v>381.127906796954</v>
      </c>
      <c r="O21" s="326" t="n">
        <f aca="false">+[4]data1cf!N21</f>
        <v>379.730170928355</v>
      </c>
      <c r="P21" s="326" t="n">
        <f aca="false">+[4]data1cf!O21</f>
        <v>378.036462964465</v>
      </c>
      <c r="Q21" s="326" t="n">
        <f aca="false">+[4]data1cf!P21</f>
        <v>376.545983780891</v>
      </c>
      <c r="R21" s="326" t="n">
        <f aca="false">+[4]data1cf!Q21</f>
        <v>337.839604550497</v>
      </c>
      <c r="S21" s="326" t="n">
        <f aca="false">+[4]data1cf!R21</f>
        <v>299.208445465369</v>
      </c>
      <c r="T21" s="326" t="n">
        <f aca="false">+[4]data1cf!S21</f>
        <v>297.44301162933</v>
      </c>
      <c r="U21" s="326" t="n">
        <f aca="false">+[4]data1cf!T21</f>
        <v>295.62461477821</v>
      </c>
      <c r="V21" s="326" t="n">
        <f aca="false">+[4]data1cf!U21</f>
        <v>293.751666021557</v>
      </c>
      <c r="W21" s="326" t="n">
        <f aca="false">+[4]data1cf!V21</f>
        <v>291.822528802203</v>
      </c>
      <c r="X21" s="326" t="n">
        <f aca="false">+[4]data1cf!W21</f>
        <v>289.835517466269</v>
      </c>
      <c r="Y21" s="326" t="n">
        <f aca="false">+[4]data1cf!X21</f>
        <v>287.788895790257</v>
      </c>
      <c r="Z21" s="326" t="n">
        <f aca="false">+[4]data1cf!Y21</f>
        <v>285.680875463965</v>
      </c>
      <c r="AA21" s="326" t="n">
        <f aca="false">+[4]data1cf!Z21</f>
        <v>283.509614527884</v>
      </c>
      <c r="AB21" s="326"/>
      <c r="AC21" s="327" t="n">
        <f aca="false">XNPV(0.1,B21:AA21,$B$1:$AA$1)</f>
        <v>987.394388810442</v>
      </c>
      <c r="AD21" s="327" t="n">
        <f aca="false">SUMPRODUCT(B21:AA21,$B$1010:$AA$1010)</f>
        <v>2028.69891250535</v>
      </c>
      <c r="AE21" s="328" t="n">
        <f aca="false">SUMPRODUCT(B21:AA21,$B$1012:$AA$1012)</f>
        <v>1913.39796971681</v>
      </c>
      <c r="AF21" s="329" t="n">
        <f aca="false">XIRR(B21:AA21,$B$1:$AA$1)</f>
        <v>0.144665377818376</v>
      </c>
      <c r="AG21" s="330" t="n">
        <f aca="false">1-EXP(-(1/0.25)*(AD21/ABS($AD$1010)))</f>
        <v>0.979226441079499</v>
      </c>
    </row>
    <row r="22" customFormat="false" ht="12.75" hidden="false" customHeight="false" outlineLevel="0" collapsed="false">
      <c r="A22" s="321"/>
      <c r="B22" s="326" t="n">
        <f aca="false">+[4]data1cf!A22</f>
        <v>-2670.99297371274</v>
      </c>
      <c r="C22" s="326" t="n">
        <f aca="false">+[4]data1cf!B22</f>
        <v>492.660423408976</v>
      </c>
      <c r="D22" s="326" t="n">
        <f aca="false">+[4]data1cf!C22</f>
        <v>538.291956477054</v>
      </c>
      <c r="E22" s="326" t="n">
        <f aca="false">+[4]data1cf!D22</f>
        <v>527.293212029348</v>
      </c>
      <c r="F22" s="326" t="n">
        <f aca="false">+[4]data1cf!E22</f>
        <v>517.298954705822</v>
      </c>
      <c r="G22" s="326" t="n">
        <f aca="false">+[4]data1cf!F22</f>
        <v>508.10046824452</v>
      </c>
      <c r="H22" s="326" t="n">
        <f aca="false">+[4]data1cf!G22</f>
        <v>499.592853994854</v>
      </c>
      <c r="I22" s="326" t="n">
        <f aca="false">+[4]data1cf!H22</f>
        <v>494.89047620428</v>
      </c>
      <c r="J22" s="326" t="n">
        <f aca="false">+[4]data1cf!I22</f>
        <v>493.57682762973</v>
      </c>
      <c r="K22" s="326" t="n">
        <f aca="false">+[4]data1cf!J22</f>
        <v>492.327617804763</v>
      </c>
      <c r="L22" s="326" t="n">
        <f aca="false">+[4]data1cf!K22</f>
        <v>490.830119825205</v>
      </c>
      <c r="M22" s="326" t="n">
        <f aca="false">+[4]data1cf!L22</f>
        <v>370.146428766102</v>
      </c>
      <c r="N22" s="326" t="n">
        <f aca="false">+[4]data1cf!M22</f>
        <v>368.564057515384</v>
      </c>
      <c r="O22" s="326" t="n">
        <f aca="false">+[4]data1cf!N22</f>
        <v>367.145026986986</v>
      </c>
      <c r="P22" s="326" t="n">
        <f aca="false">+[4]data1cf!O22</f>
        <v>365.472613682895</v>
      </c>
      <c r="Q22" s="326" t="n">
        <f aca="false">+[4]data1cf!P22</f>
        <v>363.960839839522</v>
      </c>
      <c r="R22" s="326" t="n">
        <f aca="false">+[4]data1cf!Q22</f>
        <v>331.557679909712</v>
      </c>
      <c r="S22" s="326" t="n">
        <f aca="false">+[4]data1cf!R22</f>
        <v>299.208445465369</v>
      </c>
      <c r="T22" s="326" t="n">
        <f aca="false">+[4]data1cf!S22</f>
        <v>297.44301162933</v>
      </c>
      <c r="U22" s="326" t="n">
        <f aca="false">+[4]data1cf!T22</f>
        <v>295.62461477821</v>
      </c>
      <c r="V22" s="326" t="n">
        <f aca="false">+[4]data1cf!U22</f>
        <v>293.751666021557</v>
      </c>
      <c r="W22" s="326" t="n">
        <f aca="false">+[4]data1cf!V22</f>
        <v>291.822528802203</v>
      </c>
      <c r="X22" s="326" t="n">
        <f aca="false">+[4]data1cf!W22</f>
        <v>289.835517466269</v>
      </c>
      <c r="Y22" s="326" t="n">
        <f aca="false">+[4]data1cf!X22</f>
        <v>287.788895790257</v>
      </c>
      <c r="Z22" s="326" t="n">
        <f aca="false">+[4]data1cf!Y22</f>
        <v>285.680875463965</v>
      </c>
      <c r="AA22" s="326" t="n">
        <f aca="false">+[4]data1cf!Z22</f>
        <v>283.509614527884</v>
      </c>
      <c r="AB22" s="326"/>
      <c r="AC22" s="327" t="n">
        <f aca="false">XNPV(0.1,B22:AA22,$B$1:$AA$1)</f>
        <v>1424.97802773011</v>
      </c>
      <c r="AD22" s="327" t="n">
        <f aca="false">SUMPRODUCT(B22:AA22,$B$1010:$AA$1010)</f>
        <v>2436.77729171247</v>
      </c>
      <c r="AE22" s="328" t="n">
        <f aca="false">SUMPRODUCT(B22:AA22,$B$1012:$AA$1012)</f>
        <v>2324.20107332477</v>
      </c>
      <c r="AF22" s="329" t="n">
        <f aca="false">XIRR(B22:AA22,$B$1:$AA$1)</f>
        <v>0.176004276207028</v>
      </c>
      <c r="AG22" s="330" t="n">
        <f aca="false">1-EXP(-(1/0.25)*(AD22/ABS($AD$1010)))</f>
        <v>0.990470423815092</v>
      </c>
    </row>
    <row r="23" customFormat="false" ht="12.75" hidden="false" customHeight="false" outlineLevel="0" collapsed="false">
      <c r="A23" s="321"/>
      <c r="B23" s="326" t="n">
        <f aca="false">+[4]data1cf!A23</f>
        <v>-2873.66289071444</v>
      </c>
      <c r="C23" s="326" t="n">
        <f aca="false">+[4]data1cf!B23</f>
        <v>496.600326595489</v>
      </c>
      <c r="D23" s="326" t="n">
        <f aca="false">+[4]data1cf!C23</f>
        <v>545.777772531429</v>
      </c>
      <c r="E23" s="326" t="n">
        <f aca="false">+[4]data1cf!D23</f>
        <v>534.030446478286</v>
      </c>
      <c r="F23" s="326" t="n">
        <f aca="false">+[4]data1cf!E23</f>
        <v>523.366405613053</v>
      </c>
      <c r="G23" s="326" t="n">
        <f aca="false">+[4]data1cf!F23</f>
        <v>513.561174061027</v>
      </c>
      <c r="H23" s="326" t="n">
        <f aca="false">+[4]data1cf!G23</f>
        <v>504.501973365249</v>
      </c>
      <c r="I23" s="326" t="n">
        <f aca="false">+[4]data1cf!H23</f>
        <v>499.539561964365</v>
      </c>
      <c r="J23" s="326" t="n">
        <f aca="false">+[4]data1cf!I23</f>
        <v>498.225913389816</v>
      </c>
      <c r="K23" s="326" t="n">
        <f aca="false">+[4]data1cf!J23</f>
        <v>496.984583371221</v>
      </c>
      <c r="L23" s="326" t="n">
        <f aca="false">+[4]data1cf!K23</f>
        <v>495.479205585291</v>
      </c>
      <c r="M23" s="326" t="n">
        <f aca="false">+[4]data1cf!L23</f>
        <v>374.80339433256</v>
      </c>
      <c r="N23" s="326" t="n">
        <f aca="false">+[4]data1cf!M23</f>
        <v>373.21314327547</v>
      </c>
      <c r="O23" s="326" t="n">
        <f aca="false">+[4]data1cf!N23</f>
        <v>371.801992553445</v>
      </c>
      <c r="P23" s="326" t="n">
        <f aca="false">+[4]data1cf!O23</f>
        <v>370.121699442981</v>
      </c>
      <c r="Q23" s="326" t="n">
        <f aca="false">+[4]data1cf!P23</f>
        <v>368.617805405981</v>
      </c>
      <c r="R23" s="326" t="n">
        <f aca="false">+[4]data1cf!Q23</f>
        <v>333.882222789755</v>
      </c>
      <c r="S23" s="326" t="n">
        <f aca="false">+[4]data1cf!R23</f>
        <v>299.208445465369</v>
      </c>
      <c r="T23" s="326" t="n">
        <f aca="false">+[4]data1cf!S23</f>
        <v>297.44301162933</v>
      </c>
      <c r="U23" s="326" t="n">
        <f aca="false">+[4]data1cf!T23</f>
        <v>295.62461477821</v>
      </c>
      <c r="V23" s="326" t="n">
        <f aca="false">+[4]data1cf!U23</f>
        <v>293.751666021557</v>
      </c>
      <c r="W23" s="326" t="n">
        <f aca="false">+[4]data1cf!V23</f>
        <v>291.822528802203</v>
      </c>
      <c r="X23" s="326" t="n">
        <f aca="false">+[4]data1cf!W23</f>
        <v>289.835517466269</v>
      </c>
      <c r="Y23" s="326" t="n">
        <f aca="false">+[4]data1cf!X23</f>
        <v>287.788895790257</v>
      </c>
      <c r="Z23" s="326" t="n">
        <f aca="false">+[4]data1cf!Y23</f>
        <v>285.680875463965</v>
      </c>
      <c r="AA23" s="326" t="n">
        <f aca="false">+[4]data1cf!Z23</f>
        <v>283.509614527884</v>
      </c>
      <c r="AB23" s="326"/>
      <c r="AC23" s="327" t="n">
        <f aca="false">XNPV(0.1,B23:AA23,$B$1:$AA$1)</f>
        <v>1263.05600694209</v>
      </c>
      <c r="AD23" s="327" t="n">
        <f aca="false">SUMPRODUCT(B23:AA23,$B$1010:$AA$1010)</f>
        <v>2285.77330087714</v>
      </c>
      <c r="AE23" s="328" t="n">
        <f aca="false">SUMPRODUCT(B23:AA23,$B$1012:$AA$1012)</f>
        <v>2172.18883436992</v>
      </c>
      <c r="AF23" s="329" t="n">
        <f aca="false">XIRR(B23:AA23,$B$1:$AA$1)</f>
        <v>0.163138058509756</v>
      </c>
      <c r="AG23" s="330" t="n">
        <f aca="false">1-EXP(-(1/0.25)*(AD23/ABS($AD$1010)))</f>
        <v>0.987285249953316</v>
      </c>
    </row>
    <row r="24" customFormat="false" ht="12.75" hidden="false" customHeight="false" outlineLevel="0" collapsed="false">
      <c r="A24" s="321"/>
      <c r="B24" s="326" t="n">
        <f aca="false">+[4]data1cf!A24</f>
        <v>-3628.24800933164</v>
      </c>
      <c r="C24" s="326" t="n">
        <f aca="false">+[4]data1cf!B24</f>
        <v>511.269461301407</v>
      </c>
      <c r="D24" s="326" t="n">
        <f aca="false">+[4]data1cf!C24</f>
        <v>573.649128472674</v>
      </c>
      <c r="E24" s="326" t="n">
        <f aca="false">+[4]data1cf!D24</f>
        <v>559.114666825406</v>
      </c>
      <c r="F24" s="326" t="n">
        <f aca="false">+[4]data1cf!E24</f>
        <v>545.956873060167</v>
      </c>
      <c r="G24" s="326" t="n">
        <f aca="false">+[4]data1cf!F24</f>
        <v>533.89259476343</v>
      </c>
      <c r="H24" s="326" t="n">
        <f aca="false">+[4]data1cf!G24</f>
        <v>522.779715208824</v>
      </c>
      <c r="I24" s="326" t="n">
        <f aca="false">+[4]data1cf!H24</f>
        <v>516.849140917349</v>
      </c>
      <c r="J24" s="326" t="n">
        <f aca="false">+[4]data1cf!I24</f>
        <v>515.5354923428</v>
      </c>
      <c r="K24" s="326" t="n">
        <f aca="false">+[4]data1cf!J24</f>
        <v>514.323500593617</v>
      </c>
      <c r="L24" s="326" t="n">
        <f aca="false">+[4]data1cf!K24</f>
        <v>512.788784538274</v>
      </c>
      <c r="M24" s="326" t="n">
        <f aca="false">+[4]data1cf!L24</f>
        <v>392.142311554956</v>
      </c>
      <c r="N24" s="326" t="n">
        <f aca="false">+[4]data1cf!M24</f>
        <v>390.522722228454</v>
      </c>
      <c r="O24" s="326" t="n">
        <f aca="false">+[4]data1cf!N24</f>
        <v>389.14090977584</v>
      </c>
      <c r="P24" s="326" t="n">
        <f aca="false">+[4]data1cf!O24</f>
        <v>387.431278395965</v>
      </c>
      <c r="Q24" s="326" t="n">
        <f aca="false">+[4]data1cf!P24</f>
        <v>385.956722628377</v>
      </c>
      <c r="R24" s="326" t="n">
        <f aca="false">+[4]data1cf!Q24</f>
        <v>342.537012266247</v>
      </c>
      <c r="S24" s="326" t="n">
        <f aca="false">+[4]data1cf!R24</f>
        <v>299.208445465369</v>
      </c>
      <c r="T24" s="326" t="n">
        <f aca="false">+[4]data1cf!S24</f>
        <v>297.44301162933</v>
      </c>
      <c r="U24" s="326" t="n">
        <f aca="false">+[4]data1cf!T24</f>
        <v>295.62461477821</v>
      </c>
      <c r="V24" s="326" t="n">
        <f aca="false">+[4]data1cf!U24</f>
        <v>293.751666021557</v>
      </c>
      <c r="W24" s="326" t="n">
        <f aca="false">+[4]data1cf!V24</f>
        <v>291.822528802203</v>
      </c>
      <c r="X24" s="326" t="n">
        <f aca="false">+[4]data1cf!W24</f>
        <v>289.835517466269</v>
      </c>
      <c r="Y24" s="326" t="n">
        <f aca="false">+[4]data1cf!X24</f>
        <v>287.788895790257</v>
      </c>
      <c r="Z24" s="326" t="n">
        <f aca="false">+[4]data1cf!Y24</f>
        <v>285.680875463965</v>
      </c>
      <c r="AA24" s="326" t="n">
        <f aca="false">+[4]data1cf!Z24</f>
        <v>283.509614527884</v>
      </c>
      <c r="AB24" s="326"/>
      <c r="AC24" s="327" t="n">
        <f aca="false">XNPV(0.1,B24:AA24,$B$1:$AA$1)</f>
        <v>660.184356967321</v>
      </c>
      <c r="AD24" s="327" t="n">
        <f aca="false">SUMPRODUCT(B24:AA24,$B$1010:$AA$1010)</f>
        <v>1723.55190156017</v>
      </c>
      <c r="AE24" s="328" t="n">
        <f aca="false">SUMPRODUCT(B24:AA24,$B$1012:$AA$1012)</f>
        <v>1606.21350334901</v>
      </c>
      <c r="AF24" s="329" t="n">
        <f aca="false">XIRR(B24:AA24,$B$1:$AA$1)</f>
        <v>0.126893991317443</v>
      </c>
      <c r="AG24" s="330" t="n">
        <f aca="false">1-EXP(-(1/0.25)*(AD24/ABS($AD$1010)))</f>
        <v>0.962796592248069</v>
      </c>
    </row>
    <row r="25" customFormat="false" ht="12.75" hidden="false" customHeight="false" outlineLevel="0" collapsed="false">
      <c r="A25" s="321"/>
      <c r="B25" s="326" t="n">
        <f aca="false">+[4]data1cf!A25</f>
        <v>-3136.05150344598</v>
      </c>
      <c r="C25" s="326" t="n">
        <f aca="false">+[4]data1cf!B25</f>
        <v>501.70116122699</v>
      </c>
      <c r="D25" s="326" t="n">
        <f aca="false">+[4]data1cf!C25</f>
        <v>555.469358331281</v>
      </c>
      <c r="E25" s="326" t="n">
        <f aca="false">+[4]data1cf!D25</f>
        <v>542.752873698153</v>
      </c>
      <c r="F25" s="326" t="n">
        <f aca="false">+[4]data1cf!E25</f>
        <v>531.221690945564</v>
      </c>
      <c r="G25" s="326" t="n">
        <f aca="false">+[4]data1cf!F25</f>
        <v>520.630930860288</v>
      </c>
      <c r="H25" s="326" t="n">
        <f aca="false">+[4]data1cf!G25</f>
        <v>510.8576133161</v>
      </c>
      <c r="I25" s="326" t="n">
        <f aca="false">+[4]data1cf!H25</f>
        <v>505.558546829536</v>
      </c>
      <c r="J25" s="326" t="n">
        <f aca="false">+[4]data1cf!I25</f>
        <v>504.244898254987</v>
      </c>
      <c r="K25" s="326" t="n">
        <f aca="false">+[4]data1cf!J25</f>
        <v>503.013769905655</v>
      </c>
      <c r="L25" s="326" t="n">
        <f aca="false">+[4]data1cf!K25</f>
        <v>501.498190450462</v>
      </c>
      <c r="M25" s="326" t="n">
        <f aca="false">+[4]data1cf!L25</f>
        <v>380.832580866994</v>
      </c>
      <c r="N25" s="326" t="n">
        <f aca="false">+[4]data1cf!M25</f>
        <v>379.232128140641</v>
      </c>
      <c r="O25" s="326" t="n">
        <f aca="false">+[4]data1cf!N25</f>
        <v>377.831179087879</v>
      </c>
      <c r="P25" s="326" t="n">
        <f aca="false">+[4]data1cf!O25</f>
        <v>376.140684308152</v>
      </c>
      <c r="Q25" s="326" t="n">
        <f aca="false">+[4]data1cf!P25</f>
        <v>374.646991940415</v>
      </c>
      <c r="R25" s="326" t="n">
        <f aca="false">+[4]data1cf!Q25</f>
        <v>336.891715222341</v>
      </c>
      <c r="S25" s="326" t="n">
        <f aca="false">+[4]data1cf!R25</f>
        <v>299.208445465369</v>
      </c>
      <c r="T25" s="326" t="n">
        <f aca="false">+[4]data1cf!S25</f>
        <v>297.44301162933</v>
      </c>
      <c r="U25" s="326" t="n">
        <f aca="false">+[4]data1cf!T25</f>
        <v>295.62461477821</v>
      </c>
      <c r="V25" s="326" t="n">
        <f aca="false">+[4]data1cf!U25</f>
        <v>293.751666021557</v>
      </c>
      <c r="W25" s="326" t="n">
        <f aca="false">+[4]data1cf!V25</f>
        <v>291.822528802203</v>
      </c>
      <c r="X25" s="326" t="n">
        <f aca="false">+[4]data1cf!W25</f>
        <v>289.835517466269</v>
      </c>
      <c r="Y25" s="326" t="n">
        <f aca="false">+[4]data1cf!X25</f>
        <v>287.788895790257</v>
      </c>
      <c r="Z25" s="326" t="n">
        <f aca="false">+[4]data1cf!Y25</f>
        <v>285.680875463965</v>
      </c>
      <c r="AA25" s="326" t="n">
        <f aca="false">+[4]data1cf!Z25</f>
        <v>283.509614527884</v>
      </c>
      <c r="AB25" s="326"/>
      <c r="AC25" s="327" t="n">
        <f aca="false">XNPV(0.1,B25:AA25,$B$1:$AA$1)</f>
        <v>1053.42206109654</v>
      </c>
      <c r="AD25" s="327" t="n">
        <f aca="false">SUMPRODUCT(B25:AA25,$B$1010:$AA$1010)</f>
        <v>2090.27449050423</v>
      </c>
      <c r="AE25" s="328" t="n">
        <f aca="false">SUMPRODUCT(B25:AA25,$B$1012:$AA$1012)</f>
        <v>1975.3846855961</v>
      </c>
      <c r="AF25" s="329" t="n">
        <f aca="false">XIRR(B25:AA25,$B$1:$AA$1)</f>
        <v>0.148753697328553</v>
      </c>
      <c r="AG25" s="330" t="n">
        <f aca="false">1-EXP(-(1/0.25)*(AD25/ABS($AD$1010)))</f>
        <v>0.981530991748205</v>
      </c>
    </row>
    <row r="26" customFormat="false" ht="12.75" hidden="false" customHeight="false" outlineLevel="0" collapsed="false">
      <c r="A26" s="321"/>
      <c r="B26" s="326" t="n">
        <f aca="false">+[4]data1cf!A26</f>
        <v>-3532.92332488714</v>
      </c>
      <c r="C26" s="326" t="n">
        <f aca="false">+[4]data1cf!B26</f>
        <v>509.416349435806</v>
      </c>
      <c r="D26" s="326" t="n">
        <f aca="false">+[4]data1cf!C26</f>
        <v>570.128215928031</v>
      </c>
      <c r="E26" s="326" t="n">
        <f aca="false">+[4]data1cf!D26</f>
        <v>555.945845535228</v>
      </c>
      <c r="F26" s="326" t="n">
        <f aca="false">+[4]data1cf!E26</f>
        <v>543.103080787141</v>
      </c>
      <c r="G26" s="326" t="n">
        <f aca="false">+[4]data1cf!F26</f>
        <v>531.324181717707</v>
      </c>
      <c r="H26" s="326" t="n">
        <f aca="false">+[4]data1cf!G26</f>
        <v>520.470737824285</v>
      </c>
      <c r="I26" s="326" t="n">
        <f aca="false">+[4]data1cf!H26</f>
        <v>514.66246891594</v>
      </c>
      <c r="J26" s="326" t="n">
        <f aca="false">+[4]data1cf!I26</f>
        <v>513.34882034139</v>
      </c>
      <c r="K26" s="326" t="n">
        <f aca="false">+[4]data1cf!J26</f>
        <v>512.133122368476</v>
      </c>
      <c r="L26" s="326" t="n">
        <f aca="false">+[4]data1cf!K26</f>
        <v>510.602112536865</v>
      </c>
      <c r="M26" s="326" t="n">
        <f aca="false">+[4]data1cf!L26</f>
        <v>389.951933329815</v>
      </c>
      <c r="N26" s="326" t="n">
        <f aca="false">+[4]data1cf!M26</f>
        <v>388.336050227044</v>
      </c>
      <c r="O26" s="326" t="n">
        <f aca="false">+[4]data1cf!N26</f>
        <v>386.9505315507</v>
      </c>
      <c r="P26" s="326" t="n">
        <f aca="false">+[4]data1cf!O26</f>
        <v>385.244606394555</v>
      </c>
      <c r="Q26" s="326" t="n">
        <f aca="false">+[4]data1cf!P26</f>
        <v>383.766344403236</v>
      </c>
      <c r="R26" s="326" t="n">
        <f aca="false">+[4]data1cf!Q26</f>
        <v>341.443676265542</v>
      </c>
      <c r="S26" s="326" t="n">
        <f aca="false">+[4]data1cf!R26</f>
        <v>299.208445465369</v>
      </c>
      <c r="T26" s="326" t="n">
        <f aca="false">+[4]data1cf!S26</f>
        <v>297.44301162933</v>
      </c>
      <c r="U26" s="326" t="n">
        <f aca="false">+[4]data1cf!T26</f>
        <v>295.62461477821</v>
      </c>
      <c r="V26" s="326" t="n">
        <f aca="false">+[4]data1cf!U26</f>
        <v>293.751666021557</v>
      </c>
      <c r="W26" s="326" t="n">
        <f aca="false">+[4]data1cf!V26</f>
        <v>291.822528802203</v>
      </c>
      <c r="X26" s="326" t="n">
        <f aca="false">+[4]data1cf!W26</f>
        <v>289.835517466269</v>
      </c>
      <c r="Y26" s="326" t="n">
        <f aca="false">+[4]data1cf!X26</f>
        <v>287.788895790257</v>
      </c>
      <c r="Z26" s="326" t="n">
        <f aca="false">+[4]data1cf!Y26</f>
        <v>285.680875463965</v>
      </c>
      <c r="AA26" s="326" t="n">
        <f aca="false">+[4]data1cf!Z26</f>
        <v>283.509614527884</v>
      </c>
      <c r="AB26" s="326"/>
      <c r="AC26" s="327" t="n">
        <f aca="false">XNPV(0.1,B26:AA26,$B$1:$AA$1)</f>
        <v>736.343491803815</v>
      </c>
      <c r="AD26" s="327" t="n">
        <f aca="false">SUMPRODUCT(B26:AA26,$B$1010:$AA$1010)</f>
        <v>1794.57580086002</v>
      </c>
      <c r="AE26" s="328" t="n">
        <f aca="false">SUMPRODUCT(B26:AA26,$B$1012:$AA$1012)</f>
        <v>1677.71162662476</v>
      </c>
      <c r="AF26" s="329" t="n">
        <f aca="false">XIRR(B26:AA26,$B$1:$AA$1)</f>
        <v>0.130701061750388</v>
      </c>
      <c r="AG26" s="330" t="n">
        <f aca="false">1-EXP(-(1/0.25)*(AD26/ABS($AD$1010)))</f>
        <v>0.967515253382469</v>
      </c>
    </row>
    <row r="27" customFormat="false" ht="12.75" hidden="false" customHeight="false" outlineLevel="0" collapsed="false">
      <c r="A27" s="321"/>
      <c r="B27" s="326" t="n">
        <f aca="false">+[4]data1cf!A27</f>
        <v>-3044.917917971</v>
      </c>
      <c r="C27" s="326" t="n">
        <f aca="false">+[4]data1cf!B27</f>
        <v>499.929524325356</v>
      </c>
      <c r="D27" s="326" t="n">
        <f aca="false">+[4]data1cf!C27</f>
        <v>552.103248218177</v>
      </c>
      <c r="E27" s="326" t="n">
        <f aca="false">+[4]data1cf!D27</f>
        <v>539.723374596359</v>
      </c>
      <c r="F27" s="326" t="n">
        <f aca="false">+[4]data1cf!E27</f>
        <v>528.493370117049</v>
      </c>
      <c r="G27" s="326" t="n">
        <f aca="false">+[4]data1cf!F27</f>
        <v>518.175442114624</v>
      </c>
      <c r="H27" s="326" t="n">
        <f aca="false">+[4]data1cf!G27</f>
        <v>508.650153736664</v>
      </c>
      <c r="I27" s="326" t="n">
        <f aca="false">+[4]data1cf!H27</f>
        <v>503.468015285609</v>
      </c>
      <c r="J27" s="326" t="n">
        <f aca="false">+[4]data1cf!I27</f>
        <v>502.154366711059</v>
      </c>
      <c r="K27" s="326" t="n">
        <f aca="false">+[4]data1cf!J27</f>
        <v>500.919695087924</v>
      </c>
      <c r="L27" s="326" t="n">
        <f aca="false">+[4]data1cf!K27</f>
        <v>499.407658906534</v>
      </c>
      <c r="M27" s="326" t="n">
        <f aca="false">+[4]data1cf!L27</f>
        <v>378.738506049263</v>
      </c>
      <c r="N27" s="326" t="n">
        <f aca="false">+[4]data1cf!M27</f>
        <v>377.141596596713</v>
      </c>
      <c r="O27" s="326" t="n">
        <f aca="false">+[4]data1cf!N27</f>
        <v>375.737104270148</v>
      </c>
      <c r="P27" s="326" t="n">
        <f aca="false">+[4]data1cf!O27</f>
        <v>374.050152764225</v>
      </c>
      <c r="Q27" s="326" t="n">
        <f aca="false">+[4]data1cf!P27</f>
        <v>372.552917122684</v>
      </c>
      <c r="R27" s="326" t="n">
        <f aca="false">+[4]data1cf!Q27</f>
        <v>335.846449450377</v>
      </c>
      <c r="S27" s="326" t="n">
        <f aca="false">+[4]data1cf!R27</f>
        <v>299.208445465369</v>
      </c>
      <c r="T27" s="326" t="n">
        <f aca="false">+[4]data1cf!S27</f>
        <v>297.44301162933</v>
      </c>
      <c r="U27" s="326" t="n">
        <f aca="false">+[4]data1cf!T27</f>
        <v>295.62461477821</v>
      </c>
      <c r="V27" s="326" t="n">
        <f aca="false">+[4]data1cf!U27</f>
        <v>293.751666021557</v>
      </c>
      <c r="W27" s="326" t="n">
        <f aca="false">+[4]data1cf!V27</f>
        <v>291.822528802203</v>
      </c>
      <c r="X27" s="326" t="n">
        <f aca="false">+[4]data1cf!W27</f>
        <v>289.835517466269</v>
      </c>
      <c r="Y27" s="326" t="n">
        <f aca="false">+[4]data1cf!X27</f>
        <v>287.788895790257</v>
      </c>
      <c r="Z27" s="326" t="n">
        <f aca="false">+[4]data1cf!Y27</f>
        <v>285.680875463965</v>
      </c>
      <c r="AA27" s="326" t="n">
        <f aca="false">+[4]data1cf!Z27</f>
        <v>283.509614527884</v>
      </c>
      <c r="AB27" s="326"/>
      <c r="AC27" s="327" t="n">
        <f aca="false">XNPV(0.1,B27:AA27,$B$1:$AA$1)</f>
        <v>1126.23274035311</v>
      </c>
      <c r="AD27" s="327" t="n">
        <f aca="false">SUMPRODUCT(B27:AA27,$B$1010:$AA$1010)</f>
        <v>2158.17571289304</v>
      </c>
      <c r="AE27" s="328" t="n">
        <f aca="false">SUMPRODUCT(B27:AA27,$B$1012:$AA$1012)</f>
        <v>2043.73928196138</v>
      </c>
      <c r="AF27" s="329" t="n">
        <f aca="false">XIRR(B27:AA27,$B$1:$AA$1)</f>
        <v>0.153494102192012</v>
      </c>
      <c r="AG27" s="330" t="n">
        <f aca="false">1-EXP(-(1/0.25)*(AD27/ABS($AD$1010)))</f>
        <v>0.983777039532757</v>
      </c>
    </row>
    <row r="28" customFormat="false" ht="12.75" hidden="false" customHeight="false" outlineLevel="0" collapsed="false">
      <c r="A28" s="321"/>
      <c r="B28" s="326" t="n">
        <f aca="false">+[4]data1cf!A28</f>
        <v>-3193.64922283853</v>
      </c>
      <c r="C28" s="326" t="n">
        <f aca="false">+[4]data1cf!B28</f>
        <v>502.820860891981</v>
      </c>
      <c r="D28" s="326" t="n">
        <f aca="false">+[4]data1cf!C28</f>
        <v>557.596787694764</v>
      </c>
      <c r="E28" s="326" t="n">
        <f aca="false">+[4]data1cf!D28</f>
        <v>544.667560125288</v>
      </c>
      <c r="F28" s="326" t="n">
        <f aca="false">+[4]data1cf!E28</f>
        <v>532.946028429651</v>
      </c>
      <c r="G28" s="326" t="n">
        <f aca="false">+[4]data1cf!F28</f>
        <v>522.182834595966</v>
      </c>
      <c r="H28" s="326" t="n">
        <f aca="false">+[4]data1cf!G28</f>
        <v>512.252759098679</v>
      </c>
      <c r="I28" s="326" t="n">
        <f aca="false">+[4]data1cf!H28</f>
        <v>506.879792434226</v>
      </c>
      <c r="J28" s="326" t="n">
        <f aca="false">+[4]data1cf!I28</f>
        <v>505.566143859677</v>
      </c>
      <c r="K28" s="326" t="n">
        <f aca="false">+[4]data1cf!J28</f>
        <v>504.337254909675</v>
      </c>
      <c r="L28" s="326" t="n">
        <f aca="false">+[4]data1cf!K28</f>
        <v>502.819436055152</v>
      </c>
      <c r="M28" s="326" t="n">
        <f aca="false">+[4]data1cf!L28</f>
        <v>382.156065871014</v>
      </c>
      <c r="N28" s="326" t="n">
        <f aca="false">+[4]data1cf!M28</f>
        <v>380.553373745331</v>
      </c>
      <c r="O28" s="326" t="n">
        <f aca="false">+[4]data1cf!N28</f>
        <v>379.154664091899</v>
      </c>
      <c r="P28" s="326" t="n">
        <f aca="false">+[4]data1cf!O28</f>
        <v>377.461929912842</v>
      </c>
      <c r="Q28" s="326" t="n">
        <f aca="false">+[4]data1cf!P28</f>
        <v>375.970476944435</v>
      </c>
      <c r="R28" s="326" t="n">
        <f aca="false">+[4]data1cf!Q28</f>
        <v>337.552338024686</v>
      </c>
      <c r="S28" s="326" t="n">
        <f aca="false">+[4]data1cf!R28</f>
        <v>299.208445465369</v>
      </c>
      <c r="T28" s="326" t="n">
        <f aca="false">+[4]data1cf!S28</f>
        <v>297.44301162933</v>
      </c>
      <c r="U28" s="326" t="n">
        <f aca="false">+[4]data1cf!T28</f>
        <v>295.62461477821</v>
      </c>
      <c r="V28" s="326" t="n">
        <f aca="false">+[4]data1cf!U28</f>
        <v>293.751666021557</v>
      </c>
      <c r="W28" s="326" t="n">
        <f aca="false">+[4]data1cf!V28</f>
        <v>291.822528802203</v>
      </c>
      <c r="X28" s="326" t="n">
        <f aca="false">+[4]data1cf!W28</f>
        <v>289.835517466269</v>
      </c>
      <c r="Y28" s="326" t="n">
        <f aca="false">+[4]data1cf!X28</f>
        <v>287.788895790257</v>
      </c>
      <c r="Z28" s="326" t="n">
        <f aca="false">+[4]data1cf!Y28</f>
        <v>285.680875463965</v>
      </c>
      <c r="AA28" s="326" t="n">
        <f aca="false">+[4]data1cf!Z28</f>
        <v>283.509614527884</v>
      </c>
      <c r="AB28" s="326"/>
      <c r="AC28" s="327" t="n">
        <f aca="false">XNPV(0.1,B28:AA28,$B$1:$AA$1)</f>
        <v>1007.40467847362</v>
      </c>
      <c r="AD28" s="327" t="n">
        <f aca="false">SUMPRODUCT(B28:AA28,$B$1010:$AA$1010)</f>
        <v>2047.35995429698</v>
      </c>
      <c r="AE28" s="328" t="n">
        <f aca="false">SUMPRODUCT(B28:AA28,$B$1012:$AA$1012)</f>
        <v>1932.18361060142</v>
      </c>
      <c r="AF28" s="329" t="n">
        <f aca="false">XIRR(B28:AA28,$B$1:$AA$1)</f>
        <v>0.145884203285837</v>
      </c>
      <c r="AG28" s="330" t="n">
        <f aca="false">1-EXP(-(1/0.25)*(AD28/ABS($AD$1010)))</f>
        <v>0.979953688032737</v>
      </c>
    </row>
    <row r="29" customFormat="false" ht="12.75" hidden="false" customHeight="false" outlineLevel="0" collapsed="false">
      <c r="A29" s="321"/>
      <c r="B29" s="326" t="n">
        <f aca="false">+[4]data1cf!A29</f>
        <v>-2481.06826156428</v>
      </c>
      <c r="C29" s="326" t="n">
        <f aca="false">+[4]data1cf!B29</f>
        <v>488.96828700481</v>
      </c>
      <c r="D29" s="326" t="n">
        <f aca="false">+[4]data1cf!C29</f>
        <v>531.276897309138</v>
      </c>
      <c r="E29" s="326" t="n">
        <f aca="false">+[4]data1cf!D29</f>
        <v>520.979658778224</v>
      </c>
      <c r="F29" s="326" t="n">
        <f aca="false">+[4]data1cf!E29</f>
        <v>511.613064643407</v>
      </c>
      <c r="G29" s="326" t="n">
        <f aca="false">+[4]data1cf!F29</f>
        <v>502.983167188346</v>
      </c>
      <c r="H29" s="326" t="n">
        <f aca="false">+[4]data1cf!G29</f>
        <v>494.992452035263</v>
      </c>
      <c r="I29" s="326" t="n">
        <f aca="false">+[4]data1cf!H29</f>
        <v>490.533755247364</v>
      </c>
      <c r="J29" s="326" t="n">
        <f aca="false">+[4]data1cf!I29</f>
        <v>489.220106672814</v>
      </c>
      <c r="K29" s="326" t="n">
        <f aca="false">+[4]data1cf!J29</f>
        <v>487.963512575038</v>
      </c>
      <c r="L29" s="326" t="n">
        <f aca="false">+[4]data1cf!K29</f>
        <v>486.473398868289</v>
      </c>
      <c r="M29" s="326" t="n">
        <f aca="false">+[4]data1cf!L29</f>
        <v>365.782323536377</v>
      </c>
      <c r="N29" s="326" t="n">
        <f aca="false">+[4]data1cf!M29</f>
        <v>364.207336558468</v>
      </c>
      <c r="O29" s="326" t="n">
        <f aca="false">+[4]data1cf!N29</f>
        <v>362.780921757262</v>
      </c>
      <c r="P29" s="326" t="n">
        <f aca="false">+[4]data1cf!O29</f>
        <v>361.11589272598</v>
      </c>
      <c r="Q29" s="326" t="n">
        <f aca="false">+[4]data1cf!P29</f>
        <v>359.596734609798</v>
      </c>
      <c r="R29" s="326" t="n">
        <f aca="false">+[4]data1cf!Q29</f>
        <v>329.379319431254</v>
      </c>
      <c r="S29" s="326" t="n">
        <f aca="false">+[4]data1cf!R29</f>
        <v>299.208445465369</v>
      </c>
      <c r="T29" s="326" t="n">
        <f aca="false">+[4]data1cf!S29</f>
        <v>297.44301162933</v>
      </c>
      <c r="U29" s="326" t="n">
        <f aca="false">+[4]data1cf!T29</f>
        <v>295.62461477821</v>
      </c>
      <c r="V29" s="326" t="n">
        <f aca="false">+[4]data1cf!U29</f>
        <v>293.751666021557</v>
      </c>
      <c r="W29" s="326" t="n">
        <f aca="false">+[4]data1cf!V29</f>
        <v>291.822528802203</v>
      </c>
      <c r="X29" s="326" t="n">
        <f aca="false">+[4]data1cf!W29</f>
        <v>289.835517466269</v>
      </c>
      <c r="Y29" s="326" t="n">
        <f aca="false">+[4]data1cf!X29</f>
        <v>287.788895790257</v>
      </c>
      <c r="Z29" s="326" t="n">
        <f aca="false">+[4]data1cf!Y29</f>
        <v>285.680875463965</v>
      </c>
      <c r="AA29" s="326" t="n">
        <f aca="false">+[4]data1cf!Z29</f>
        <v>283.509614527884</v>
      </c>
      <c r="AB29" s="326"/>
      <c r="AC29" s="327" t="n">
        <f aca="false">XNPV(0.1,B29:AA29,$B$1:$AA$1)</f>
        <v>1576.71733686696</v>
      </c>
      <c r="AD29" s="327" t="n">
        <f aca="false">SUMPRODUCT(B29:AA29,$B$1010:$AA$1010)</f>
        <v>2578.28516775521</v>
      </c>
      <c r="AE29" s="328" t="n">
        <f aca="false">SUMPRODUCT(B29:AA29,$B$1012:$AA$1012)</f>
        <v>2466.65379227616</v>
      </c>
      <c r="AF29" s="329" t="n">
        <f aca="false">XIRR(B29:AA29,$B$1:$AA$1)</f>
        <v>0.189810701583115</v>
      </c>
      <c r="AG29" s="330" t="n">
        <f aca="false">1-EXP(-(1/0.25)*(AD29/ABS($AD$1010)))</f>
        <v>0.992726978175137</v>
      </c>
    </row>
    <row r="30" customFormat="false" ht="12.75" hidden="false" customHeight="false" outlineLevel="0" collapsed="false">
      <c r="A30" s="321"/>
      <c r="B30" s="326" t="n">
        <f aca="false">+[4]data1cf!A30</f>
        <v>-2500.08588135246</v>
      </c>
      <c r="C30" s="326" t="n">
        <f aca="false">+[4]data1cf!B30</f>
        <v>489.337989533492</v>
      </c>
      <c r="D30" s="326" t="n">
        <f aca="false">+[4]data1cf!C30</f>
        <v>531.979332113635</v>
      </c>
      <c r="E30" s="326" t="n">
        <f aca="false">+[4]data1cf!D30</f>
        <v>521.611850102271</v>
      </c>
      <c r="F30" s="326" t="n">
        <f aca="false">+[4]data1cf!E30</f>
        <v>512.182406537578</v>
      </c>
      <c r="G30" s="326" t="n">
        <f aca="false">+[4]data1cf!F30</f>
        <v>503.4955748931</v>
      </c>
      <c r="H30" s="326" t="n">
        <f aca="false">+[4]data1cf!G30</f>
        <v>495.453101386001</v>
      </c>
      <c r="I30" s="326" t="n">
        <f aca="false">+[4]data1cf!H30</f>
        <v>490.970004231209</v>
      </c>
      <c r="J30" s="326" t="n">
        <f aca="false">+[4]data1cf!I30</f>
        <v>489.65635565666</v>
      </c>
      <c r="K30" s="326" t="n">
        <f aca="false">+[4]data1cf!J30</f>
        <v>488.400500963941</v>
      </c>
      <c r="L30" s="326" t="n">
        <f aca="false">+[4]data1cf!K30</f>
        <v>486.909647852134</v>
      </c>
      <c r="M30" s="326" t="n">
        <f aca="false">+[4]data1cf!L30</f>
        <v>366.21931192528</v>
      </c>
      <c r="N30" s="326" t="n">
        <f aca="false">+[4]data1cf!M30</f>
        <v>364.643585542314</v>
      </c>
      <c r="O30" s="326" t="n">
        <f aca="false">+[4]data1cf!N30</f>
        <v>363.217910146164</v>
      </c>
      <c r="P30" s="326" t="n">
        <f aca="false">+[4]data1cf!O30</f>
        <v>361.552141709825</v>
      </c>
      <c r="Q30" s="326" t="n">
        <f aca="false">+[4]data1cf!P30</f>
        <v>360.033722998701</v>
      </c>
      <c r="R30" s="326" t="n">
        <f aca="false">+[4]data1cf!Q30</f>
        <v>329.597443923177</v>
      </c>
      <c r="S30" s="326" t="n">
        <f aca="false">+[4]data1cf!R30</f>
        <v>299.208445465369</v>
      </c>
      <c r="T30" s="326" t="n">
        <f aca="false">+[4]data1cf!S30</f>
        <v>297.44301162933</v>
      </c>
      <c r="U30" s="326" t="n">
        <f aca="false">+[4]data1cf!T30</f>
        <v>295.62461477821</v>
      </c>
      <c r="V30" s="326" t="n">
        <f aca="false">+[4]data1cf!U30</f>
        <v>293.751666021557</v>
      </c>
      <c r="W30" s="326" t="n">
        <f aca="false">+[4]data1cf!V30</f>
        <v>291.822528802203</v>
      </c>
      <c r="X30" s="326" t="n">
        <f aca="false">+[4]data1cf!W30</f>
        <v>289.835517466269</v>
      </c>
      <c r="Y30" s="326" t="n">
        <f aca="false">+[4]data1cf!X30</f>
        <v>287.788895790257</v>
      </c>
      <c r="Z30" s="326" t="n">
        <f aca="false">+[4]data1cf!Y30</f>
        <v>285.680875463965</v>
      </c>
      <c r="AA30" s="326" t="n">
        <f aca="false">+[4]data1cf!Z30</f>
        <v>283.509614527884</v>
      </c>
      <c r="AB30" s="326"/>
      <c r="AC30" s="327" t="n">
        <f aca="false">XNPV(0.1,B30:AA30,$B$1:$AA$1)</f>
        <v>1561.52331363826</v>
      </c>
      <c r="AD30" s="327" t="n">
        <f aca="false">SUMPRODUCT(B30:AA30,$B$1010:$AA$1010)</f>
        <v>2564.11564261458</v>
      </c>
      <c r="AE30" s="328" t="n">
        <f aca="false">SUMPRODUCT(B30:AA30,$B$1012:$AA$1012)</f>
        <v>2452.38965773482</v>
      </c>
      <c r="AF30" s="329" t="n">
        <f aca="false">XIRR(B30:AA30,$B$1:$AA$1)</f>
        <v>0.188340741623668</v>
      </c>
      <c r="AG30" s="330" t="n">
        <f aca="false">1-EXP(-(1/0.25)*(AD30/ABS($AD$1010)))</f>
        <v>0.99252749352168</v>
      </c>
    </row>
    <row r="31" customFormat="false" ht="12.75" hidden="false" customHeight="false" outlineLevel="0" collapsed="false">
      <c r="A31" s="321"/>
      <c r="B31" s="326" t="n">
        <f aca="false">+[4]data1cf!A31</f>
        <v>-3650.09670143486</v>
      </c>
      <c r="C31" s="326" t="n">
        <f aca="false">+[4]data1cf!B31</f>
        <v>511.694199875894</v>
      </c>
      <c r="D31" s="326" t="n">
        <f aca="false">+[4]data1cf!C31</f>
        <v>574.456131764198</v>
      </c>
      <c r="E31" s="326" t="n">
        <f aca="false">+[4]data1cf!D31</f>
        <v>559.840969787778</v>
      </c>
      <c r="F31" s="326" t="n">
        <f aca="false">+[4]data1cf!E31</f>
        <v>546.610970464876</v>
      </c>
      <c r="G31" s="326" t="n">
        <f aca="false">+[4]data1cf!F31</f>
        <v>534.481282427669</v>
      </c>
      <c r="H31" s="326" t="n">
        <f aca="false">+[4]data1cf!G31</f>
        <v>523.308939472634</v>
      </c>
      <c r="I31" s="326" t="n">
        <f aca="false">+[4]data1cf!H31</f>
        <v>517.350332435243</v>
      </c>
      <c r="J31" s="326" t="n">
        <f aca="false">+[4]data1cf!I31</f>
        <v>516.036683860694</v>
      </c>
      <c r="K31" s="326" t="n">
        <f aca="false">+[4]data1cf!J31</f>
        <v>514.82554158866</v>
      </c>
      <c r="L31" s="326" t="n">
        <f aca="false">+[4]data1cf!K31</f>
        <v>513.289976056169</v>
      </c>
      <c r="M31" s="326" t="n">
        <f aca="false">+[4]data1cf!L31</f>
        <v>392.644352549999</v>
      </c>
      <c r="N31" s="326" t="n">
        <f aca="false">+[4]data1cf!M31</f>
        <v>391.023913746348</v>
      </c>
      <c r="O31" s="326" t="n">
        <f aca="false">+[4]data1cf!N31</f>
        <v>389.642950770883</v>
      </c>
      <c r="P31" s="326" t="n">
        <f aca="false">+[4]data1cf!O31</f>
        <v>387.932469913859</v>
      </c>
      <c r="Q31" s="326" t="n">
        <f aca="false">+[4]data1cf!P31</f>
        <v>386.45876362342</v>
      </c>
      <c r="R31" s="326" t="n">
        <f aca="false">+[4]data1cf!Q31</f>
        <v>342.787608025194</v>
      </c>
      <c r="S31" s="326" t="n">
        <f aca="false">+[4]data1cf!R31</f>
        <v>299.208445465369</v>
      </c>
      <c r="T31" s="326" t="n">
        <f aca="false">+[4]data1cf!S31</f>
        <v>297.44301162933</v>
      </c>
      <c r="U31" s="326" t="n">
        <f aca="false">+[4]data1cf!T31</f>
        <v>295.62461477821</v>
      </c>
      <c r="V31" s="326" t="n">
        <f aca="false">+[4]data1cf!U31</f>
        <v>293.751666021557</v>
      </c>
      <c r="W31" s="326" t="n">
        <f aca="false">+[4]data1cf!V31</f>
        <v>291.822528802203</v>
      </c>
      <c r="X31" s="326" t="n">
        <f aca="false">+[4]data1cf!W31</f>
        <v>289.835517466269</v>
      </c>
      <c r="Y31" s="326" t="n">
        <f aca="false">+[4]data1cf!X31</f>
        <v>287.788895790257</v>
      </c>
      <c r="Z31" s="326" t="n">
        <f aca="false">+[4]data1cf!Y31</f>
        <v>285.680875463965</v>
      </c>
      <c r="AA31" s="326" t="n">
        <f aca="false">+[4]data1cf!Z31</f>
        <v>283.509614527884</v>
      </c>
      <c r="AB31" s="326"/>
      <c r="AC31" s="327" t="n">
        <f aca="false">XNPV(0.1,B31:AA31,$B$1:$AA$1)</f>
        <v>642.728464009617</v>
      </c>
      <c r="AD31" s="327" t="n">
        <f aca="false">SUMPRODUCT(B31:AA31,$B$1010:$AA$1010)</f>
        <v>1707.2730193712</v>
      </c>
      <c r="AE31" s="328" t="n">
        <f aca="false">SUMPRODUCT(B31:AA31,$B$1012:$AA$1012)</f>
        <v>1589.82592765953</v>
      </c>
      <c r="AF31" s="329" t="n">
        <f aca="false">XIRR(B31:AA31,$B$1:$AA$1)</f>
        <v>0.126046302813438</v>
      </c>
      <c r="AG31" s="330" t="n">
        <f aca="false">1-EXP(-(1/0.25)*(AD31/ABS($AD$1010)))</f>
        <v>0.961621896124913</v>
      </c>
    </row>
    <row r="32" customFormat="false" ht="12.75" hidden="false" customHeight="false" outlineLevel="0" collapsed="false">
      <c r="A32" s="321"/>
      <c r="B32" s="326" t="n">
        <f aca="false">+[4]data1cf!A32</f>
        <v>-2808.25430066709</v>
      </c>
      <c r="C32" s="326" t="n">
        <f aca="false">+[4]data1cf!B32</f>
        <v>495.328783604968</v>
      </c>
      <c r="D32" s="326" t="n">
        <f aca="false">+[4]data1cf!C32</f>
        <v>543.36184084944</v>
      </c>
      <c r="E32" s="326" t="n">
        <f aca="false">+[4]data1cf!D32</f>
        <v>531.856107964496</v>
      </c>
      <c r="F32" s="326" t="n">
        <f aca="false">+[4]data1cf!E32</f>
        <v>521.408229407651</v>
      </c>
      <c r="G32" s="326" t="n">
        <f aca="false">+[4]data1cf!F32</f>
        <v>511.798815476166</v>
      </c>
      <c r="H32" s="326" t="n">
        <f aca="false">+[4]data1cf!G32</f>
        <v>502.917630799061</v>
      </c>
      <c r="I32" s="326" t="n">
        <f aca="false">+[4]data1cf!H32</f>
        <v>498.039141235551</v>
      </c>
      <c r="J32" s="326" t="n">
        <f aca="false">+[4]data1cf!I32</f>
        <v>496.725492661002</v>
      </c>
      <c r="K32" s="326" t="n">
        <f aca="false">+[4]data1cf!J32</f>
        <v>495.481619556426</v>
      </c>
      <c r="L32" s="326" t="n">
        <f aca="false">+[4]data1cf!K32</f>
        <v>493.978784856477</v>
      </c>
      <c r="M32" s="326" t="n">
        <f aca="false">+[4]data1cf!L32</f>
        <v>373.300430517765</v>
      </c>
      <c r="N32" s="326" t="n">
        <f aca="false">+[4]data1cf!M32</f>
        <v>371.712722546656</v>
      </c>
      <c r="O32" s="326" t="n">
        <f aca="false">+[4]data1cf!N32</f>
        <v>370.299028738649</v>
      </c>
      <c r="P32" s="326" t="n">
        <f aca="false">+[4]data1cf!O32</f>
        <v>368.621278714167</v>
      </c>
      <c r="Q32" s="326" t="n">
        <f aca="false">+[4]data1cf!P32</f>
        <v>367.114841591186</v>
      </c>
      <c r="R32" s="326" t="n">
        <f aca="false">+[4]data1cf!Q32</f>
        <v>333.132012425348</v>
      </c>
      <c r="S32" s="326" t="n">
        <f aca="false">+[4]data1cf!R32</f>
        <v>299.208445465369</v>
      </c>
      <c r="T32" s="326" t="n">
        <f aca="false">+[4]data1cf!S32</f>
        <v>297.44301162933</v>
      </c>
      <c r="U32" s="326" t="n">
        <f aca="false">+[4]data1cf!T32</f>
        <v>295.62461477821</v>
      </c>
      <c r="V32" s="326" t="n">
        <f aca="false">+[4]data1cf!U32</f>
        <v>293.751666021557</v>
      </c>
      <c r="W32" s="326" t="n">
        <f aca="false">+[4]data1cf!V32</f>
        <v>291.822528802203</v>
      </c>
      <c r="X32" s="326" t="n">
        <f aca="false">+[4]data1cf!W32</f>
        <v>289.835517466269</v>
      </c>
      <c r="Y32" s="326" t="n">
        <f aca="false">+[4]data1cf!X32</f>
        <v>287.788895790257</v>
      </c>
      <c r="Z32" s="326" t="n">
        <f aca="false">+[4]data1cf!Y32</f>
        <v>285.680875463965</v>
      </c>
      <c r="AA32" s="326" t="n">
        <f aca="false">+[4]data1cf!Z32</f>
        <v>283.509614527884</v>
      </c>
      <c r="AB32" s="326"/>
      <c r="AC32" s="327" t="n">
        <f aca="false">XNPV(0.1,B32:AA32,$B$1:$AA$1)</f>
        <v>1315.31384191852</v>
      </c>
      <c r="AD32" s="327" t="n">
        <f aca="false">SUMPRODUCT(B32:AA32,$B$1010:$AA$1010)</f>
        <v>2334.50751006902</v>
      </c>
      <c r="AE32" s="328" t="n">
        <f aca="false">SUMPRODUCT(B32:AA32,$B$1012:$AA$1012)</f>
        <v>2221.24844009272</v>
      </c>
      <c r="AF32" s="329" t="n">
        <f aca="false">XIRR(B32:AA32,$B$1:$AA$1)</f>
        <v>0.167104002891699</v>
      </c>
      <c r="AG32" s="330" t="n">
        <f aca="false">1-EXP(-(1/0.25)*(AD32/ABS($AD$1010)))</f>
        <v>0.988415150204684</v>
      </c>
    </row>
    <row r="33" customFormat="false" ht="12.75" hidden="false" customHeight="false" outlineLevel="0" collapsed="false">
      <c r="A33" s="321"/>
      <c r="B33" s="326" t="n">
        <f aca="false">+[4]data1cf!A33</f>
        <v>-2540.08481853646</v>
      </c>
      <c r="C33" s="326" t="n">
        <f aca="false">+[4]data1cf!B33</f>
        <v>490.115568872349</v>
      </c>
      <c r="D33" s="326" t="n">
        <f aca="false">+[4]data1cf!C33</f>
        <v>533.456732857463</v>
      </c>
      <c r="E33" s="326" t="n">
        <f aca="false">+[4]data1cf!D33</f>
        <v>522.941510771716</v>
      </c>
      <c r="F33" s="326" t="n">
        <f aca="false">+[4]data1cf!E33</f>
        <v>513.379878719417</v>
      </c>
      <c r="G33" s="326" t="n">
        <f aca="false">+[4]data1cf!F33</f>
        <v>504.573299856755</v>
      </c>
      <c r="H33" s="326" t="n">
        <f aca="false">+[4]data1cf!G33</f>
        <v>496.421965242217</v>
      </c>
      <c r="I33" s="326" t="n">
        <f aca="false">+[4]data1cf!H33</f>
        <v>491.88754785106</v>
      </c>
      <c r="J33" s="326" t="n">
        <f aca="false">+[4]data1cf!I33</f>
        <v>490.573899276511</v>
      </c>
      <c r="K33" s="326" t="n">
        <f aca="false">+[4]data1cf!J33</f>
        <v>489.31959974247</v>
      </c>
      <c r="L33" s="326" t="n">
        <f aca="false">+[4]data1cf!K33</f>
        <v>487.827191471985</v>
      </c>
      <c r="M33" s="326" t="n">
        <f aca="false">+[4]data1cf!L33</f>
        <v>367.138410703809</v>
      </c>
      <c r="N33" s="326" t="n">
        <f aca="false">+[4]data1cf!M33</f>
        <v>365.561129162165</v>
      </c>
      <c r="O33" s="326" t="n">
        <f aca="false">+[4]data1cf!N33</f>
        <v>364.137008924693</v>
      </c>
      <c r="P33" s="326" t="n">
        <f aca="false">+[4]data1cf!O33</f>
        <v>362.469685329676</v>
      </c>
      <c r="Q33" s="326" t="n">
        <f aca="false">+[4]data1cf!P33</f>
        <v>360.95282177723</v>
      </c>
      <c r="R33" s="326" t="n">
        <f aca="false">+[4]data1cf!Q33</f>
        <v>330.056215733103</v>
      </c>
      <c r="S33" s="326" t="n">
        <f aca="false">+[4]data1cf!R33</f>
        <v>299.208445465369</v>
      </c>
      <c r="T33" s="326" t="n">
        <f aca="false">+[4]data1cf!S33</f>
        <v>297.44301162933</v>
      </c>
      <c r="U33" s="326" t="n">
        <f aca="false">+[4]data1cf!T33</f>
        <v>295.62461477821</v>
      </c>
      <c r="V33" s="326" t="n">
        <f aca="false">+[4]data1cf!U33</f>
        <v>293.751666021557</v>
      </c>
      <c r="W33" s="326" t="n">
        <f aca="false">+[4]data1cf!V33</f>
        <v>291.822528802203</v>
      </c>
      <c r="X33" s="326" t="n">
        <f aca="false">+[4]data1cf!W33</f>
        <v>289.835517466269</v>
      </c>
      <c r="Y33" s="326" t="n">
        <f aca="false">+[4]data1cf!X33</f>
        <v>287.788895790257</v>
      </c>
      <c r="Z33" s="326" t="n">
        <f aca="false">+[4]data1cf!Y33</f>
        <v>285.680875463965</v>
      </c>
      <c r="AA33" s="326" t="n">
        <f aca="false">+[4]data1cf!Z33</f>
        <v>283.509614527884</v>
      </c>
      <c r="AB33" s="326"/>
      <c r="AC33" s="327" t="n">
        <f aca="false">XNPV(0.1,B33:AA33,$B$1:$AA$1)</f>
        <v>1529.56638172641</v>
      </c>
      <c r="AD33" s="327" t="n">
        <f aca="false">SUMPRODUCT(B33:AA33,$B$1010:$AA$1010)</f>
        <v>2534.31349322157</v>
      </c>
      <c r="AE33" s="328" t="n">
        <f aca="false">SUMPRODUCT(B33:AA33,$B$1012:$AA$1012)</f>
        <v>2422.38852048117</v>
      </c>
      <c r="AF33" s="329" t="n">
        <f aca="false">XIRR(B33:AA33,$B$1:$AA$1)</f>
        <v>0.185315814851745</v>
      </c>
      <c r="AG33" s="330" t="n">
        <f aca="false">1-EXP(-(1/0.25)*(AD33/ABS($AD$1010)))</f>
        <v>0.992089889845884</v>
      </c>
    </row>
    <row r="34" customFormat="false" ht="12.75" hidden="false" customHeight="false" outlineLevel="0" collapsed="false">
      <c r="A34" s="321"/>
      <c r="B34" s="326" t="n">
        <f aca="false">+[4]data1cf!A34</f>
        <v>-2649.86734299449</v>
      </c>
      <c r="C34" s="326" t="n">
        <f aca="false">+[4]data1cf!B34</f>
        <v>492.249741147813</v>
      </c>
      <c r="D34" s="326" t="n">
        <f aca="false">+[4]data1cf!C34</f>
        <v>537.511660180844</v>
      </c>
      <c r="E34" s="326" t="n">
        <f aca="false">+[4]data1cf!D34</f>
        <v>526.59094536276</v>
      </c>
      <c r="F34" s="326" t="n">
        <f aca="false">+[4]data1cf!E34</f>
        <v>516.666504023632</v>
      </c>
      <c r="G34" s="326" t="n">
        <f aca="false">+[4]data1cf!F34</f>
        <v>507.531262630549</v>
      </c>
      <c r="H34" s="326" t="n">
        <f aca="false">+[4]data1cf!G34</f>
        <v>499.081143897445</v>
      </c>
      <c r="I34" s="326" t="n">
        <f aca="false">+[4]data1cf!H34</f>
        <v>494.405871136108</v>
      </c>
      <c r="J34" s="326" t="n">
        <f aca="false">+[4]data1cf!I34</f>
        <v>493.092222561558</v>
      </c>
      <c r="K34" s="326" t="n">
        <f aca="false">+[4]data1cf!J34</f>
        <v>491.842191372068</v>
      </c>
      <c r="L34" s="326" t="n">
        <f aca="false">+[4]data1cf!K34</f>
        <v>490.345514757033</v>
      </c>
      <c r="M34" s="326" t="n">
        <f aca="false">+[4]data1cf!L34</f>
        <v>369.661002333407</v>
      </c>
      <c r="N34" s="326" t="n">
        <f aca="false">+[4]data1cf!M34</f>
        <v>368.079452447212</v>
      </c>
      <c r="O34" s="326" t="n">
        <f aca="false">+[4]data1cf!N34</f>
        <v>366.659600554292</v>
      </c>
      <c r="P34" s="326" t="n">
        <f aca="false">+[4]data1cf!O34</f>
        <v>364.988008614723</v>
      </c>
      <c r="Q34" s="326" t="n">
        <f aca="false">+[4]data1cf!P34</f>
        <v>363.475413406828</v>
      </c>
      <c r="R34" s="326" t="n">
        <f aca="false">+[4]data1cf!Q34</f>
        <v>331.315377375626</v>
      </c>
      <c r="S34" s="326" t="n">
        <f aca="false">+[4]data1cf!R34</f>
        <v>299.208445465369</v>
      </c>
      <c r="T34" s="326" t="n">
        <f aca="false">+[4]data1cf!S34</f>
        <v>297.44301162933</v>
      </c>
      <c r="U34" s="326" t="n">
        <f aca="false">+[4]data1cf!T34</f>
        <v>295.62461477821</v>
      </c>
      <c r="V34" s="326" t="n">
        <f aca="false">+[4]data1cf!U34</f>
        <v>293.751666021557</v>
      </c>
      <c r="W34" s="326" t="n">
        <f aca="false">+[4]data1cf!V34</f>
        <v>291.822528802203</v>
      </c>
      <c r="X34" s="326" t="n">
        <f aca="false">+[4]data1cf!W34</f>
        <v>289.835517466269</v>
      </c>
      <c r="Y34" s="326" t="n">
        <f aca="false">+[4]data1cf!X34</f>
        <v>287.788895790257</v>
      </c>
      <c r="Z34" s="326" t="n">
        <f aca="false">+[4]data1cf!Y34</f>
        <v>285.680875463965</v>
      </c>
      <c r="AA34" s="326" t="n">
        <f aca="false">+[4]data1cf!Z34</f>
        <v>283.509614527884</v>
      </c>
      <c r="AB34" s="326"/>
      <c r="AC34" s="327" t="n">
        <f aca="false">XNPV(0.1,B34:AA34,$B$1:$AA$1)</f>
        <v>1441.85623475227</v>
      </c>
      <c r="AD34" s="327" t="n">
        <f aca="false">SUMPRODUCT(B34:AA34,$B$1010:$AA$1010)</f>
        <v>2452.51744000168</v>
      </c>
      <c r="AE34" s="328" t="n">
        <f aca="false">SUMPRODUCT(B34:AA34,$B$1012:$AA$1012)</f>
        <v>2340.04631800797</v>
      </c>
      <c r="AF34" s="329" t="n">
        <f aca="false">XIRR(B34:AA34,$B$1:$AA$1)</f>
        <v>0.17744935800957</v>
      </c>
      <c r="AG34" s="330" t="n">
        <f aca="false">1-EXP(-(1/0.25)*(AD34/ABS($AD$1010)))</f>
        <v>0.990752601136663</v>
      </c>
    </row>
    <row r="35" customFormat="false" ht="12.75" hidden="false" customHeight="false" outlineLevel="0" collapsed="false">
      <c r="A35" s="321"/>
      <c r="B35" s="326" t="n">
        <f aca="false">+[4]data1cf!A35</f>
        <v>-2984.5960213731</v>
      </c>
      <c r="C35" s="326" t="n">
        <f aca="false">+[4]data1cf!B35</f>
        <v>498.756866655493</v>
      </c>
      <c r="D35" s="326" t="n">
        <f aca="false">+[4]data1cf!C35</f>
        <v>549.875198645437</v>
      </c>
      <c r="E35" s="326" t="n">
        <f aca="false">+[4]data1cf!D35</f>
        <v>537.718129980893</v>
      </c>
      <c r="F35" s="326" t="n">
        <f aca="false">+[4]data1cf!E35</f>
        <v>526.687477305459</v>
      </c>
      <c r="G35" s="326" t="n">
        <f aca="false">+[4]data1cf!F35</f>
        <v>516.550138584194</v>
      </c>
      <c r="H35" s="326" t="n">
        <f aca="false">+[4]data1cf!G35</f>
        <v>507.189022280015</v>
      </c>
      <c r="I35" s="326" t="n">
        <f aca="false">+[4]data1cf!H35</f>
        <v>502.08427923517</v>
      </c>
      <c r="J35" s="326" t="n">
        <f aca="false">+[4]data1cf!I35</f>
        <v>500.770630660621</v>
      </c>
      <c r="K35" s="326" t="n">
        <f aca="false">+[4]data1cf!J35</f>
        <v>499.533613722146</v>
      </c>
      <c r="L35" s="326" t="n">
        <f aca="false">+[4]data1cf!K35</f>
        <v>498.023922856096</v>
      </c>
      <c r="M35" s="326" t="n">
        <f aca="false">+[4]data1cf!L35</f>
        <v>377.352424683485</v>
      </c>
      <c r="N35" s="326" t="n">
        <f aca="false">+[4]data1cf!M35</f>
        <v>375.757860546275</v>
      </c>
      <c r="O35" s="326" t="n">
        <f aca="false">+[4]data1cf!N35</f>
        <v>374.35102290437</v>
      </c>
      <c r="P35" s="326" t="n">
        <f aca="false">+[4]data1cf!O35</f>
        <v>372.666416713786</v>
      </c>
      <c r="Q35" s="326" t="n">
        <f aca="false">+[4]data1cf!P35</f>
        <v>371.166835756906</v>
      </c>
      <c r="R35" s="326" t="n">
        <f aca="false">+[4]data1cf!Q35</f>
        <v>335.154581425158</v>
      </c>
      <c r="S35" s="326" t="n">
        <f aca="false">+[4]data1cf!R35</f>
        <v>299.208445465369</v>
      </c>
      <c r="T35" s="326" t="n">
        <f aca="false">+[4]data1cf!S35</f>
        <v>297.44301162933</v>
      </c>
      <c r="U35" s="326" t="n">
        <f aca="false">+[4]data1cf!T35</f>
        <v>295.62461477821</v>
      </c>
      <c r="V35" s="326" t="n">
        <f aca="false">+[4]data1cf!U35</f>
        <v>293.751666021557</v>
      </c>
      <c r="W35" s="326" t="n">
        <f aca="false">+[4]data1cf!V35</f>
        <v>291.822528802203</v>
      </c>
      <c r="X35" s="326" t="n">
        <f aca="false">+[4]data1cf!W35</f>
        <v>289.835517466269</v>
      </c>
      <c r="Y35" s="326" t="n">
        <f aca="false">+[4]data1cf!X35</f>
        <v>287.788895790257</v>
      </c>
      <c r="Z35" s="326" t="n">
        <f aca="false">+[4]data1cf!Y35</f>
        <v>285.680875463965</v>
      </c>
      <c r="AA35" s="326" t="n">
        <f aca="false">+[4]data1cf!Z35</f>
        <v>283.509614527884</v>
      </c>
      <c r="AB35" s="326"/>
      <c r="AC35" s="327" t="n">
        <f aca="false">XNPV(0.1,B35:AA35,$B$1:$AA$1)</f>
        <v>1174.42658944229</v>
      </c>
      <c r="AD35" s="327" t="n">
        <f aca="false">SUMPRODUCT(B35:AA35,$B$1010:$AA$1010)</f>
        <v>2203.11996143172</v>
      </c>
      <c r="AE35" s="328" t="n">
        <f aca="false">SUMPRODUCT(B35:AA35,$B$1012:$AA$1012)</f>
        <v>2088.98362160243</v>
      </c>
      <c r="AF35" s="329" t="n">
        <f aca="false">XIRR(B35:AA35,$B$1:$AA$1)</f>
        <v>0.156775980576196</v>
      </c>
      <c r="AG35" s="330" t="n">
        <f aca="false">1-EXP(-(1/0.25)*(AD35/ABS($AD$1010)))</f>
        <v>0.985111331136825</v>
      </c>
    </row>
    <row r="36" customFormat="false" ht="12.75" hidden="false" customHeight="false" outlineLevel="0" collapsed="false">
      <c r="A36" s="321"/>
      <c r="B36" s="326" t="n">
        <f aca="false">+[4]data1cf!A36</f>
        <v>-3055.14016787295</v>
      </c>
      <c r="C36" s="326" t="n">
        <f aca="false">+[4]data1cf!B36</f>
        <v>500.12824486345</v>
      </c>
      <c r="D36" s="326" t="n">
        <f aca="false">+[4]data1cf!C36</f>
        <v>552.480817240555</v>
      </c>
      <c r="E36" s="326" t="n">
        <f aca="false">+[4]data1cf!D36</f>
        <v>540.0631867165</v>
      </c>
      <c r="F36" s="326" t="n">
        <f aca="false">+[4]data1cf!E36</f>
        <v>528.799399745713</v>
      </c>
      <c r="G36" s="326" t="n">
        <f aca="false">+[4]data1cf!F36</f>
        <v>518.450868780422</v>
      </c>
      <c r="H36" s="326" t="n">
        <f aca="false">+[4]data1cf!G36</f>
        <v>508.897759527129</v>
      </c>
      <c r="I36" s="326" t="n">
        <f aca="false">+[4]data1cf!H36</f>
        <v>503.70250552056</v>
      </c>
      <c r="J36" s="326" t="n">
        <f aca="false">+[4]data1cf!I36</f>
        <v>502.38885694601</v>
      </c>
      <c r="K36" s="326" t="n">
        <f aca="false">+[4]data1cf!J36</f>
        <v>501.154582763952</v>
      </c>
      <c r="L36" s="326" t="n">
        <f aca="false">+[4]data1cf!K36</f>
        <v>499.642149141485</v>
      </c>
      <c r="M36" s="326" t="n">
        <f aca="false">+[4]data1cf!L36</f>
        <v>378.973393725291</v>
      </c>
      <c r="N36" s="326" t="n">
        <f aca="false">+[4]data1cf!M36</f>
        <v>377.376086831664</v>
      </c>
      <c r="O36" s="326" t="n">
        <f aca="false">+[4]data1cf!N36</f>
        <v>375.971991946175</v>
      </c>
      <c r="P36" s="326" t="n">
        <f aca="false">+[4]data1cf!O36</f>
        <v>374.284642999176</v>
      </c>
      <c r="Q36" s="326" t="n">
        <f aca="false">+[4]data1cf!P36</f>
        <v>372.787804798712</v>
      </c>
      <c r="R36" s="326" t="n">
        <f aca="false">+[4]data1cf!Q36</f>
        <v>335.963694567852</v>
      </c>
      <c r="S36" s="326" t="n">
        <f aca="false">+[4]data1cf!R36</f>
        <v>299.208445465369</v>
      </c>
      <c r="T36" s="326" t="n">
        <f aca="false">+[4]data1cf!S36</f>
        <v>297.44301162933</v>
      </c>
      <c r="U36" s="326" t="n">
        <f aca="false">+[4]data1cf!T36</f>
        <v>295.62461477821</v>
      </c>
      <c r="V36" s="326" t="n">
        <f aca="false">+[4]data1cf!U36</f>
        <v>293.751666021557</v>
      </c>
      <c r="W36" s="326" t="n">
        <f aca="false">+[4]data1cf!V36</f>
        <v>291.822528802203</v>
      </c>
      <c r="X36" s="326" t="n">
        <f aca="false">+[4]data1cf!W36</f>
        <v>289.835517466269</v>
      </c>
      <c r="Y36" s="326" t="n">
        <f aca="false">+[4]data1cf!X36</f>
        <v>287.788895790257</v>
      </c>
      <c r="Z36" s="326" t="n">
        <f aca="false">+[4]data1cf!Y36</f>
        <v>285.680875463965</v>
      </c>
      <c r="AA36" s="326" t="n">
        <f aca="false">+[4]data1cf!Z36</f>
        <v>283.509614527884</v>
      </c>
      <c r="AB36" s="326"/>
      <c r="AC36" s="327" t="n">
        <f aca="false">XNPV(0.1,B36:AA36,$B$1:$AA$1)</f>
        <v>1118.0657297498</v>
      </c>
      <c r="AD36" s="327" t="n">
        <f aca="false">SUMPRODUCT(B36:AA36,$B$1010:$AA$1010)</f>
        <v>2150.55938505639</v>
      </c>
      <c r="AE36" s="328" t="n">
        <f aca="false">SUMPRODUCT(B36:AA36,$B$1012:$AA$1012)</f>
        <v>2036.07210018255</v>
      </c>
      <c r="AF36" s="329" t="n">
        <f aca="false">XIRR(B36:AA36,$B$1:$AA$1)</f>
        <v>0.152949624925688</v>
      </c>
      <c r="AG36" s="330" t="n">
        <f aca="false">1-EXP(-(1/0.25)*(AD36/ABS($AD$1010)))</f>
        <v>0.983539361964767</v>
      </c>
    </row>
    <row r="37" customFormat="false" ht="12.75" hidden="false" customHeight="false" outlineLevel="0" collapsed="false">
      <c r="A37" s="321"/>
      <c r="B37" s="326" t="n">
        <f aca="false">+[4]data1cf!A37</f>
        <v>-3898.81391460021</v>
      </c>
      <c r="C37" s="326" t="n">
        <f aca="false">+[4]data1cf!B37</f>
        <v>516.529262499828</v>
      </c>
      <c r="D37" s="326" t="n">
        <f aca="false">+[4]data1cf!C37</f>
        <v>583.642750749673</v>
      </c>
      <c r="E37" s="326" t="n">
        <f aca="false">+[4]data1cf!D37</f>
        <v>568.108926874706</v>
      </c>
      <c r="F37" s="326" t="n">
        <f aca="false">+[4]data1cf!E37</f>
        <v>554.056966905735</v>
      </c>
      <c r="G37" s="326" t="n">
        <f aca="false">+[4]data1cf!F37</f>
        <v>541.182679224442</v>
      </c>
      <c r="H37" s="326" t="n">
        <f aca="false">+[4]data1cf!G37</f>
        <v>529.333427502056</v>
      </c>
      <c r="I37" s="326" t="n">
        <f aca="false">+[4]data1cf!H37</f>
        <v>523.055706331486</v>
      </c>
      <c r="J37" s="326" t="n">
        <f aca="false">+[4]data1cf!I37</f>
        <v>521.742057756936</v>
      </c>
      <c r="K37" s="326" t="n">
        <f aca="false">+[4]data1cf!J37</f>
        <v>520.54058561015</v>
      </c>
      <c r="L37" s="326" t="n">
        <f aca="false">+[4]data1cf!K37</f>
        <v>518.995349952411</v>
      </c>
      <c r="M37" s="326" t="n">
        <f aca="false">+[4]data1cf!L37</f>
        <v>398.359396571489</v>
      </c>
      <c r="N37" s="326" t="n">
        <f aca="false">+[4]data1cf!M37</f>
        <v>396.72928764259</v>
      </c>
      <c r="O37" s="326" t="n">
        <f aca="false">+[4]data1cf!N37</f>
        <v>395.357994792374</v>
      </c>
      <c r="P37" s="326" t="n">
        <f aca="false">+[4]data1cf!O37</f>
        <v>393.637843810101</v>
      </c>
      <c r="Q37" s="326" t="n">
        <f aca="false">+[4]data1cf!P37</f>
        <v>392.17380764491</v>
      </c>
      <c r="R37" s="326" t="n">
        <f aca="false">+[4]data1cf!Q37</f>
        <v>345.640294973315</v>
      </c>
      <c r="S37" s="326" t="n">
        <f aca="false">+[4]data1cf!R37</f>
        <v>299.208445465369</v>
      </c>
      <c r="T37" s="326" t="n">
        <f aca="false">+[4]data1cf!S37</f>
        <v>297.44301162933</v>
      </c>
      <c r="U37" s="326" t="n">
        <f aca="false">+[4]data1cf!T37</f>
        <v>295.62461477821</v>
      </c>
      <c r="V37" s="326" t="n">
        <f aca="false">+[4]data1cf!U37</f>
        <v>293.751666021557</v>
      </c>
      <c r="W37" s="326" t="n">
        <f aca="false">+[4]data1cf!V37</f>
        <v>291.822528802203</v>
      </c>
      <c r="X37" s="326" t="n">
        <f aca="false">+[4]data1cf!W37</f>
        <v>289.835517466269</v>
      </c>
      <c r="Y37" s="326" t="n">
        <f aca="false">+[4]data1cf!X37</f>
        <v>287.788895790257</v>
      </c>
      <c r="Z37" s="326" t="n">
        <f aca="false">+[4]data1cf!Y37</f>
        <v>285.680875463965</v>
      </c>
      <c r="AA37" s="326" t="n">
        <f aca="false">+[4]data1cf!Z37</f>
        <v>283.509614527884</v>
      </c>
      <c r="AB37" s="326"/>
      <c r="AC37" s="327" t="n">
        <f aca="false">XNPV(0.1,B37:AA37,$B$1:$AA$1)</f>
        <v>444.017208011225</v>
      </c>
      <c r="AD37" s="327" t="n">
        <f aca="false">SUMPRODUCT(B37:AA37,$B$1010:$AA$1010)</f>
        <v>1521.96040695673</v>
      </c>
      <c r="AE37" s="328" t="n">
        <f aca="false">SUMPRODUCT(B37:AA37,$B$1012:$AA$1012)</f>
        <v>1403.27598971507</v>
      </c>
      <c r="AF37" s="329" t="n">
        <f aca="false">XIRR(B37:AA37,$B$1:$AA$1)</f>
        <v>0.116991464207881</v>
      </c>
      <c r="AG37" s="330" t="n">
        <f aca="false">1-EXP(-(1/0.25)*(AD37/ABS($AD$1010)))</f>
        <v>0.945327189332786</v>
      </c>
    </row>
    <row r="38" customFormat="false" ht="12.75" hidden="false" customHeight="false" outlineLevel="0" collapsed="false">
      <c r="A38" s="321"/>
      <c r="B38" s="326" t="n">
        <f aca="false">+[4]data1cf!A38</f>
        <v>-2853.54353122113</v>
      </c>
      <c r="C38" s="326" t="n">
        <f aca="false">+[4]data1cf!B38</f>
        <v>496.209206246939</v>
      </c>
      <c r="D38" s="326" t="n">
        <f aca="false">+[4]data1cf!C38</f>
        <v>545.034643869184</v>
      </c>
      <c r="E38" s="326" t="n">
        <f aca="false">+[4]data1cf!D38</f>
        <v>533.361630682265</v>
      </c>
      <c r="F38" s="326" t="n">
        <f aca="false">+[4]data1cf!E38</f>
        <v>522.764080276286</v>
      </c>
      <c r="G38" s="326" t="n">
        <f aca="false">+[4]data1cf!F38</f>
        <v>513.019081257937</v>
      </c>
      <c r="H38" s="326" t="n">
        <f aca="false">+[4]data1cf!G38</f>
        <v>504.014637410956</v>
      </c>
      <c r="I38" s="326" t="n">
        <f aca="false">+[4]data1cf!H38</f>
        <v>499.078039953076</v>
      </c>
      <c r="J38" s="326" t="n">
        <f aca="false">+[4]data1cf!I38</f>
        <v>497.764391378527</v>
      </c>
      <c r="K38" s="326" t="n">
        <f aca="false">+[4]data1cf!J38</f>
        <v>496.522279119235</v>
      </c>
      <c r="L38" s="326" t="n">
        <f aca="false">+[4]data1cf!K38</f>
        <v>495.017683574002</v>
      </c>
      <c r="M38" s="326" t="n">
        <f aca="false">+[4]data1cf!L38</f>
        <v>374.341090080574</v>
      </c>
      <c r="N38" s="326" t="n">
        <f aca="false">+[4]data1cf!M38</f>
        <v>372.751621264181</v>
      </c>
      <c r="O38" s="326" t="n">
        <f aca="false">+[4]data1cf!N38</f>
        <v>371.339688301458</v>
      </c>
      <c r="P38" s="326" t="n">
        <f aca="false">+[4]data1cf!O38</f>
        <v>369.660177431692</v>
      </c>
      <c r="Q38" s="326" t="n">
        <f aca="false">+[4]data1cf!P38</f>
        <v>368.155501153995</v>
      </c>
      <c r="R38" s="326" t="n">
        <f aca="false">+[4]data1cf!Q38</f>
        <v>333.651461784111</v>
      </c>
      <c r="S38" s="326" t="n">
        <f aca="false">+[4]data1cf!R38</f>
        <v>299.208445465369</v>
      </c>
      <c r="T38" s="326" t="n">
        <f aca="false">+[4]data1cf!S38</f>
        <v>297.44301162933</v>
      </c>
      <c r="U38" s="326" t="n">
        <f aca="false">+[4]data1cf!T38</f>
        <v>295.62461477821</v>
      </c>
      <c r="V38" s="326" t="n">
        <f aca="false">+[4]data1cf!U38</f>
        <v>293.751666021557</v>
      </c>
      <c r="W38" s="326" t="n">
        <f aca="false">+[4]data1cf!V38</f>
        <v>291.822528802203</v>
      </c>
      <c r="X38" s="326" t="n">
        <f aca="false">+[4]data1cf!W38</f>
        <v>289.835517466269</v>
      </c>
      <c r="Y38" s="326" t="n">
        <f aca="false">+[4]data1cf!X38</f>
        <v>287.788895790257</v>
      </c>
      <c r="Z38" s="326" t="n">
        <f aca="false">+[4]data1cf!Y38</f>
        <v>285.680875463965</v>
      </c>
      <c r="AA38" s="326" t="n">
        <f aca="false">+[4]data1cf!Z38</f>
        <v>283.509614527884</v>
      </c>
      <c r="AB38" s="326"/>
      <c r="AC38" s="327" t="n">
        <f aca="false">XNPV(0.1,B38:AA38,$B$1:$AA$1)</f>
        <v>1279.13025907735</v>
      </c>
      <c r="AD38" s="327" t="n">
        <f aca="false">SUMPRODUCT(B38:AA38,$B$1010:$AA$1010)</f>
        <v>2300.76370311091</v>
      </c>
      <c r="AE38" s="328" t="n">
        <f aca="false">SUMPRODUCT(B38:AA38,$B$1012:$AA$1012)</f>
        <v>2187.2793269707</v>
      </c>
      <c r="AF38" s="329" t="n">
        <f aca="false">XIRR(B38:AA38,$B$1:$AA$1)</f>
        <v>0.164340234569762</v>
      </c>
      <c r="AG38" s="330" t="n">
        <f aca="false">1-EXP(-(1/0.25)*(AD38/ABS($AD$1010)))</f>
        <v>0.987644064624772</v>
      </c>
    </row>
    <row r="39" customFormat="false" ht="12.75" hidden="false" customHeight="false" outlineLevel="0" collapsed="false">
      <c r="A39" s="321"/>
      <c r="B39" s="326" t="n">
        <f aca="false">+[4]data1cf!A39</f>
        <v>-3143.85733937093</v>
      </c>
      <c r="C39" s="326" t="n">
        <f aca="false">+[4]data1cf!B39</f>
        <v>501.852906677371</v>
      </c>
      <c r="D39" s="326" t="n">
        <f aca="false">+[4]data1cf!C39</f>
        <v>555.757674687005</v>
      </c>
      <c r="E39" s="326" t="n">
        <f aca="false">+[4]data1cf!D39</f>
        <v>543.012358418304</v>
      </c>
      <c r="F39" s="326" t="n">
        <f aca="false">+[4]data1cf!E39</f>
        <v>531.455378939151</v>
      </c>
      <c r="G39" s="326" t="n">
        <f aca="false">+[4]data1cf!F39</f>
        <v>520.841250054516</v>
      </c>
      <c r="H39" s="326" t="n">
        <f aca="false">+[4]data1cf!G39</f>
        <v>511.046688147275</v>
      </c>
      <c r="I39" s="326" t="n">
        <f aca="false">+[4]data1cf!H39</f>
        <v>505.737606460986</v>
      </c>
      <c r="J39" s="326" t="n">
        <f aca="false">+[4]data1cf!I39</f>
        <v>504.423957886437</v>
      </c>
      <c r="K39" s="326" t="n">
        <f aca="false">+[4]data1cf!J39</f>
        <v>503.193133028006</v>
      </c>
      <c r="L39" s="326" t="n">
        <f aca="false">+[4]data1cf!K39</f>
        <v>501.677250081912</v>
      </c>
      <c r="M39" s="326" t="n">
        <f aca="false">+[4]data1cf!L39</f>
        <v>381.011943989345</v>
      </c>
      <c r="N39" s="326" t="n">
        <f aca="false">+[4]data1cf!M39</f>
        <v>379.411187772091</v>
      </c>
      <c r="O39" s="326" t="n">
        <f aca="false">+[4]data1cf!N39</f>
        <v>378.010542210229</v>
      </c>
      <c r="P39" s="326" t="n">
        <f aca="false">+[4]data1cf!O39</f>
        <v>376.319743939602</v>
      </c>
      <c r="Q39" s="326" t="n">
        <f aca="false">+[4]data1cf!P39</f>
        <v>374.826355062766</v>
      </c>
      <c r="R39" s="326" t="n">
        <f aca="false">+[4]data1cf!Q39</f>
        <v>336.981245038066</v>
      </c>
      <c r="S39" s="326" t="n">
        <f aca="false">+[4]data1cf!R39</f>
        <v>299.208445465369</v>
      </c>
      <c r="T39" s="326" t="n">
        <f aca="false">+[4]data1cf!S39</f>
        <v>297.44301162933</v>
      </c>
      <c r="U39" s="326" t="n">
        <f aca="false">+[4]data1cf!T39</f>
        <v>295.62461477821</v>
      </c>
      <c r="V39" s="326" t="n">
        <f aca="false">+[4]data1cf!U39</f>
        <v>293.751666021557</v>
      </c>
      <c r="W39" s="326" t="n">
        <f aca="false">+[4]data1cf!V39</f>
        <v>291.822528802203</v>
      </c>
      <c r="X39" s="326" t="n">
        <f aca="false">+[4]data1cf!W39</f>
        <v>289.835517466269</v>
      </c>
      <c r="Y39" s="326" t="n">
        <f aca="false">+[4]data1cf!X39</f>
        <v>287.788895790257</v>
      </c>
      <c r="Z39" s="326" t="n">
        <f aca="false">+[4]data1cf!Y39</f>
        <v>285.680875463965</v>
      </c>
      <c r="AA39" s="326" t="n">
        <f aca="false">+[4]data1cf!Z39</f>
        <v>283.509614527884</v>
      </c>
      <c r="AB39" s="326"/>
      <c r="AC39" s="327" t="n">
        <f aca="false">XNPV(0.1,B39:AA39,$B$1:$AA$1)</f>
        <v>1047.18563121288</v>
      </c>
      <c r="AD39" s="327" t="n">
        <f aca="false">SUMPRODUCT(B39:AA39,$B$1010:$AA$1010)</f>
        <v>2084.45856876354</v>
      </c>
      <c r="AE39" s="328" t="n">
        <f aca="false">SUMPRODUCT(B39:AA39,$B$1012:$AA$1012)</f>
        <v>1969.52993115883</v>
      </c>
      <c r="AF39" s="329" t="n">
        <f aca="false">XIRR(B39:AA39,$B$1:$AA$1)</f>
        <v>0.148359251065861</v>
      </c>
      <c r="AG39" s="330" t="n">
        <f aca="false">1-EXP(-(1/0.25)*(AD39/ABS($AD$1010)))</f>
        <v>0.981324726335007</v>
      </c>
    </row>
    <row r="40" customFormat="false" ht="12.75" hidden="false" customHeight="false" outlineLevel="0" collapsed="false">
      <c r="A40" s="321"/>
      <c r="B40" s="326" t="n">
        <f aca="false">+[4]data1cf!A40</f>
        <v>-3602.01874394064</v>
      </c>
      <c r="C40" s="326" t="n">
        <f aca="false">+[4]data1cf!B40</f>
        <v>510.759564382206</v>
      </c>
      <c r="D40" s="326" t="n">
        <f aca="false">+[4]data1cf!C40</f>
        <v>572.680324326192</v>
      </c>
      <c r="E40" s="326" t="n">
        <f aca="false">+[4]data1cf!D40</f>
        <v>558.242743093572</v>
      </c>
      <c r="F40" s="326" t="n">
        <f aca="false">+[4]data1cf!E40</f>
        <v>545.171631804597</v>
      </c>
      <c r="G40" s="326" t="n">
        <f aca="false">+[4]data1cf!F40</f>
        <v>533.185877633418</v>
      </c>
      <c r="H40" s="326" t="n">
        <f aca="false">+[4]data1cf!G40</f>
        <v>522.144383647499</v>
      </c>
      <c r="I40" s="326" t="n">
        <f aca="false">+[4]data1cf!H40</f>
        <v>516.247462552692</v>
      </c>
      <c r="J40" s="326" t="n">
        <f aca="false">+[4]data1cf!I40</f>
        <v>514.933813978142</v>
      </c>
      <c r="K40" s="326" t="n">
        <f aca="false">+[4]data1cf!J40</f>
        <v>513.720802435121</v>
      </c>
      <c r="L40" s="326" t="n">
        <f aca="false">+[4]data1cf!K40</f>
        <v>512.187106173617</v>
      </c>
      <c r="M40" s="326" t="n">
        <f aca="false">+[4]data1cf!L40</f>
        <v>391.53961339646</v>
      </c>
      <c r="N40" s="326" t="n">
        <f aca="false">+[4]data1cf!M40</f>
        <v>389.921043863796</v>
      </c>
      <c r="O40" s="326" t="n">
        <f aca="false">+[4]data1cf!N40</f>
        <v>388.538211617344</v>
      </c>
      <c r="P40" s="326" t="n">
        <f aca="false">+[4]data1cf!O40</f>
        <v>386.829600031307</v>
      </c>
      <c r="Q40" s="326" t="n">
        <f aca="false">+[4]data1cf!P40</f>
        <v>385.354024469881</v>
      </c>
      <c r="R40" s="326" t="n">
        <f aca="false">+[4]data1cf!Q40</f>
        <v>342.236173083918</v>
      </c>
      <c r="S40" s="326" t="n">
        <f aca="false">+[4]data1cf!R40</f>
        <v>299.208445465369</v>
      </c>
      <c r="T40" s="326" t="n">
        <f aca="false">+[4]data1cf!S40</f>
        <v>297.44301162933</v>
      </c>
      <c r="U40" s="326" t="n">
        <f aca="false">+[4]data1cf!T40</f>
        <v>295.62461477821</v>
      </c>
      <c r="V40" s="326" t="n">
        <f aca="false">+[4]data1cf!U40</f>
        <v>293.751666021557</v>
      </c>
      <c r="W40" s="326" t="n">
        <f aca="false">+[4]data1cf!V40</f>
        <v>291.822528802203</v>
      </c>
      <c r="X40" s="326" t="n">
        <f aca="false">+[4]data1cf!W40</f>
        <v>289.835517466269</v>
      </c>
      <c r="Y40" s="326" t="n">
        <f aca="false">+[4]data1cf!X40</f>
        <v>287.788895790257</v>
      </c>
      <c r="Z40" s="326" t="n">
        <f aca="false">+[4]data1cf!Y40</f>
        <v>285.680875463965</v>
      </c>
      <c r="AA40" s="326" t="n">
        <f aca="false">+[4]data1cf!Z40</f>
        <v>283.509614527884</v>
      </c>
      <c r="AB40" s="326"/>
      <c r="AC40" s="327" t="n">
        <f aca="false">XNPV(0.1,B40:AA40,$B$1:$AA$1)</f>
        <v>681.140084974357</v>
      </c>
      <c r="AD40" s="327" t="n">
        <f aca="false">SUMPRODUCT(B40:AA40,$B$1010:$AA$1010)</f>
        <v>1743.09463295966</v>
      </c>
      <c r="AE40" s="328" t="n">
        <f aca="false">SUMPRODUCT(B40:AA40,$B$1012:$AA$1012)</f>
        <v>1625.88672085072</v>
      </c>
      <c r="AF40" s="329" t="n">
        <f aca="false">XIRR(B40:AA40,$B$1:$AA$1)</f>
        <v>0.127923676156678</v>
      </c>
      <c r="AG40" s="330" t="n">
        <f aca="false">1-EXP(-(1/0.25)*(AD40/ABS($AD$1010)))</f>
        <v>0.964159416065068</v>
      </c>
    </row>
    <row r="41" customFormat="false" ht="12.75" hidden="false" customHeight="false" outlineLevel="0" collapsed="false">
      <c r="A41" s="321"/>
      <c r="B41" s="326" t="n">
        <f aca="false">+[4]data1cf!A41</f>
        <v>-3078.94702762316</v>
      </c>
      <c r="C41" s="326" t="n">
        <f aca="false">+[4]data1cf!B41</f>
        <v>500.591050216994</v>
      </c>
      <c r="D41" s="326" t="n">
        <f aca="false">+[4]data1cf!C41</f>
        <v>553.360147412289</v>
      </c>
      <c r="E41" s="326" t="n">
        <f aca="false">+[4]data1cf!D41</f>
        <v>540.85458387106</v>
      </c>
      <c r="F41" s="326" t="n">
        <f aca="false">+[4]data1cf!E41</f>
        <v>529.512119990171</v>
      </c>
      <c r="G41" s="326" t="n">
        <f aca="false">+[4]data1cf!F41</f>
        <v>519.092317000434</v>
      </c>
      <c r="H41" s="326" t="n">
        <f aca="false">+[4]data1cf!G41</f>
        <v>509.474414997645</v>
      </c>
      <c r="I41" s="326" t="n">
        <f aca="false">+[4]data1cf!H41</f>
        <v>504.248615837742</v>
      </c>
      <c r="J41" s="326" t="n">
        <f aca="false">+[4]data1cf!I41</f>
        <v>502.934967263192</v>
      </c>
      <c r="K41" s="326" t="n">
        <f aca="false">+[4]data1cf!J41</f>
        <v>501.701618691841</v>
      </c>
      <c r="L41" s="326" t="n">
        <f aca="false">+[4]data1cf!K41</f>
        <v>500.188259458667</v>
      </c>
      <c r="M41" s="326" t="n">
        <f aca="false">+[4]data1cf!L41</f>
        <v>379.52042965318</v>
      </c>
      <c r="N41" s="326" t="n">
        <f aca="false">+[4]data1cf!M41</f>
        <v>377.922197148846</v>
      </c>
      <c r="O41" s="326" t="n">
        <f aca="false">+[4]data1cf!N41</f>
        <v>376.519027874064</v>
      </c>
      <c r="P41" s="326" t="n">
        <f aca="false">+[4]data1cf!O41</f>
        <v>374.830753316358</v>
      </c>
      <c r="Q41" s="326" t="n">
        <f aca="false">+[4]data1cf!P41</f>
        <v>373.334840726601</v>
      </c>
      <c r="R41" s="326" t="n">
        <f aca="false">+[4]data1cf!Q41</f>
        <v>336.236749726443</v>
      </c>
      <c r="S41" s="326" t="n">
        <f aca="false">+[4]data1cf!R41</f>
        <v>299.208445465369</v>
      </c>
      <c r="T41" s="326" t="n">
        <f aca="false">+[4]data1cf!S41</f>
        <v>297.44301162933</v>
      </c>
      <c r="U41" s="326" t="n">
        <f aca="false">+[4]data1cf!T41</f>
        <v>295.62461477821</v>
      </c>
      <c r="V41" s="326" t="n">
        <f aca="false">+[4]data1cf!U41</f>
        <v>293.751666021557</v>
      </c>
      <c r="W41" s="326" t="n">
        <f aca="false">+[4]data1cf!V41</f>
        <v>291.822528802203</v>
      </c>
      <c r="X41" s="326" t="n">
        <f aca="false">+[4]data1cf!W41</f>
        <v>289.835517466269</v>
      </c>
      <c r="Y41" s="326" t="n">
        <f aca="false">+[4]data1cf!X41</f>
        <v>287.788895790257</v>
      </c>
      <c r="Z41" s="326" t="n">
        <f aca="false">+[4]data1cf!Y41</f>
        <v>285.680875463965</v>
      </c>
      <c r="AA41" s="326" t="n">
        <f aca="false">+[4]data1cf!Z41</f>
        <v>283.509614527884</v>
      </c>
      <c r="AB41" s="326"/>
      <c r="AC41" s="327" t="n">
        <f aca="false">XNPV(0.1,B41:AA41,$B$1:$AA$1)</f>
        <v>1099.0453694694</v>
      </c>
      <c r="AD41" s="327" t="n">
        <f aca="false">SUMPRODUCT(B41:AA41,$B$1010:$AA$1010)</f>
        <v>2132.82152398297</v>
      </c>
      <c r="AE41" s="328" t="n">
        <f aca="false">SUMPRODUCT(B41:AA41,$B$1012:$AA$1012)</f>
        <v>2018.21580406</v>
      </c>
      <c r="AF41" s="329" t="n">
        <f aca="false">XIRR(B41:AA41,$B$1:$AA$1)</f>
        <v>0.151694299971838</v>
      </c>
      <c r="AG41" s="330" t="n">
        <f aca="false">1-EXP(-(1/0.25)*(AD41/ABS($AD$1010)))</f>
        <v>0.982972242674492</v>
      </c>
    </row>
    <row r="42" customFormat="false" ht="12.75" hidden="false" customHeight="false" outlineLevel="0" collapsed="false">
      <c r="A42" s="321"/>
      <c r="B42" s="326" t="n">
        <f aca="false">+[4]data1cf!A42</f>
        <v>-3007.07396529944</v>
      </c>
      <c r="C42" s="326" t="n">
        <f aca="false">+[4]data1cf!B42</f>
        <v>499.193837885421</v>
      </c>
      <c r="D42" s="326" t="n">
        <f aca="false">+[4]data1cf!C42</f>
        <v>550.7054439823</v>
      </c>
      <c r="E42" s="326" t="n">
        <f aca="false">+[4]data1cf!D42</f>
        <v>538.46535078407</v>
      </c>
      <c r="F42" s="326" t="n">
        <f aca="false">+[4]data1cf!E42</f>
        <v>527.360412999549</v>
      </c>
      <c r="G42" s="326" t="n">
        <f aca="false">+[4]data1cf!F42</f>
        <v>517.155780708874</v>
      </c>
      <c r="H42" s="326" t="n">
        <f aca="false">+[4]data1cf!G42</f>
        <v>507.733488432505</v>
      </c>
      <c r="I42" s="326" t="n">
        <f aca="false">+[4]data1cf!H42</f>
        <v>502.599905286485</v>
      </c>
      <c r="J42" s="326" t="n">
        <f aca="false">+[4]data1cf!I42</f>
        <v>501.286256711936</v>
      </c>
      <c r="K42" s="326" t="n">
        <f aca="false">+[4]data1cf!J42</f>
        <v>500.050113715921</v>
      </c>
      <c r="L42" s="326" t="n">
        <f aca="false">+[4]data1cf!K42</f>
        <v>498.539548907411</v>
      </c>
      <c r="M42" s="326" t="n">
        <f aca="false">+[4]data1cf!L42</f>
        <v>377.86892467726</v>
      </c>
      <c r="N42" s="326" t="n">
        <f aca="false">+[4]data1cf!M42</f>
        <v>376.27348659759</v>
      </c>
      <c r="O42" s="326" t="n">
        <f aca="false">+[4]data1cf!N42</f>
        <v>374.867522898145</v>
      </c>
      <c r="P42" s="326" t="n">
        <f aca="false">+[4]data1cf!O42</f>
        <v>373.182042765101</v>
      </c>
      <c r="Q42" s="326" t="n">
        <f aca="false">+[4]data1cf!P42</f>
        <v>371.683335750681</v>
      </c>
      <c r="R42" s="326" t="n">
        <f aca="false">+[4]data1cf!Q42</f>
        <v>335.412394450815</v>
      </c>
      <c r="S42" s="326" t="n">
        <f aca="false">+[4]data1cf!R42</f>
        <v>299.208445465369</v>
      </c>
      <c r="T42" s="326" t="n">
        <f aca="false">+[4]data1cf!S42</f>
        <v>297.44301162933</v>
      </c>
      <c r="U42" s="326" t="n">
        <f aca="false">+[4]data1cf!T42</f>
        <v>295.62461477821</v>
      </c>
      <c r="V42" s="326" t="n">
        <f aca="false">+[4]data1cf!U42</f>
        <v>293.751666021557</v>
      </c>
      <c r="W42" s="326" t="n">
        <f aca="false">+[4]data1cf!V42</f>
        <v>291.822528802203</v>
      </c>
      <c r="X42" s="326" t="n">
        <f aca="false">+[4]data1cf!W42</f>
        <v>289.835517466269</v>
      </c>
      <c r="Y42" s="326" t="n">
        <f aca="false">+[4]data1cf!X42</f>
        <v>287.788895790257</v>
      </c>
      <c r="Z42" s="326" t="n">
        <f aca="false">+[4]data1cf!Y42</f>
        <v>285.680875463965</v>
      </c>
      <c r="AA42" s="326" t="n">
        <f aca="false">+[4]data1cf!Z42</f>
        <v>283.509614527884</v>
      </c>
      <c r="AB42" s="326"/>
      <c r="AC42" s="327" t="n">
        <f aca="false">XNPV(0.1,B42:AA42,$B$1:$AA$1)</f>
        <v>1156.46795918499</v>
      </c>
      <c r="AD42" s="327" t="n">
        <f aca="false">SUMPRODUCT(B42:AA42,$B$1010:$AA$1010)</f>
        <v>2186.37224036456</v>
      </c>
      <c r="AE42" s="328" t="n">
        <f aca="false">SUMPRODUCT(B42:AA42,$B$1012:$AA$1012)</f>
        <v>2072.12407661472</v>
      </c>
      <c r="AF42" s="329" t="n">
        <f aca="false">XIRR(B42:AA42,$B$1:$AA$1)</f>
        <v>0.155539055036487</v>
      </c>
      <c r="AG42" s="330" t="n">
        <f aca="false">1-EXP(-(1/0.25)*(AD42/ABS($AD$1010)))</f>
        <v>0.984627464966511</v>
      </c>
    </row>
    <row r="43" customFormat="false" ht="12.75" hidden="false" customHeight="false" outlineLevel="0" collapsed="false">
      <c r="A43" s="321"/>
      <c r="B43" s="326" t="n">
        <f aca="false">+[4]data1cf!A43</f>
        <v>-2479.56797144356</v>
      </c>
      <c r="C43" s="326" t="n">
        <f aca="false">+[4]data1cf!B43</f>
        <v>488.939121364863</v>
      </c>
      <c r="D43" s="326" t="n">
        <f aca="false">+[4]data1cf!C43</f>
        <v>531.221482593239</v>
      </c>
      <c r="E43" s="326" t="n">
        <f aca="false">+[4]data1cf!D43</f>
        <v>520.929785533915</v>
      </c>
      <c r="F43" s="326" t="n">
        <f aca="false">+[4]data1cf!E43</f>
        <v>511.568149557889</v>
      </c>
      <c r="G43" s="326" t="n">
        <f aca="false">+[4]data1cf!F43</f>
        <v>502.94274361138</v>
      </c>
      <c r="H43" s="326" t="n">
        <f aca="false">+[4]data1cf!G43</f>
        <v>494.956111647889</v>
      </c>
      <c r="I43" s="326" t="n">
        <f aca="false">+[4]data1cf!H43</f>
        <v>490.499339792227</v>
      </c>
      <c r="J43" s="326" t="n">
        <f aca="false">+[4]data1cf!I43</f>
        <v>489.185691217677</v>
      </c>
      <c r="K43" s="326" t="n">
        <f aca="false">+[4]data1cf!J43</f>
        <v>487.929038788621</v>
      </c>
      <c r="L43" s="326" t="n">
        <f aca="false">+[4]data1cf!K43</f>
        <v>486.438983413152</v>
      </c>
      <c r="M43" s="326" t="n">
        <f aca="false">+[4]data1cf!L43</f>
        <v>365.74784974996</v>
      </c>
      <c r="N43" s="326" t="n">
        <f aca="false">+[4]data1cf!M43</f>
        <v>364.172921103331</v>
      </c>
      <c r="O43" s="326" t="n">
        <f aca="false">+[4]data1cf!N43</f>
        <v>362.746447970845</v>
      </c>
      <c r="P43" s="326" t="n">
        <f aca="false">+[4]data1cf!O43</f>
        <v>361.081477270842</v>
      </c>
      <c r="Q43" s="326" t="n">
        <f aca="false">+[4]data1cf!P43</f>
        <v>359.562260823381</v>
      </c>
      <c r="R43" s="326" t="n">
        <f aca="false">+[4]data1cf!Q43</f>
        <v>329.362111703686</v>
      </c>
      <c r="S43" s="326" t="n">
        <f aca="false">+[4]data1cf!R43</f>
        <v>299.208445465369</v>
      </c>
      <c r="T43" s="326" t="n">
        <f aca="false">+[4]data1cf!S43</f>
        <v>297.44301162933</v>
      </c>
      <c r="U43" s="326" t="n">
        <f aca="false">+[4]data1cf!T43</f>
        <v>295.62461477821</v>
      </c>
      <c r="V43" s="326" t="n">
        <f aca="false">+[4]data1cf!U43</f>
        <v>293.751666021557</v>
      </c>
      <c r="W43" s="326" t="n">
        <f aca="false">+[4]data1cf!V43</f>
        <v>291.822528802203</v>
      </c>
      <c r="X43" s="326" t="n">
        <f aca="false">+[4]data1cf!W43</f>
        <v>289.835517466269</v>
      </c>
      <c r="Y43" s="326" t="n">
        <f aca="false">+[4]data1cf!X43</f>
        <v>287.788895790257</v>
      </c>
      <c r="Z43" s="326" t="n">
        <f aca="false">+[4]data1cf!Y43</f>
        <v>285.680875463965</v>
      </c>
      <c r="AA43" s="326" t="n">
        <f aca="false">+[4]data1cf!Z43</f>
        <v>283.509614527884</v>
      </c>
      <c r="AB43" s="326"/>
      <c r="AC43" s="327" t="n">
        <f aca="false">XNPV(0.1,B43:AA43,$B$1:$AA$1)</f>
        <v>1577.91598544643</v>
      </c>
      <c r="AD43" s="327" t="n">
        <f aca="false">SUMPRODUCT(B43:AA43,$B$1010:$AA$1010)</f>
        <v>2579.40299421407</v>
      </c>
      <c r="AE43" s="328" t="n">
        <f aca="false">SUMPRODUCT(B43:AA43,$B$1012:$AA$1012)</f>
        <v>2467.77908242137</v>
      </c>
      <c r="AF43" s="329" t="n">
        <f aca="false">XIRR(B43:AA43,$B$1:$AA$1)</f>
        <v>0.189927557741208</v>
      </c>
      <c r="AG43" s="330" t="n">
        <f aca="false">1-EXP(-(1/0.25)*(AD43/ABS($AD$1010)))</f>
        <v>0.992742486903065</v>
      </c>
    </row>
    <row r="44" customFormat="false" ht="12.75" hidden="false" customHeight="false" outlineLevel="0" collapsed="false">
      <c r="A44" s="321"/>
      <c r="B44" s="326" t="n">
        <f aca="false">+[4]data1cf!A44</f>
        <v>-3112.88785557863</v>
      </c>
      <c r="C44" s="326" t="n">
        <f aca="false">+[4]data1cf!B44</f>
        <v>501.250859912449</v>
      </c>
      <c r="D44" s="326" t="n">
        <f aca="false">+[4]data1cf!C44</f>
        <v>554.613785833652</v>
      </c>
      <c r="E44" s="326" t="n">
        <f aca="false">+[4]data1cf!D44</f>
        <v>541.982858450287</v>
      </c>
      <c r="F44" s="326" t="n">
        <f aca="false">+[4]data1cf!E44</f>
        <v>530.528226921171</v>
      </c>
      <c r="G44" s="326" t="n">
        <f aca="false">+[4]data1cf!F44</f>
        <v>520.006813238334</v>
      </c>
      <c r="H44" s="326" t="n">
        <f aca="false">+[4]data1cf!G44</f>
        <v>510.296537878181</v>
      </c>
      <c r="I44" s="326" t="n">
        <f aca="false">+[4]data1cf!H44</f>
        <v>505.027191278378</v>
      </c>
      <c r="J44" s="326" t="n">
        <f aca="false">+[4]data1cf!I44</f>
        <v>503.713542703828</v>
      </c>
      <c r="K44" s="326" t="n">
        <f aca="false">+[4]data1cf!J44</f>
        <v>502.481513751868</v>
      </c>
      <c r="L44" s="326" t="n">
        <f aca="false">+[4]data1cf!K44</f>
        <v>500.966834899303</v>
      </c>
      <c r="M44" s="326" t="n">
        <f aca="false">+[4]data1cf!L44</f>
        <v>380.300324713207</v>
      </c>
      <c r="N44" s="326" t="n">
        <f aca="false">+[4]data1cf!M44</f>
        <v>378.700772589482</v>
      </c>
      <c r="O44" s="326" t="n">
        <f aca="false">+[4]data1cf!N44</f>
        <v>377.298922934091</v>
      </c>
      <c r="P44" s="326" t="n">
        <f aca="false">+[4]data1cf!O44</f>
        <v>375.609328756994</v>
      </c>
      <c r="Q44" s="326" t="n">
        <f aca="false">+[4]data1cf!P44</f>
        <v>374.114735786628</v>
      </c>
      <c r="R44" s="326" t="n">
        <f aca="false">+[4]data1cf!Q44</f>
        <v>336.626037446761</v>
      </c>
      <c r="S44" s="326" t="n">
        <f aca="false">+[4]data1cf!R44</f>
        <v>299.208445465369</v>
      </c>
      <c r="T44" s="326" t="n">
        <f aca="false">+[4]data1cf!S44</f>
        <v>297.44301162933</v>
      </c>
      <c r="U44" s="326" t="n">
        <f aca="false">+[4]data1cf!T44</f>
        <v>295.62461477821</v>
      </c>
      <c r="V44" s="326" t="n">
        <f aca="false">+[4]data1cf!U44</f>
        <v>293.751666021557</v>
      </c>
      <c r="W44" s="326" t="n">
        <f aca="false">+[4]data1cf!V44</f>
        <v>291.822528802203</v>
      </c>
      <c r="X44" s="326" t="n">
        <f aca="false">+[4]data1cf!W44</f>
        <v>289.835517466269</v>
      </c>
      <c r="Y44" s="326" t="n">
        <f aca="false">+[4]data1cf!X44</f>
        <v>287.788895790257</v>
      </c>
      <c r="Z44" s="326" t="n">
        <f aca="false">+[4]data1cf!Y44</f>
        <v>285.680875463965</v>
      </c>
      <c r="AA44" s="326" t="n">
        <f aca="false">+[4]data1cf!Z44</f>
        <v>283.509614527884</v>
      </c>
      <c r="AB44" s="326"/>
      <c r="AC44" s="327" t="n">
        <f aca="false">XNPV(0.1,B44:AA44,$B$1:$AA$1)</f>
        <v>1071.92853076402</v>
      </c>
      <c r="AD44" s="327" t="n">
        <f aca="false">SUMPRODUCT(B44:AA44,$B$1010:$AA$1010)</f>
        <v>2107.53311142844</v>
      </c>
      <c r="AE44" s="328" t="n">
        <f aca="false">SUMPRODUCT(B44:AA44,$B$1012:$AA$1012)</f>
        <v>1992.75854170049</v>
      </c>
      <c r="AF44" s="329" t="n">
        <f aca="false">XIRR(B44:AA44,$B$1:$AA$1)</f>
        <v>0.149934736086629</v>
      </c>
      <c r="AG44" s="330" t="n">
        <f aca="false">1-EXP(-(1/0.25)*(AD44/ABS($AD$1010)))</f>
        <v>0.982129765845252</v>
      </c>
    </row>
    <row r="45" customFormat="false" ht="12.75" hidden="false" customHeight="false" outlineLevel="0" collapsed="false">
      <c r="A45" s="321"/>
      <c r="B45" s="326" t="n">
        <f aca="false">+[4]data1cf!A45</f>
        <v>-2643.74740116473</v>
      </c>
      <c r="C45" s="326" t="n">
        <f aca="false">+[4]data1cf!B45</f>
        <v>492.130769478642</v>
      </c>
      <c r="D45" s="326" t="n">
        <f aca="false">+[4]data1cf!C45</f>
        <v>537.28561400942</v>
      </c>
      <c r="E45" s="326" t="n">
        <f aca="false">+[4]data1cf!D45</f>
        <v>526.387503808478</v>
      </c>
      <c r="F45" s="326" t="n">
        <f aca="false">+[4]data1cf!E45</f>
        <v>516.483287653109</v>
      </c>
      <c r="G45" s="326" t="n">
        <f aca="false">+[4]data1cf!F45</f>
        <v>507.366367897078</v>
      </c>
      <c r="H45" s="326" t="n">
        <f aca="false">+[4]data1cf!G45</f>
        <v>498.932905197659</v>
      </c>
      <c r="I45" s="326" t="n">
        <f aca="false">+[4]data1cf!H45</f>
        <v>494.265484566486</v>
      </c>
      <c r="J45" s="326" t="n">
        <f aca="false">+[4]data1cf!I45</f>
        <v>492.951835991937</v>
      </c>
      <c r="K45" s="326" t="n">
        <f aca="false">+[4]data1cf!J45</f>
        <v>491.701566859109</v>
      </c>
      <c r="L45" s="326" t="n">
        <f aca="false">+[4]data1cf!K45</f>
        <v>490.205128187412</v>
      </c>
      <c r="M45" s="326" t="n">
        <f aca="false">+[4]data1cf!L45</f>
        <v>369.520377820448</v>
      </c>
      <c r="N45" s="326" t="n">
        <f aca="false">+[4]data1cf!M45</f>
        <v>367.939065877591</v>
      </c>
      <c r="O45" s="326" t="n">
        <f aca="false">+[4]data1cf!N45</f>
        <v>366.518976041332</v>
      </c>
      <c r="P45" s="326" t="n">
        <f aca="false">+[4]data1cf!O45</f>
        <v>364.847622045102</v>
      </c>
      <c r="Q45" s="326" t="n">
        <f aca="false">+[4]data1cf!P45</f>
        <v>363.334788893869</v>
      </c>
      <c r="R45" s="326" t="n">
        <f aca="false">+[4]data1cf!Q45</f>
        <v>331.245184090816</v>
      </c>
      <c r="S45" s="326" t="n">
        <f aca="false">+[4]data1cf!R45</f>
        <v>299.208445465369</v>
      </c>
      <c r="T45" s="326" t="n">
        <f aca="false">+[4]data1cf!S45</f>
        <v>297.44301162933</v>
      </c>
      <c r="U45" s="326" t="n">
        <f aca="false">+[4]data1cf!T45</f>
        <v>295.62461477821</v>
      </c>
      <c r="V45" s="326" t="n">
        <f aca="false">+[4]data1cf!U45</f>
        <v>293.751666021557</v>
      </c>
      <c r="W45" s="326" t="n">
        <f aca="false">+[4]data1cf!V45</f>
        <v>291.822528802203</v>
      </c>
      <c r="X45" s="326" t="n">
        <f aca="false">+[4]data1cf!W45</f>
        <v>289.835517466269</v>
      </c>
      <c r="Y45" s="326" t="n">
        <f aca="false">+[4]data1cf!X45</f>
        <v>287.788895790257</v>
      </c>
      <c r="Z45" s="326" t="n">
        <f aca="false">+[4]data1cf!Y45</f>
        <v>285.680875463965</v>
      </c>
      <c r="AA45" s="326" t="n">
        <f aca="false">+[4]data1cf!Z45</f>
        <v>283.509614527884</v>
      </c>
      <c r="AB45" s="326"/>
      <c r="AC45" s="327" t="n">
        <f aca="false">XNPV(0.1,B45:AA45,$B$1:$AA$1)</f>
        <v>1446.74572877704</v>
      </c>
      <c r="AD45" s="327" t="n">
        <f aca="false">SUMPRODUCT(B45:AA45,$B$1010:$AA$1010)</f>
        <v>2457.07724667475</v>
      </c>
      <c r="AE45" s="328" t="n">
        <f aca="false">SUMPRODUCT(B45:AA45,$B$1012:$AA$1012)</f>
        <v>2344.63657034328</v>
      </c>
      <c r="AF45" s="329" t="n">
        <f aca="false">XIRR(B45:AA45,$B$1:$AA$1)</f>
        <v>0.177871968018206</v>
      </c>
      <c r="AG45" s="330" t="n">
        <f aca="false">1-EXP(-(1/0.25)*(AD45/ABS($AD$1010)))</f>
        <v>0.990832773912069</v>
      </c>
    </row>
    <row r="46" customFormat="false" ht="12.75" hidden="false" customHeight="false" outlineLevel="0" collapsed="false">
      <c r="A46" s="321"/>
      <c r="B46" s="326" t="n">
        <f aca="false">+[4]data1cf!A46</f>
        <v>-3520.65581657023</v>
      </c>
      <c r="C46" s="326" t="n">
        <f aca="false">+[4]data1cf!B46</f>
        <v>509.177869074125</v>
      </c>
      <c r="D46" s="326" t="n">
        <f aca="false">+[4]data1cf!C46</f>
        <v>569.675103240838</v>
      </c>
      <c r="E46" s="326" t="n">
        <f aca="false">+[4]data1cf!D46</f>
        <v>555.538044116754</v>
      </c>
      <c r="F46" s="326" t="n">
        <f aca="false">+[4]data1cf!E46</f>
        <v>542.735821030153</v>
      </c>
      <c r="G46" s="326" t="n">
        <f aca="false">+[4]data1cf!F46</f>
        <v>530.993647936418</v>
      </c>
      <c r="H46" s="326" t="n">
        <f aca="false">+[4]data1cf!G46</f>
        <v>520.173591293631</v>
      </c>
      <c r="I46" s="326" t="n">
        <f aca="false">+[4]data1cf!H46</f>
        <v>514.381062089156</v>
      </c>
      <c r="J46" s="326" t="n">
        <f aca="false">+[4]data1cf!I46</f>
        <v>513.067413514607</v>
      </c>
      <c r="K46" s="326" t="n">
        <f aca="false">+[4]data1cf!J46</f>
        <v>511.851238580969</v>
      </c>
      <c r="L46" s="326" t="n">
        <f aca="false">+[4]data1cf!K46</f>
        <v>510.320705710082</v>
      </c>
      <c r="M46" s="326" t="n">
        <f aca="false">+[4]data1cf!L46</f>
        <v>389.670049542308</v>
      </c>
      <c r="N46" s="326" t="n">
        <f aca="false">+[4]data1cf!M46</f>
        <v>388.054643400261</v>
      </c>
      <c r="O46" s="326" t="n">
        <f aca="false">+[4]data1cf!N46</f>
        <v>386.668647763193</v>
      </c>
      <c r="P46" s="326" t="n">
        <f aca="false">+[4]data1cf!O46</f>
        <v>384.963199567772</v>
      </c>
      <c r="Q46" s="326" t="n">
        <f aca="false">+[4]data1cf!P46</f>
        <v>383.484460615729</v>
      </c>
      <c r="R46" s="326" t="n">
        <f aca="false">+[4]data1cf!Q46</f>
        <v>341.302972852151</v>
      </c>
      <c r="S46" s="326" t="n">
        <f aca="false">+[4]data1cf!R46</f>
        <v>299.208445465369</v>
      </c>
      <c r="T46" s="326" t="n">
        <f aca="false">+[4]data1cf!S46</f>
        <v>297.44301162933</v>
      </c>
      <c r="U46" s="326" t="n">
        <f aca="false">+[4]data1cf!T46</f>
        <v>295.62461477821</v>
      </c>
      <c r="V46" s="326" t="n">
        <f aca="false">+[4]data1cf!U46</f>
        <v>293.751666021557</v>
      </c>
      <c r="W46" s="326" t="n">
        <f aca="false">+[4]data1cf!V46</f>
        <v>291.822528802203</v>
      </c>
      <c r="X46" s="326" t="n">
        <f aca="false">+[4]data1cf!W46</f>
        <v>289.835517466269</v>
      </c>
      <c r="Y46" s="326" t="n">
        <f aca="false">+[4]data1cf!X46</f>
        <v>287.788895790257</v>
      </c>
      <c r="Z46" s="326" t="n">
        <f aca="false">+[4]data1cf!Y46</f>
        <v>285.680875463965</v>
      </c>
      <c r="AA46" s="326" t="n">
        <f aca="false">+[4]data1cf!Z46</f>
        <v>283.509614527884</v>
      </c>
      <c r="AB46" s="326"/>
      <c r="AC46" s="327" t="n">
        <f aca="false">XNPV(0.1,B46:AA46,$B$1:$AA$1)</f>
        <v>746.144550422156</v>
      </c>
      <c r="AD46" s="327" t="n">
        <f aca="false">SUMPRODUCT(B46:AA46,$B$1010:$AA$1010)</f>
        <v>1803.7159966072</v>
      </c>
      <c r="AE46" s="328" t="n">
        <f aca="false">SUMPRODUCT(B46:AA46,$B$1012:$AA$1012)</f>
        <v>1686.91285112438</v>
      </c>
      <c r="AF46" s="329" t="n">
        <f aca="false">XIRR(B46:AA46,$B$1:$AA$1)</f>
        <v>0.131204298027191</v>
      </c>
      <c r="AG46" s="330" t="n">
        <f aca="false">1-EXP(-(1/0.25)*(AD46/ABS($AD$1010)))</f>
        <v>0.968077336654328</v>
      </c>
    </row>
    <row r="47" customFormat="false" ht="12.75" hidden="false" customHeight="false" outlineLevel="0" collapsed="false">
      <c r="A47" s="321"/>
      <c r="B47" s="326" t="n">
        <f aca="false">+[4]data1cf!A47</f>
        <v>-3411.92728779834</v>
      </c>
      <c r="C47" s="326" t="n">
        <f aca="false">+[4]data1cf!B47</f>
        <v>507.0641864748</v>
      </c>
      <c r="D47" s="326" t="n">
        <f aca="false">+[4]data1cf!C47</f>
        <v>565.65910630212</v>
      </c>
      <c r="E47" s="326" t="n">
        <f aca="false">+[4]data1cf!D47</f>
        <v>551.923646871908</v>
      </c>
      <c r="F47" s="326" t="n">
        <f aca="false">+[4]data1cf!E47</f>
        <v>539.480749827192</v>
      </c>
      <c r="G47" s="326" t="n">
        <f aca="false">+[4]data1cf!F47</f>
        <v>528.064083853752</v>
      </c>
      <c r="H47" s="326" t="n">
        <f aca="false">+[4]data1cf!G47</f>
        <v>517.539942774871</v>
      </c>
      <c r="I47" s="326" t="n">
        <f aca="false">+[4]data1cf!H47</f>
        <v>511.886916621952</v>
      </c>
      <c r="J47" s="326" t="n">
        <f aca="false">+[4]data1cf!I47</f>
        <v>510.573268047403</v>
      </c>
      <c r="K47" s="326" t="n">
        <f aca="false">+[4]data1cf!J47</f>
        <v>509.352865748567</v>
      </c>
      <c r="L47" s="326" t="n">
        <f aca="false">+[4]data1cf!K47</f>
        <v>507.826560242878</v>
      </c>
      <c r="M47" s="326" t="n">
        <f aca="false">+[4]data1cf!L47</f>
        <v>387.171676709906</v>
      </c>
      <c r="N47" s="326" t="n">
        <f aca="false">+[4]data1cf!M47</f>
        <v>385.560497933057</v>
      </c>
      <c r="O47" s="326" t="n">
        <f aca="false">+[4]data1cf!N47</f>
        <v>384.17027493079</v>
      </c>
      <c r="P47" s="326" t="n">
        <f aca="false">+[4]data1cf!O47</f>
        <v>382.469054100568</v>
      </c>
      <c r="Q47" s="326" t="n">
        <f aca="false">+[4]data1cf!P47</f>
        <v>380.986087783327</v>
      </c>
      <c r="R47" s="326" t="n">
        <f aca="false">+[4]data1cf!Q47</f>
        <v>340.055900118549</v>
      </c>
      <c r="S47" s="326" t="n">
        <f aca="false">+[4]data1cf!R47</f>
        <v>299.208445465369</v>
      </c>
      <c r="T47" s="326" t="n">
        <f aca="false">+[4]data1cf!S47</f>
        <v>297.44301162933</v>
      </c>
      <c r="U47" s="326" t="n">
        <f aca="false">+[4]data1cf!T47</f>
        <v>295.62461477821</v>
      </c>
      <c r="V47" s="326" t="n">
        <f aca="false">+[4]data1cf!U47</f>
        <v>293.751666021557</v>
      </c>
      <c r="W47" s="326" t="n">
        <f aca="false">+[4]data1cf!V47</f>
        <v>291.822528802203</v>
      </c>
      <c r="X47" s="326" t="n">
        <f aca="false">+[4]data1cf!W47</f>
        <v>289.835517466269</v>
      </c>
      <c r="Y47" s="326" t="n">
        <f aca="false">+[4]data1cf!X47</f>
        <v>287.788895790257</v>
      </c>
      <c r="Z47" s="326" t="n">
        <f aca="false">+[4]data1cf!Y47</f>
        <v>285.680875463965</v>
      </c>
      <c r="AA47" s="326" t="n">
        <f aca="false">+[4]data1cf!Z47</f>
        <v>283.509614527884</v>
      </c>
      <c r="AB47" s="326"/>
      <c r="AC47" s="327" t="n">
        <f aca="false">XNPV(0.1,B47:AA47,$B$1:$AA$1)</f>
        <v>833.012613312342</v>
      </c>
      <c r="AD47" s="327" t="n">
        <f aca="false">SUMPRODUCT(B47:AA47,$B$1010:$AA$1010)</f>
        <v>1884.72674553878</v>
      </c>
      <c r="AE47" s="328" t="n">
        <f aca="false">SUMPRODUCT(B47:AA47,$B$1012:$AA$1012)</f>
        <v>1768.46450586129</v>
      </c>
      <c r="AF47" s="329" t="n">
        <f aca="false">XIRR(B47:AA47,$B$1:$AA$1)</f>
        <v>0.135805250873191</v>
      </c>
      <c r="AG47" s="330" t="n">
        <f aca="false">1-EXP(-(1/0.25)*(AD47/ABS($AD$1010)))</f>
        <v>0.972652769799945</v>
      </c>
    </row>
    <row r="48" customFormat="false" ht="12.75" hidden="false" customHeight="false" outlineLevel="0" collapsed="false">
      <c r="A48" s="321"/>
      <c r="B48" s="326" t="n">
        <f aca="false">+[4]data1cf!A48</f>
        <v>-2805.25240167289</v>
      </c>
      <c r="C48" s="326" t="n">
        <f aca="false">+[4]data1cf!B48</f>
        <v>495.270426688521</v>
      </c>
      <c r="D48" s="326" t="n">
        <f aca="false">+[4]data1cf!C48</f>
        <v>543.25096270819</v>
      </c>
      <c r="E48" s="326" t="n">
        <f aca="false">+[4]data1cf!D48</f>
        <v>531.756317637371</v>
      </c>
      <c r="F48" s="326" t="n">
        <f aca="false">+[4]data1cf!E48</f>
        <v>521.318359756322</v>
      </c>
      <c r="G48" s="326" t="n">
        <f aca="false">+[4]data1cf!F48</f>
        <v>511.71793278997</v>
      </c>
      <c r="H48" s="326" t="n">
        <f aca="false">+[4]data1cf!G48</f>
        <v>502.844918081168</v>
      </c>
      <c r="I48" s="326" t="n">
        <f aca="false">+[4]data1cf!H48</f>
        <v>497.970280074143</v>
      </c>
      <c r="J48" s="326" t="n">
        <f aca="false">+[4]data1cf!I48</f>
        <v>496.656631499594</v>
      </c>
      <c r="K48" s="326" t="n">
        <f aca="false">+[4]data1cf!J48</f>
        <v>495.412641681185</v>
      </c>
      <c r="L48" s="326" t="n">
        <f aca="false">+[4]data1cf!K48</f>
        <v>493.909923695069</v>
      </c>
      <c r="M48" s="326" t="n">
        <f aca="false">+[4]data1cf!L48</f>
        <v>373.231452642524</v>
      </c>
      <c r="N48" s="326" t="n">
        <f aca="false">+[4]data1cf!M48</f>
        <v>371.643861385248</v>
      </c>
      <c r="O48" s="326" t="n">
        <f aca="false">+[4]data1cf!N48</f>
        <v>370.230050863409</v>
      </c>
      <c r="P48" s="326" t="n">
        <f aca="false">+[4]data1cf!O48</f>
        <v>368.552417552759</v>
      </c>
      <c r="Q48" s="326" t="n">
        <f aca="false">+[4]data1cf!P48</f>
        <v>367.045863715945</v>
      </c>
      <c r="R48" s="326" t="n">
        <f aca="false">+[4]data1cf!Q48</f>
        <v>333.097581844644</v>
      </c>
      <c r="S48" s="326" t="n">
        <f aca="false">+[4]data1cf!R48</f>
        <v>299.208445465369</v>
      </c>
      <c r="T48" s="326" t="n">
        <f aca="false">+[4]data1cf!S48</f>
        <v>297.44301162933</v>
      </c>
      <c r="U48" s="326" t="n">
        <f aca="false">+[4]data1cf!T48</f>
        <v>295.62461477821</v>
      </c>
      <c r="V48" s="326" t="n">
        <f aca="false">+[4]data1cf!U48</f>
        <v>293.751666021557</v>
      </c>
      <c r="W48" s="326" t="n">
        <f aca="false">+[4]data1cf!V48</f>
        <v>291.822528802203</v>
      </c>
      <c r="X48" s="326" t="n">
        <f aca="false">+[4]data1cf!W48</f>
        <v>289.835517466269</v>
      </c>
      <c r="Y48" s="326" t="n">
        <f aca="false">+[4]data1cf!X48</f>
        <v>287.788895790257</v>
      </c>
      <c r="Z48" s="326" t="n">
        <f aca="false">+[4]data1cf!Y48</f>
        <v>285.680875463965</v>
      </c>
      <c r="AA48" s="326" t="n">
        <f aca="false">+[4]data1cf!Z48</f>
        <v>283.509614527884</v>
      </c>
      <c r="AB48" s="326"/>
      <c r="AC48" s="327" t="n">
        <f aca="false">XNPV(0.1,B48:AA48,$B$1:$AA$1)</f>
        <v>1317.71219268776</v>
      </c>
      <c r="AD48" s="327" t="n">
        <f aca="false">SUMPRODUCT(B48:AA48,$B$1010:$AA$1010)</f>
        <v>2336.74414555452</v>
      </c>
      <c r="AE48" s="328" t="n">
        <f aca="false">SUMPRODUCT(B48:AA48,$B$1012:$AA$1012)</f>
        <v>2223.50000951149</v>
      </c>
      <c r="AF48" s="329" t="n">
        <f aca="false">XIRR(B48:AA48,$B$1:$AA$1)</f>
        <v>0.167290081542365</v>
      </c>
      <c r="AG48" s="330" t="n">
        <f aca="false">1-EXP(-(1/0.25)*(AD48/ABS($AD$1010)))</f>
        <v>0.988464525400201</v>
      </c>
    </row>
    <row r="49" customFormat="false" ht="12.75" hidden="false" customHeight="false" outlineLevel="0" collapsed="false">
      <c r="A49" s="321"/>
      <c r="B49" s="326" t="n">
        <f aca="false">+[4]data1cf!A49</f>
        <v>-3334.74925120117</v>
      </c>
      <c r="C49" s="326" t="n">
        <f aca="false">+[4]data1cf!B49</f>
        <v>505.563845443351</v>
      </c>
      <c r="D49" s="326" t="n">
        <f aca="false">+[4]data1cf!C49</f>
        <v>562.808458342366</v>
      </c>
      <c r="E49" s="326" t="n">
        <f aca="false">+[4]data1cf!D49</f>
        <v>549.35806370813</v>
      </c>
      <c r="F49" s="326" t="n">
        <f aca="false">+[4]data1cf!E49</f>
        <v>537.17022463876</v>
      </c>
      <c r="G49" s="326" t="n">
        <f aca="false">+[4]data1cf!F49</f>
        <v>525.984611184164</v>
      </c>
      <c r="H49" s="326" t="n">
        <f aca="false">+[4]data1cf!G49</f>
        <v>515.670517849685</v>
      </c>
      <c r="I49" s="326" t="n">
        <f aca="false">+[4]data1cf!H49</f>
        <v>510.116514204842</v>
      </c>
      <c r="J49" s="326" t="n">
        <f aca="false">+[4]data1cf!I49</f>
        <v>508.802865630293</v>
      </c>
      <c r="K49" s="326" t="n">
        <f aca="false">+[4]data1cf!J49</f>
        <v>507.579462649394</v>
      </c>
      <c r="L49" s="326" t="n">
        <f aca="false">+[4]data1cf!K49</f>
        <v>506.056157825768</v>
      </c>
      <c r="M49" s="326" t="n">
        <f aca="false">+[4]data1cf!L49</f>
        <v>385.398273610733</v>
      </c>
      <c r="N49" s="326" t="n">
        <f aca="false">+[4]data1cf!M49</f>
        <v>383.790095515947</v>
      </c>
      <c r="O49" s="326" t="n">
        <f aca="false">+[4]data1cf!N49</f>
        <v>382.396871831617</v>
      </c>
      <c r="P49" s="326" t="n">
        <f aca="false">+[4]data1cf!O49</f>
        <v>380.698651683458</v>
      </c>
      <c r="Q49" s="326" t="n">
        <f aca="false">+[4]data1cf!P49</f>
        <v>379.212684684154</v>
      </c>
      <c r="R49" s="326" t="n">
        <f aca="false">+[4]data1cf!Q49</f>
        <v>339.170698909994</v>
      </c>
      <c r="S49" s="326" t="n">
        <f aca="false">+[4]data1cf!R49</f>
        <v>299.208445465369</v>
      </c>
      <c r="T49" s="326" t="n">
        <f aca="false">+[4]data1cf!S49</f>
        <v>297.44301162933</v>
      </c>
      <c r="U49" s="326" t="n">
        <f aca="false">+[4]data1cf!T49</f>
        <v>295.62461477821</v>
      </c>
      <c r="V49" s="326" t="n">
        <f aca="false">+[4]data1cf!U49</f>
        <v>293.751666021557</v>
      </c>
      <c r="W49" s="326" t="n">
        <f aca="false">+[4]data1cf!V49</f>
        <v>291.822528802203</v>
      </c>
      <c r="X49" s="326" t="n">
        <f aca="false">+[4]data1cf!W49</f>
        <v>289.835517466269</v>
      </c>
      <c r="Y49" s="326" t="n">
        <f aca="false">+[4]data1cf!X49</f>
        <v>287.788895790257</v>
      </c>
      <c r="Z49" s="326" t="n">
        <f aca="false">+[4]data1cf!Y49</f>
        <v>285.680875463965</v>
      </c>
      <c r="AA49" s="326" t="n">
        <f aca="false">+[4]data1cf!Z49</f>
        <v>283.509614527884</v>
      </c>
      <c r="AB49" s="326"/>
      <c r="AC49" s="327" t="n">
        <f aca="false">XNPV(0.1,B49:AA49,$B$1:$AA$1)</f>
        <v>894.673583184655</v>
      </c>
      <c r="AD49" s="327" t="n">
        <f aca="false">SUMPRODUCT(B49:AA49,$B$1010:$AA$1010)</f>
        <v>1942.23005783801</v>
      </c>
      <c r="AE49" s="328" t="n">
        <f aca="false">SUMPRODUCT(B49:AA49,$B$1012:$AA$1012)</f>
        <v>1826.35176567192</v>
      </c>
      <c r="AF49" s="329" t="n">
        <f aca="false">XIRR(B49:AA49,$B$1:$AA$1)</f>
        <v>0.139233441491099</v>
      </c>
      <c r="AG49" s="330" t="n">
        <f aca="false">1-EXP(-(1/0.25)*(AD49/ABS($AD$1010)))</f>
        <v>0.975496770686879</v>
      </c>
    </row>
    <row r="50" customFormat="false" ht="12.75" hidden="false" customHeight="false" outlineLevel="0" collapsed="false">
      <c r="A50" s="321"/>
      <c r="B50" s="326" t="n">
        <f aca="false">+[4]data1cf!A50</f>
        <v>-2452.14371907159</v>
      </c>
      <c r="C50" s="326" t="n">
        <f aca="false">+[4]data1cf!B50</f>
        <v>488.405993898752</v>
      </c>
      <c r="D50" s="326" t="n">
        <f aca="false">+[4]data1cf!C50</f>
        <v>530.208540407628</v>
      </c>
      <c r="E50" s="326" t="n">
        <f aca="false">+[4]data1cf!D50</f>
        <v>520.018137566865</v>
      </c>
      <c r="F50" s="326" t="n">
        <f aca="false">+[4]data1cf!E50</f>
        <v>510.747133260078</v>
      </c>
      <c r="G50" s="326" t="n">
        <f aca="false">+[4]data1cf!F50</f>
        <v>502.20382894335</v>
      </c>
      <c r="H50" s="326" t="n">
        <f aca="false">+[4]data1cf!G50</f>
        <v>494.291834825115</v>
      </c>
      <c r="I50" s="326" t="n">
        <f aca="false">+[4]data1cf!H50</f>
        <v>489.870249382216</v>
      </c>
      <c r="J50" s="326" t="n">
        <f aca="false">+[4]data1cf!I50</f>
        <v>488.556600807666</v>
      </c>
      <c r="K50" s="326" t="n">
        <f aca="false">+[4]data1cf!J50</f>
        <v>487.298882123678</v>
      </c>
      <c r="L50" s="326" t="n">
        <f aca="false">+[4]data1cf!K50</f>
        <v>485.809893003141</v>
      </c>
      <c r="M50" s="326" t="n">
        <f aca="false">+[4]data1cf!L50</f>
        <v>365.117693085017</v>
      </c>
      <c r="N50" s="326" t="n">
        <f aca="false">+[4]data1cf!M50</f>
        <v>363.54383069332</v>
      </c>
      <c r="O50" s="326" t="n">
        <f aca="false">+[4]data1cf!N50</f>
        <v>362.116291305901</v>
      </c>
      <c r="P50" s="326" t="n">
        <f aca="false">+[4]data1cf!O50</f>
        <v>360.452386860831</v>
      </c>
      <c r="Q50" s="326" t="n">
        <f aca="false">+[4]data1cf!P50</f>
        <v>358.932104158438</v>
      </c>
      <c r="R50" s="326" t="n">
        <f aca="false">+[4]data1cf!Q50</f>
        <v>329.04756649868</v>
      </c>
      <c r="S50" s="326" t="n">
        <f aca="false">+[4]data1cf!R50</f>
        <v>299.208445465369</v>
      </c>
      <c r="T50" s="326" t="n">
        <f aca="false">+[4]data1cf!S50</f>
        <v>297.44301162933</v>
      </c>
      <c r="U50" s="326" t="n">
        <f aca="false">+[4]data1cf!T50</f>
        <v>295.62461477821</v>
      </c>
      <c r="V50" s="326" t="n">
        <f aca="false">+[4]data1cf!U50</f>
        <v>293.751666021557</v>
      </c>
      <c r="W50" s="326" t="n">
        <f aca="false">+[4]data1cf!V50</f>
        <v>291.822528802203</v>
      </c>
      <c r="X50" s="326" t="n">
        <f aca="false">+[4]data1cf!W50</f>
        <v>289.835517466269</v>
      </c>
      <c r="Y50" s="326" t="n">
        <f aca="false">+[4]data1cf!X50</f>
        <v>287.788895790257</v>
      </c>
      <c r="Z50" s="326" t="n">
        <f aca="false">+[4]data1cf!Y50</f>
        <v>285.680875463965</v>
      </c>
      <c r="AA50" s="326" t="n">
        <f aca="false">+[4]data1cf!Z50</f>
        <v>283.509614527884</v>
      </c>
      <c r="AB50" s="326"/>
      <c r="AC50" s="327" t="n">
        <f aca="false">XNPV(0.1,B50:AA50,$B$1:$AA$1)</f>
        <v>1599.82644176063</v>
      </c>
      <c r="AD50" s="327" t="n">
        <f aca="false">SUMPRODUCT(B50:AA50,$B$1010:$AA$1010)</f>
        <v>2599.83607878383</v>
      </c>
      <c r="AE50" s="328" t="n">
        <f aca="false">SUMPRODUCT(B50:AA50,$B$1012:$AA$1012)</f>
        <v>2488.34859794888</v>
      </c>
      <c r="AF50" s="329" t="n">
        <f aca="false">XIRR(B50:AA50,$B$1:$AA$1)</f>
        <v>0.192087030606015</v>
      </c>
      <c r="AG50" s="330" t="n">
        <f aca="false">1-EXP(-(1/0.25)*(AD50/ABS($AD$1010)))</f>
        <v>0.993020219358992</v>
      </c>
    </row>
    <row r="51" customFormat="false" ht="12.75" hidden="false" customHeight="false" outlineLevel="0" collapsed="false">
      <c r="A51" s="321"/>
      <c r="B51" s="326" t="n">
        <f aca="false">+[4]data1cf!A51</f>
        <v>-3065.43643766336</v>
      </c>
      <c r="C51" s="326" t="n">
        <f aca="false">+[4]data1cf!B51</f>
        <v>500.328404348176</v>
      </c>
      <c r="D51" s="326" t="n">
        <f aca="false">+[4]data1cf!C51</f>
        <v>552.861120261534</v>
      </c>
      <c r="E51" s="326" t="n">
        <f aca="false">+[4]data1cf!D51</f>
        <v>540.405459435381</v>
      </c>
      <c r="F51" s="326" t="n">
        <f aca="false">+[4]data1cf!E51</f>
        <v>529.107645352191</v>
      </c>
      <c r="G51" s="326" t="n">
        <f aca="false">+[4]data1cf!F51</f>
        <v>518.728289826252</v>
      </c>
      <c r="H51" s="326" t="n">
        <f aca="false">+[4]data1cf!G51</f>
        <v>509.147158245097</v>
      </c>
      <c r="I51" s="326" t="n">
        <f aca="false">+[4]data1cf!H51</f>
        <v>503.938693712536</v>
      </c>
      <c r="J51" s="326" t="n">
        <f aca="false">+[4]data1cf!I51</f>
        <v>502.625045137987</v>
      </c>
      <c r="K51" s="326" t="n">
        <f aca="false">+[4]data1cf!J51</f>
        <v>501.391171274897</v>
      </c>
      <c r="L51" s="326" t="n">
        <f aca="false">+[4]data1cf!K51</f>
        <v>499.878337333461</v>
      </c>
      <c r="M51" s="326" t="n">
        <f aca="false">+[4]data1cf!L51</f>
        <v>379.209982236236</v>
      </c>
      <c r="N51" s="326" t="n">
        <f aca="false">+[4]data1cf!M51</f>
        <v>377.612275023641</v>
      </c>
      <c r="O51" s="326" t="n">
        <f aca="false">+[4]data1cf!N51</f>
        <v>376.208580457121</v>
      </c>
      <c r="P51" s="326" t="n">
        <f aca="false">+[4]data1cf!O51</f>
        <v>374.520831191152</v>
      </c>
      <c r="Q51" s="326" t="n">
        <f aca="false">+[4]data1cf!P51</f>
        <v>373.024393309657</v>
      </c>
      <c r="R51" s="326" t="n">
        <f aca="false">+[4]data1cf!Q51</f>
        <v>336.081788663841</v>
      </c>
      <c r="S51" s="326" t="n">
        <f aca="false">+[4]data1cf!R51</f>
        <v>299.208445465369</v>
      </c>
      <c r="T51" s="326" t="n">
        <f aca="false">+[4]data1cf!S51</f>
        <v>297.44301162933</v>
      </c>
      <c r="U51" s="326" t="n">
        <f aca="false">+[4]data1cf!T51</f>
        <v>295.62461477821</v>
      </c>
      <c r="V51" s="326" t="n">
        <f aca="false">+[4]data1cf!U51</f>
        <v>293.751666021557</v>
      </c>
      <c r="W51" s="326" t="n">
        <f aca="false">+[4]data1cf!V51</f>
        <v>291.822528802203</v>
      </c>
      <c r="X51" s="326" t="n">
        <f aca="false">+[4]data1cf!W51</f>
        <v>289.835517466269</v>
      </c>
      <c r="Y51" s="326" t="n">
        <f aca="false">+[4]data1cf!X51</f>
        <v>287.788895790257</v>
      </c>
      <c r="Z51" s="326" t="n">
        <f aca="false">+[4]data1cf!Y51</f>
        <v>285.680875463965</v>
      </c>
      <c r="AA51" s="326" t="n">
        <f aca="false">+[4]data1cf!Z51</f>
        <v>283.509614527884</v>
      </c>
      <c r="AB51" s="326"/>
      <c r="AC51" s="327" t="n">
        <f aca="false">XNPV(0.1,B51:AA51,$B$1:$AA$1)</f>
        <v>1109.83958136179</v>
      </c>
      <c r="AD51" s="327" t="n">
        <f aca="false">SUMPRODUCT(B51:AA51,$B$1010:$AA$1010)</f>
        <v>2142.88790696004</v>
      </c>
      <c r="AE51" s="328" t="n">
        <f aca="false">SUMPRODUCT(B51:AA51,$B$1012:$AA$1012)</f>
        <v>2028.34939990774</v>
      </c>
      <c r="AF51" s="329" t="n">
        <f aca="false">XIRR(B51:AA51,$B$1:$AA$1)</f>
        <v>0.152404537068331</v>
      </c>
      <c r="AG51" s="330" t="n">
        <f aca="false">1-EXP(-(1/0.25)*(AD51/ABS($AD$1010)))</f>
        <v>0.983296443182799</v>
      </c>
    </row>
    <row r="52" customFormat="false" ht="12.75" hidden="false" customHeight="false" outlineLevel="0" collapsed="false">
      <c r="A52" s="321"/>
      <c r="B52" s="326" t="n">
        <f aca="false">+[4]data1cf!A52</f>
        <v>-3337.96045749353</v>
      </c>
      <c r="C52" s="326" t="n">
        <f aca="false">+[4]data1cf!B52</f>
        <v>505.626271293674</v>
      </c>
      <c r="D52" s="326" t="n">
        <f aca="false">+[4]data1cf!C52</f>
        <v>562.927067457981</v>
      </c>
      <c r="E52" s="326" t="n">
        <f aca="false">+[4]data1cf!D52</f>
        <v>549.464811912183</v>
      </c>
      <c r="F52" s="326" t="n">
        <f aca="false">+[4]data1cf!E52</f>
        <v>537.266360448258</v>
      </c>
      <c r="G52" s="326" t="n">
        <f aca="false">+[4]data1cf!F52</f>
        <v>526.071133412713</v>
      </c>
      <c r="H52" s="326" t="n">
        <f aca="false">+[4]data1cf!G52</f>
        <v>515.748300459189</v>
      </c>
      <c r="I52" s="326" t="n">
        <f aca="false">+[4]data1cf!H52</f>
        <v>510.190176708224</v>
      </c>
      <c r="J52" s="326" t="n">
        <f aca="false">+[4]data1cf!I52</f>
        <v>508.876528133675</v>
      </c>
      <c r="K52" s="326" t="n">
        <f aca="false">+[4]data1cf!J52</f>
        <v>507.653250004476</v>
      </c>
      <c r="L52" s="326" t="n">
        <f aca="false">+[4]data1cf!K52</f>
        <v>506.12982032915</v>
      </c>
      <c r="M52" s="326" t="n">
        <f aca="false">+[4]data1cf!L52</f>
        <v>385.472060965815</v>
      </c>
      <c r="N52" s="326" t="n">
        <f aca="false">+[4]data1cf!M52</f>
        <v>383.863758019329</v>
      </c>
      <c r="O52" s="326" t="n">
        <f aca="false">+[4]data1cf!N52</f>
        <v>382.4706591867</v>
      </c>
      <c r="P52" s="326" t="n">
        <f aca="false">+[4]data1cf!O52</f>
        <v>380.77231418684</v>
      </c>
      <c r="Q52" s="326" t="n">
        <f aca="false">+[4]data1cf!P52</f>
        <v>379.286472039236</v>
      </c>
      <c r="R52" s="326" t="n">
        <f aca="false">+[4]data1cf!Q52</f>
        <v>339.207530161685</v>
      </c>
      <c r="S52" s="326" t="n">
        <f aca="false">+[4]data1cf!R52</f>
        <v>299.208445465369</v>
      </c>
      <c r="T52" s="326" t="n">
        <f aca="false">+[4]data1cf!S52</f>
        <v>297.44301162933</v>
      </c>
      <c r="U52" s="326" t="n">
        <f aca="false">+[4]data1cf!T52</f>
        <v>295.62461477821</v>
      </c>
      <c r="V52" s="326" t="n">
        <f aca="false">+[4]data1cf!U52</f>
        <v>293.751666021557</v>
      </c>
      <c r="W52" s="326" t="n">
        <f aca="false">+[4]data1cf!V52</f>
        <v>291.822528802203</v>
      </c>
      <c r="X52" s="326" t="n">
        <f aca="false">+[4]data1cf!W52</f>
        <v>289.835517466269</v>
      </c>
      <c r="Y52" s="326" t="n">
        <f aca="false">+[4]data1cf!X52</f>
        <v>287.788895790257</v>
      </c>
      <c r="Z52" s="326" t="n">
        <f aca="false">+[4]data1cf!Y52</f>
        <v>285.680875463965</v>
      </c>
      <c r="AA52" s="326" t="n">
        <f aca="false">+[4]data1cf!Z52</f>
        <v>283.509614527884</v>
      </c>
      <c r="AB52" s="326"/>
      <c r="AC52" s="327" t="n">
        <f aca="false">XNPV(0.1,B52:AA52,$B$1:$AA$1)</f>
        <v>892.10800749528</v>
      </c>
      <c r="AD52" s="327" t="n">
        <f aca="false">SUMPRODUCT(B52:AA52,$B$1010:$AA$1010)</f>
        <v>1939.83747302466</v>
      </c>
      <c r="AE52" s="328" t="n">
        <f aca="false">SUMPRODUCT(B52:AA52,$B$1012:$AA$1012)</f>
        <v>1823.94320565734</v>
      </c>
      <c r="AF52" s="329" t="n">
        <f aca="false">XIRR(B52:AA52,$B$1:$AA$1)</f>
        <v>0.139087971568689</v>
      </c>
      <c r="AG52" s="330" t="n">
        <f aca="false">1-EXP(-(1/0.25)*(AD52/ABS($AD$1010)))</f>
        <v>0.975384560178032</v>
      </c>
    </row>
    <row r="53" customFormat="false" ht="12.75" hidden="false" customHeight="false" outlineLevel="0" collapsed="false">
      <c r="A53" s="321"/>
      <c r="B53" s="326" t="n">
        <f aca="false">+[4]data1cf!A53</f>
        <v>-2856.88811524626</v>
      </c>
      <c r="C53" s="326" t="n">
        <f aca="false">+[4]data1cf!B53</f>
        <v>496.274224960387</v>
      </c>
      <c r="D53" s="326" t="n">
        <f aca="false">+[4]data1cf!C53</f>
        <v>545.158179424736</v>
      </c>
      <c r="E53" s="326" t="n">
        <f aca="false">+[4]data1cf!D53</f>
        <v>533.472812682262</v>
      </c>
      <c r="F53" s="326" t="n">
        <f aca="false">+[4]data1cf!E53</f>
        <v>522.864209094997</v>
      </c>
      <c r="G53" s="326" t="n">
        <f aca="false">+[4]data1cf!F53</f>
        <v>513.109197194777</v>
      </c>
      <c r="H53" s="326" t="n">
        <f aca="false">+[4]data1cf!G53</f>
        <v>504.095650727913</v>
      </c>
      <c r="I53" s="326" t="n">
        <f aca="false">+[4]data1cf!H53</f>
        <v>499.154762034946</v>
      </c>
      <c r="J53" s="326" t="n">
        <f aca="false">+[4]data1cf!I53</f>
        <v>497.841113460396</v>
      </c>
      <c r="K53" s="326" t="n">
        <f aca="false">+[4]data1cf!J53</f>
        <v>496.599131238531</v>
      </c>
      <c r="L53" s="326" t="n">
        <f aca="false">+[4]data1cf!K53</f>
        <v>495.094405655871</v>
      </c>
      <c r="M53" s="326" t="n">
        <f aca="false">+[4]data1cf!L53</f>
        <v>374.41794219987</v>
      </c>
      <c r="N53" s="326" t="n">
        <f aca="false">+[4]data1cf!M53</f>
        <v>372.82834334605</v>
      </c>
      <c r="O53" s="326" t="n">
        <f aca="false">+[4]data1cf!N53</f>
        <v>371.416540420755</v>
      </c>
      <c r="P53" s="326" t="n">
        <f aca="false">+[4]data1cf!O53</f>
        <v>369.736899513561</v>
      </c>
      <c r="Q53" s="326" t="n">
        <f aca="false">+[4]data1cf!P53</f>
        <v>368.232353273291</v>
      </c>
      <c r="R53" s="326" t="n">
        <f aca="false">+[4]data1cf!Q53</f>
        <v>333.689822825045</v>
      </c>
      <c r="S53" s="326" t="n">
        <f aca="false">+[4]data1cf!R53</f>
        <v>299.208445465369</v>
      </c>
      <c r="T53" s="326" t="n">
        <f aca="false">+[4]data1cf!S53</f>
        <v>297.44301162933</v>
      </c>
      <c r="U53" s="326" t="n">
        <f aca="false">+[4]data1cf!T53</f>
        <v>295.62461477821</v>
      </c>
      <c r="V53" s="326" t="n">
        <f aca="false">+[4]data1cf!U53</f>
        <v>293.751666021557</v>
      </c>
      <c r="W53" s="326" t="n">
        <f aca="false">+[4]data1cf!V53</f>
        <v>291.822528802203</v>
      </c>
      <c r="X53" s="326" t="n">
        <f aca="false">+[4]data1cf!W53</f>
        <v>289.835517466269</v>
      </c>
      <c r="Y53" s="326" t="n">
        <f aca="false">+[4]data1cf!X53</f>
        <v>287.788895790257</v>
      </c>
      <c r="Z53" s="326" t="n">
        <f aca="false">+[4]data1cf!Y53</f>
        <v>285.680875463965</v>
      </c>
      <c r="AA53" s="326" t="n">
        <f aca="false">+[4]data1cf!Z53</f>
        <v>283.509614527884</v>
      </c>
      <c r="AB53" s="326"/>
      <c r="AC53" s="327" t="n">
        <f aca="false">XNPV(0.1,B53:AA53,$B$1:$AA$1)</f>
        <v>1276.45812197848</v>
      </c>
      <c r="AD53" s="327" t="n">
        <f aca="false">SUMPRODUCT(B53:AA53,$B$1010:$AA$1010)</f>
        <v>2298.27174207914</v>
      </c>
      <c r="AE53" s="328" t="n">
        <f aca="false">SUMPRODUCT(B53:AA53,$B$1012:$AA$1012)</f>
        <v>2184.77072720634</v>
      </c>
      <c r="AF53" s="329" t="n">
        <f aca="false">XIRR(B53:AA53,$B$1:$AA$1)</f>
        <v>0.164139314969449</v>
      </c>
      <c r="AG53" s="330" t="n">
        <f aca="false">1-EXP(-(1/0.25)*(AD53/ABS($AD$1010)))</f>
        <v>0.987585125866604</v>
      </c>
    </row>
    <row r="54" customFormat="false" ht="12.75" hidden="false" customHeight="false" outlineLevel="0" collapsed="false">
      <c r="A54" s="321"/>
      <c r="B54" s="326" t="n">
        <f aca="false">+[4]data1cf!A54</f>
        <v>-3190.19683636268</v>
      </c>
      <c r="C54" s="326" t="n">
        <f aca="false">+[4]data1cf!B54</f>
        <v>502.753746498891</v>
      </c>
      <c r="D54" s="326" t="n">
        <f aca="false">+[4]data1cf!C54</f>
        <v>557.469270347892</v>
      </c>
      <c r="E54" s="326" t="n">
        <f aca="false">+[4]data1cf!D54</f>
        <v>544.552794513103</v>
      </c>
      <c r="F54" s="326" t="n">
        <f aca="false">+[4]data1cf!E54</f>
        <v>532.842672264292</v>
      </c>
      <c r="G54" s="326" t="n">
        <f aca="false">+[4]data1cf!F54</f>
        <v>522.089814047142</v>
      </c>
      <c r="H54" s="326" t="n">
        <f aca="false">+[4]data1cf!G54</f>
        <v>512.169134564888</v>
      </c>
      <c r="I54" s="326" t="n">
        <f aca="false">+[4]data1cf!H54</f>
        <v>506.800597450379</v>
      </c>
      <c r="J54" s="326" t="n">
        <f aca="false">+[4]data1cf!I54</f>
        <v>505.48694887583</v>
      </c>
      <c r="K54" s="326" t="n">
        <f aca="false">+[4]data1cf!J54</f>
        <v>504.257925697042</v>
      </c>
      <c r="L54" s="326" t="n">
        <f aca="false">+[4]data1cf!K54</f>
        <v>502.740241071305</v>
      </c>
      <c r="M54" s="326" t="n">
        <f aca="false">+[4]data1cf!L54</f>
        <v>382.076736658381</v>
      </c>
      <c r="N54" s="326" t="n">
        <f aca="false">+[4]data1cf!M54</f>
        <v>380.474178761484</v>
      </c>
      <c r="O54" s="326" t="n">
        <f aca="false">+[4]data1cf!N54</f>
        <v>379.075334879266</v>
      </c>
      <c r="P54" s="326" t="n">
        <f aca="false">+[4]data1cf!O54</f>
        <v>377.382734928995</v>
      </c>
      <c r="Q54" s="326" t="n">
        <f aca="false">+[4]data1cf!P54</f>
        <v>375.891147731802</v>
      </c>
      <c r="R54" s="326" t="n">
        <f aca="false">+[4]data1cf!Q54</f>
        <v>337.512740532762</v>
      </c>
      <c r="S54" s="326" t="n">
        <f aca="false">+[4]data1cf!R54</f>
        <v>299.208445465369</v>
      </c>
      <c r="T54" s="326" t="n">
        <f aca="false">+[4]data1cf!S54</f>
        <v>297.44301162933</v>
      </c>
      <c r="U54" s="326" t="n">
        <f aca="false">+[4]data1cf!T54</f>
        <v>295.62461477821</v>
      </c>
      <c r="V54" s="326" t="n">
        <f aca="false">+[4]data1cf!U54</f>
        <v>293.751666021557</v>
      </c>
      <c r="W54" s="326" t="n">
        <f aca="false">+[4]data1cf!V54</f>
        <v>291.822528802203</v>
      </c>
      <c r="X54" s="326" t="n">
        <f aca="false">+[4]data1cf!W54</f>
        <v>289.835517466269</v>
      </c>
      <c r="Y54" s="326" t="n">
        <f aca="false">+[4]data1cf!X54</f>
        <v>287.788895790257</v>
      </c>
      <c r="Z54" s="326" t="n">
        <f aca="false">+[4]data1cf!Y54</f>
        <v>285.680875463965</v>
      </c>
      <c r="AA54" s="326" t="n">
        <f aca="false">+[4]data1cf!Z54</f>
        <v>283.509614527884</v>
      </c>
      <c r="AB54" s="326"/>
      <c r="AC54" s="327" t="n">
        <f aca="false">XNPV(0.1,B54:AA54,$B$1:$AA$1)</f>
        <v>1010.16294375038</v>
      </c>
      <c r="AD54" s="327" t="n">
        <f aca="false">SUMPRODUCT(B54:AA54,$B$1010:$AA$1010)</f>
        <v>2049.93223608143</v>
      </c>
      <c r="AE54" s="328" t="n">
        <f aca="false">SUMPRODUCT(B54:AA54,$B$1012:$AA$1012)</f>
        <v>1934.77306741719</v>
      </c>
      <c r="AF54" s="329" t="n">
        <f aca="false">XIRR(B54:AA54,$B$1:$AA$1)</f>
        <v>0.146053562312617</v>
      </c>
      <c r="AG54" s="330" t="n">
        <f aca="false">1-EXP(-(1/0.25)*(AD54/ABS($AD$1010)))</f>
        <v>0.980051916453205</v>
      </c>
    </row>
    <row r="55" customFormat="false" ht="12.75" hidden="false" customHeight="false" outlineLevel="0" collapsed="false">
      <c r="A55" s="321"/>
      <c r="B55" s="326" t="n">
        <f aca="false">+[4]data1cf!A55</f>
        <v>-2685.744172654</v>
      </c>
      <c r="C55" s="326" t="n">
        <f aca="false">+[4]data1cf!B55</f>
        <v>492.947186716394</v>
      </c>
      <c r="D55" s="326" t="n">
        <f aca="false">+[4]data1cf!C55</f>
        <v>538.836806761148</v>
      </c>
      <c r="E55" s="326" t="n">
        <f aca="false">+[4]data1cf!D55</f>
        <v>527.783577285033</v>
      </c>
      <c r="F55" s="326" t="n">
        <f aca="false">+[4]data1cf!E55</f>
        <v>517.740570199246</v>
      </c>
      <c r="G55" s="326" t="n">
        <f aca="false">+[4]data1cf!F55</f>
        <v>508.497922188602</v>
      </c>
      <c r="H55" s="326" t="n">
        <f aca="false">+[4]data1cf!G55</f>
        <v>499.950161075897</v>
      </c>
      <c r="I55" s="326" t="n">
        <f aca="false">+[4]data1cf!H55</f>
        <v>495.228856907033</v>
      </c>
      <c r="J55" s="326" t="n">
        <f aca="false">+[4]data1cf!I55</f>
        <v>493.915208332484</v>
      </c>
      <c r="K55" s="326" t="n">
        <f aca="false">+[4]data1cf!J55</f>
        <v>492.666572034131</v>
      </c>
      <c r="L55" s="326" t="n">
        <f aca="false">+[4]data1cf!K55</f>
        <v>491.168500527959</v>
      </c>
      <c r="M55" s="326" t="n">
        <f aca="false">+[4]data1cf!L55</f>
        <v>370.48538299547</v>
      </c>
      <c r="N55" s="326" t="n">
        <f aca="false">+[4]data1cf!M55</f>
        <v>368.902438218138</v>
      </c>
      <c r="O55" s="326" t="n">
        <f aca="false">+[4]data1cf!N55</f>
        <v>367.483981216354</v>
      </c>
      <c r="P55" s="326" t="n">
        <f aca="false">+[4]data1cf!O55</f>
        <v>365.810994385649</v>
      </c>
      <c r="Q55" s="326" t="n">
        <f aca="false">+[4]data1cf!P55</f>
        <v>364.299794068891</v>
      </c>
      <c r="R55" s="326" t="n">
        <f aca="false">+[4]data1cf!Q55</f>
        <v>331.726870261089</v>
      </c>
      <c r="S55" s="326" t="n">
        <f aca="false">+[4]data1cf!R55</f>
        <v>299.208445465369</v>
      </c>
      <c r="T55" s="326" t="n">
        <f aca="false">+[4]data1cf!S55</f>
        <v>297.44301162933</v>
      </c>
      <c r="U55" s="326" t="n">
        <f aca="false">+[4]data1cf!T55</f>
        <v>295.62461477821</v>
      </c>
      <c r="V55" s="326" t="n">
        <f aca="false">+[4]data1cf!U55</f>
        <v>293.751666021557</v>
      </c>
      <c r="W55" s="326" t="n">
        <f aca="false">+[4]data1cf!V55</f>
        <v>291.822528802203</v>
      </c>
      <c r="X55" s="326" t="n">
        <f aca="false">+[4]data1cf!W55</f>
        <v>289.835517466269</v>
      </c>
      <c r="Y55" s="326" t="n">
        <f aca="false">+[4]data1cf!X55</f>
        <v>287.788895790257</v>
      </c>
      <c r="Z55" s="326" t="n">
        <f aca="false">+[4]data1cf!Y55</f>
        <v>285.680875463965</v>
      </c>
      <c r="AA55" s="326" t="n">
        <f aca="false">+[4]data1cf!Z55</f>
        <v>283.509614527884</v>
      </c>
      <c r="AB55" s="326"/>
      <c r="AC55" s="327" t="n">
        <f aca="false">XNPV(0.1,B55:AA55,$B$1:$AA$1)</f>
        <v>1413.19263808298</v>
      </c>
      <c r="AD55" s="327" t="n">
        <f aca="false">SUMPRODUCT(B55:AA55,$B$1010:$AA$1010)</f>
        <v>2425.7865638201</v>
      </c>
      <c r="AE55" s="328" t="n">
        <f aca="false">SUMPRODUCT(B55:AA55,$B$1012:$AA$1012)</f>
        <v>2313.13696074456</v>
      </c>
      <c r="AF55" s="329" t="n">
        <f aca="false">XIRR(B55:AA55,$B$1:$AA$1)</f>
        <v>0.175007670653796</v>
      </c>
      <c r="AG55" s="330" t="n">
        <f aca="false">1-EXP(-(1/0.25)*(AD55/ABS($AD$1010)))</f>
        <v>0.990268300733888</v>
      </c>
    </row>
    <row r="56" customFormat="false" ht="12.75" hidden="false" customHeight="false" outlineLevel="0" collapsed="false">
      <c r="A56" s="321"/>
      <c r="B56" s="326" t="n">
        <f aca="false">+[4]data1cf!A56</f>
        <v>-3757.17104554976</v>
      </c>
      <c r="C56" s="326" t="n">
        <f aca="false">+[4]data1cf!B56</f>
        <v>513.775725125487</v>
      </c>
      <c r="D56" s="326" t="n">
        <f aca="false">+[4]data1cf!C56</f>
        <v>578.411029738426</v>
      </c>
      <c r="E56" s="326" t="n">
        <f aca="false">+[4]data1cf!D56</f>
        <v>563.400377964583</v>
      </c>
      <c r="F56" s="326" t="n">
        <f aca="false">+[4]data1cf!E56</f>
        <v>549.816519349251</v>
      </c>
      <c r="G56" s="326" t="n">
        <f aca="false">+[4]data1cf!F56</f>
        <v>537.366276423605</v>
      </c>
      <c r="H56" s="326" t="n">
        <f aca="false">+[4]data1cf!G56</f>
        <v>525.902519933628</v>
      </c>
      <c r="I56" s="326" t="n">
        <f aca="false">+[4]data1cf!H56</f>
        <v>519.806532229764</v>
      </c>
      <c r="J56" s="326" t="n">
        <f aca="false">+[4]data1cf!I56</f>
        <v>518.492883655214</v>
      </c>
      <c r="K56" s="326" t="n">
        <f aca="false">+[4]data1cf!J56</f>
        <v>517.285904433679</v>
      </c>
      <c r="L56" s="326" t="n">
        <f aca="false">+[4]data1cf!K56</f>
        <v>515.746175850689</v>
      </c>
      <c r="M56" s="326" t="n">
        <f aca="false">+[4]data1cf!L56</f>
        <v>395.104715395018</v>
      </c>
      <c r="N56" s="326" t="n">
        <f aca="false">+[4]data1cf!M56</f>
        <v>393.480113540868</v>
      </c>
      <c r="O56" s="326" t="n">
        <f aca="false">+[4]data1cf!N56</f>
        <v>392.103313615903</v>
      </c>
      <c r="P56" s="326" t="n">
        <f aca="false">+[4]data1cf!O56</f>
        <v>390.388669708379</v>
      </c>
      <c r="Q56" s="326" t="n">
        <f aca="false">+[4]data1cf!P56</f>
        <v>388.919126468439</v>
      </c>
      <c r="R56" s="326" t="n">
        <f aca="false">+[4]data1cf!Q56</f>
        <v>344.015707922454</v>
      </c>
      <c r="S56" s="326" t="n">
        <f aca="false">+[4]data1cf!R56</f>
        <v>299.208445465369</v>
      </c>
      <c r="T56" s="326" t="n">
        <f aca="false">+[4]data1cf!S56</f>
        <v>297.44301162933</v>
      </c>
      <c r="U56" s="326" t="n">
        <f aca="false">+[4]data1cf!T56</f>
        <v>295.62461477821</v>
      </c>
      <c r="V56" s="326" t="n">
        <f aca="false">+[4]data1cf!U56</f>
        <v>293.751666021557</v>
      </c>
      <c r="W56" s="326" t="n">
        <f aca="false">+[4]data1cf!V56</f>
        <v>291.822528802203</v>
      </c>
      <c r="X56" s="326" t="n">
        <f aca="false">+[4]data1cf!W56</f>
        <v>289.835517466269</v>
      </c>
      <c r="Y56" s="326" t="n">
        <f aca="false">+[4]data1cf!X56</f>
        <v>287.788895790257</v>
      </c>
      <c r="Z56" s="326" t="n">
        <f aca="false">+[4]data1cf!Y56</f>
        <v>285.680875463965</v>
      </c>
      <c r="AA56" s="326" t="n">
        <f aca="false">+[4]data1cf!Z56</f>
        <v>283.509614527884</v>
      </c>
      <c r="AB56" s="326"/>
      <c r="AC56" s="327" t="n">
        <f aca="false">XNPV(0.1,B56:AA56,$B$1:$AA$1)</f>
        <v>557.182002896244</v>
      </c>
      <c r="AD56" s="327" t="n">
        <f aca="false">SUMPRODUCT(B56:AA56,$B$1010:$AA$1010)</f>
        <v>1627.49475964413</v>
      </c>
      <c r="AE56" s="328" t="n">
        <f aca="false">SUMPRODUCT(B56:AA56,$B$1012:$AA$1012)</f>
        <v>1509.51499141243</v>
      </c>
      <c r="AF56" s="329" t="n">
        <f aca="false">XIRR(B56:AA56,$B$1:$AA$1)</f>
        <v>0.122018514697995</v>
      </c>
      <c r="AG56" s="330" t="n">
        <f aca="false">1-EXP(-(1/0.25)*(AD56/ABS($AD$1010)))</f>
        <v>0.955306215763423</v>
      </c>
    </row>
    <row r="57" customFormat="false" ht="12.75" hidden="false" customHeight="false" outlineLevel="0" collapsed="false">
      <c r="A57" s="321"/>
      <c r="B57" s="326" t="n">
        <f aca="false">+[4]data1cf!A57</f>
        <v>-3204.15050839267</v>
      </c>
      <c r="C57" s="326" t="n">
        <f aca="false">+[4]data1cf!B57</f>
        <v>503.025005883154</v>
      </c>
      <c r="D57" s="326" t="n">
        <f aca="false">+[4]data1cf!C57</f>
        <v>557.984663177992</v>
      </c>
      <c r="E57" s="326" t="n">
        <f aca="false">+[4]data1cf!D57</f>
        <v>545.016648060193</v>
      </c>
      <c r="F57" s="326" t="n">
        <f aca="false">+[4]data1cf!E57</f>
        <v>533.260411716057</v>
      </c>
      <c r="G57" s="326" t="n">
        <f aca="false">+[4]data1cf!F57</f>
        <v>522.465779553731</v>
      </c>
      <c r="H57" s="326" t="n">
        <f aca="false">+[4]data1cf!G57</f>
        <v>512.50712375768</v>
      </c>
      <c r="I57" s="326" t="n">
        <f aca="false">+[4]data1cf!H57</f>
        <v>507.12068352381</v>
      </c>
      <c r="J57" s="326" t="n">
        <f aca="false">+[4]data1cf!I57</f>
        <v>505.80703494926</v>
      </c>
      <c r="K57" s="326" t="n">
        <f aca="false">+[4]data1cf!J57</f>
        <v>504.578554289241</v>
      </c>
      <c r="L57" s="326" t="n">
        <f aca="false">+[4]data1cf!K57</f>
        <v>503.060327144735</v>
      </c>
      <c r="M57" s="326" t="n">
        <f aca="false">+[4]data1cf!L57</f>
        <v>382.39736525058</v>
      </c>
      <c r="N57" s="326" t="n">
        <f aca="false">+[4]data1cf!M57</f>
        <v>380.794264834914</v>
      </c>
      <c r="O57" s="326" t="n">
        <f aca="false">+[4]data1cf!N57</f>
        <v>379.395963471465</v>
      </c>
      <c r="P57" s="326" t="n">
        <f aca="false">+[4]data1cf!O57</f>
        <v>377.702821002426</v>
      </c>
      <c r="Q57" s="326" t="n">
        <f aca="false">+[4]data1cf!P57</f>
        <v>376.211776324001</v>
      </c>
      <c r="R57" s="326" t="n">
        <f aca="false">+[4]data1cf!Q57</f>
        <v>337.672783569477</v>
      </c>
      <c r="S57" s="326" t="n">
        <f aca="false">+[4]data1cf!R57</f>
        <v>299.208445465369</v>
      </c>
      <c r="T57" s="326" t="n">
        <f aca="false">+[4]data1cf!S57</f>
        <v>297.44301162933</v>
      </c>
      <c r="U57" s="326" t="n">
        <f aca="false">+[4]data1cf!T57</f>
        <v>295.62461477821</v>
      </c>
      <c r="V57" s="326" t="n">
        <f aca="false">+[4]data1cf!U57</f>
        <v>293.751666021557</v>
      </c>
      <c r="W57" s="326" t="n">
        <f aca="false">+[4]data1cf!V57</f>
        <v>291.822528802203</v>
      </c>
      <c r="X57" s="326" t="n">
        <f aca="false">+[4]data1cf!W57</f>
        <v>289.835517466269</v>
      </c>
      <c r="Y57" s="326" t="n">
        <f aca="false">+[4]data1cf!X57</f>
        <v>287.788895790257</v>
      </c>
      <c r="Z57" s="326" t="n">
        <f aca="false">+[4]data1cf!Y57</f>
        <v>285.680875463965</v>
      </c>
      <c r="AA57" s="326" t="n">
        <f aca="false">+[4]data1cf!Z57</f>
        <v>283.509614527884</v>
      </c>
      <c r="AB57" s="326"/>
      <c r="AC57" s="327" t="n">
        <f aca="false">XNPV(0.1,B57:AA57,$B$1:$AA$1)</f>
        <v>999.014733863414</v>
      </c>
      <c r="AD57" s="327" t="n">
        <f aca="false">SUMPRODUCT(B57:AA57,$B$1010:$AA$1010)</f>
        <v>2039.53572438148</v>
      </c>
      <c r="AE57" s="328" t="n">
        <f aca="false">SUMPRODUCT(B57:AA57,$B$1012:$AA$1012)</f>
        <v>1924.30713858917</v>
      </c>
      <c r="AF57" s="329" t="n">
        <f aca="false">XIRR(B57:AA57,$B$1:$AA$1)</f>
        <v>0.145371080421165</v>
      </c>
      <c r="AG57" s="330" t="n">
        <f aca="false">1-EXP(-(1/0.25)*(AD57/ABS($AD$1010)))</f>
        <v>0.979651918794209</v>
      </c>
    </row>
    <row r="58" customFormat="false" ht="12.75" hidden="false" customHeight="false" outlineLevel="0" collapsed="false">
      <c r="A58" s="321"/>
      <c r="B58" s="326" t="n">
        <f aca="false">+[4]data1cf!A58</f>
        <v>-3512.63874061994</v>
      </c>
      <c r="C58" s="326" t="n">
        <f aca="false">+[4]data1cf!B58</f>
        <v>509.022017117652</v>
      </c>
      <c r="D58" s="326" t="n">
        <f aca="false">+[4]data1cf!C58</f>
        <v>569.378984523538</v>
      </c>
      <c r="E58" s="326" t="n">
        <f aca="false">+[4]data1cf!D58</f>
        <v>555.271537271184</v>
      </c>
      <c r="F58" s="326" t="n">
        <f aca="false">+[4]data1cf!E58</f>
        <v>542.495809017184</v>
      </c>
      <c r="G58" s="326" t="n">
        <f aca="false">+[4]data1cf!F58</f>
        <v>530.777637124745</v>
      </c>
      <c r="H58" s="326" t="n">
        <f aca="false">+[4]data1cf!G58</f>
        <v>519.979399755864</v>
      </c>
      <c r="I58" s="326" t="n">
        <f aca="false">+[4]data1cf!H58</f>
        <v>514.197156780518</v>
      </c>
      <c r="J58" s="326" t="n">
        <f aca="false">+[4]data1cf!I58</f>
        <v>512.883508205968</v>
      </c>
      <c r="K58" s="326" t="n">
        <f aca="false">+[4]data1cf!J58</f>
        <v>511.667021568418</v>
      </c>
      <c r="L58" s="326" t="n">
        <f aca="false">+[4]data1cf!K58</f>
        <v>510.136800401443</v>
      </c>
      <c r="M58" s="326" t="n">
        <f aca="false">+[4]data1cf!L58</f>
        <v>389.485832529757</v>
      </c>
      <c r="N58" s="326" t="n">
        <f aca="false">+[4]data1cf!M58</f>
        <v>387.870738091622</v>
      </c>
      <c r="O58" s="326" t="n">
        <f aca="false">+[4]data1cf!N58</f>
        <v>386.484430750641</v>
      </c>
      <c r="P58" s="326" t="n">
        <f aca="false">+[4]data1cf!O58</f>
        <v>384.779294259133</v>
      </c>
      <c r="Q58" s="326" t="n">
        <f aca="false">+[4]data1cf!P58</f>
        <v>383.300243603178</v>
      </c>
      <c r="R58" s="326" t="n">
        <f aca="false">+[4]data1cf!Q58</f>
        <v>341.211020197831</v>
      </c>
      <c r="S58" s="326" t="n">
        <f aca="false">+[4]data1cf!R58</f>
        <v>299.208445465369</v>
      </c>
      <c r="T58" s="326" t="n">
        <f aca="false">+[4]data1cf!S58</f>
        <v>297.44301162933</v>
      </c>
      <c r="U58" s="326" t="n">
        <f aca="false">+[4]data1cf!T58</f>
        <v>295.62461477821</v>
      </c>
      <c r="V58" s="326" t="n">
        <f aca="false">+[4]data1cf!U58</f>
        <v>293.751666021557</v>
      </c>
      <c r="W58" s="326" t="n">
        <f aca="false">+[4]data1cf!V58</f>
        <v>291.822528802203</v>
      </c>
      <c r="X58" s="326" t="n">
        <f aca="false">+[4]data1cf!W58</f>
        <v>289.835517466269</v>
      </c>
      <c r="Y58" s="326" t="n">
        <f aca="false">+[4]data1cf!X58</f>
        <v>287.788895790257</v>
      </c>
      <c r="Z58" s="326" t="n">
        <f aca="false">+[4]data1cf!Y58</f>
        <v>285.680875463965</v>
      </c>
      <c r="AA58" s="326" t="n">
        <f aca="false">+[4]data1cf!Z58</f>
        <v>283.509614527884</v>
      </c>
      <c r="AB58" s="326"/>
      <c r="AC58" s="327" t="n">
        <f aca="false">XNPV(0.1,B58:AA58,$B$1:$AA$1)</f>
        <v>752.549749367743</v>
      </c>
      <c r="AD58" s="327" t="n">
        <f aca="false">SUMPRODUCT(B58:AA58,$B$1010:$AA$1010)</f>
        <v>1809.6893076996</v>
      </c>
      <c r="AE58" s="328" t="n">
        <f aca="false">SUMPRODUCT(B58:AA58,$B$1012:$AA$1012)</f>
        <v>1692.9260457963</v>
      </c>
      <c r="AF58" s="329" t="n">
        <f aca="false">XIRR(B58:AA58,$B$1:$AA$1)</f>
        <v>0.131534864338594</v>
      </c>
      <c r="AG58" s="330" t="n">
        <f aca="false">1-EXP(-(1/0.25)*(AD58/ABS($AD$1010)))</f>
        <v>0.968439404527931</v>
      </c>
    </row>
    <row r="59" customFormat="false" ht="12.75" hidden="false" customHeight="false" outlineLevel="0" collapsed="false">
      <c r="A59" s="321"/>
      <c r="B59" s="326" t="n">
        <f aca="false">+[4]data1cf!A59</f>
        <v>-3387.06512199112</v>
      </c>
      <c r="C59" s="326" t="n">
        <f aca="false">+[4]data1cf!B59</f>
        <v>506.580865971508</v>
      </c>
      <c r="D59" s="326" t="n">
        <f aca="false">+[4]data1cf!C59</f>
        <v>564.740797345864</v>
      </c>
      <c r="E59" s="326" t="n">
        <f aca="false">+[4]data1cf!D59</f>
        <v>551.097168811278</v>
      </c>
      <c r="F59" s="326" t="n">
        <f aca="false">+[4]data1cf!E59</f>
        <v>538.736436252122</v>
      </c>
      <c r="G59" s="326" t="n">
        <f aca="false">+[4]data1cf!F59</f>
        <v>527.394201636189</v>
      </c>
      <c r="H59" s="326" t="n">
        <f aca="false">+[4]data1cf!G59</f>
        <v>516.937725427769</v>
      </c>
      <c r="I59" s="326" t="n">
        <f aca="false">+[4]data1cf!H59</f>
        <v>511.316598428067</v>
      </c>
      <c r="J59" s="326" t="n">
        <f aca="false">+[4]data1cf!I59</f>
        <v>510.002949853518</v>
      </c>
      <c r="K59" s="326" t="n">
        <f aca="false">+[4]data1cf!J59</f>
        <v>508.781580913675</v>
      </c>
      <c r="L59" s="326" t="n">
        <f aca="false">+[4]data1cf!K59</f>
        <v>507.256242048993</v>
      </c>
      <c r="M59" s="326" t="n">
        <f aca="false">+[4]data1cf!L59</f>
        <v>386.600391875014</v>
      </c>
      <c r="N59" s="326" t="n">
        <f aca="false">+[4]data1cf!M59</f>
        <v>384.990179739172</v>
      </c>
      <c r="O59" s="326" t="n">
        <f aca="false">+[4]data1cf!N59</f>
        <v>383.598990095899</v>
      </c>
      <c r="P59" s="326" t="n">
        <f aca="false">+[4]data1cf!O59</f>
        <v>381.898735906683</v>
      </c>
      <c r="Q59" s="326" t="n">
        <f aca="false">+[4]data1cf!P59</f>
        <v>380.414802948435</v>
      </c>
      <c r="R59" s="326" t="n">
        <f aca="false">+[4]data1cf!Q59</f>
        <v>339.770741021606</v>
      </c>
      <c r="S59" s="326" t="n">
        <f aca="false">+[4]data1cf!R59</f>
        <v>299.208445465369</v>
      </c>
      <c r="T59" s="326" t="n">
        <f aca="false">+[4]data1cf!S59</f>
        <v>297.44301162933</v>
      </c>
      <c r="U59" s="326" t="n">
        <f aca="false">+[4]data1cf!T59</f>
        <v>295.62461477821</v>
      </c>
      <c r="V59" s="326" t="n">
        <f aca="false">+[4]data1cf!U59</f>
        <v>293.751666021557</v>
      </c>
      <c r="W59" s="326" t="n">
        <f aca="false">+[4]data1cf!V59</f>
        <v>291.822528802203</v>
      </c>
      <c r="X59" s="326" t="n">
        <f aca="false">+[4]data1cf!W59</f>
        <v>289.835517466269</v>
      </c>
      <c r="Y59" s="326" t="n">
        <f aca="false">+[4]data1cf!X59</f>
        <v>287.788895790257</v>
      </c>
      <c r="Z59" s="326" t="n">
        <f aca="false">+[4]data1cf!Y59</f>
        <v>285.680875463965</v>
      </c>
      <c r="AA59" s="326" t="n">
        <f aca="false">+[4]data1cf!Z59</f>
        <v>283.509614527884</v>
      </c>
      <c r="AB59" s="326"/>
      <c r="AC59" s="327" t="n">
        <f aca="false">XNPV(0.1,B59:AA59,$B$1:$AA$1)</f>
        <v>852.876104590317</v>
      </c>
      <c r="AD59" s="327" t="n">
        <f aca="false">SUMPRODUCT(B59:AA59,$B$1010:$AA$1010)</f>
        <v>1903.25088722315</v>
      </c>
      <c r="AE59" s="328" t="n">
        <f aca="false">SUMPRODUCT(B59:AA59,$B$1012:$AA$1012)</f>
        <v>1787.11233256164</v>
      </c>
      <c r="AF59" s="329" t="n">
        <f aca="false">XIRR(B59:AA59,$B$1:$AA$1)</f>
        <v>0.136894328674213</v>
      </c>
      <c r="AG59" s="330" t="n">
        <f aca="false">1-EXP(-(1/0.25)*(AD59/ABS($AD$1010)))</f>
        <v>0.973603249820076</v>
      </c>
    </row>
    <row r="60" customFormat="false" ht="12.75" hidden="false" customHeight="false" outlineLevel="0" collapsed="false">
      <c r="A60" s="321"/>
      <c r="B60" s="326" t="n">
        <f aca="false">+[4]data1cf!A60</f>
        <v>-3125.43578884817</v>
      </c>
      <c r="C60" s="326" t="n">
        <f aca="false">+[4]data1cf!B60</f>
        <v>501.494791735209</v>
      </c>
      <c r="D60" s="326" t="n">
        <f aca="false">+[4]data1cf!C60</f>
        <v>555.077256296896</v>
      </c>
      <c r="E60" s="326" t="n">
        <f aca="false">+[4]data1cf!D60</f>
        <v>542.399981867207</v>
      </c>
      <c r="F60" s="326" t="n">
        <f aca="false">+[4]data1cf!E60</f>
        <v>530.903881928221</v>
      </c>
      <c r="G60" s="326" t="n">
        <f aca="false">+[4]data1cf!F60</f>
        <v>520.344902744679</v>
      </c>
      <c r="H60" s="326" t="n">
        <f aca="false">+[4]data1cf!G60</f>
        <v>510.60047692934</v>
      </c>
      <c r="I60" s="326" t="n">
        <f aca="false">+[4]data1cf!H60</f>
        <v>505.315030829235</v>
      </c>
      <c r="J60" s="326" t="n">
        <f aca="false">+[4]data1cf!I60</f>
        <v>504.001382254685</v>
      </c>
      <c r="K60" s="326" t="n">
        <f aca="false">+[4]data1cf!J60</f>
        <v>502.76984116637</v>
      </c>
      <c r="L60" s="326" t="n">
        <f aca="false">+[4]data1cf!K60</f>
        <v>501.25467445016</v>
      </c>
      <c r="M60" s="326" t="n">
        <f aca="false">+[4]data1cf!L60</f>
        <v>380.588652127709</v>
      </c>
      <c r="N60" s="326" t="n">
        <f aca="false">+[4]data1cf!M60</f>
        <v>378.988612140339</v>
      </c>
      <c r="O60" s="326" t="n">
        <f aca="false">+[4]data1cf!N60</f>
        <v>377.587250348593</v>
      </c>
      <c r="P60" s="326" t="n">
        <f aca="false">+[4]data1cf!O60</f>
        <v>375.89716830785</v>
      </c>
      <c r="Q60" s="326" t="n">
        <f aca="false">+[4]data1cf!P60</f>
        <v>374.40306320113</v>
      </c>
      <c r="R60" s="326" t="n">
        <f aca="false">+[4]data1cf!Q60</f>
        <v>336.76995722219</v>
      </c>
      <c r="S60" s="326" t="n">
        <f aca="false">+[4]data1cf!R60</f>
        <v>299.208445465369</v>
      </c>
      <c r="T60" s="326" t="n">
        <f aca="false">+[4]data1cf!S60</f>
        <v>297.44301162933</v>
      </c>
      <c r="U60" s="326" t="n">
        <f aca="false">+[4]data1cf!T60</f>
        <v>295.62461477821</v>
      </c>
      <c r="V60" s="326" t="n">
        <f aca="false">+[4]data1cf!U60</f>
        <v>293.751666021557</v>
      </c>
      <c r="W60" s="326" t="n">
        <f aca="false">+[4]data1cf!V60</f>
        <v>291.822528802203</v>
      </c>
      <c r="X60" s="326" t="n">
        <f aca="false">+[4]data1cf!W60</f>
        <v>289.835517466269</v>
      </c>
      <c r="Y60" s="326" t="n">
        <f aca="false">+[4]data1cf!X60</f>
        <v>287.788895790257</v>
      </c>
      <c r="Z60" s="326" t="n">
        <f aca="false">+[4]data1cf!Y60</f>
        <v>285.680875463965</v>
      </c>
      <c r="AA60" s="326" t="n">
        <f aca="false">+[4]data1cf!Z60</f>
        <v>283.509614527884</v>
      </c>
      <c r="AB60" s="326"/>
      <c r="AC60" s="327" t="n">
        <f aca="false">XNPV(0.1,B60:AA60,$B$1:$AA$1)</f>
        <v>1061.9034281648</v>
      </c>
      <c r="AD60" s="327" t="n">
        <f aca="false">SUMPRODUCT(B60:AA60,$B$1010:$AA$1010)</f>
        <v>2098.18397847142</v>
      </c>
      <c r="AE60" s="328" t="n">
        <f aca="false">SUMPRODUCT(B60:AA60,$B$1012:$AA$1012)</f>
        <v>1983.34698492493</v>
      </c>
      <c r="AF60" s="329" t="n">
        <f aca="false">XIRR(B60:AA60,$B$1:$AA$1)</f>
        <v>0.14929299174091</v>
      </c>
      <c r="AG60" s="330" t="n">
        <f aca="false">1-EXP(-(1/0.25)*(AD60/ABS($AD$1010)))</f>
        <v>0.981807855806489</v>
      </c>
    </row>
    <row r="61" customFormat="false" ht="12.75" hidden="false" customHeight="false" outlineLevel="0" collapsed="false">
      <c r="A61" s="321"/>
      <c r="B61" s="326" t="n">
        <f aca="false">+[4]data1cf!A61</f>
        <v>-3677.94836521053</v>
      </c>
      <c r="C61" s="326" t="n">
        <f aca="false">+[4]data1cf!B61</f>
        <v>512.235636219693</v>
      </c>
      <c r="D61" s="326" t="n">
        <f aca="false">+[4]data1cf!C61</f>
        <v>575.484860817416</v>
      </c>
      <c r="E61" s="326" t="n">
        <f aca="false">+[4]data1cf!D61</f>
        <v>560.766825935675</v>
      </c>
      <c r="F61" s="326" t="n">
        <f aca="false">+[4]data1cf!E61</f>
        <v>547.444782434327</v>
      </c>
      <c r="G61" s="326" t="n">
        <f aca="false">+[4]data1cf!F61</f>
        <v>535.231713200174</v>
      </c>
      <c r="H61" s="326" t="n">
        <f aca="false">+[4]data1cf!G61</f>
        <v>523.983569157008</v>
      </c>
      <c r="I61" s="326" t="n">
        <f aca="false">+[4]data1cf!H61</f>
        <v>517.989227320926</v>
      </c>
      <c r="J61" s="326" t="n">
        <f aca="false">+[4]data1cf!I61</f>
        <v>516.675578746377</v>
      </c>
      <c r="K61" s="326" t="n">
        <f aca="false">+[4]data1cf!J61</f>
        <v>515.46551934703</v>
      </c>
      <c r="L61" s="326" t="n">
        <f aca="false">+[4]data1cf!K61</f>
        <v>513.928870941851</v>
      </c>
      <c r="M61" s="326" t="n">
        <f aca="false">+[4]data1cf!L61</f>
        <v>393.284330308369</v>
      </c>
      <c r="N61" s="326" t="n">
        <f aca="false">+[4]data1cf!M61</f>
        <v>391.662808632031</v>
      </c>
      <c r="O61" s="326" t="n">
        <f aca="false">+[4]data1cf!N61</f>
        <v>390.282928529254</v>
      </c>
      <c r="P61" s="326" t="n">
        <f aca="false">+[4]data1cf!O61</f>
        <v>388.571364799542</v>
      </c>
      <c r="Q61" s="326" t="n">
        <f aca="false">+[4]data1cf!P61</f>
        <v>387.09874138179</v>
      </c>
      <c r="R61" s="326" t="n">
        <f aca="false">+[4]data1cf!Q61</f>
        <v>343.107055468035</v>
      </c>
      <c r="S61" s="326" t="n">
        <f aca="false">+[4]data1cf!R61</f>
        <v>299.208445465369</v>
      </c>
      <c r="T61" s="326" t="n">
        <f aca="false">+[4]data1cf!S61</f>
        <v>297.44301162933</v>
      </c>
      <c r="U61" s="326" t="n">
        <f aca="false">+[4]data1cf!T61</f>
        <v>295.62461477821</v>
      </c>
      <c r="V61" s="326" t="n">
        <f aca="false">+[4]data1cf!U61</f>
        <v>293.751666021557</v>
      </c>
      <c r="W61" s="326" t="n">
        <f aca="false">+[4]data1cf!V61</f>
        <v>291.822528802203</v>
      </c>
      <c r="X61" s="326" t="n">
        <f aca="false">+[4]data1cf!W61</f>
        <v>289.835517466269</v>
      </c>
      <c r="Y61" s="326" t="n">
        <f aca="false">+[4]data1cf!X61</f>
        <v>287.788895790257</v>
      </c>
      <c r="Z61" s="326" t="n">
        <f aca="false">+[4]data1cf!Y61</f>
        <v>285.680875463965</v>
      </c>
      <c r="AA61" s="326" t="n">
        <f aca="false">+[4]data1cf!Z61</f>
        <v>283.509614527884</v>
      </c>
      <c r="AB61" s="326"/>
      <c r="AC61" s="327" t="n">
        <f aca="false">XNPV(0.1,B61:AA61,$B$1:$AA$1)</f>
        <v>620.476529694039</v>
      </c>
      <c r="AD61" s="327" t="n">
        <f aca="false">SUMPRODUCT(B61:AA61,$B$1010:$AA$1010)</f>
        <v>1686.52148187738</v>
      </c>
      <c r="AE61" s="328" t="n">
        <f aca="false">SUMPRODUCT(B61:AA61,$B$1012:$AA$1012)</f>
        <v>1568.93583290945</v>
      </c>
      <c r="AF61" s="329" t="n">
        <f aca="false">XIRR(B61:AA61,$B$1:$AA$1)</f>
        <v>0.124978659651701</v>
      </c>
      <c r="AG61" s="330" t="n">
        <f aca="false">1-EXP(-(1/0.25)*(AD61/ABS($AD$1010)))</f>
        <v>0.960070518082057</v>
      </c>
    </row>
    <row r="62" customFormat="false" ht="12.75" hidden="false" customHeight="false" outlineLevel="0" collapsed="false">
      <c r="A62" s="321"/>
      <c r="B62" s="326" t="n">
        <f aca="false">+[4]data1cf!A62</f>
        <v>-3622.52123952961</v>
      </c>
      <c r="C62" s="326" t="n">
        <f aca="false">+[4]data1cf!B62</f>
        <v>511.158132896456</v>
      </c>
      <c r="D62" s="326" t="n">
        <f aca="false">+[4]data1cf!C62</f>
        <v>573.437604503266</v>
      </c>
      <c r="E62" s="326" t="n">
        <f aca="false">+[4]data1cf!D62</f>
        <v>558.924295252939</v>
      </c>
      <c r="F62" s="326" t="n">
        <f aca="false">+[4]data1cf!E62</f>
        <v>545.785427316542</v>
      </c>
      <c r="G62" s="326" t="n">
        <f aca="false">+[4]data1cf!F62</f>
        <v>533.738293594167</v>
      </c>
      <c r="H62" s="326" t="n">
        <f aca="false">+[4]data1cf!G62</f>
        <v>522.641000016254</v>
      </c>
      <c r="I62" s="326" t="n">
        <f aca="false">+[4]data1cf!H62</f>
        <v>516.717773399506</v>
      </c>
      <c r="J62" s="326" t="n">
        <f aca="false">+[4]data1cf!I62</f>
        <v>515.404124824957</v>
      </c>
      <c r="K62" s="326" t="n">
        <f aca="false">+[4]data1cf!J62</f>
        <v>514.191910418964</v>
      </c>
      <c r="L62" s="326" t="n">
        <f aca="false">+[4]data1cf!K62</f>
        <v>512.657417020432</v>
      </c>
      <c r="M62" s="326" t="n">
        <f aca="false">+[4]data1cf!L62</f>
        <v>392.010721380303</v>
      </c>
      <c r="N62" s="326" t="n">
        <f aca="false">+[4]data1cf!M62</f>
        <v>390.391354710611</v>
      </c>
      <c r="O62" s="326" t="n">
        <f aca="false">+[4]data1cf!N62</f>
        <v>389.009319601187</v>
      </c>
      <c r="P62" s="326" t="n">
        <f aca="false">+[4]data1cf!O62</f>
        <v>387.299910878122</v>
      </c>
      <c r="Q62" s="326" t="n">
        <f aca="false">+[4]data1cf!P62</f>
        <v>385.825132453724</v>
      </c>
      <c r="R62" s="326" t="n">
        <f aca="false">+[4]data1cf!Q62</f>
        <v>342.471328507326</v>
      </c>
      <c r="S62" s="326" t="n">
        <f aca="false">+[4]data1cf!R62</f>
        <v>299.208445465369</v>
      </c>
      <c r="T62" s="326" t="n">
        <f aca="false">+[4]data1cf!S62</f>
        <v>297.44301162933</v>
      </c>
      <c r="U62" s="326" t="n">
        <f aca="false">+[4]data1cf!T62</f>
        <v>295.62461477821</v>
      </c>
      <c r="V62" s="326" t="n">
        <f aca="false">+[4]data1cf!U62</f>
        <v>293.751666021557</v>
      </c>
      <c r="W62" s="326" t="n">
        <f aca="false">+[4]data1cf!V62</f>
        <v>291.822528802203</v>
      </c>
      <c r="X62" s="326" t="n">
        <f aca="false">+[4]data1cf!W62</f>
        <v>289.835517466269</v>
      </c>
      <c r="Y62" s="326" t="n">
        <f aca="false">+[4]data1cf!X62</f>
        <v>287.788895790257</v>
      </c>
      <c r="Z62" s="326" t="n">
        <f aca="false">+[4]data1cf!Y62</f>
        <v>285.680875463965</v>
      </c>
      <c r="AA62" s="326" t="n">
        <f aca="false">+[4]data1cf!Z62</f>
        <v>283.509614527884</v>
      </c>
      <c r="AB62" s="326"/>
      <c r="AC62" s="327" t="n">
        <f aca="false">XNPV(0.1,B62:AA62,$B$1:$AA$1)</f>
        <v>664.759728352731</v>
      </c>
      <c r="AD62" s="327" t="n">
        <f aca="false">SUMPRODUCT(B62:AA62,$B$1010:$AA$1010)</f>
        <v>1727.81876616196</v>
      </c>
      <c r="AE62" s="328" t="n">
        <f aca="false">SUMPRODUCT(B62:AA62,$B$1012:$AA$1012)</f>
        <v>1610.50885764957</v>
      </c>
      <c r="AF62" s="329" t="n">
        <f aca="false">XIRR(B62:AA62,$B$1:$AA$1)</f>
        <v>0.127117678547484</v>
      </c>
      <c r="AG62" s="330" t="n">
        <f aca="false">1-EXP(-(1/0.25)*(AD62/ABS($AD$1010)))</f>
        <v>0.963098499667726</v>
      </c>
    </row>
    <row r="63" customFormat="false" ht="12.75" hidden="false" customHeight="false" outlineLevel="0" collapsed="false">
      <c r="A63" s="321"/>
      <c r="B63" s="326" t="n">
        <f aca="false">+[4]data1cf!A63</f>
        <v>-3363.23136541212</v>
      </c>
      <c r="C63" s="326" t="n">
        <f aca="false">+[4]data1cf!B63</f>
        <v>506.117537743612</v>
      </c>
      <c r="D63" s="326" t="n">
        <f aca="false">+[4]data1cf!C63</f>
        <v>563.860473712862</v>
      </c>
      <c r="E63" s="326" t="n">
        <f aca="false">+[4]data1cf!D63</f>
        <v>550.304877541576</v>
      </c>
      <c r="F63" s="326" t="n">
        <f aca="false">+[4]data1cf!E63</f>
        <v>538.022910781162</v>
      </c>
      <c r="G63" s="326" t="n">
        <f aca="false">+[4]data1cf!F63</f>
        <v>526.752028712326</v>
      </c>
      <c r="H63" s="326" t="n">
        <f aca="false">+[4]data1cf!G63</f>
        <v>516.36041845581</v>
      </c>
      <c r="I63" s="326" t="n">
        <f aca="false">+[4]data1cf!H63</f>
        <v>510.76987111915</v>
      </c>
      <c r="J63" s="326" t="n">
        <f aca="false">+[4]data1cf!I63</f>
        <v>509.456222544601</v>
      </c>
      <c r="K63" s="326" t="n">
        <f aca="false">+[4]data1cf!J63</f>
        <v>508.233926948302</v>
      </c>
      <c r="L63" s="326" t="n">
        <f aca="false">+[4]data1cf!K63</f>
        <v>506.709514740076</v>
      </c>
      <c r="M63" s="326" t="n">
        <f aca="false">+[4]data1cf!L63</f>
        <v>386.052737909641</v>
      </c>
      <c r="N63" s="326" t="n">
        <f aca="false">+[4]data1cf!M63</f>
        <v>384.443452430255</v>
      </c>
      <c r="O63" s="326" t="n">
        <f aca="false">+[4]data1cf!N63</f>
        <v>383.051336130526</v>
      </c>
      <c r="P63" s="326" t="n">
        <f aca="false">+[4]data1cf!O63</f>
        <v>381.352008597766</v>
      </c>
      <c r="Q63" s="326" t="n">
        <f aca="false">+[4]data1cf!P63</f>
        <v>379.867148983062</v>
      </c>
      <c r="R63" s="326" t="n">
        <f aca="false">+[4]data1cf!Q63</f>
        <v>339.497377367148</v>
      </c>
      <c r="S63" s="326" t="n">
        <f aca="false">+[4]data1cf!R63</f>
        <v>299.208445465369</v>
      </c>
      <c r="T63" s="326" t="n">
        <f aca="false">+[4]data1cf!S63</f>
        <v>297.44301162933</v>
      </c>
      <c r="U63" s="326" t="n">
        <f aca="false">+[4]data1cf!T63</f>
        <v>295.62461477821</v>
      </c>
      <c r="V63" s="326" t="n">
        <f aca="false">+[4]data1cf!U63</f>
        <v>293.751666021557</v>
      </c>
      <c r="W63" s="326" t="n">
        <f aca="false">+[4]data1cf!V63</f>
        <v>291.822528802203</v>
      </c>
      <c r="X63" s="326" t="n">
        <f aca="false">+[4]data1cf!W63</f>
        <v>289.835517466269</v>
      </c>
      <c r="Y63" s="326" t="n">
        <f aca="false">+[4]data1cf!X63</f>
        <v>287.788895790257</v>
      </c>
      <c r="Z63" s="326" t="n">
        <f aca="false">+[4]data1cf!Y63</f>
        <v>285.680875463965</v>
      </c>
      <c r="AA63" s="326" t="n">
        <f aca="false">+[4]data1cf!Z63</f>
        <v>283.509614527884</v>
      </c>
      <c r="AB63" s="326"/>
      <c r="AC63" s="327" t="n">
        <f aca="false">XNPV(0.1,B63:AA63,$B$1:$AA$1)</f>
        <v>871.917953944854</v>
      </c>
      <c r="AD63" s="327" t="n">
        <f aca="false">SUMPRODUCT(B63:AA63,$B$1010:$AA$1010)</f>
        <v>1921.0087884118</v>
      </c>
      <c r="AE63" s="328" t="n">
        <f aca="false">SUMPRODUCT(B63:AA63,$B$1012:$AA$1012)</f>
        <v>1804.98880260653</v>
      </c>
      <c r="AF63" s="329" t="n">
        <f aca="false">XIRR(B63:AA63,$B$1:$AA$1)</f>
        <v>0.137951880089578</v>
      </c>
      <c r="AG63" s="330" t="n">
        <f aca="false">1-EXP(-(1/0.25)*(AD63/ABS($AD$1010)))</f>
        <v>0.974483385349191</v>
      </c>
    </row>
    <row r="64" customFormat="false" ht="12.75" hidden="false" customHeight="false" outlineLevel="0" collapsed="false">
      <c r="A64" s="321"/>
      <c r="B64" s="326" t="n">
        <f aca="false">+[4]data1cf!A64</f>
        <v>-2846.7921338262</v>
      </c>
      <c r="C64" s="326" t="n">
        <f aca="false">+[4]data1cf!B64</f>
        <v>496.077959081581</v>
      </c>
      <c r="D64" s="326" t="n">
        <f aca="false">+[4]data1cf!C64</f>
        <v>544.785274255005</v>
      </c>
      <c r="E64" s="326" t="n">
        <f aca="false">+[4]data1cf!D64</f>
        <v>533.137198029504</v>
      </c>
      <c r="F64" s="326" t="n">
        <f aca="false">+[4]data1cf!E64</f>
        <v>522.561959641635</v>
      </c>
      <c r="G64" s="326" t="n">
        <f aca="false">+[4]data1cf!F64</f>
        <v>512.837172686752</v>
      </c>
      <c r="H64" s="326" t="n">
        <f aca="false">+[4]data1cf!G64</f>
        <v>503.851103442921</v>
      </c>
      <c r="I64" s="326" t="n">
        <f aca="false">+[4]data1cf!H64</f>
        <v>498.923168297955</v>
      </c>
      <c r="J64" s="326" t="n">
        <f aca="false">+[4]data1cf!I64</f>
        <v>497.609519723405</v>
      </c>
      <c r="K64" s="326" t="n">
        <f aca="false">+[4]data1cf!J64</f>
        <v>496.367144969783</v>
      </c>
      <c r="L64" s="326" t="n">
        <f aca="false">+[4]data1cf!K64</f>
        <v>494.86281191888</v>
      </c>
      <c r="M64" s="326" t="n">
        <f aca="false">+[4]data1cf!L64</f>
        <v>374.185955931122</v>
      </c>
      <c r="N64" s="326" t="n">
        <f aca="false">+[4]data1cf!M64</f>
        <v>372.596749609059</v>
      </c>
      <c r="O64" s="326" t="n">
        <f aca="false">+[4]data1cf!N64</f>
        <v>371.184554152006</v>
      </c>
      <c r="P64" s="326" t="n">
        <f aca="false">+[4]data1cf!O64</f>
        <v>369.50530577657</v>
      </c>
      <c r="Q64" s="326" t="n">
        <f aca="false">+[4]data1cf!P64</f>
        <v>368.000367004543</v>
      </c>
      <c r="R64" s="326" t="n">
        <f aca="false">+[4]data1cf!Q64</f>
        <v>333.57402595655</v>
      </c>
      <c r="S64" s="326" t="n">
        <f aca="false">+[4]data1cf!R64</f>
        <v>299.208445465369</v>
      </c>
      <c r="T64" s="326" t="n">
        <f aca="false">+[4]data1cf!S64</f>
        <v>297.44301162933</v>
      </c>
      <c r="U64" s="326" t="n">
        <f aca="false">+[4]data1cf!T64</f>
        <v>295.62461477821</v>
      </c>
      <c r="V64" s="326" t="n">
        <f aca="false">+[4]data1cf!U64</f>
        <v>293.751666021557</v>
      </c>
      <c r="W64" s="326" t="n">
        <f aca="false">+[4]data1cf!V64</f>
        <v>291.822528802203</v>
      </c>
      <c r="X64" s="326" t="n">
        <f aca="false">+[4]data1cf!W64</f>
        <v>289.835517466269</v>
      </c>
      <c r="Y64" s="326" t="n">
        <f aca="false">+[4]data1cf!X64</f>
        <v>287.788895790257</v>
      </c>
      <c r="Z64" s="326" t="n">
        <f aca="false">+[4]data1cf!Y64</f>
        <v>285.680875463965</v>
      </c>
      <c r="AA64" s="326" t="n">
        <f aca="false">+[4]data1cf!Z64</f>
        <v>283.509614527884</v>
      </c>
      <c r="AB64" s="326"/>
      <c r="AC64" s="327" t="n">
        <f aca="false">XNPV(0.1,B64:AA64,$B$1:$AA$1)</f>
        <v>1284.52425106936</v>
      </c>
      <c r="AD64" s="327" t="n">
        <f aca="false">SUMPRODUCT(B64:AA64,$B$1010:$AA$1010)</f>
        <v>2305.79399061204</v>
      </c>
      <c r="AE64" s="328" t="n">
        <f aca="false">SUMPRODUCT(B64:AA64,$B$1012:$AA$1012)</f>
        <v>2192.34320151735</v>
      </c>
      <c r="AF64" s="329" t="n">
        <f aca="false">XIRR(B64:AA64,$B$1:$AA$1)</f>
        <v>0.164747128191196</v>
      </c>
      <c r="AG64" s="330" t="n">
        <f aca="false">1-EXP(-(1/0.25)*(AD64/ABS($AD$1010)))</f>
        <v>0.987762187643254</v>
      </c>
    </row>
    <row r="65" customFormat="false" ht="12.75" hidden="false" customHeight="false" outlineLevel="0" collapsed="false">
      <c r="A65" s="321"/>
      <c r="B65" s="326" t="n">
        <f aca="false">+[4]data1cf!A65</f>
        <v>-3326.51589141531</v>
      </c>
      <c r="C65" s="326" t="n">
        <f aca="false">+[4]data1cf!B65</f>
        <v>505.403788929114</v>
      </c>
      <c r="D65" s="326" t="n">
        <f aca="false">+[4]data1cf!C65</f>
        <v>562.504350965316</v>
      </c>
      <c r="E65" s="326" t="n">
        <f aca="false">+[4]data1cf!D65</f>
        <v>549.084367068784</v>
      </c>
      <c r="F65" s="326" t="n">
        <f aca="false">+[4]data1cf!E65</f>
        <v>536.923737606835</v>
      </c>
      <c r="G65" s="326" t="n">
        <f aca="false">+[4]data1cf!F65</f>
        <v>525.762772855431</v>
      </c>
      <c r="H65" s="326" t="n">
        <f aca="false">+[4]data1cf!G65</f>
        <v>515.471087432946</v>
      </c>
      <c r="I65" s="326" t="n">
        <f aca="false">+[4]data1cf!H65</f>
        <v>509.927647518043</v>
      </c>
      <c r="J65" s="326" t="n">
        <f aca="false">+[4]data1cf!I65</f>
        <v>508.613998943493</v>
      </c>
      <c r="K65" s="326" t="n">
        <f aca="false">+[4]data1cf!J65</f>
        <v>507.390275849566</v>
      </c>
      <c r="L65" s="326" t="n">
        <f aca="false">+[4]data1cf!K65</f>
        <v>505.867291138968</v>
      </c>
      <c r="M65" s="326" t="n">
        <f aca="false">+[4]data1cf!L65</f>
        <v>385.209086810905</v>
      </c>
      <c r="N65" s="326" t="n">
        <f aca="false">+[4]data1cf!M65</f>
        <v>383.601228829147</v>
      </c>
      <c r="O65" s="326" t="n">
        <f aca="false">+[4]data1cf!N65</f>
        <v>382.207685031789</v>
      </c>
      <c r="P65" s="326" t="n">
        <f aca="false">+[4]data1cf!O65</f>
        <v>380.509784996658</v>
      </c>
      <c r="Q65" s="326" t="n">
        <f aca="false">+[4]data1cf!P65</f>
        <v>379.023497884326</v>
      </c>
      <c r="R65" s="326" t="n">
        <f aca="false">+[4]data1cf!Q65</f>
        <v>339.076265566594</v>
      </c>
      <c r="S65" s="326" t="n">
        <f aca="false">+[4]data1cf!R65</f>
        <v>299.208445465369</v>
      </c>
      <c r="T65" s="326" t="n">
        <f aca="false">+[4]data1cf!S65</f>
        <v>297.44301162933</v>
      </c>
      <c r="U65" s="326" t="n">
        <f aca="false">+[4]data1cf!T65</f>
        <v>295.62461477821</v>
      </c>
      <c r="V65" s="326" t="n">
        <f aca="false">+[4]data1cf!U65</f>
        <v>293.751666021557</v>
      </c>
      <c r="W65" s="326" t="n">
        <f aca="false">+[4]data1cf!V65</f>
        <v>291.822528802203</v>
      </c>
      <c r="X65" s="326" t="n">
        <f aca="false">+[4]data1cf!W65</f>
        <v>289.835517466269</v>
      </c>
      <c r="Y65" s="326" t="n">
        <f aca="false">+[4]data1cf!X65</f>
        <v>287.788895790257</v>
      </c>
      <c r="Z65" s="326" t="n">
        <f aca="false">+[4]data1cf!Y65</f>
        <v>285.680875463965</v>
      </c>
      <c r="AA65" s="326" t="n">
        <f aca="false">+[4]data1cf!Z65</f>
        <v>283.509614527884</v>
      </c>
      <c r="AB65" s="326"/>
      <c r="AC65" s="327" t="n">
        <f aca="false">XNPV(0.1,B65:AA65,$B$1:$AA$1)</f>
        <v>901.25158091675</v>
      </c>
      <c r="AD65" s="327" t="n">
        <f aca="false">SUMPRODUCT(B65:AA65,$B$1010:$AA$1010)</f>
        <v>1948.36451629165</v>
      </c>
      <c r="AE65" s="328" t="n">
        <f aca="false">SUMPRODUCT(B65:AA65,$B$1012:$AA$1012)</f>
        <v>1832.52718368011</v>
      </c>
      <c r="AF65" s="329" t="n">
        <f aca="false">XIRR(B65:AA65,$B$1:$AA$1)</f>
        <v>0.139607569548678</v>
      </c>
      <c r="AG65" s="330" t="n">
        <f aca="false">1-EXP(-(1/0.25)*(AD65/ABS($AD$1010)))</f>
        <v>0.975782140873544</v>
      </c>
    </row>
    <row r="66" customFormat="false" ht="12.75" hidden="false" customHeight="false" outlineLevel="0" collapsed="false">
      <c r="A66" s="321"/>
      <c r="B66" s="326" t="n">
        <f aca="false">+[4]data1cf!A66</f>
        <v>-2528.31740529664</v>
      </c>
      <c r="C66" s="326" t="n">
        <f aca="false">+[4]data1cf!B66</f>
        <v>489.886810358967</v>
      </c>
      <c r="D66" s="326" t="n">
        <f aca="false">+[4]data1cf!C66</f>
        <v>533.022091682037</v>
      </c>
      <c r="E66" s="326" t="n">
        <f aca="false">+[4]data1cf!D66</f>
        <v>522.550333713833</v>
      </c>
      <c r="F66" s="326" t="n">
        <f aca="false">+[4]data1cf!E66</f>
        <v>513.027590608809</v>
      </c>
      <c r="G66" s="326" t="n">
        <f aca="false">+[4]data1cf!F66</f>
        <v>504.256240557208</v>
      </c>
      <c r="H66" s="326" t="n">
        <f aca="false">+[4]data1cf!G66</f>
        <v>496.136932134543</v>
      </c>
      <c r="I66" s="326" t="n">
        <f aca="false">+[4]data1cf!H66</f>
        <v>491.617612805269</v>
      </c>
      <c r="J66" s="326" t="n">
        <f aca="false">+[4]data1cf!I66</f>
        <v>490.30396423072</v>
      </c>
      <c r="K66" s="326" t="n">
        <f aca="false">+[4]data1cf!J66</f>
        <v>489.049207179652</v>
      </c>
      <c r="L66" s="326" t="n">
        <f aca="false">+[4]data1cf!K66</f>
        <v>487.557256426195</v>
      </c>
      <c r="M66" s="326" t="n">
        <f aca="false">+[4]data1cf!L66</f>
        <v>366.868018140991</v>
      </c>
      <c r="N66" s="326" t="n">
        <f aca="false">+[4]data1cf!M66</f>
        <v>365.291194116374</v>
      </c>
      <c r="O66" s="326" t="n">
        <f aca="false">+[4]data1cf!N66</f>
        <v>363.866616361876</v>
      </c>
      <c r="P66" s="326" t="n">
        <f aca="false">+[4]data1cf!O66</f>
        <v>362.199750283885</v>
      </c>
      <c r="Q66" s="326" t="n">
        <f aca="false">+[4]data1cf!P66</f>
        <v>360.682429214412</v>
      </c>
      <c r="R66" s="326" t="n">
        <f aca="false">+[4]data1cf!Q66</f>
        <v>329.921248210207</v>
      </c>
      <c r="S66" s="326" t="n">
        <f aca="false">+[4]data1cf!R66</f>
        <v>299.208445465369</v>
      </c>
      <c r="T66" s="326" t="n">
        <f aca="false">+[4]data1cf!S66</f>
        <v>297.44301162933</v>
      </c>
      <c r="U66" s="326" t="n">
        <f aca="false">+[4]data1cf!T66</f>
        <v>295.62461477821</v>
      </c>
      <c r="V66" s="326" t="n">
        <f aca="false">+[4]data1cf!U66</f>
        <v>293.751666021557</v>
      </c>
      <c r="W66" s="326" t="n">
        <f aca="false">+[4]data1cf!V66</f>
        <v>291.822528802203</v>
      </c>
      <c r="X66" s="326" t="n">
        <f aca="false">+[4]data1cf!W66</f>
        <v>289.835517466269</v>
      </c>
      <c r="Y66" s="326" t="n">
        <f aca="false">+[4]data1cf!X66</f>
        <v>287.788895790257</v>
      </c>
      <c r="Z66" s="326" t="n">
        <f aca="false">+[4]data1cf!Y66</f>
        <v>285.680875463965</v>
      </c>
      <c r="AA66" s="326" t="n">
        <f aca="false">+[4]data1cf!Z66</f>
        <v>283.509614527884</v>
      </c>
      <c r="AB66" s="326"/>
      <c r="AC66" s="327" t="n">
        <f aca="false">XNPV(0.1,B66:AA66,$B$1:$AA$1)</f>
        <v>1538.96789212039</v>
      </c>
      <c r="AD66" s="327" t="n">
        <f aca="false">SUMPRODUCT(B66:AA66,$B$1010:$AA$1010)</f>
        <v>2543.08108136345</v>
      </c>
      <c r="AE66" s="328" t="n">
        <f aca="false">SUMPRODUCT(B66:AA66,$B$1012:$AA$1012)</f>
        <v>2431.21464948815</v>
      </c>
      <c r="AF66" s="329" t="n">
        <f aca="false">XIRR(B66:AA66,$B$1:$AA$1)</f>
        <v>0.186196503544426</v>
      </c>
      <c r="AG66" s="330" t="n">
        <f aca="false">1-EXP(-(1/0.25)*(AD66/ABS($AD$1010)))</f>
        <v>0.992221225433572</v>
      </c>
    </row>
    <row r="67" customFormat="false" ht="12.75" hidden="false" customHeight="false" outlineLevel="0" collapsed="false">
      <c r="A67" s="321"/>
      <c r="B67" s="326" t="n">
        <f aca="false">+[4]data1cf!A67</f>
        <v>-3320.36712771299</v>
      </c>
      <c r="C67" s="326" t="n">
        <f aca="false">+[4]data1cf!B67</f>
        <v>505.28425696274</v>
      </c>
      <c r="D67" s="326" t="n">
        <f aca="false">+[4]data1cf!C67</f>
        <v>562.277240229207</v>
      </c>
      <c r="E67" s="326" t="n">
        <f aca="false">+[4]data1cf!D67</f>
        <v>548.879967406286</v>
      </c>
      <c r="F67" s="326" t="n">
        <f aca="false">+[4]data1cf!E67</f>
        <v>536.73965837862</v>
      </c>
      <c r="G67" s="326" t="n">
        <f aca="false">+[4]data1cf!F67</f>
        <v>525.597101550038</v>
      </c>
      <c r="H67" s="326" t="n">
        <f aca="false">+[4]data1cf!G67</f>
        <v>515.322150602845</v>
      </c>
      <c r="I67" s="326" t="n">
        <f aca="false">+[4]data1cf!H67</f>
        <v>509.786599797722</v>
      </c>
      <c r="J67" s="326" t="n">
        <f aca="false">+[4]data1cf!I67</f>
        <v>508.472951223173</v>
      </c>
      <c r="K67" s="326" t="n">
        <f aca="false">+[4]data1cf!J67</f>
        <v>507.248989065313</v>
      </c>
      <c r="L67" s="326" t="n">
        <f aca="false">+[4]data1cf!K67</f>
        <v>505.726243418648</v>
      </c>
      <c r="M67" s="326" t="n">
        <f aca="false">+[4]data1cf!L67</f>
        <v>385.067800026652</v>
      </c>
      <c r="N67" s="326" t="n">
        <f aca="false">+[4]data1cf!M67</f>
        <v>383.460181108827</v>
      </c>
      <c r="O67" s="326" t="n">
        <f aca="false">+[4]data1cf!N67</f>
        <v>382.066398247536</v>
      </c>
      <c r="P67" s="326" t="n">
        <f aca="false">+[4]data1cf!O67</f>
        <v>380.368737276338</v>
      </c>
      <c r="Q67" s="326" t="n">
        <f aca="false">+[4]data1cf!P67</f>
        <v>378.882211100073</v>
      </c>
      <c r="R67" s="326" t="n">
        <f aca="false">+[4]data1cf!Q67</f>
        <v>339.005741706434</v>
      </c>
      <c r="S67" s="326" t="n">
        <f aca="false">+[4]data1cf!R67</f>
        <v>299.208445465369</v>
      </c>
      <c r="T67" s="326" t="n">
        <f aca="false">+[4]data1cf!S67</f>
        <v>297.44301162933</v>
      </c>
      <c r="U67" s="326" t="n">
        <f aca="false">+[4]data1cf!T67</f>
        <v>295.62461477821</v>
      </c>
      <c r="V67" s="326" t="n">
        <f aca="false">+[4]data1cf!U67</f>
        <v>293.751666021557</v>
      </c>
      <c r="W67" s="326" t="n">
        <f aca="false">+[4]data1cf!V67</f>
        <v>291.822528802203</v>
      </c>
      <c r="X67" s="326" t="n">
        <f aca="false">+[4]data1cf!W67</f>
        <v>289.835517466269</v>
      </c>
      <c r="Y67" s="326" t="n">
        <f aca="false">+[4]data1cf!X67</f>
        <v>287.788895790257</v>
      </c>
      <c r="Z67" s="326" t="n">
        <f aca="false">+[4]data1cf!Y67</f>
        <v>285.680875463965</v>
      </c>
      <c r="AA67" s="326" t="n">
        <f aca="false">+[4]data1cf!Z67</f>
        <v>283.509614527884</v>
      </c>
      <c r="AB67" s="326"/>
      <c r="AC67" s="327" t="n">
        <f aca="false">XNPV(0.1,B67:AA67,$B$1:$AA$1)</f>
        <v>906.164102018831</v>
      </c>
      <c r="AD67" s="327" t="n">
        <f aca="false">SUMPRODUCT(B67:AA67,$B$1010:$AA$1010)</f>
        <v>1952.94579737909</v>
      </c>
      <c r="AE67" s="328" t="n">
        <f aca="false">SUMPRODUCT(B67:AA67,$B$1012:$AA$1012)</f>
        <v>1837.13905381368</v>
      </c>
      <c r="AF67" s="329" t="n">
        <f aca="false">XIRR(B67:AA67,$B$1:$AA$1)</f>
        <v>0.139888058318011</v>
      </c>
      <c r="AG67" s="330" t="n">
        <f aca="false">1-EXP(-(1/0.25)*(AD67/ABS($AD$1010)))</f>
        <v>0.975993088524639</v>
      </c>
    </row>
    <row r="68" customFormat="false" ht="12.75" hidden="false" customHeight="false" outlineLevel="0" collapsed="false">
      <c r="A68" s="321"/>
      <c r="B68" s="326" t="n">
        <f aca="false">+[4]data1cf!A68</f>
        <v>-3203.342844268</v>
      </c>
      <c r="C68" s="326" t="n">
        <f aca="false">+[4]data1cf!B68</f>
        <v>503.00930489257</v>
      </c>
      <c r="D68" s="326" t="n">
        <f aca="false">+[4]data1cf!C68</f>
        <v>557.954831295883</v>
      </c>
      <c r="E68" s="326" t="n">
        <f aca="false">+[4]data1cf!D68</f>
        <v>544.989799366295</v>
      </c>
      <c r="F68" s="326" t="n">
        <f aca="false">+[4]data1cf!E68</f>
        <v>533.236232190558</v>
      </c>
      <c r="G68" s="326" t="n">
        <f aca="false">+[4]data1cf!F68</f>
        <v>522.444017980782</v>
      </c>
      <c r="H68" s="326" t="n">
        <f aca="false">+[4]data1cf!G68</f>
        <v>512.487560323413</v>
      </c>
      <c r="I68" s="326" t="n">
        <f aca="false">+[4]data1cf!H68</f>
        <v>507.102156354921</v>
      </c>
      <c r="J68" s="326" t="n">
        <f aca="false">+[4]data1cf!I68</f>
        <v>505.788507780372</v>
      </c>
      <c r="K68" s="326" t="n">
        <f aca="false">+[4]data1cf!J68</f>
        <v>504.559995718371</v>
      </c>
      <c r="L68" s="326" t="n">
        <f aca="false">+[4]data1cf!K68</f>
        <v>503.041799975847</v>
      </c>
      <c r="M68" s="326" t="n">
        <f aca="false">+[4]data1cf!L68</f>
        <v>382.37880667971</v>
      </c>
      <c r="N68" s="326" t="n">
        <f aca="false">+[4]data1cf!M68</f>
        <v>380.775737666026</v>
      </c>
      <c r="O68" s="326" t="n">
        <f aca="false">+[4]data1cf!N68</f>
        <v>379.377404900595</v>
      </c>
      <c r="P68" s="326" t="n">
        <f aca="false">+[4]data1cf!O68</f>
        <v>377.684293833537</v>
      </c>
      <c r="Q68" s="326" t="n">
        <f aca="false">+[4]data1cf!P68</f>
        <v>376.193217753131</v>
      </c>
      <c r="R68" s="326" t="n">
        <f aca="false">+[4]data1cf!Q68</f>
        <v>337.663519985033</v>
      </c>
      <c r="S68" s="326" t="n">
        <f aca="false">+[4]data1cf!R68</f>
        <v>299.208445465369</v>
      </c>
      <c r="T68" s="326" t="n">
        <f aca="false">+[4]data1cf!S68</f>
        <v>297.44301162933</v>
      </c>
      <c r="U68" s="326" t="n">
        <f aca="false">+[4]data1cf!T68</f>
        <v>295.62461477821</v>
      </c>
      <c r="V68" s="326" t="n">
        <f aca="false">+[4]data1cf!U68</f>
        <v>293.751666021557</v>
      </c>
      <c r="W68" s="326" t="n">
        <f aca="false">+[4]data1cf!V68</f>
        <v>291.822528802203</v>
      </c>
      <c r="X68" s="326" t="n">
        <f aca="false">+[4]data1cf!W68</f>
        <v>289.835517466269</v>
      </c>
      <c r="Y68" s="326" t="n">
        <f aca="false">+[4]data1cf!X68</f>
        <v>287.788895790257</v>
      </c>
      <c r="Z68" s="326" t="n">
        <f aca="false">+[4]data1cf!Y68</f>
        <v>285.680875463965</v>
      </c>
      <c r="AA68" s="326" t="n">
        <f aca="false">+[4]data1cf!Z68</f>
        <v>283.509614527884</v>
      </c>
      <c r="AB68" s="326"/>
      <c r="AC68" s="327" t="n">
        <f aca="false">XNPV(0.1,B68:AA68,$B$1:$AA$1)</f>
        <v>999.660012694726</v>
      </c>
      <c r="AD68" s="327" t="n">
        <f aca="false">SUMPRODUCT(B68:AA68,$B$1010:$AA$1010)</f>
        <v>2040.1374935433</v>
      </c>
      <c r="AE68" s="328" t="n">
        <f aca="false">SUMPRODUCT(B68:AA68,$B$1012:$AA$1012)</f>
        <v>1924.91292574165</v>
      </c>
      <c r="AF68" s="329" t="n">
        <f aca="false">XIRR(B68:AA68,$B$1:$AA$1)</f>
        <v>0.145410437471232</v>
      </c>
      <c r="AG68" s="330" t="n">
        <f aca="false">1-EXP(-(1/0.25)*(AD68/ABS($AD$1010)))</f>
        <v>0.979675288552872</v>
      </c>
    </row>
    <row r="69" customFormat="false" ht="12.75" hidden="false" customHeight="false" outlineLevel="0" collapsed="false">
      <c r="A69" s="321"/>
      <c r="B69" s="326" t="n">
        <f aca="false">+[4]data1cf!A69</f>
        <v>-3455.54737758615</v>
      </c>
      <c r="C69" s="326" t="n">
        <f aca="false">+[4]data1cf!B69</f>
        <v>507.912161020275</v>
      </c>
      <c r="D69" s="326" t="n">
        <f aca="false">+[4]data1cf!C69</f>
        <v>567.270257938522</v>
      </c>
      <c r="E69" s="326" t="n">
        <f aca="false">+[4]data1cf!D69</f>
        <v>553.37368334467</v>
      </c>
      <c r="F69" s="326" t="n">
        <f aca="false">+[4]data1cf!E69</f>
        <v>540.786630627223</v>
      </c>
      <c r="G69" s="326" t="n">
        <f aca="false">+[4]data1cf!F69</f>
        <v>529.239376573781</v>
      </c>
      <c r="H69" s="326" t="n">
        <f aca="false">+[4]data1cf!G69</f>
        <v>518.596519058533</v>
      </c>
      <c r="I69" s="326" t="n">
        <f aca="false">+[4]data1cf!H69</f>
        <v>512.887526585613</v>
      </c>
      <c r="J69" s="326" t="n">
        <f aca="false">+[4]data1cf!I69</f>
        <v>511.573878011063</v>
      </c>
      <c r="K69" s="326" t="n">
        <f aca="false">+[4]data1cf!J69</f>
        <v>510.355171661318</v>
      </c>
      <c r="L69" s="326" t="n">
        <f aca="false">+[4]data1cf!K69</f>
        <v>508.827170206538</v>
      </c>
      <c r="M69" s="326" t="n">
        <f aca="false">+[4]data1cf!L69</f>
        <v>388.173982622657</v>
      </c>
      <c r="N69" s="326" t="n">
        <f aca="false">+[4]data1cf!M69</f>
        <v>386.561107896717</v>
      </c>
      <c r="O69" s="326" t="n">
        <f aca="false">+[4]data1cf!N69</f>
        <v>385.172580843542</v>
      </c>
      <c r="P69" s="326" t="n">
        <f aca="false">+[4]data1cf!O69</f>
        <v>383.469664064229</v>
      </c>
      <c r="Q69" s="326" t="n">
        <f aca="false">+[4]data1cf!P69</f>
        <v>381.988393696078</v>
      </c>
      <c r="R69" s="326" t="n">
        <f aca="false">+[4]data1cf!Q69</f>
        <v>340.556205100379</v>
      </c>
      <c r="S69" s="326" t="n">
        <f aca="false">+[4]data1cf!R69</f>
        <v>299.208445465369</v>
      </c>
      <c r="T69" s="326" t="n">
        <f aca="false">+[4]data1cf!S69</f>
        <v>297.44301162933</v>
      </c>
      <c r="U69" s="326" t="n">
        <f aca="false">+[4]data1cf!T69</f>
        <v>295.62461477821</v>
      </c>
      <c r="V69" s="326" t="n">
        <f aca="false">+[4]data1cf!U69</f>
        <v>293.751666021557</v>
      </c>
      <c r="W69" s="326" t="n">
        <f aca="false">+[4]data1cf!V69</f>
        <v>291.822528802203</v>
      </c>
      <c r="X69" s="326" t="n">
        <f aca="false">+[4]data1cf!W69</f>
        <v>289.835517466269</v>
      </c>
      <c r="Y69" s="326" t="n">
        <f aca="false">+[4]data1cf!X69</f>
        <v>287.788895790257</v>
      </c>
      <c r="Z69" s="326" t="n">
        <f aca="false">+[4]data1cf!Y69</f>
        <v>285.680875463965</v>
      </c>
      <c r="AA69" s="326" t="n">
        <f aca="false">+[4]data1cf!Z69</f>
        <v>283.509614527884</v>
      </c>
      <c r="AB69" s="326"/>
      <c r="AC69" s="327" t="n">
        <f aca="false">XNPV(0.1,B69:AA69,$B$1:$AA$1)</f>
        <v>798.16258134959</v>
      </c>
      <c r="AD69" s="327" t="n">
        <f aca="false">SUMPRODUCT(B69:AA69,$B$1010:$AA$1010)</f>
        <v>1852.22657118631</v>
      </c>
      <c r="AE69" s="328" t="n">
        <f aca="false">SUMPRODUCT(B69:AA69,$B$1012:$AA$1012)</f>
        <v>1735.7473290343</v>
      </c>
      <c r="AF69" s="329" t="n">
        <f aca="false">XIRR(B69:AA69,$B$1:$AA$1)</f>
        <v>0.133928387797726</v>
      </c>
      <c r="AG69" s="330" t="n">
        <f aca="false">1-EXP(-(1/0.25)*(AD69/ABS($AD$1010)))</f>
        <v>0.970901730078637</v>
      </c>
    </row>
    <row r="70" customFormat="false" ht="12.75" hidden="false" customHeight="false" outlineLevel="0" collapsed="false">
      <c r="A70" s="321"/>
      <c r="B70" s="326" t="n">
        <f aca="false">+[4]data1cf!A70</f>
        <v>-3043.12173968326</v>
      </c>
      <c r="C70" s="326" t="n">
        <f aca="false">+[4]data1cf!B70</f>
        <v>499.894606619443</v>
      </c>
      <c r="D70" s="326" t="n">
        <f aca="false">+[4]data1cf!C70</f>
        <v>552.036904576941</v>
      </c>
      <c r="E70" s="326" t="n">
        <f aca="false">+[4]data1cf!D70</f>
        <v>539.663665319247</v>
      </c>
      <c r="F70" s="326" t="n">
        <f aca="false">+[4]data1cf!E70</f>
        <v>528.439596849942</v>
      </c>
      <c r="G70" s="326" t="n">
        <f aca="false">+[4]data1cf!F70</f>
        <v>518.127046174228</v>
      </c>
      <c r="H70" s="326" t="n">
        <f aca="false">+[4]data1cf!G70</f>
        <v>508.606646275096</v>
      </c>
      <c r="I70" s="326" t="n">
        <f aca="false">+[4]data1cf!H70</f>
        <v>503.426812392631</v>
      </c>
      <c r="J70" s="326" t="n">
        <f aca="false">+[4]data1cf!I70</f>
        <v>502.113163818082</v>
      </c>
      <c r="K70" s="326" t="n">
        <f aca="false">+[4]data1cf!J70</f>
        <v>500.878422359535</v>
      </c>
      <c r="L70" s="326" t="n">
        <f aca="false">+[4]data1cf!K70</f>
        <v>499.366456013556</v>
      </c>
      <c r="M70" s="326" t="n">
        <f aca="false">+[4]data1cf!L70</f>
        <v>378.697233320874</v>
      </c>
      <c r="N70" s="326" t="n">
        <f aca="false">+[4]data1cf!M70</f>
        <v>377.100393703735</v>
      </c>
      <c r="O70" s="326" t="n">
        <f aca="false">+[4]data1cf!N70</f>
        <v>375.695831541758</v>
      </c>
      <c r="P70" s="326" t="n">
        <f aca="false">+[4]data1cf!O70</f>
        <v>374.008949871247</v>
      </c>
      <c r="Q70" s="326" t="n">
        <f aca="false">+[4]data1cf!P70</f>
        <v>372.511644394295</v>
      </c>
      <c r="R70" s="326" t="n">
        <f aca="false">+[4]data1cf!Q70</f>
        <v>335.825848003888</v>
      </c>
      <c r="S70" s="326" t="n">
        <f aca="false">+[4]data1cf!R70</f>
        <v>299.208445465369</v>
      </c>
      <c r="T70" s="326" t="n">
        <f aca="false">+[4]data1cf!S70</f>
        <v>297.44301162933</v>
      </c>
      <c r="U70" s="326" t="n">
        <f aca="false">+[4]data1cf!T70</f>
        <v>295.62461477821</v>
      </c>
      <c r="V70" s="326" t="n">
        <f aca="false">+[4]data1cf!U70</f>
        <v>293.751666021557</v>
      </c>
      <c r="W70" s="326" t="n">
        <f aca="false">+[4]data1cf!V70</f>
        <v>291.822528802203</v>
      </c>
      <c r="X70" s="326" t="n">
        <f aca="false">+[4]data1cf!W70</f>
        <v>289.835517466269</v>
      </c>
      <c r="Y70" s="326" t="n">
        <f aca="false">+[4]data1cf!X70</f>
        <v>287.788895790257</v>
      </c>
      <c r="Z70" s="326" t="n">
        <f aca="false">+[4]data1cf!Y70</f>
        <v>285.680875463965</v>
      </c>
      <c r="AA70" s="326" t="n">
        <f aca="false">+[4]data1cf!Z70</f>
        <v>283.509614527884</v>
      </c>
      <c r="AB70" s="326"/>
      <c r="AC70" s="327" t="n">
        <f aca="false">XNPV(0.1,B70:AA70,$B$1:$AA$1)</f>
        <v>1127.66778716395</v>
      </c>
      <c r="AD70" s="327" t="n">
        <f aca="false">SUMPRODUCT(B70:AA70,$B$1010:$AA$1010)</f>
        <v>2159.5139977935</v>
      </c>
      <c r="AE70" s="328" t="n">
        <f aca="false">SUMPRODUCT(B70:AA70,$B$1012:$AA$1012)</f>
        <v>2045.08650254112</v>
      </c>
      <c r="AF70" s="329" t="n">
        <f aca="false">XIRR(B70:AA70,$B$1:$AA$1)</f>
        <v>0.153590116633609</v>
      </c>
      <c r="AG70" s="330" t="n">
        <f aca="false">1-EXP(-(1/0.25)*(AD70/ABS($AD$1010)))</f>
        <v>0.983818446574755</v>
      </c>
    </row>
    <row r="71" customFormat="false" ht="12.75" hidden="false" customHeight="false" outlineLevel="0" collapsed="false">
      <c r="A71" s="321"/>
      <c r="B71" s="326" t="n">
        <f aca="false">+[4]data1cf!A71</f>
        <v>-2890.76376203018</v>
      </c>
      <c r="C71" s="326" t="n">
        <f aca="false">+[4]data1cf!B71</f>
        <v>496.932767533867</v>
      </c>
      <c r="D71" s="326" t="n">
        <f aca="false">+[4]data1cf!C71</f>
        <v>546.409410314347</v>
      </c>
      <c r="E71" s="326" t="n">
        <f aca="false">+[4]data1cf!D71</f>
        <v>534.598920482912</v>
      </c>
      <c r="F71" s="326" t="n">
        <f aca="false">+[4]data1cf!E71</f>
        <v>523.878364658155</v>
      </c>
      <c r="G71" s="326" t="n">
        <f aca="false">+[4]data1cf!F71</f>
        <v>514.021937201619</v>
      </c>
      <c r="H71" s="326" t="n">
        <f aca="false">+[4]data1cf!G71</f>
        <v>504.916194774468</v>
      </c>
      <c r="I71" s="326" t="n">
        <f aca="false">+[4]data1cf!H71</f>
        <v>499.931842271651</v>
      </c>
      <c r="J71" s="326" t="n">
        <f aca="false">+[4]data1cf!I71</f>
        <v>498.618193697102</v>
      </c>
      <c r="K71" s="326" t="n">
        <f aca="false">+[4]data1cf!J71</f>
        <v>497.377528560384</v>
      </c>
      <c r="L71" s="326" t="n">
        <f aca="false">+[4]data1cf!K71</f>
        <v>495.871485892577</v>
      </c>
      <c r="M71" s="326" t="n">
        <f aca="false">+[4]data1cf!L71</f>
        <v>375.196339521723</v>
      </c>
      <c r="N71" s="326" t="n">
        <f aca="false">+[4]data1cf!M71</f>
        <v>373.605423582756</v>
      </c>
      <c r="O71" s="326" t="n">
        <f aca="false">+[4]data1cf!N71</f>
        <v>372.194937742607</v>
      </c>
      <c r="P71" s="326" t="n">
        <f aca="false">+[4]data1cf!O71</f>
        <v>370.513979750267</v>
      </c>
      <c r="Q71" s="326" t="n">
        <f aca="false">+[4]data1cf!P71</f>
        <v>369.010750595144</v>
      </c>
      <c r="R71" s="326" t="n">
        <f aca="false">+[4]data1cf!Q71</f>
        <v>334.078362943398</v>
      </c>
      <c r="S71" s="326" t="n">
        <f aca="false">+[4]data1cf!R71</f>
        <v>299.208445465369</v>
      </c>
      <c r="T71" s="326" t="n">
        <f aca="false">+[4]data1cf!S71</f>
        <v>297.44301162933</v>
      </c>
      <c r="U71" s="326" t="n">
        <f aca="false">+[4]data1cf!T71</f>
        <v>295.62461477821</v>
      </c>
      <c r="V71" s="326" t="n">
        <f aca="false">+[4]data1cf!U71</f>
        <v>293.751666021557</v>
      </c>
      <c r="W71" s="326" t="n">
        <f aca="false">+[4]data1cf!V71</f>
        <v>291.822528802203</v>
      </c>
      <c r="X71" s="326" t="n">
        <f aca="false">+[4]data1cf!W71</f>
        <v>289.835517466269</v>
      </c>
      <c r="Y71" s="326" t="n">
        <f aca="false">+[4]data1cf!X71</f>
        <v>287.788895790257</v>
      </c>
      <c r="Z71" s="326" t="n">
        <f aca="false">+[4]data1cf!Y71</f>
        <v>285.680875463965</v>
      </c>
      <c r="AA71" s="326" t="n">
        <f aca="false">+[4]data1cf!Z71</f>
        <v>283.509614527884</v>
      </c>
      <c r="AB71" s="326"/>
      <c r="AC71" s="327" t="n">
        <f aca="false">XNPV(0.1,B71:AA71,$B$1:$AA$1)</f>
        <v>1249.39335941331</v>
      </c>
      <c r="AD71" s="327" t="n">
        <f aca="false">SUMPRODUCT(B71:AA71,$B$1010:$AA$1010)</f>
        <v>2273.03189429031</v>
      </c>
      <c r="AE71" s="328" t="n">
        <f aca="false">SUMPRODUCT(B71:AA71,$B$1012:$AA$1012)</f>
        <v>2159.36235387769</v>
      </c>
      <c r="AF71" s="329" t="n">
        <f aca="false">XIRR(B71:AA71,$B$1:$AA$1)</f>
        <v>0.162128280239196</v>
      </c>
      <c r="AG71" s="330" t="n">
        <f aca="false">1-EXP(-(1/0.25)*(AD71/ABS($AD$1010)))</f>
        <v>0.986972087440998</v>
      </c>
    </row>
    <row r="72" customFormat="false" ht="12.75" hidden="false" customHeight="false" outlineLevel="0" collapsed="false">
      <c r="A72" s="321"/>
      <c r="B72" s="326" t="n">
        <f aca="false">+[4]data1cf!A72</f>
        <v>-2942.23776633955</v>
      </c>
      <c r="C72" s="326" t="n">
        <f aca="false">+[4]data1cf!B72</f>
        <v>497.933422177641</v>
      </c>
      <c r="D72" s="326" t="n">
        <f aca="false">+[4]data1cf!C72</f>
        <v>548.310654137518</v>
      </c>
      <c r="E72" s="326" t="n">
        <f aca="false">+[4]data1cf!D72</f>
        <v>536.310039923766</v>
      </c>
      <c r="F72" s="326" t="n">
        <f aca="false">+[4]data1cf!E72</f>
        <v>525.419372809567</v>
      </c>
      <c r="G72" s="326" t="n">
        <f aca="false">+[4]data1cf!F72</f>
        <v>515.40884453789</v>
      </c>
      <c r="H72" s="326" t="n">
        <f aca="false">+[4]data1cf!G72</f>
        <v>506.163010460611</v>
      </c>
      <c r="I72" s="326" t="n">
        <f aca="false">+[4]data1cf!H72</f>
        <v>501.112614751305</v>
      </c>
      <c r="J72" s="326" t="n">
        <f aca="false">+[4]data1cf!I72</f>
        <v>499.798966176755</v>
      </c>
      <c r="K72" s="326" t="n">
        <f aca="false">+[4]data1cf!J72</f>
        <v>498.560302349325</v>
      </c>
      <c r="L72" s="326" t="n">
        <f aca="false">+[4]data1cf!K72</f>
        <v>497.05225837223</v>
      </c>
      <c r="M72" s="326" t="n">
        <f aca="false">+[4]data1cf!L72</f>
        <v>376.379113310664</v>
      </c>
      <c r="N72" s="326" t="n">
        <f aca="false">+[4]data1cf!M72</f>
        <v>374.786196062409</v>
      </c>
      <c r="O72" s="326" t="n">
        <f aca="false">+[4]data1cf!N72</f>
        <v>373.377711531549</v>
      </c>
      <c r="P72" s="326" t="n">
        <f aca="false">+[4]data1cf!O72</f>
        <v>371.694752229921</v>
      </c>
      <c r="Q72" s="326" t="n">
        <f aca="false">+[4]data1cf!P72</f>
        <v>370.193524384085</v>
      </c>
      <c r="R72" s="326" t="n">
        <f aca="false">+[4]data1cf!Q72</f>
        <v>334.668749183225</v>
      </c>
      <c r="S72" s="326" t="n">
        <f aca="false">+[4]data1cf!R72</f>
        <v>299.208445465369</v>
      </c>
      <c r="T72" s="326" t="n">
        <f aca="false">+[4]data1cf!S72</f>
        <v>297.44301162933</v>
      </c>
      <c r="U72" s="326" t="n">
        <f aca="false">+[4]data1cf!T72</f>
        <v>295.62461477821</v>
      </c>
      <c r="V72" s="326" t="n">
        <f aca="false">+[4]data1cf!U72</f>
        <v>293.751666021557</v>
      </c>
      <c r="W72" s="326" t="n">
        <f aca="false">+[4]data1cf!V72</f>
        <v>291.822528802203</v>
      </c>
      <c r="X72" s="326" t="n">
        <f aca="false">+[4]data1cf!W72</f>
        <v>289.835517466269</v>
      </c>
      <c r="Y72" s="326" t="n">
        <f aca="false">+[4]data1cf!X72</f>
        <v>287.788895790257</v>
      </c>
      <c r="Z72" s="326" t="n">
        <f aca="false">+[4]data1cf!Y72</f>
        <v>285.680875463965</v>
      </c>
      <c r="AA72" s="326" t="n">
        <f aca="false">+[4]data1cf!Z72</f>
        <v>283.509614527884</v>
      </c>
      <c r="AB72" s="326"/>
      <c r="AC72" s="327" t="n">
        <f aca="false">XNPV(0.1,B72:AA72,$B$1:$AA$1)</f>
        <v>1208.26848543532</v>
      </c>
      <c r="AD72" s="327" t="n">
        <f aca="false">SUMPRODUCT(B72:AA72,$B$1010:$AA$1010)</f>
        <v>2234.67997610737</v>
      </c>
      <c r="AE72" s="328" t="n">
        <f aca="false">SUMPRODUCT(B72:AA72,$B$1012:$AA$1012)</f>
        <v>2120.75436134086</v>
      </c>
      <c r="AF72" s="329" t="n">
        <f aca="false">XIRR(B72:AA72,$B$1:$AA$1)</f>
        <v>0.159153596778452</v>
      </c>
      <c r="AG72" s="330" t="n">
        <f aca="false">1-EXP(-(1/0.25)*(AD72/ABS($AD$1010)))</f>
        <v>0.985982138495042</v>
      </c>
    </row>
    <row r="73" customFormat="false" ht="12.75" hidden="false" customHeight="false" outlineLevel="0" collapsed="false">
      <c r="A73" s="321"/>
      <c r="B73" s="326" t="n">
        <f aca="false">+[4]data1cf!A73</f>
        <v>-2491.96886447816</v>
      </c>
      <c r="C73" s="326" t="n">
        <f aca="false">+[4]data1cf!B73</f>
        <v>489.180194725455</v>
      </c>
      <c r="D73" s="326" t="n">
        <f aca="false">+[4]data1cf!C73</f>
        <v>531.679521978365</v>
      </c>
      <c r="E73" s="326" t="n">
        <f aca="false">+[4]data1cf!D73</f>
        <v>521.342020980529</v>
      </c>
      <c r="F73" s="326" t="n">
        <f aca="false">+[4]data1cf!E73</f>
        <v>511.939402533201</v>
      </c>
      <c r="G73" s="326" t="n">
        <f aca="false">+[4]data1cf!F73</f>
        <v>503.276871289161</v>
      </c>
      <c r="H73" s="326" t="n">
        <f aca="false">+[4]data1cf!G73</f>
        <v>495.256489055188</v>
      </c>
      <c r="I73" s="326" t="n">
        <f aca="false">+[4]data1cf!H73</f>
        <v>490.783806357726</v>
      </c>
      <c r="J73" s="326" t="n">
        <f aca="false">+[4]data1cf!I73</f>
        <v>489.470157783177</v>
      </c>
      <c r="K73" s="326" t="n">
        <f aca="false">+[4]data1cf!J73</f>
        <v>488.213987500842</v>
      </c>
      <c r="L73" s="326" t="n">
        <f aca="false">+[4]data1cf!K73</f>
        <v>486.723449978651</v>
      </c>
      <c r="M73" s="326" t="n">
        <f aca="false">+[4]data1cf!L73</f>
        <v>366.032798462181</v>
      </c>
      <c r="N73" s="326" t="n">
        <f aca="false">+[4]data1cf!M73</f>
        <v>364.457387668831</v>
      </c>
      <c r="O73" s="326" t="n">
        <f aca="false">+[4]data1cf!N73</f>
        <v>363.031396683065</v>
      </c>
      <c r="P73" s="326" t="n">
        <f aca="false">+[4]data1cf!O73</f>
        <v>361.365943836342</v>
      </c>
      <c r="Q73" s="326" t="n">
        <f aca="false">+[4]data1cf!P73</f>
        <v>359.847209535602</v>
      </c>
      <c r="R73" s="326" t="n">
        <f aca="false">+[4]data1cf!Q73</f>
        <v>329.504344986435</v>
      </c>
      <c r="S73" s="326" t="n">
        <f aca="false">+[4]data1cf!R73</f>
        <v>299.208445465369</v>
      </c>
      <c r="T73" s="326" t="n">
        <f aca="false">+[4]data1cf!S73</f>
        <v>297.44301162933</v>
      </c>
      <c r="U73" s="326" t="n">
        <f aca="false">+[4]data1cf!T73</f>
        <v>295.62461477821</v>
      </c>
      <c r="V73" s="326" t="n">
        <f aca="false">+[4]data1cf!U73</f>
        <v>293.751666021557</v>
      </c>
      <c r="W73" s="326" t="n">
        <f aca="false">+[4]data1cf!V73</f>
        <v>291.822528802203</v>
      </c>
      <c r="X73" s="326" t="n">
        <f aca="false">+[4]data1cf!W73</f>
        <v>289.835517466269</v>
      </c>
      <c r="Y73" s="326" t="n">
        <f aca="false">+[4]data1cf!X73</f>
        <v>287.788895790257</v>
      </c>
      <c r="Z73" s="326" t="n">
        <f aca="false">+[4]data1cf!Y73</f>
        <v>285.680875463965</v>
      </c>
      <c r="AA73" s="326" t="n">
        <f aca="false">+[4]data1cf!Z73</f>
        <v>283.509614527884</v>
      </c>
      <c r="AB73" s="326"/>
      <c r="AC73" s="327" t="n">
        <f aca="false">XNPV(0.1,B73:AA73,$B$1:$AA$1)</f>
        <v>1568.00835983803</v>
      </c>
      <c r="AD73" s="327" t="n">
        <f aca="false">SUMPRODUCT(B73:AA73,$B$1010:$AA$1010)</f>
        <v>2570.16341704421</v>
      </c>
      <c r="AE73" s="328" t="n">
        <f aca="false">SUMPRODUCT(B73:AA73,$B$1012:$AA$1012)</f>
        <v>2458.47781293294</v>
      </c>
      <c r="AF73" s="329" t="n">
        <f aca="false">XIRR(B73:AA73,$B$1:$AA$1)</f>
        <v>0.18896559279062</v>
      </c>
      <c r="AG73" s="330" t="n">
        <f aca="false">1-EXP(-(1/0.25)*(AD73/ABS($AD$1010)))</f>
        <v>0.99261329737778</v>
      </c>
    </row>
    <row r="74" customFormat="false" ht="12.75" hidden="false" customHeight="false" outlineLevel="0" collapsed="false">
      <c r="A74" s="321"/>
      <c r="B74" s="326" t="n">
        <f aca="false">+[4]data1cf!A74</f>
        <v>-2925.93594674297</v>
      </c>
      <c r="C74" s="326" t="n">
        <f aca="false">+[4]data1cf!B74</f>
        <v>497.616514804683</v>
      </c>
      <c r="D74" s="326" t="n">
        <f aca="false">+[4]data1cf!C74</f>
        <v>547.708530128899</v>
      </c>
      <c r="E74" s="326" t="n">
        <f aca="false">+[4]data1cf!D74</f>
        <v>535.768128316009</v>
      </c>
      <c r="F74" s="326" t="n">
        <f aca="false">+[4]data1cf!E74</f>
        <v>524.931335455212</v>
      </c>
      <c r="G74" s="326" t="n">
        <f aca="false">+[4]data1cf!F74</f>
        <v>514.969610918971</v>
      </c>
      <c r="H74" s="326" t="n">
        <f aca="false">+[4]data1cf!G74</f>
        <v>505.768143873906</v>
      </c>
      <c r="I74" s="326" t="n">
        <f aca="false">+[4]data1cf!H74</f>
        <v>500.738664051215</v>
      </c>
      <c r="J74" s="326" t="n">
        <f aca="false">+[4]data1cf!I74</f>
        <v>499.425015476666</v>
      </c>
      <c r="K74" s="326" t="n">
        <f aca="false">+[4]data1cf!J74</f>
        <v>498.185717834489</v>
      </c>
      <c r="L74" s="326" t="n">
        <f aca="false">+[4]data1cf!K74</f>
        <v>496.67830767214</v>
      </c>
      <c r="M74" s="326" t="n">
        <f aca="false">+[4]data1cf!L74</f>
        <v>376.004528795828</v>
      </c>
      <c r="N74" s="326" t="n">
        <f aca="false">+[4]data1cf!M74</f>
        <v>374.41224536232</v>
      </c>
      <c r="O74" s="326" t="n">
        <f aca="false">+[4]data1cf!N74</f>
        <v>373.003127016713</v>
      </c>
      <c r="P74" s="326" t="n">
        <f aca="false">+[4]data1cf!O74</f>
        <v>371.320801529831</v>
      </c>
      <c r="Q74" s="326" t="n">
        <f aca="false">+[4]data1cf!P74</f>
        <v>369.818939869249</v>
      </c>
      <c r="R74" s="326" t="n">
        <f aca="false">+[4]data1cf!Q74</f>
        <v>334.48177383318</v>
      </c>
      <c r="S74" s="326" t="n">
        <f aca="false">+[4]data1cf!R74</f>
        <v>299.208445465369</v>
      </c>
      <c r="T74" s="326" t="n">
        <f aca="false">+[4]data1cf!S74</f>
        <v>297.44301162933</v>
      </c>
      <c r="U74" s="326" t="n">
        <f aca="false">+[4]data1cf!T74</f>
        <v>295.62461477821</v>
      </c>
      <c r="V74" s="326" t="n">
        <f aca="false">+[4]data1cf!U74</f>
        <v>293.751666021557</v>
      </c>
      <c r="W74" s="326" t="n">
        <f aca="false">+[4]data1cf!V74</f>
        <v>291.822528802203</v>
      </c>
      <c r="X74" s="326" t="n">
        <f aca="false">+[4]data1cf!W74</f>
        <v>289.835517466269</v>
      </c>
      <c r="Y74" s="326" t="n">
        <f aca="false">+[4]data1cf!X74</f>
        <v>287.788895790257</v>
      </c>
      <c r="Z74" s="326" t="n">
        <f aca="false">+[4]data1cf!Y74</f>
        <v>285.680875463965</v>
      </c>
      <c r="AA74" s="326" t="n">
        <f aca="false">+[4]data1cf!Z74</f>
        <v>283.509614527884</v>
      </c>
      <c r="AB74" s="326"/>
      <c r="AC74" s="327" t="n">
        <f aca="false">XNPV(0.1,B74:AA74,$B$1:$AA$1)</f>
        <v>1221.29273496702</v>
      </c>
      <c r="AD74" s="327" t="n">
        <f aca="false">SUMPRODUCT(B74:AA74,$B$1010:$AA$1010)</f>
        <v>2246.82603040778</v>
      </c>
      <c r="AE74" s="328" t="n">
        <f aca="false">SUMPRODUCT(B74:AA74,$B$1012:$AA$1012)</f>
        <v>2132.98151440124</v>
      </c>
      <c r="AF74" s="329" t="n">
        <f aca="false">XIRR(B74:AA74,$B$1:$AA$1)</f>
        <v>0.160085342682107</v>
      </c>
      <c r="AG74" s="330" t="n">
        <f aca="false">1-EXP(-(1/0.25)*(AD74/ABS($AD$1010)))</f>
        <v>0.986303534475043</v>
      </c>
    </row>
    <row r="75" customFormat="false" ht="12.75" hidden="false" customHeight="false" outlineLevel="0" collapsed="false">
      <c r="A75" s="321"/>
      <c r="B75" s="326" t="n">
        <f aca="false">+[4]data1cf!A75</f>
        <v>-2690.69934426374</v>
      </c>
      <c r="C75" s="326" t="n">
        <f aca="false">+[4]data1cf!B75</f>
        <v>493.043515252487</v>
      </c>
      <c r="D75" s="326" t="n">
        <f aca="false">+[4]data1cf!C75</f>
        <v>539.019830979726</v>
      </c>
      <c r="E75" s="326" t="n">
        <f aca="false">+[4]data1cf!D75</f>
        <v>527.948299081753</v>
      </c>
      <c r="F75" s="326" t="n">
        <f aca="false">+[4]data1cf!E75</f>
        <v>517.88891614483</v>
      </c>
      <c r="G75" s="326" t="n">
        <f aca="false">+[4]data1cf!F75</f>
        <v>508.631433539627</v>
      </c>
      <c r="H75" s="326" t="n">
        <f aca="false">+[4]data1cf!G75</f>
        <v>500.070186431869</v>
      </c>
      <c r="I75" s="326" t="n">
        <f aca="false">+[4]data1cf!H75</f>
        <v>495.342524579623</v>
      </c>
      <c r="J75" s="326" t="n">
        <f aca="false">+[4]data1cf!I75</f>
        <v>494.028876005074</v>
      </c>
      <c r="K75" s="326" t="n">
        <f aca="false">+[4]data1cf!J75</f>
        <v>492.780432363793</v>
      </c>
      <c r="L75" s="326" t="n">
        <f aca="false">+[4]data1cf!K75</f>
        <v>491.282168200549</v>
      </c>
      <c r="M75" s="326" t="n">
        <f aca="false">+[4]data1cf!L75</f>
        <v>370.599243325132</v>
      </c>
      <c r="N75" s="326" t="n">
        <f aca="false">+[4]data1cf!M75</f>
        <v>369.016105890728</v>
      </c>
      <c r="O75" s="326" t="n">
        <f aca="false">+[4]data1cf!N75</f>
        <v>367.597841546017</v>
      </c>
      <c r="P75" s="326" t="n">
        <f aca="false">+[4]data1cf!O75</f>
        <v>365.924662058239</v>
      </c>
      <c r="Q75" s="326" t="n">
        <f aca="false">+[4]data1cf!P75</f>
        <v>364.413654398553</v>
      </c>
      <c r="R75" s="326" t="n">
        <f aca="false">+[4]data1cf!Q75</f>
        <v>331.783704097384</v>
      </c>
      <c r="S75" s="326" t="n">
        <f aca="false">+[4]data1cf!R75</f>
        <v>299.208445465369</v>
      </c>
      <c r="T75" s="326" t="n">
        <f aca="false">+[4]data1cf!S75</f>
        <v>297.44301162933</v>
      </c>
      <c r="U75" s="326" t="n">
        <f aca="false">+[4]data1cf!T75</f>
        <v>295.62461477821</v>
      </c>
      <c r="V75" s="326" t="n">
        <f aca="false">+[4]data1cf!U75</f>
        <v>293.751666021557</v>
      </c>
      <c r="W75" s="326" t="n">
        <f aca="false">+[4]data1cf!V75</f>
        <v>291.822528802203</v>
      </c>
      <c r="X75" s="326" t="n">
        <f aca="false">+[4]data1cf!W75</f>
        <v>289.835517466269</v>
      </c>
      <c r="Y75" s="326" t="n">
        <f aca="false">+[4]data1cf!X75</f>
        <v>287.788895790257</v>
      </c>
      <c r="Z75" s="326" t="n">
        <f aca="false">+[4]data1cf!Y75</f>
        <v>285.680875463965</v>
      </c>
      <c r="AA75" s="326" t="n">
        <f aca="false">+[4]data1cf!Z75</f>
        <v>283.509614527884</v>
      </c>
      <c r="AB75" s="326"/>
      <c r="AC75" s="327" t="n">
        <f aca="false">XNPV(0.1,B75:AA75,$B$1:$AA$1)</f>
        <v>1409.23373084963</v>
      </c>
      <c r="AD75" s="327" t="n">
        <f aca="false">SUMPRODUCT(B75:AA75,$B$1010:$AA$1010)</f>
        <v>2422.09459660851</v>
      </c>
      <c r="AE75" s="328" t="n">
        <f aca="false">SUMPRODUCT(B75:AA75,$B$1012:$AA$1012)</f>
        <v>2309.42034240304</v>
      </c>
      <c r="AF75" s="329" t="n">
        <f aca="false">XIRR(B75:AA75,$B$1:$AA$1)</f>
        <v>0.174675155046863</v>
      </c>
      <c r="AG75" s="330" t="n">
        <f aca="false">1-EXP(-(1/0.25)*(AD75/ABS($AD$1010)))</f>
        <v>0.990199446806078</v>
      </c>
    </row>
    <row r="76" customFormat="false" ht="12.75" hidden="false" customHeight="false" outlineLevel="0" collapsed="false">
      <c r="A76" s="321"/>
      <c r="B76" s="326" t="n">
        <f aca="false">+[4]data1cf!A76</f>
        <v>-3209.89834540985</v>
      </c>
      <c r="C76" s="326" t="n">
        <f aca="false">+[4]data1cf!B76</f>
        <v>503.136743834767</v>
      </c>
      <c r="D76" s="326" t="n">
        <f aca="false">+[4]data1cf!C76</f>
        <v>558.196965286058</v>
      </c>
      <c r="E76" s="326" t="n">
        <f aca="false">+[4]data1cf!D76</f>
        <v>545.207719957452</v>
      </c>
      <c r="F76" s="326" t="n">
        <f aca="false">+[4]data1cf!E76</f>
        <v>533.432488161542</v>
      </c>
      <c r="G76" s="326" t="n">
        <f aca="false">+[4]data1cf!F76</f>
        <v>522.620648354668</v>
      </c>
      <c r="H76" s="326" t="n">
        <f aca="false">+[4]data1cf!G76</f>
        <v>512.646349245391</v>
      </c>
      <c r="I76" s="326" t="n">
        <f aca="false">+[4]data1cf!H76</f>
        <v>507.252534306714</v>
      </c>
      <c r="J76" s="326" t="n">
        <f aca="false">+[4]data1cf!I76</f>
        <v>505.938885732165</v>
      </c>
      <c r="K76" s="326" t="n">
        <f aca="false">+[4]data1cf!J76</f>
        <v>504.710628548049</v>
      </c>
      <c r="L76" s="326" t="n">
        <f aca="false">+[4]data1cf!K76</f>
        <v>503.19217792764</v>
      </c>
      <c r="M76" s="326" t="n">
        <f aca="false">+[4]data1cf!L76</f>
        <v>382.529439509387</v>
      </c>
      <c r="N76" s="326" t="n">
        <f aca="false">+[4]data1cf!M76</f>
        <v>380.926115617819</v>
      </c>
      <c r="O76" s="326" t="n">
        <f aca="false">+[4]data1cf!N76</f>
        <v>379.528037730272</v>
      </c>
      <c r="P76" s="326" t="n">
        <f aca="false">+[4]data1cf!O76</f>
        <v>377.83467178533</v>
      </c>
      <c r="Q76" s="326" t="n">
        <f aca="false">+[4]data1cf!P76</f>
        <v>376.343850582808</v>
      </c>
      <c r="R76" s="326" t="n">
        <f aca="false">+[4]data1cf!Q76</f>
        <v>337.73870896093</v>
      </c>
      <c r="S76" s="326" t="n">
        <f aca="false">+[4]data1cf!R76</f>
        <v>299.208445465369</v>
      </c>
      <c r="T76" s="326" t="n">
        <f aca="false">+[4]data1cf!S76</f>
        <v>297.44301162933</v>
      </c>
      <c r="U76" s="326" t="n">
        <f aca="false">+[4]data1cf!T76</f>
        <v>295.62461477821</v>
      </c>
      <c r="V76" s="326" t="n">
        <f aca="false">+[4]data1cf!U76</f>
        <v>293.751666021557</v>
      </c>
      <c r="W76" s="326" t="n">
        <f aca="false">+[4]data1cf!V76</f>
        <v>291.822528802203</v>
      </c>
      <c r="X76" s="326" t="n">
        <f aca="false">+[4]data1cf!W76</f>
        <v>289.835517466269</v>
      </c>
      <c r="Y76" s="326" t="n">
        <f aca="false">+[4]data1cf!X76</f>
        <v>287.788895790257</v>
      </c>
      <c r="Z76" s="326" t="n">
        <f aca="false">+[4]data1cf!Y76</f>
        <v>285.680875463965</v>
      </c>
      <c r="AA76" s="326" t="n">
        <f aca="false">+[4]data1cf!Z76</f>
        <v>283.509614527884</v>
      </c>
      <c r="AB76" s="326"/>
      <c r="AC76" s="327" t="n">
        <f aca="false">XNPV(0.1,B76:AA76,$B$1:$AA$1)</f>
        <v>994.422530941789</v>
      </c>
      <c r="AD76" s="327" t="n">
        <f aca="false">SUMPRODUCT(B76:AA76,$B$1010:$AA$1010)</f>
        <v>2035.2531631553</v>
      </c>
      <c r="AE76" s="328" t="n">
        <f aca="false">SUMPRODUCT(B76:AA76,$B$1012:$AA$1012)</f>
        <v>1919.99598285844</v>
      </c>
      <c r="AF76" s="329" t="n">
        <f aca="false">XIRR(B76:AA76,$B$1:$AA$1)</f>
        <v>0.145091507244209</v>
      </c>
      <c r="AG76" s="330" t="n">
        <f aca="false">1-EXP(-(1/0.25)*(AD76/ABS($AD$1010)))</f>
        <v>0.979484827254429</v>
      </c>
    </row>
    <row r="77" customFormat="false" ht="12.75" hidden="false" customHeight="false" outlineLevel="0" collapsed="false">
      <c r="A77" s="321"/>
      <c r="B77" s="326" t="n">
        <f aca="false">+[4]data1cf!A77</f>
        <v>-3575.90794557515</v>
      </c>
      <c r="C77" s="326" t="n">
        <f aca="false">+[4]data1cf!B77</f>
        <v>510.251970461981</v>
      </c>
      <c r="D77" s="326" t="n">
        <f aca="false">+[4]data1cf!C77</f>
        <v>571.715895877764</v>
      </c>
      <c r="E77" s="326" t="n">
        <f aca="false">+[4]data1cf!D77</f>
        <v>557.374757489987</v>
      </c>
      <c r="F77" s="326" t="n">
        <f aca="false">+[4]data1cf!E77</f>
        <v>544.389937167451</v>
      </c>
      <c r="G77" s="326" t="n">
        <f aca="false">+[4]data1cf!F77</f>
        <v>532.482352459986</v>
      </c>
      <c r="H77" s="326" t="n">
        <f aca="false">+[4]data1cf!G77</f>
        <v>521.511921622899</v>
      </c>
      <c r="I77" s="326" t="n">
        <f aca="false">+[4]data1cf!H77</f>
        <v>515.648501726826</v>
      </c>
      <c r="J77" s="326" t="n">
        <f aca="false">+[4]data1cf!I77</f>
        <v>514.334853152277</v>
      </c>
      <c r="K77" s="326" t="n">
        <f aca="false">+[4]data1cf!J77</f>
        <v>513.120826421415</v>
      </c>
      <c r="L77" s="326" t="n">
        <f aca="false">+[4]data1cf!K77</f>
        <v>511.588145347751</v>
      </c>
      <c r="M77" s="326" t="n">
        <f aca="false">+[4]data1cf!L77</f>
        <v>390.939637382754</v>
      </c>
      <c r="N77" s="326" t="n">
        <f aca="false">+[4]data1cf!M77</f>
        <v>389.322083037931</v>
      </c>
      <c r="O77" s="326" t="n">
        <f aca="false">+[4]data1cf!N77</f>
        <v>387.938235603638</v>
      </c>
      <c r="P77" s="326" t="n">
        <f aca="false">+[4]data1cf!O77</f>
        <v>386.230639205442</v>
      </c>
      <c r="Q77" s="326" t="n">
        <f aca="false">+[4]data1cf!P77</f>
        <v>384.754048456175</v>
      </c>
      <c r="R77" s="326" t="n">
        <f aca="false">+[4]data1cf!Q77</f>
        <v>341.936692670986</v>
      </c>
      <c r="S77" s="326" t="n">
        <f aca="false">+[4]data1cf!R77</f>
        <v>299.208445465369</v>
      </c>
      <c r="T77" s="326" t="n">
        <f aca="false">+[4]data1cf!S77</f>
        <v>297.44301162933</v>
      </c>
      <c r="U77" s="326" t="n">
        <f aca="false">+[4]data1cf!T77</f>
        <v>295.62461477821</v>
      </c>
      <c r="V77" s="326" t="n">
        <f aca="false">+[4]data1cf!U77</f>
        <v>293.751666021557</v>
      </c>
      <c r="W77" s="326" t="n">
        <f aca="false">+[4]data1cf!V77</f>
        <v>291.822528802203</v>
      </c>
      <c r="X77" s="326" t="n">
        <f aca="false">+[4]data1cf!W77</f>
        <v>289.835517466269</v>
      </c>
      <c r="Y77" s="326" t="n">
        <f aca="false">+[4]data1cf!X77</f>
        <v>287.788895790257</v>
      </c>
      <c r="Z77" s="326" t="n">
        <f aca="false">+[4]data1cf!Y77</f>
        <v>285.680875463965</v>
      </c>
      <c r="AA77" s="326" t="n">
        <f aca="false">+[4]data1cf!Z77</f>
        <v>283.509614527884</v>
      </c>
      <c r="AB77" s="326"/>
      <c r="AC77" s="327" t="n">
        <f aca="false">XNPV(0.1,B77:AA77,$B$1:$AA$1)</f>
        <v>702.001164399839</v>
      </c>
      <c r="AD77" s="327" t="n">
        <f aca="false">SUMPRODUCT(B77:AA77,$B$1010:$AA$1010)</f>
        <v>1762.54909771405</v>
      </c>
      <c r="AE77" s="328" t="n">
        <f aca="false">SUMPRODUCT(B77:AA77,$B$1012:$AA$1012)</f>
        <v>1645.47108235417</v>
      </c>
      <c r="AF77" s="329" t="n">
        <f aca="false">XIRR(B77:AA77,$B$1:$AA$1)</f>
        <v>0.12896201927364</v>
      </c>
      <c r="AG77" s="330" t="n">
        <f aca="false">1-EXP(-(1/0.25)*(AD77/ABS($AD$1010)))</f>
        <v>0.965466496962686</v>
      </c>
    </row>
    <row r="78" customFormat="false" ht="12.75" hidden="false" customHeight="false" outlineLevel="0" collapsed="false">
      <c r="A78" s="321"/>
      <c r="B78" s="326" t="n">
        <f aca="false">+[4]data1cf!A78</f>
        <v>-3571.0958104446</v>
      </c>
      <c r="C78" s="326" t="n">
        <f aca="false">+[4]data1cf!B78</f>
        <v>510.158422555043</v>
      </c>
      <c r="D78" s="326" t="n">
        <f aca="false">+[4]data1cf!C78</f>
        <v>571.538154854582</v>
      </c>
      <c r="E78" s="326" t="n">
        <f aca="false">+[4]data1cf!D78</f>
        <v>557.214790569124</v>
      </c>
      <c r="F78" s="326" t="n">
        <f aca="false">+[4]data1cf!E78</f>
        <v>544.245873390766</v>
      </c>
      <c r="G78" s="326" t="n">
        <f aca="false">+[4]data1cf!F78</f>
        <v>532.35269506097</v>
      </c>
      <c r="H78" s="326" t="n">
        <f aca="false">+[4]data1cf!G78</f>
        <v>521.395360930854</v>
      </c>
      <c r="I78" s="326" t="n">
        <f aca="false">+[4]data1cf!H78</f>
        <v>515.538115196639</v>
      </c>
      <c r="J78" s="326" t="n">
        <f aca="false">+[4]data1cf!I78</f>
        <v>514.22446662209</v>
      </c>
      <c r="K78" s="326" t="n">
        <f aca="false">+[4]data1cf!J78</f>
        <v>513.010252795414</v>
      </c>
      <c r="L78" s="326" t="n">
        <f aca="false">+[4]data1cf!K78</f>
        <v>511.477758817565</v>
      </c>
      <c r="M78" s="326" t="n">
        <f aca="false">+[4]data1cf!L78</f>
        <v>390.829063756753</v>
      </c>
      <c r="N78" s="326" t="n">
        <f aca="false">+[4]data1cf!M78</f>
        <v>389.211696507744</v>
      </c>
      <c r="O78" s="326" t="n">
        <f aca="false">+[4]data1cf!N78</f>
        <v>387.827661977638</v>
      </c>
      <c r="P78" s="326" t="n">
        <f aca="false">+[4]data1cf!O78</f>
        <v>386.120252675255</v>
      </c>
      <c r="Q78" s="326" t="n">
        <f aca="false">+[4]data1cf!P78</f>
        <v>384.643474830174</v>
      </c>
      <c r="R78" s="326" t="n">
        <f aca="false">+[4]data1cf!Q78</f>
        <v>341.881499405892</v>
      </c>
      <c r="S78" s="326" t="n">
        <f aca="false">+[4]data1cf!R78</f>
        <v>299.208445465369</v>
      </c>
      <c r="T78" s="326" t="n">
        <f aca="false">+[4]data1cf!S78</f>
        <v>297.44301162933</v>
      </c>
      <c r="U78" s="326" t="n">
        <f aca="false">+[4]data1cf!T78</f>
        <v>295.62461477821</v>
      </c>
      <c r="V78" s="326" t="n">
        <f aca="false">+[4]data1cf!U78</f>
        <v>293.751666021557</v>
      </c>
      <c r="W78" s="326" t="n">
        <f aca="false">+[4]data1cf!V78</f>
        <v>291.822528802203</v>
      </c>
      <c r="X78" s="326" t="n">
        <f aca="false">+[4]data1cf!W78</f>
        <v>289.835517466269</v>
      </c>
      <c r="Y78" s="326" t="n">
        <f aca="false">+[4]data1cf!X78</f>
        <v>287.788895790257</v>
      </c>
      <c r="Z78" s="326" t="n">
        <f aca="false">+[4]data1cf!Y78</f>
        <v>285.680875463965</v>
      </c>
      <c r="AA78" s="326" t="n">
        <f aca="false">+[4]data1cf!Z78</f>
        <v>283.509614527884</v>
      </c>
      <c r="AB78" s="326"/>
      <c r="AC78" s="327" t="n">
        <f aca="false">XNPV(0.1,B78:AA78,$B$1:$AA$1)</f>
        <v>705.845793421108</v>
      </c>
      <c r="AD78" s="327" t="n">
        <f aca="false">SUMPRODUCT(B78:AA78,$B$1010:$AA$1010)</f>
        <v>1766.13449223091</v>
      </c>
      <c r="AE78" s="328" t="n">
        <f aca="false">SUMPRODUCT(B78:AA78,$B$1012:$AA$1012)</f>
        <v>1649.08041641899</v>
      </c>
      <c r="AF78" s="329" t="n">
        <f aca="false">XIRR(B78:AA78,$B$1:$AA$1)</f>
        <v>0.129154854180847</v>
      </c>
      <c r="AG78" s="330" t="n">
        <f aca="false">1-EXP(-(1/0.25)*(AD78/ABS($AD$1010)))</f>
        <v>0.965702133168232</v>
      </c>
    </row>
    <row r="79" customFormat="false" ht="12.75" hidden="false" customHeight="false" outlineLevel="0" collapsed="false">
      <c r="A79" s="321"/>
      <c r="B79" s="326" t="n">
        <f aca="false">+[4]data1cf!A79</f>
        <v>-3598.94932871636</v>
      </c>
      <c r="C79" s="326" t="n">
        <f aca="false">+[4]data1cf!B79</f>
        <v>510.699894950246</v>
      </c>
      <c r="D79" s="326" t="n">
        <f aca="false">+[4]data1cf!C79</f>
        <v>572.566952405467</v>
      </c>
      <c r="E79" s="326" t="n">
        <f aca="false">+[4]data1cf!D79</f>
        <v>558.140708364921</v>
      </c>
      <c r="F79" s="326" t="n">
        <f aca="false">+[4]data1cf!E79</f>
        <v>545.079740879379</v>
      </c>
      <c r="G79" s="326" t="n">
        <f aca="false">+[4]data1cf!F79</f>
        <v>533.103175800721</v>
      </c>
      <c r="H79" s="326" t="n">
        <f aca="false">+[4]data1cf!G79</f>
        <v>522.070035535277</v>
      </c>
      <c r="I79" s="326" t="n">
        <f aca="false">+[4]data1cf!H79</f>
        <v>516.177052622979</v>
      </c>
      <c r="J79" s="326" t="n">
        <f aca="false">+[4]data1cf!I79</f>
        <v>514.863404048429</v>
      </c>
      <c r="K79" s="326" t="n">
        <f aca="false">+[4]data1cf!J79</f>
        <v>513.650273166544</v>
      </c>
      <c r="L79" s="326" t="n">
        <f aca="false">+[4]data1cf!K79</f>
        <v>512.116696243904</v>
      </c>
      <c r="M79" s="326" t="n">
        <f aca="false">+[4]data1cf!L79</f>
        <v>391.469084127883</v>
      </c>
      <c r="N79" s="326" t="n">
        <f aca="false">+[4]data1cf!M79</f>
        <v>389.850633934083</v>
      </c>
      <c r="O79" s="326" t="n">
        <f aca="false">+[4]data1cf!N79</f>
        <v>388.467682348768</v>
      </c>
      <c r="P79" s="326" t="n">
        <f aca="false">+[4]data1cf!O79</f>
        <v>386.759190101594</v>
      </c>
      <c r="Q79" s="326" t="n">
        <f aca="false">+[4]data1cf!P79</f>
        <v>385.283495201304</v>
      </c>
      <c r="R79" s="326" t="n">
        <f aca="false">+[4]data1cf!Q79</f>
        <v>342.200968119062</v>
      </c>
      <c r="S79" s="326" t="n">
        <f aca="false">+[4]data1cf!R79</f>
        <v>299.208445465369</v>
      </c>
      <c r="T79" s="326" t="n">
        <f aca="false">+[4]data1cf!S79</f>
        <v>297.44301162933</v>
      </c>
      <c r="U79" s="326" t="n">
        <f aca="false">+[4]data1cf!T79</f>
        <v>295.62461477821</v>
      </c>
      <c r="V79" s="326" t="n">
        <f aca="false">+[4]data1cf!U79</f>
        <v>293.751666021557</v>
      </c>
      <c r="W79" s="326" t="n">
        <f aca="false">+[4]data1cf!V79</f>
        <v>291.822528802203</v>
      </c>
      <c r="X79" s="326" t="n">
        <f aca="false">+[4]data1cf!W79</f>
        <v>289.835517466269</v>
      </c>
      <c r="Y79" s="326" t="n">
        <f aca="false">+[4]data1cf!X79</f>
        <v>287.788895790257</v>
      </c>
      <c r="Z79" s="326" t="n">
        <f aca="false">+[4]data1cf!Y79</f>
        <v>285.680875463965</v>
      </c>
      <c r="AA79" s="326" t="n">
        <f aca="false">+[4]data1cf!Z79</f>
        <v>283.509614527884</v>
      </c>
      <c r="AB79" s="326"/>
      <c r="AC79" s="327" t="n">
        <f aca="false">XNPV(0.1,B79:AA79,$B$1:$AA$1)</f>
        <v>683.592377466041</v>
      </c>
      <c r="AD79" s="327" t="n">
        <f aca="false">SUMPRODUCT(B79:AA79,$B$1010:$AA$1010)</f>
        <v>1745.38157300115</v>
      </c>
      <c r="AE79" s="328" t="n">
        <f aca="false">SUMPRODUCT(B79:AA79,$B$1012:$AA$1012)</f>
        <v>1628.18893070716</v>
      </c>
      <c r="AF79" s="329" t="n">
        <f aca="false">XIRR(B79:AA79,$B$1:$AA$1)</f>
        <v>0.12804504282217</v>
      </c>
      <c r="AG79" s="330" t="n">
        <f aca="false">1-EXP(-(1/0.25)*(AD79/ABS($AD$1010)))</f>
        <v>0.964315598511251</v>
      </c>
    </row>
    <row r="80" customFormat="false" ht="12.75" hidden="false" customHeight="false" outlineLevel="0" collapsed="false">
      <c r="A80" s="321"/>
      <c r="B80" s="326" t="n">
        <f aca="false">+[4]data1cf!A80</f>
        <v>-2754.36125465406</v>
      </c>
      <c r="C80" s="326" t="n">
        <f aca="false">+[4]data1cf!B80</f>
        <v>494.281102790475</v>
      </c>
      <c r="D80" s="326" t="n">
        <f aca="false">+[4]data1cf!C80</f>
        <v>541.371247301903</v>
      </c>
      <c r="E80" s="326" t="n">
        <f aca="false">+[4]data1cf!D80</f>
        <v>530.064573771712</v>
      </c>
      <c r="F80" s="326" t="n">
        <f aca="false">+[4]data1cf!E80</f>
        <v>519.794800953331</v>
      </c>
      <c r="G80" s="326" t="n">
        <f aca="false">+[4]data1cf!F80</f>
        <v>510.346729867278</v>
      </c>
      <c r="H80" s="326" t="n">
        <f aca="false">+[4]data1cf!G80</f>
        <v>501.612220504202</v>
      </c>
      <c r="I80" s="326" t="n">
        <f aca="false">+[4]data1cf!H80</f>
        <v>496.802877874449</v>
      </c>
      <c r="J80" s="326" t="n">
        <f aca="false">+[4]data1cf!I80</f>
        <v>495.4892292999</v>
      </c>
      <c r="K80" s="326" t="n">
        <f aca="false">+[4]data1cf!J80</f>
        <v>494.243260833695</v>
      </c>
      <c r="L80" s="326" t="n">
        <f aca="false">+[4]data1cf!K80</f>
        <v>492.742521495374</v>
      </c>
      <c r="M80" s="326" t="n">
        <f aca="false">+[4]data1cf!L80</f>
        <v>372.062071795034</v>
      </c>
      <c r="N80" s="326" t="n">
        <f aca="false">+[4]data1cf!M80</f>
        <v>370.476459185554</v>
      </c>
      <c r="O80" s="326" t="n">
        <f aca="false">+[4]data1cf!N80</f>
        <v>369.060670015918</v>
      </c>
      <c r="P80" s="326" t="n">
        <f aca="false">+[4]data1cf!O80</f>
        <v>367.385015353065</v>
      </c>
      <c r="Q80" s="326" t="n">
        <f aca="false">+[4]data1cf!P80</f>
        <v>365.876482868455</v>
      </c>
      <c r="R80" s="326" t="n">
        <f aca="false">+[4]data1cf!Q80</f>
        <v>332.513880744797</v>
      </c>
      <c r="S80" s="326" t="n">
        <f aca="false">+[4]data1cf!R80</f>
        <v>299.208445465369</v>
      </c>
      <c r="T80" s="326" t="n">
        <f aca="false">+[4]data1cf!S80</f>
        <v>297.44301162933</v>
      </c>
      <c r="U80" s="326" t="n">
        <f aca="false">+[4]data1cf!T80</f>
        <v>295.62461477821</v>
      </c>
      <c r="V80" s="326" t="n">
        <f aca="false">+[4]data1cf!U80</f>
        <v>293.751666021557</v>
      </c>
      <c r="W80" s="326" t="n">
        <f aca="false">+[4]data1cf!V80</f>
        <v>291.822528802203</v>
      </c>
      <c r="X80" s="326" t="n">
        <f aca="false">+[4]data1cf!W80</f>
        <v>289.835517466269</v>
      </c>
      <c r="Y80" s="326" t="n">
        <f aca="false">+[4]data1cf!X80</f>
        <v>287.788895790257</v>
      </c>
      <c r="Z80" s="326" t="n">
        <f aca="false">+[4]data1cf!Y80</f>
        <v>285.680875463965</v>
      </c>
      <c r="AA80" s="326" t="n">
        <f aca="false">+[4]data1cf!Z80</f>
        <v>283.509614527884</v>
      </c>
      <c r="AB80" s="326"/>
      <c r="AC80" s="327" t="n">
        <f aca="false">XNPV(0.1,B80:AA80,$B$1:$AA$1)</f>
        <v>1358.37139602398</v>
      </c>
      <c r="AD80" s="327" t="n">
        <f aca="false">SUMPRODUCT(B80:AA80,$B$1010:$AA$1010)</f>
        <v>2374.66179219749</v>
      </c>
      <c r="AE80" s="328" t="n">
        <f aca="false">SUMPRODUCT(B80:AA80,$B$1012:$AA$1012)</f>
        <v>2261.67083089317</v>
      </c>
      <c r="AF80" s="329" t="n">
        <f aca="false">XIRR(B80:AA80,$B$1:$AA$1)</f>
        <v>0.170501250444191</v>
      </c>
      <c r="AG80" s="330" t="n">
        <f aca="false">1-EXP(-(1/0.25)*(AD80/ABS($AD$1010)))</f>
        <v>0.989270272367371</v>
      </c>
    </row>
    <row r="81" customFormat="false" ht="12.75" hidden="false" customHeight="false" outlineLevel="0" collapsed="false">
      <c r="A81" s="321"/>
      <c r="B81" s="326" t="n">
        <f aca="false">+[4]data1cf!A81</f>
        <v>-3283.8556063752</v>
      </c>
      <c r="C81" s="326" t="n">
        <f aca="false">+[4]data1cf!B81</f>
        <v>504.574472987934</v>
      </c>
      <c r="D81" s="326" t="n">
        <f aca="false">+[4]data1cf!C81</f>
        <v>560.928650677074</v>
      </c>
      <c r="E81" s="326" t="n">
        <f aca="false">+[4]data1cf!D81</f>
        <v>547.666236809367</v>
      </c>
      <c r="F81" s="326" t="n">
        <f aca="false">+[4]data1cf!E81</f>
        <v>535.646591057418</v>
      </c>
      <c r="G81" s="326" t="n">
        <f aca="false">+[4]data1cf!F81</f>
        <v>524.613340960956</v>
      </c>
      <c r="H81" s="326" t="n">
        <f aca="false">+[4]data1cf!G81</f>
        <v>514.437759770236</v>
      </c>
      <c r="I81" s="326" t="n">
        <f aca="false">+[4]data1cf!H81</f>
        <v>508.94905470745</v>
      </c>
      <c r="J81" s="326" t="n">
        <f aca="false">+[4]data1cf!I81</f>
        <v>507.635406132901</v>
      </c>
      <c r="K81" s="326" t="n">
        <f aca="false">+[4]data1cf!J81</f>
        <v>506.410024407091</v>
      </c>
      <c r="L81" s="326" t="n">
        <f aca="false">+[4]data1cf!K81</f>
        <v>504.888698328376</v>
      </c>
      <c r="M81" s="326" t="n">
        <f aca="false">+[4]data1cf!L81</f>
        <v>384.22883536843</v>
      </c>
      <c r="N81" s="326" t="n">
        <f aca="false">+[4]data1cf!M81</f>
        <v>382.622636018555</v>
      </c>
      <c r="O81" s="326" t="n">
        <f aca="false">+[4]data1cf!N81</f>
        <v>381.227433589315</v>
      </c>
      <c r="P81" s="326" t="n">
        <f aca="false">+[4]data1cf!O81</f>
        <v>379.531192186066</v>
      </c>
      <c r="Q81" s="326" t="n">
        <f aca="false">+[4]data1cf!P81</f>
        <v>378.043246441851</v>
      </c>
      <c r="R81" s="326" t="n">
        <f aca="false">+[4]data1cf!Q81</f>
        <v>338.586969161298</v>
      </c>
      <c r="S81" s="326" t="n">
        <f aca="false">+[4]data1cf!R81</f>
        <v>299.208445465369</v>
      </c>
      <c r="T81" s="326" t="n">
        <f aca="false">+[4]data1cf!S81</f>
        <v>297.44301162933</v>
      </c>
      <c r="U81" s="326" t="n">
        <f aca="false">+[4]data1cf!T81</f>
        <v>295.62461477821</v>
      </c>
      <c r="V81" s="326" t="n">
        <f aca="false">+[4]data1cf!U81</f>
        <v>293.751666021557</v>
      </c>
      <c r="W81" s="326" t="n">
        <f aca="false">+[4]data1cf!V81</f>
        <v>291.822528802203</v>
      </c>
      <c r="X81" s="326" t="n">
        <f aca="false">+[4]data1cf!W81</f>
        <v>289.835517466269</v>
      </c>
      <c r="Y81" s="326" t="n">
        <f aca="false">+[4]data1cf!X81</f>
        <v>287.788895790257</v>
      </c>
      <c r="Z81" s="326" t="n">
        <f aca="false">+[4]data1cf!Y81</f>
        <v>285.680875463965</v>
      </c>
      <c r="AA81" s="326" t="n">
        <f aca="false">+[4]data1cf!Z81</f>
        <v>283.509614527884</v>
      </c>
      <c r="AB81" s="326"/>
      <c r="AC81" s="327" t="n">
        <f aca="false">XNPV(0.1,B81:AA81,$B$1:$AA$1)</f>
        <v>935.334782130228</v>
      </c>
      <c r="AD81" s="327" t="n">
        <f aca="false">SUMPRODUCT(B81:AA81,$B$1010:$AA$1010)</f>
        <v>1980.14956553097</v>
      </c>
      <c r="AE81" s="328" t="n">
        <f aca="false">SUMPRODUCT(B81:AA81,$B$1012:$AA$1012)</f>
        <v>1864.52446052976</v>
      </c>
      <c r="AF81" s="329" t="n">
        <f aca="false">XIRR(B81:AA81,$B$1:$AA$1)</f>
        <v>0.141573022250669</v>
      </c>
      <c r="AG81" s="330" t="n">
        <f aca="false">1-EXP(-(1/0.25)*(AD81/ABS($AD$1010)))</f>
        <v>0.977208389650253</v>
      </c>
    </row>
    <row r="82" customFormat="false" ht="12.75" hidden="false" customHeight="false" outlineLevel="0" collapsed="false">
      <c r="A82" s="321"/>
      <c r="B82" s="326" t="n">
        <f aca="false">+[4]data1cf!A82</f>
        <v>-2524.2701321022</v>
      </c>
      <c r="C82" s="326" t="n">
        <f aca="false">+[4]data1cf!B82</f>
        <v>489.808131368067</v>
      </c>
      <c r="D82" s="326" t="n">
        <f aca="false">+[4]data1cf!C82</f>
        <v>532.872601599327</v>
      </c>
      <c r="E82" s="326" t="n">
        <f aca="false">+[4]data1cf!D82</f>
        <v>522.415792639394</v>
      </c>
      <c r="F82" s="326" t="n">
        <f aca="false">+[4]data1cf!E82</f>
        <v>512.906424962823</v>
      </c>
      <c r="G82" s="326" t="n">
        <f aca="false">+[4]data1cf!F82</f>
        <v>504.147191475821</v>
      </c>
      <c r="H82" s="326" t="n">
        <f aca="false">+[4]data1cf!G82</f>
        <v>496.038898111882</v>
      </c>
      <c r="I82" s="326" t="n">
        <f aca="false">+[4]data1cf!H82</f>
        <v>491.524771596007</v>
      </c>
      <c r="J82" s="326" t="n">
        <f aca="false">+[4]data1cf!I82</f>
        <v>490.211123021458</v>
      </c>
      <c r="K82" s="326" t="n">
        <f aca="false">+[4]data1cf!J82</f>
        <v>488.956208612408</v>
      </c>
      <c r="L82" s="326" t="n">
        <f aca="false">+[4]data1cf!K82</f>
        <v>487.464415216933</v>
      </c>
      <c r="M82" s="326" t="n">
        <f aca="false">+[4]data1cf!L82</f>
        <v>366.775019573747</v>
      </c>
      <c r="N82" s="326" t="n">
        <f aca="false">+[4]data1cf!M82</f>
        <v>365.198352907112</v>
      </c>
      <c r="O82" s="326" t="n">
        <f aca="false">+[4]data1cf!N82</f>
        <v>363.773617794632</v>
      </c>
      <c r="P82" s="326" t="n">
        <f aca="false">+[4]data1cf!O82</f>
        <v>362.106909074623</v>
      </c>
      <c r="Q82" s="326" t="n">
        <f aca="false">+[4]data1cf!P82</f>
        <v>360.589430647168</v>
      </c>
      <c r="R82" s="326" t="n">
        <f aca="false">+[4]data1cf!Q82</f>
        <v>329.874827605576</v>
      </c>
      <c r="S82" s="326" t="n">
        <f aca="false">+[4]data1cf!R82</f>
        <v>299.208445465369</v>
      </c>
      <c r="T82" s="326" t="n">
        <f aca="false">+[4]data1cf!S82</f>
        <v>297.44301162933</v>
      </c>
      <c r="U82" s="326" t="n">
        <f aca="false">+[4]data1cf!T82</f>
        <v>295.62461477821</v>
      </c>
      <c r="V82" s="326" t="n">
        <f aca="false">+[4]data1cf!U82</f>
        <v>293.751666021557</v>
      </c>
      <c r="W82" s="326" t="n">
        <f aca="false">+[4]data1cf!V82</f>
        <v>291.822528802203</v>
      </c>
      <c r="X82" s="326" t="n">
        <f aca="false">+[4]data1cf!W82</f>
        <v>289.835517466269</v>
      </c>
      <c r="Y82" s="326" t="n">
        <f aca="false">+[4]data1cf!X82</f>
        <v>287.788895790257</v>
      </c>
      <c r="Z82" s="326" t="n">
        <f aca="false">+[4]data1cf!Y82</f>
        <v>285.680875463965</v>
      </c>
      <c r="AA82" s="326" t="n">
        <f aca="false">+[4]data1cf!Z82</f>
        <v>283.509614527884</v>
      </c>
      <c r="AB82" s="326"/>
      <c r="AC82" s="327" t="n">
        <f aca="false">XNPV(0.1,B82:AA82,$B$1:$AA$1)</f>
        <v>1542.20143888461</v>
      </c>
      <c r="AD82" s="327" t="n">
        <f aca="false">SUMPRODUCT(B82:AA82,$B$1010:$AA$1010)</f>
        <v>2546.0965974963</v>
      </c>
      <c r="AE82" s="328" t="n">
        <f aca="false">SUMPRODUCT(B82:AA82,$B$1012:$AA$1012)</f>
        <v>2434.25030011184</v>
      </c>
      <c r="AF82" s="329" t="n">
        <f aca="false">XIRR(B82:AA82,$B$1:$AA$1)</f>
        <v>0.186501167143497</v>
      </c>
      <c r="AG82" s="330" t="n">
        <f aca="false">1-EXP(-(1/0.25)*(AD82/ABS($AD$1010)))</f>
        <v>0.99226589105102</v>
      </c>
    </row>
    <row r="83" customFormat="false" ht="12.75" hidden="false" customHeight="false" outlineLevel="0" collapsed="false">
      <c r="A83" s="321"/>
      <c r="B83" s="326" t="n">
        <f aca="false">+[4]data1cf!A83</f>
        <v>-2849.00662915269</v>
      </c>
      <c r="C83" s="326" t="n">
        <f aca="false">+[4]data1cf!B83</f>
        <v>496.121008870728</v>
      </c>
      <c r="D83" s="326" t="n">
        <f aca="false">+[4]data1cf!C83</f>
        <v>544.867068854384</v>
      </c>
      <c r="E83" s="326" t="n">
        <f aca="false">+[4]data1cf!D83</f>
        <v>533.210813168946</v>
      </c>
      <c r="F83" s="326" t="n">
        <f aca="false">+[4]data1cf!E83</f>
        <v>522.628256316922</v>
      </c>
      <c r="G83" s="326" t="n">
        <f aca="false">+[4]data1cf!F83</f>
        <v>512.89683969451</v>
      </c>
      <c r="H83" s="326" t="n">
        <f aca="false">+[4]data1cf!G83</f>
        <v>503.904743480198</v>
      </c>
      <c r="I83" s="326" t="n">
        <f aca="false">+[4]data1cf!H83</f>
        <v>498.973967049148</v>
      </c>
      <c r="J83" s="326" t="n">
        <f aca="false">+[4]data1cf!I83</f>
        <v>497.660318474599</v>
      </c>
      <c r="K83" s="326" t="n">
        <f aca="false">+[4]data1cf!J83</f>
        <v>496.418029820554</v>
      </c>
      <c r="L83" s="326" t="n">
        <f aca="false">+[4]data1cf!K83</f>
        <v>494.913610670073</v>
      </c>
      <c r="M83" s="326" t="n">
        <f aca="false">+[4]data1cf!L83</f>
        <v>374.236840781893</v>
      </c>
      <c r="N83" s="326" t="n">
        <f aca="false">+[4]data1cf!M83</f>
        <v>372.647548360253</v>
      </c>
      <c r="O83" s="326" t="n">
        <f aca="false">+[4]data1cf!N83</f>
        <v>371.235439002778</v>
      </c>
      <c r="P83" s="326" t="n">
        <f aca="false">+[4]data1cf!O83</f>
        <v>369.556104527764</v>
      </c>
      <c r="Q83" s="326" t="n">
        <f aca="false">+[4]data1cf!P83</f>
        <v>368.051251855314</v>
      </c>
      <c r="R83" s="326" t="n">
        <f aca="false">+[4]data1cf!Q83</f>
        <v>333.599425332147</v>
      </c>
      <c r="S83" s="326" t="n">
        <f aca="false">+[4]data1cf!R83</f>
        <v>299.208445465369</v>
      </c>
      <c r="T83" s="326" t="n">
        <f aca="false">+[4]data1cf!S83</f>
        <v>297.44301162933</v>
      </c>
      <c r="U83" s="326" t="n">
        <f aca="false">+[4]data1cf!T83</f>
        <v>295.62461477821</v>
      </c>
      <c r="V83" s="326" t="n">
        <f aca="false">+[4]data1cf!U83</f>
        <v>293.751666021557</v>
      </c>
      <c r="W83" s="326" t="n">
        <f aca="false">+[4]data1cf!V83</f>
        <v>291.822528802203</v>
      </c>
      <c r="X83" s="326" t="n">
        <f aca="false">+[4]data1cf!W83</f>
        <v>289.835517466269</v>
      </c>
      <c r="Y83" s="326" t="n">
        <f aca="false">+[4]data1cf!X83</f>
        <v>287.788895790257</v>
      </c>
      <c r="Z83" s="326" t="n">
        <f aca="false">+[4]data1cf!Y83</f>
        <v>285.680875463965</v>
      </c>
      <c r="AA83" s="326" t="n">
        <f aca="false">+[4]data1cf!Z83</f>
        <v>283.509614527884</v>
      </c>
      <c r="AB83" s="326"/>
      <c r="AC83" s="327" t="n">
        <f aca="false">XNPV(0.1,B83:AA83,$B$1:$AA$1)</f>
        <v>1282.75499215025</v>
      </c>
      <c r="AD83" s="327" t="n">
        <f aca="false">SUMPRODUCT(B83:AA83,$B$1010:$AA$1010)</f>
        <v>2304.14402875814</v>
      </c>
      <c r="AE83" s="328" t="n">
        <f aca="false">SUMPRODUCT(B83:AA83,$B$1012:$AA$1012)</f>
        <v>2190.68222292854</v>
      </c>
      <c r="AF83" s="329" t="n">
        <f aca="false">XIRR(B83:AA83,$B$1:$AA$1)</f>
        <v>0.164613470334561</v>
      </c>
      <c r="AG83" s="330" t="n">
        <f aca="false">1-EXP(-(1/0.25)*(AD83/ABS($AD$1010)))</f>
        <v>0.987723567630207</v>
      </c>
    </row>
    <row r="84" customFormat="false" ht="12.75" hidden="false" customHeight="false" outlineLevel="0" collapsed="false">
      <c r="A84" s="321"/>
      <c r="B84" s="326" t="n">
        <f aca="false">+[4]data1cf!A84</f>
        <v>-2557.89570690035</v>
      </c>
      <c r="C84" s="326" t="n">
        <f aca="false">+[4]data1cf!B84</f>
        <v>490.461812542143</v>
      </c>
      <c r="D84" s="326" t="n">
        <f aca="false">+[4]data1cf!C84</f>
        <v>534.114595830071</v>
      </c>
      <c r="E84" s="326" t="n">
        <f aca="false">+[4]data1cf!D84</f>
        <v>523.533587447064</v>
      </c>
      <c r="F84" s="326" t="n">
        <f aca="false">+[4]data1cf!E84</f>
        <v>513.9130939709</v>
      </c>
      <c r="G84" s="326" t="n">
        <f aca="false">+[4]data1cf!F84</f>
        <v>505.05319358309</v>
      </c>
      <c r="H84" s="326" t="n">
        <f aca="false">+[4]data1cf!G84</f>
        <v>496.85338485478</v>
      </c>
      <c r="I84" s="326" t="n">
        <f aca="false">+[4]data1cf!H84</f>
        <v>492.296115381417</v>
      </c>
      <c r="J84" s="326" t="n">
        <f aca="false">+[4]data1cf!I84</f>
        <v>490.982466806868</v>
      </c>
      <c r="K84" s="326" t="n">
        <f aca="false">+[4]data1cf!J84</f>
        <v>489.728859760166</v>
      </c>
      <c r="L84" s="326" t="n">
        <f aca="false">+[4]data1cf!K84</f>
        <v>488.235759002342</v>
      </c>
      <c r="M84" s="326" t="n">
        <f aca="false">+[4]data1cf!L84</f>
        <v>367.547670721505</v>
      </c>
      <c r="N84" s="326" t="n">
        <f aca="false">+[4]data1cf!M84</f>
        <v>365.969696692522</v>
      </c>
      <c r="O84" s="326" t="n">
        <f aca="false">+[4]data1cf!N84</f>
        <v>364.54626894239</v>
      </c>
      <c r="P84" s="326" t="n">
        <f aca="false">+[4]data1cf!O84</f>
        <v>362.878252860033</v>
      </c>
      <c r="Q84" s="326" t="n">
        <f aca="false">+[4]data1cf!P84</f>
        <v>361.362081794926</v>
      </c>
      <c r="R84" s="326" t="n">
        <f aca="false">+[4]data1cf!Q84</f>
        <v>330.260499498281</v>
      </c>
      <c r="S84" s="326" t="n">
        <f aca="false">+[4]data1cf!R84</f>
        <v>299.208445465369</v>
      </c>
      <c r="T84" s="326" t="n">
        <f aca="false">+[4]data1cf!S84</f>
        <v>297.44301162933</v>
      </c>
      <c r="U84" s="326" t="n">
        <f aca="false">+[4]data1cf!T84</f>
        <v>295.62461477821</v>
      </c>
      <c r="V84" s="326" t="n">
        <f aca="false">+[4]data1cf!U84</f>
        <v>293.751666021557</v>
      </c>
      <c r="W84" s="326" t="n">
        <f aca="false">+[4]data1cf!V84</f>
        <v>291.822528802203</v>
      </c>
      <c r="X84" s="326" t="n">
        <f aca="false">+[4]data1cf!W84</f>
        <v>289.835517466269</v>
      </c>
      <c r="Y84" s="326" t="n">
        <f aca="false">+[4]data1cf!X84</f>
        <v>287.788895790257</v>
      </c>
      <c r="Z84" s="326" t="n">
        <f aca="false">+[4]data1cf!Y84</f>
        <v>285.680875463965</v>
      </c>
      <c r="AA84" s="326" t="n">
        <f aca="false">+[4]data1cf!Z84</f>
        <v>283.509614527884</v>
      </c>
      <c r="AB84" s="326"/>
      <c r="AC84" s="327" t="n">
        <f aca="false">XNPV(0.1,B84:AA84,$B$1:$AA$1)</f>
        <v>1515.33646996359</v>
      </c>
      <c r="AD84" s="327" t="n">
        <f aca="false">SUMPRODUCT(B84:AA84,$B$1010:$AA$1010)</f>
        <v>2521.04307172508</v>
      </c>
      <c r="AE84" s="328" t="n">
        <f aca="false">SUMPRODUCT(B84:AA84,$B$1012:$AA$1012)</f>
        <v>2409.0294928661</v>
      </c>
      <c r="AF84" s="329" t="n">
        <f aca="false">XIRR(B84:AA84,$B$1:$AA$1)</f>
        <v>0.183997125212716</v>
      </c>
      <c r="AG84" s="330" t="n">
        <f aca="false">1-EXP(-(1/0.25)*(AD84/ABS($AD$1010)))</f>
        <v>0.991886872992973</v>
      </c>
    </row>
    <row r="85" customFormat="false" ht="12.75" hidden="false" customHeight="false" outlineLevel="0" collapsed="false">
      <c r="A85" s="321"/>
      <c r="B85" s="326" t="n">
        <f aca="false">+[4]data1cf!A85</f>
        <v>-2763.76929835592</v>
      </c>
      <c r="C85" s="326" t="n">
        <f aca="false">+[4]data1cf!B85</f>
        <v>494.463995160039</v>
      </c>
      <c r="D85" s="326" t="n">
        <f aca="false">+[4]data1cf!C85</f>
        <v>541.718742804074</v>
      </c>
      <c r="E85" s="326" t="n">
        <f aca="false">+[4]data1cf!D85</f>
        <v>530.377319723667</v>
      </c>
      <c r="F85" s="326" t="n">
        <f aca="false">+[4]data1cf!E85</f>
        <v>520.07645520246</v>
      </c>
      <c r="G85" s="326" t="n">
        <f aca="false">+[4]data1cf!F85</f>
        <v>510.600218691494</v>
      </c>
      <c r="H85" s="326" t="n">
        <f aca="false">+[4]data1cf!G85</f>
        <v>501.840104396679</v>
      </c>
      <c r="I85" s="326" t="n">
        <f aca="false">+[4]data1cf!H85</f>
        <v>497.018690870535</v>
      </c>
      <c r="J85" s="326" t="n">
        <f aca="false">+[4]data1cf!I85</f>
        <v>495.705042295985</v>
      </c>
      <c r="K85" s="326" t="n">
        <f aca="false">+[4]data1cf!J85</f>
        <v>494.45943961452</v>
      </c>
      <c r="L85" s="326" t="n">
        <f aca="false">+[4]data1cf!K85</f>
        <v>492.95833449146</v>
      </c>
      <c r="M85" s="326" t="n">
        <f aca="false">+[4]data1cf!L85</f>
        <v>372.278250575859</v>
      </c>
      <c r="N85" s="326" t="n">
        <f aca="false">+[4]data1cf!M85</f>
        <v>370.692272181639</v>
      </c>
      <c r="O85" s="326" t="n">
        <f aca="false">+[4]data1cf!N85</f>
        <v>369.276848796743</v>
      </c>
      <c r="P85" s="326" t="n">
        <f aca="false">+[4]data1cf!O85</f>
        <v>367.60082834915</v>
      </c>
      <c r="Q85" s="326" t="n">
        <f aca="false">+[4]data1cf!P85</f>
        <v>366.09266164928</v>
      </c>
      <c r="R85" s="326" t="n">
        <f aca="false">+[4]data1cf!Q85</f>
        <v>332.62178724284</v>
      </c>
      <c r="S85" s="326" t="n">
        <f aca="false">+[4]data1cf!R85</f>
        <v>299.208445465369</v>
      </c>
      <c r="T85" s="326" t="n">
        <f aca="false">+[4]data1cf!S85</f>
        <v>297.44301162933</v>
      </c>
      <c r="U85" s="326" t="n">
        <f aca="false">+[4]data1cf!T85</f>
        <v>295.62461477821</v>
      </c>
      <c r="V85" s="326" t="n">
        <f aca="false">+[4]data1cf!U85</f>
        <v>293.751666021557</v>
      </c>
      <c r="W85" s="326" t="n">
        <f aca="false">+[4]data1cf!V85</f>
        <v>291.822528802203</v>
      </c>
      <c r="X85" s="326" t="n">
        <f aca="false">+[4]data1cf!W85</f>
        <v>289.835517466269</v>
      </c>
      <c r="Y85" s="326" t="n">
        <f aca="false">+[4]data1cf!X85</f>
        <v>287.788895790257</v>
      </c>
      <c r="Z85" s="326" t="n">
        <f aca="false">+[4]data1cf!Y85</f>
        <v>285.680875463965</v>
      </c>
      <c r="AA85" s="326" t="n">
        <f aca="false">+[4]data1cf!Z85</f>
        <v>283.509614527884</v>
      </c>
      <c r="AB85" s="326"/>
      <c r="AC85" s="327" t="n">
        <f aca="false">XNPV(0.1,B85:AA85,$B$1:$AA$1)</f>
        <v>1350.85489100734</v>
      </c>
      <c r="AD85" s="327" t="n">
        <f aca="false">SUMPRODUCT(B85:AA85,$B$1010:$AA$1010)</f>
        <v>2367.6521078499</v>
      </c>
      <c r="AE85" s="328" t="n">
        <f aca="false">SUMPRODUCT(B85:AA85,$B$1012:$AA$1012)</f>
        <v>2254.61434313978</v>
      </c>
      <c r="AF85" s="329" t="n">
        <f aca="false">XIRR(B85:AA85,$B$1:$AA$1)</f>
        <v>0.169899435620497</v>
      </c>
      <c r="AG85" s="330" t="n">
        <f aca="false">1-EXP(-(1/0.25)*(AD85/ABS($AD$1010)))</f>
        <v>0.989125679299772</v>
      </c>
    </row>
    <row r="86" customFormat="false" ht="12.75" hidden="false" customHeight="false" outlineLevel="0" collapsed="false">
      <c r="A86" s="321"/>
      <c r="B86" s="326" t="n">
        <f aca="false">+[4]data1cf!A86</f>
        <v>-3474.75591337995</v>
      </c>
      <c r="C86" s="326" t="n">
        <f aca="false">+[4]data1cf!B86</f>
        <v>508.285574956106</v>
      </c>
      <c r="D86" s="326" t="n">
        <f aca="false">+[4]data1cf!C86</f>
        <v>567.979744416602</v>
      </c>
      <c r="E86" s="326" t="n">
        <f aca="false">+[4]data1cf!D86</f>
        <v>554.012221174942</v>
      </c>
      <c r="F86" s="326" t="n">
        <f aca="false">+[4]data1cf!E86</f>
        <v>541.361688088404</v>
      </c>
      <c r="G86" s="326" t="n">
        <f aca="false">+[4]data1cf!F86</f>
        <v>529.756928288843</v>
      </c>
      <c r="H86" s="326" t="n">
        <f aca="false">+[4]data1cf!G86</f>
        <v>519.061792822579</v>
      </c>
      <c r="I86" s="326" t="n">
        <f aca="false">+[4]data1cf!H86</f>
        <v>513.328155029894</v>
      </c>
      <c r="J86" s="326" t="n">
        <f aca="false">+[4]data1cf!I86</f>
        <v>512.014506455345</v>
      </c>
      <c r="K86" s="326" t="n">
        <f aca="false">+[4]data1cf!J86</f>
        <v>510.796546933471</v>
      </c>
      <c r="L86" s="326" t="n">
        <f aca="false">+[4]data1cf!K86</f>
        <v>509.267798650819</v>
      </c>
      <c r="M86" s="326" t="n">
        <f aca="false">+[4]data1cf!L86</f>
        <v>388.61535789481</v>
      </c>
      <c r="N86" s="326" t="n">
        <f aca="false">+[4]data1cf!M86</f>
        <v>387.001736340999</v>
      </c>
      <c r="O86" s="326" t="n">
        <f aca="false">+[4]data1cf!N86</f>
        <v>385.613956115695</v>
      </c>
      <c r="P86" s="326" t="n">
        <f aca="false">+[4]data1cf!O86</f>
        <v>383.91029250851</v>
      </c>
      <c r="Q86" s="326" t="n">
        <f aca="false">+[4]data1cf!P86</f>
        <v>382.429768968231</v>
      </c>
      <c r="R86" s="326" t="n">
        <f aca="false">+[4]data1cf!Q86</f>
        <v>340.77651932252</v>
      </c>
      <c r="S86" s="326" t="n">
        <f aca="false">+[4]data1cf!R86</f>
        <v>299.208445465369</v>
      </c>
      <c r="T86" s="326" t="n">
        <f aca="false">+[4]data1cf!S86</f>
        <v>297.44301162933</v>
      </c>
      <c r="U86" s="326" t="n">
        <f aca="false">+[4]data1cf!T86</f>
        <v>295.62461477821</v>
      </c>
      <c r="V86" s="326" t="n">
        <f aca="false">+[4]data1cf!U86</f>
        <v>293.751666021557</v>
      </c>
      <c r="W86" s="326" t="n">
        <f aca="false">+[4]data1cf!V86</f>
        <v>291.822528802203</v>
      </c>
      <c r="X86" s="326" t="n">
        <f aca="false">+[4]data1cf!W86</f>
        <v>289.835517466269</v>
      </c>
      <c r="Y86" s="326" t="n">
        <f aca="false">+[4]data1cf!X86</f>
        <v>287.788895790257</v>
      </c>
      <c r="Z86" s="326" t="n">
        <f aca="false">+[4]data1cf!Y86</f>
        <v>285.680875463965</v>
      </c>
      <c r="AA86" s="326" t="n">
        <f aca="false">+[4]data1cf!Z86</f>
        <v>283.509614527884</v>
      </c>
      <c r="AB86" s="326"/>
      <c r="AC86" s="327" t="n">
        <f aca="false">XNPV(0.1,B86:AA86,$B$1:$AA$1)</f>
        <v>782.816026823271</v>
      </c>
      <c r="AD86" s="327" t="n">
        <f aca="false">SUMPRODUCT(B86:AA86,$B$1010:$AA$1010)</f>
        <v>1837.91479958312</v>
      </c>
      <c r="AE86" s="328" t="n">
        <f aca="false">SUMPRODUCT(B86:AA86,$B$1012:$AA$1012)</f>
        <v>1721.33999825597</v>
      </c>
      <c r="AF86" s="329" t="n">
        <f aca="false">XIRR(B86:AA86,$B$1:$AA$1)</f>
        <v>0.133115251074872</v>
      </c>
      <c r="AG86" s="330" t="n">
        <f aca="false">1-EXP(-(1/0.25)*(AD86/ABS($AD$1010)))</f>
        <v>0.970095499767899</v>
      </c>
    </row>
    <row r="87" customFormat="false" ht="12.75" hidden="false" customHeight="false" outlineLevel="0" collapsed="false">
      <c r="A87" s="321"/>
      <c r="B87" s="326" t="n">
        <f aca="false">+[4]data1cf!A87</f>
        <v>-3615.23258798534</v>
      </c>
      <c r="C87" s="326" t="n">
        <f aca="false">+[4]data1cf!B87</f>
        <v>511.016441510435</v>
      </c>
      <c r="D87" s="326" t="n">
        <f aca="false">+[4]data1cf!C87</f>
        <v>573.168390869827</v>
      </c>
      <c r="E87" s="326" t="n">
        <f aca="false">+[4]data1cf!D87</f>
        <v>558.682002982844</v>
      </c>
      <c r="F87" s="326" t="n">
        <f aca="false">+[4]data1cf!E87</f>
        <v>545.56722258207</v>
      </c>
      <c r="G87" s="326" t="n">
        <f aca="false">+[4]data1cf!F87</f>
        <v>533.541909333143</v>
      </c>
      <c r="H87" s="326" t="n">
        <f aca="false">+[4]data1cf!G87</f>
        <v>522.464452549272</v>
      </c>
      <c r="I87" s="326" t="n">
        <f aca="false">+[4]data1cf!H87</f>
        <v>516.550577564002</v>
      </c>
      <c r="J87" s="326" t="n">
        <f aca="false">+[4]data1cf!I87</f>
        <v>515.236928989452</v>
      </c>
      <c r="K87" s="326" t="n">
        <f aca="false">+[4]data1cf!J87</f>
        <v>514.024431200688</v>
      </c>
      <c r="L87" s="326" t="n">
        <f aca="false">+[4]data1cf!K87</f>
        <v>512.490221184927</v>
      </c>
      <c r="M87" s="326" t="n">
        <f aca="false">+[4]data1cf!L87</f>
        <v>391.843242162027</v>
      </c>
      <c r="N87" s="326" t="n">
        <f aca="false">+[4]data1cf!M87</f>
        <v>390.224158875106</v>
      </c>
      <c r="O87" s="326" t="n">
        <f aca="false">+[4]data1cf!N87</f>
        <v>388.841840382911</v>
      </c>
      <c r="P87" s="326" t="n">
        <f aca="false">+[4]data1cf!O87</f>
        <v>387.132715042618</v>
      </c>
      <c r="Q87" s="326" t="n">
        <f aca="false">+[4]data1cf!P87</f>
        <v>385.657653235447</v>
      </c>
      <c r="R87" s="326" t="n">
        <f aca="false">+[4]data1cf!Q87</f>
        <v>342.387730589573</v>
      </c>
      <c r="S87" s="326" t="n">
        <f aca="false">+[4]data1cf!R87</f>
        <v>299.208445465369</v>
      </c>
      <c r="T87" s="326" t="n">
        <f aca="false">+[4]data1cf!S87</f>
        <v>297.44301162933</v>
      </c>
      <c r="U87" s="326" t="n">
        <f aca="false">+[4]data1cf!T87</f>
        <v>295.62461477821</v>
      </c>
      <c r="V87" s="326" t="n">
        <f aca="false">+[4]data1cf!U87</f>
        <v>293.751666021557</v>
      </c>
      <c r="W87" s="326" t="n">
        <f aca="false">+[4]data1cf!V87</f>
        <v>291.822528802203</v>
      </c>
      <c r="X87" s="326" t="n">
        <f aca="false">+[4]data1cf!W87</f>
        <v>289.835517466269</v>
      </c>
      <c r="Y87" s="326" t="n">
        <f aca="false">+[4]data1cf!X87</f>
        <v>287.788895790257</v>
      </c>
      <c r="Z87" s="326" t="n">
        <f aca="false">+[4]data1cf!Y87</f>
        <v>285.680875463965</v>
      </c>
      <c r="AA87" s="326" t="n">
        <f aca="false">+[4]data1cf!Z87</f>
        <v>283.509614527884</v>
      </c>
      <c r="AB87" s="326"/>
      <c r="AC87" s="327" t="n">
        <f aca="false">XNPV(0.1,B87:AA87,$B$1:$AA$1)</f>
        <v>670.582956606473</v>
      </c>
      <c r="AD87" s="327" t="n">
        <f aca="false">SUMPRODUCT(B87:AA87,$B$1010:$AA$1010)</f>
        <v>1733.24934750958</v>
      </c>
      <c r="AE87" s="328" t="n">
        <f aca="false">SUMPRODUCT(B87:AA87,$B$1012:$AA$1012)</f>
        <v>1615.97569879006</v>
      </c>
      <c r="AF87" s="329" t="n">
        <f aca="false">XIRR(B87:AA87,$B$1:$AA$1)</f>
        <v>0.127403281824966</v>
      </c>
      <c r="AG87" s="330" t="n">
        <f aca="false">1-EXP(-(1/0.25)*(AD87/ABS($AD$1010)))</f>
        <v>0.963479206555294</v>
      </c>
    </row>
    <row r="88" customFormat="false" ht="12.75" hidden="false" customHeight="false" outlineLevel="0" collapsed="false">
      <c r="A88" s="321"/>
      <c r="B88" s="326" t="n">
        <f aca="false">+[4]data1cf!A88</f>
        <v>-3487.55373493189</v>
      </c>
      <c r="C88" s="326" t="n">
        <f aca="false">+[4]data1cf!B88</f>
        <v>508.534364607076</v>
      </c>
      <c r="D88" s="326" t="n">
        <f aca="false">+[4]data1cf!C88</f>
        <v>568.452444753444</v>
      </c>
      <c r="E88" s="326" t="n">
        <f aca="false">+[4]data1cf!D88</f>
        <v>554.4376514781</v>
      </c>
      <c r="F88" s="326" t="n">
        <f aca="false">+[4]data1cf!E88</f>
        <v>541.744824150897</v>
      </c>
      <c r="G88" s="326" t="n">
        <f aca="false">+[4]data1cf!F88</f>
        <v>530.101750745087</v>
      </c>
      <c r="H88" s="326" t="n">
        <f aca="false">+[4]data1cf!G88</f>
        <v>519.371784727687</v>
      </c>
      <c r="I88" s="326" t="n">
        <f aca="false">+[4]data1cf!H88</f>
        <v>513.621726818038</v>
      </c>
      <c r="J88" s="326" t="n">
        <f aca="false">+[4]data1cf!I88</f>
        <v>512.308078243489</v>
      </c>
      <c r="K88" s="326" t="n">
        <f aca="false">+[4]data1cf!J88</f>
        <v>511.090616300917</v>
      </c>
      <c r="L88" s="326" t="n">
        <f aca="false">+[4]data1cf!K88</f>
        <v>509.561370438964</v>
      </c>
      <c r="M88" s="326" t="n">
        <f aca="false">+[4]data1cf!L88</f>
        <v>388.909427262256</v>
      </c>
      <c r="N88" s="326" t="n">
        <f aca="false">+[4]data1cf!M88</f>
        <v>387.295308129143</v>
      </c>
      <c r="O88" s="326" t="n">
        <f aca="false">+[4]data1cf!N88</f>
        <v>385.908025483141</v>
      </c>
      <c r="P88" s="326" t="n">
        <f aca="false">+[4]data1cf!O88</f>
        <v>384.203864296654</v>
      </c>
      <c r="Q88" s="326" t="n">
        <f aca="false">+[4]data1cf!P88</f>
        <v>382.723838335677</v>
      </c>
      <c r="R88" s="326" t="n">
        <f aca="false">+[4]data1cf!Q88</f>
        <v>340.923305216592</v>
      </c>
      <c r="S88" s="326" t="n">
        <f aca="false">+[4]data1cf!R88</f>
        <v>299.208445465369</v>
      </c>
      <c r="T88" s="326" t="n">
        <f aca="false">+[4]data1cf!S88</f>
        <v>297.44301162933</v>
      </c>
      <c r="U88" s="326" t="n">
        <f aca="false">+[4]data1cf!T88</f>
        <v>295.62461477821</v>
      </c>
      <c r="V88" s="326" t="n">
        <f aca="false">+[4]data1cf!U88</f>
        <v>293.751666021557</v>
      </c>
      <c r="W88" s="326" t="n">
        <f aca="false">+[4]data1cf!V88</f>
        <v>291.822528802203</v>
      </c>
      <c r="X88" s="326" t="n">
        <f aca="false">+[4]data1cf!W88</f>
        <v>289.835517466269</v>
      </c>
      <c r="Y88" s="326" t="n">
        <f aca="false">+[4]data1cf!X88</f>
        <v>287.788895790257</v>
      </c>
      <c r="Z88" s="326" t="n">
        <f aca="false">+[4]data1cf!Y88</f>
        <v>285.680875463965</v>
      </c>
      <c r="AA88" s="326" t="n">
        <f aca="false">+[4]data1cf!Z88</f>
        <v>283.509614527884</v>
      </c>
      <c r="AB88" s="326"/>
      <c r="AC88" s="327" t="n">
        <f aca="false">XNPV(0.1,B88:AA88,$B$1:$AA$1)</f>
        <v>772.591277348706</v>
      </c>
      <c r="AD88" s="327" t="n">
        <f aca="false">SUMPRODUCT(B88:AA88,$B$1010:$AA$1010)</f>
        <v>1828.379481481</v>
      </c>
      <c r="AE88" s="328" t="n">
        <f aca="false">SUMPRODUCT(B88:AA88,$B$1012:$AA$1012)</f>
        <v>1711.74101318391</v>
      </c>
      <c r="AF88" s="329" t="n">
        <f aca="false">XIRR(B88:AA88,$B$1:$AA$1)</f>
        <v>0.132577931218209</v>
      </c>
      <c r="AG88" s="330" t="n">
        <f aca="false">1-EXP(-(1/0.25)*(AD88/ABS($AD$1010)))</f>
        <v>0.969545981526347</v>
      </c>
    </row>
    <row r="89" customFormat="false" ht="12.75" hidden="false" customHeight="false" outlineLevel="0" collapsed="false">
      <c r="A89" s="321"/>
      <c r="B89" s="326" t="n">
        <f aca="false">+[4]data1cf!A89</f>
        <v>-3555.5980011614</v>
      </c>
      <c r="C89" s="326" t="n">
        <f aca="false">+[4]data1cf!B89</f>
        <v>509.857145142578</v>
      </c>
      <c r="D89" s="326" t="n">
        <f aca="false">+[4]data1cf!C89</f>
        <v>570.965727770898</v>
      </c>
      <c r="E89" s="326" t="n">
        <f aca="false">+[4]data1cf!D89</f>
        <v>556.699606193808</v>
      </c>
      <c r="F89" s="326" t="n">
        <f aca="false">+[4]data1cf!E89</f>
        <v>543.78190617557</v>
      </c>
      <c r="G89" s="326" t="n">
        <f aca="false">+[4]data1cf!F89</f>
        <v>531.935124567293</v>
      </c>
      <c r="H89" s="326" t="n">
        <f aca="false">+[4]data1cf!G89</f>
        <v>521.019969274922</v>
      </c>
      <c r="I89" s="326" t="n">
        <f aca="false">+[4]data1cf!H89</f>
        <v>515.18260784993</v>
      </c>
      <c r="J89" s="326" t="n">
        <f aca="false">+[4]data1cf!I89</f>
        <v>513.868959275381</v>
      </c>
      <c r="K89" s="326" t="n">
        <f aca="false">+[4]data1cf!J89</f>
        <v>512.65414289388</v>
      </c>
      <c r="L89" s="326" t="n">
        <f aca="false">+[4]data1cf!K89</f>
        <v>511.122251470856</v>
      </c>
      <c r="M89" s="326" t="n">
        <f aca="false">+[4]data1cf!L89</f>
        <v>390.472953855219</v>
      </c>
      <c r="N89" s="326" t="n">
        <f aca="false">+[4]data1cf!M89</f>
        <v>388.856189161035</v>
      </c>
      <c r="O89" s="326" t="n">
        <f aca="false">+[4]data1cf!N89</f>
        <v>387.471552076104</v>
      </c>
      <c r="P89" s="326" t="n">
        <f aca="false">+[4]data1cf!O89</f>
        <v>385.764745328546</v>
      </c>
      <c r="Q89" s="326" t="n">
        <f aca="false">+[4]data1cf!P89</f>
        <v>384.28736492864</v>
      </c>
      <c r="R89" s="326" t="n">
        <f aca="false">+[4]data1cf!Q89</f>
        <v>341.703745732538</v>
      </c>
      <c r="S89" s="326" t="n">
        <f aca="false">+[4]data1cf!R89</f>
        <v>299.208445465369</v>
      </c>
      <c r="T89" s="326" t="n">
        <f aca="false">+[4]data1cf!S89</f>
        <v>297.44301162933</v>
      </c>
      <c r="U89" s="326" t="n">
        <f aca="false">+[4]data1cf!T89</f>
        <v>295.62461477821</v>
      </c>
      <c r="V89" s="326" t="n">
        <f aca="false">+[4]data1cf!U89</f>
        <v>293.751666021557</v>
      </c>
      <c r="W89" s="326" t="n">
        <f aca="false">+[4]data1cf!V89</f>
        <v>291.822528802203</v>
      </c>
      <c r="X89" s="326" t="n">
        <f aca="false">+[4]data1cf!W89</f>
        <v>289.835517466269</v>
      </c>
      <c r="Y89" s="326" t="n">
        <f aca="false">+[4]data1cf!X89</f>
        <v>287.788895790257</v>
      </c>
      <c r="Z89" s="326" t="n">
        <f aca="false">+[4]data1cf!Y89</f>
        <v>285.680875463965</v>
      </c>
      <c r="AA89" s="326" t="n">
        <f aca="false">+[4]data1cf!Z89</f>
        <v>283.509614527884</v>
      </c>
      <c r="AB89" s="326"/>
      <c r="AC89" s="327" t="n">
        <f aca="false">XNPV(0.1,B89:AA89,$B$1:$AA$1)</f>
        <v>718.227683314033</v>
      </c>
      <c r="AD89" s="327" t="n">
        <f aca="false">SUMPRODUCT(B89:AA89,$B$1010:$AA$1010)</f>
        <v>1777.68149972759</v>
      </c>
      <c r="AE89" s="328" t="n">
        <f aca="false">SUMPRODUCT(B89:AA89,$B$1012:$AA$1012)</f>
        <v>1660.70452286205</v>
      </c>
      <c r="AF89" s="329" t="n">
        <f aca="false">XIRR(B89:AA89,$B$1:$AA$1)</f>
        <v>0.129779044526008</v>
      </c>
      <c r="AG89" s="330" t="n">
        <f aca="false">1-EXP(-(1/0.25)*(AD89/ABS($AD$1010)))</f>
        <v>0.966450143309567</v>
      </c>
    </row>
    <row r="90" customFormat="false" ht="12.75" hidden="false" customHeight="false" outlineLevel="0" collapsed="false">
      <c r="A90" s="321"/>
      <c r="B90" s="326" t="n">
        <f aca="false">+[4]data1cf!A90</f>
        <v>-2972.72641387429</v>
      </c>
      <c r="C90" s="326" t="n">
        <f aca="false">+[4]data1cf!B90</f>
        <v>498.526121485716</v>
      </c>
      <c r="D90" s="326" t="n">
        <f aca="false">+[4]data1cf!C90</f>
        <v>549.436782822861</v>
      </c>
      <c r="E90" s="326" t="n">
        <f aca="false">+[4]data1cf!D90</f>
        <v>537.323555740575</v>
      </c>
      <c r="F90" s="326" t="n">
        <f aca="false">+[4]data1cf!E90</f>
        <v>526.332129744003</v>
      </c>
      <c r="G90" s="326" t="n">
        <f aca="false">+[4]data1cf!F90</f>
        <v>516.230325778883</v>
      </c>
      <c r="H90" s="326" t="n">
        <f aca="false">+[4]data1cf!G90</f>
        <v>506.901513798473</v>
      </c>
      <c r="I90" s="326" t="n">
        <f aca="false">+[4]data1cf!H90</f>
        <v>501.811999934834</v>
      </c>
      <c r="J90" s="326" t="n">
        <f aca="false">+[4]data1cf!I90</f>
        <v>500.498351360284</v>
      </c>
      <c r="K90" s="326" t="n">
        <f aca="false">+[4]data1cf!J90</f>
        <v>499.26087293147</v>
      </c>
      <c r="L90" s="326" t="n">
        <f aca="false">+[4]data1cf!K90</f>
        <v>497.751643555759</v>
      </c>
      <c r="M90" s="326" t="n">
        <f aca="false">+[4]data1cf!L90</f>
        <v>377.079683892809</v>
      </c>
      <c r="N90" s="326" t="n">
        <f aca="false">+[4]data1cf!M90</f>
        <v>375.485581245938</v>
      </c>
      <c r="O90" s="326" t="n">
        <f aca="false">+[4]data1cf!N90</f>
        <v>374.078282113694</v>
      </c>
      <c r="P90" s="326" t="n">
        <f aca="false">+[4]data1cf!O90</f>
        <v>372.394137413449</v>
      </c>
      <c r="Q90" s="326" t="n">
        <f aca="false">+[4]data1cf!P90</f>
        <v>370.89409496623</v>
      </c>
      <c r="R90" s="326" t="n">
        <f aca="false">+[4]data1cf!Q90</f>
        <v>335.018441774989</v>
      </c>
      <c r="S90" s="326" t="n">
        <f aca="false">+[4]data1cf!R90</f>
        <v>299.208445465369</v>
      </c>
      <c r="T90" s="326" t="n">
        <f aca="false">+[4]data1cf!S90</f>
        <v>297.44301162933</v>
      </c>
      <c r="U90" s="326" t="n">
        <f aca="false">+[4]data1cf!T90</f>
        <v>295.62461477821</v>
      </c>
      <c r="V90" s="326" t="n">
        <f aca="false">+[4]data1cf!U90</f>
        <v>293.751666021557</v>
      </c>
      <c r="W90" s="326" t="n">
        <f aca="false">+[4]data1cf!V90</f>
        <v>291.822528802203</v>
      </c>
      <c r="X90" s="326" t="n">
        <f aca="false">+[4]data1cf!W90</f>
        <v>289.835517466269</v>
      </c>
      <c r="Y90" s="326" t="n">
        <f aca="false">+[4]data1cf!X90</f>
        <v>287.788895790257</v>
      </c>
      <c r="Z90" s="326" t="n">
        <f aca="false">+[4]data1cf!Y90</f>
        <v>285.680875463965</v>
      </c>
      <c r="AA90" s="326" t="n">
        <f aca="false">+[4]data1cf!Z90</f>
        <v>283.509614527884</v>
      </c>
      <c r="AB90" s="326"/>
      <c r="AC90" s="327" t="n">
        <f aca="false">XNPV(0.1,B90:AA90,$B$1:$AA$1)</f>
        <v>1183.90974738009</v>
      </c>
      <c r="AD90" s="327" t="n">
        <f aca="false">SUMPRODUCT(B90:AA90,$B$1010:$AA$1010)</f>
        <v>2211.96369181108</v>
      </c>
      <c r="AE90" s="328" t="n">
        <f aca="false">SUMPRODUCT(B90:AA90,$B$1012:$AA$1012)</f>
        <v>2097.88640124581</v>
      </c>
      <c r="AF90" s="329" t="n">
        <f aca="false">XIRR(B90:AA90,$B$1:$AA$1)</f>
        <v>0.157436010250129</v>
      </c>
      <c r="AG90" s="330" t="n">
        <f aca="false">1-EXP(-(1/0.25)*(AD90/ABS($AD$1010)))</f>
        <v>0.985360664060053</v>
      </c>
    </row>
    <row r="91" customFormat="false" ht="12.75" hidden="false" customHeight="false" outlineLevel="0" collapsed="false">
      <c r="A91" s="321"/>
      <c r="B91" s="326" t="n">
        <f aca="false">+[4]data1cf!A91</f>
        <v>-2517.19479580279</v>
      </c>
      <c r="C91" s="326" t="n">
        <f aca="false">+[4]data1cf!B91</f>
        <v>489.670586830406</v>
      </c>
      <c r="D91" s="326" t="n">
        <f aca="false">+[4]data1cf!C91</f>
        <v>532.611266977772</v>
      </c>
      <c r="E91" s="326" t="n">
        <f aca="false">+[4]data1cf!D91</f>
        <v>522.180591479995</v>
      </c>
      <c r="F91" s="326" t="n">
        <f aca="false">+[4]data1cf!E91</f>
        <v>512.694606374826</v>
      </c>
      <c r="G91" s="326" t="n">
        <f aca="false">+[4]data1cf!F91</f>
        <v>503.956554746623</v>
      </c>
      <c r="H91" s="326" t="n">
        <f aca="false">+[4]data1cf!G91</f>
        <v>495.867517617957</v>
      </c>
      <c r="I91" s="326" t="n">
        <f aca="false">+[4]data1cf!H91</f>
        <v>491.362469041568</v>
      </c>
      <c r="J91" s="326" t="n">
        <f aca="false">+[4]data1cf!I91</f>
        <v>490.048820467019</v>
      </c>
      <c r="K91" s="326" t="n">
        <f aca="false">+[4]data1cf!J91</f>
        <v>488.793630968894</v>
      </c>
      <c r="L91" s="326" t="n">
        <f aca="false">+[4]data1cf!K91</f>
        <v>487.302112662493</v>
      </c>
      <c r="M91" s="326" t="n">
        <f aca="false">+[4]data1cf!L91</f>
        <v>366.612441930233</v>
      </c>
      <c r="N91" s="326" t="n">
        <f aca="false">+[4]data1cf!M91</f>
        <v>365.036050352673</v>
      </c>
      <c r="O91" s="326" t="n">
        <f aca="false">+[4]data1cf!N91</f>
        <v>363.611040151117</v>
      </c>
      <c r="P91" s="326" t="n">
        <f aca="false">+[4]data1cf!O91</f>
        <v>361.944606520184</v>
      </c>
      <c r="Q91" s="326" t="n">
        <f aca="false">+[4]data1cf!P91</f>
        <v>360.426853003654</v>
      </c>
      <c r="R91" s="326" t="n">
        <f aca="false">+[4]data1cf!Q91</f>
        <v>329.793676328356</v>
      </c>
      <c r="S91" s="326" t="n">
        <f aca="false">+[4]data1cf!R91</f>
        <v>299.208445465369</v>
      </c>
      <c r="T91" s="326" t="n">
        <f aca="false">+[4]data1cf!S91</f>
        <v>297.44301162933</v>
      </c>
      <c r="U91" s="326" t="n">
        <f aca="false">+[4]data1cf!T91</f>
        <v>295.62461477821</v>
      </c>
      <c r="V91" s="326" t="n">
        <f aca="false">+[4]data1cf!U91</f>
        <v>293.751666021557</v>
      </c>
      <c r="W91" s="326" t="n">
        <f aca="false">+[4]data1cf!V91</f>
        <v>291.822528802203</v>
      </c>
      <c r="X91" s="326" t="n">
        <f aca="false">+[4]data1cf!W91</f>
        <v>289.835517466269</v>
      </c>
      <c r="Y91" s="326" t="n">
        <f aca="false">+[4]data1cf!X91</f>
        <v>287.788895790257</v>
      </c>
      <c r="Z91" s="326" t="n">
        <f aca="false">+[4]data1cf!Y91</f>
        <v>285.680875463965</v>
      </c>
      <c r="AA91" s="326" t="n">
        <f aca="false">+[4]data1cf!Z91</f>
        <v>283.509614527884</v>
      </c>
      <c r="AB91" s="326"/>
      <c r="AC91" s="327" t="n">
        <f aca="false">XNPV(0.1,B91:AA91,$B$1:$AA$1)</f>
        <v>1547.85424009114</v>
      </c>
      <c r="AD91" s="327" t="n">
        <f aca="false">SUMPRODUCT(B91:AA91,$B$1010:$AA$1010)</f>
        <v>2551.36824330105</v>
      </c>
      <c r="AE91" s="328" t="n">
        <f aca="false">SUMPRODUCT(B91:AA91,$B$1012:$AA$1012)</f>
        <v>2439.55714450267</v>
      </c>
      <c r="AF91" s="329" t="n">
        <f aca="false">XIRR(B91:AA91,$B$1:$AA$1)</f>
        <v>0.187035955816114</v>
      </c>
      <c r="AG91" s="330" t="n">
        <f aca="false">1-EXP(-(1/0.25)*(AD91/ABS($AD$1010)))</f>
        <v>0.992343359112528</v>
      </c>
    </row>
    <row r="92" customFormat="false" ht="12.75" hidden="false" customHeight="false" outlineLevel="0" collapsed="false">
      <c r="A92" s="321"/>
      <c r="B92" s="326" t="n">
        <f aca="false">+[4]data1cf!A92</f>
        <v>-3271.76255270455</v>
      </c>
      <c r="C92" s="326" t="n">
        <f aca="false">+[4]data1cf!B92</f>
        <v>504.339384024577</v>
      </c>
      <c r="D92" s="326" t="n">
        <f aca="false">+[4]data1cf!C92</f>
        <v>560.481981646695</v>
      </c>
      <c r="E92" s="326" t="n">
        <f aca="false">+[4]data1cf!D92</f>
        <v>547.264234682026</v>
      </c>
      <c r="F92" s="326" t="n">
        <f aca="false">+[4]data1cf!E92</f>
        <v>535.284554053848</v>
      </c>
      <c r="G92" s="326" t="n">
        <f aca="false">+[4]data1cf!F92</f>
        <v>524.287507657743</v>
      </c>
      <c r="H92" s="326" t="n">
        <f aca="false">+[4]data1cf!G92</f>
        <v>514.144838921893</v>
      </c>
      <c r="I92" s="326" t="n">
        <f aca="false">+[4]data1cf!H92</f>
        <v>508.671649730689</v>
      </c>
      <c r="J92" s="326" t="n">
        <f aca="false">+[4]data1cf!I92</f>
        <v>507.358001156139</v>
      </c>
      <c r="K92" s="326" t="n">
        <f aca="false">+[4]data1cf!J92</f>
        <v>506.132149252403</v>
      </c>
      <c r="L92" s="326" t="n">
        <f aca="false">+[4]data1cf!K92</f>
        <v>504.611293351614</v>
      </c>
      <c r="M92" s="326" t="n">
        <f aca="false">+[4]data1cf!L92</f>
        <v>383.950960213742</v>
      </c>
      <c r="N92" s="326" t="n">
        <f aca="false">+[4]data1cf!M92</f>
        <v>382.345231041793</v>
      </c>
      <c r="O92" s="326" t="n">
        <f aca="false">+[4]data1cf!N92</f>
        <v>380.949558434626</v>
      </c>
      <c r="P92" s="326" t="n">
        <f aca="false">+[4]data1cf!O92</f>
        <v>379.253787209305</v>
      </c>
      <c r="Q92" s="326" t="n">
        <f aca="false">+[4]data1cf!P92</f>
        <v>377.765371287163</v>
      </c>
      <c r="R92" s="326" t="n">
        <f aca="false">+[4]data1cf!Q92</f>
        <v>338.448266672917</v>
      </c>
      <c r="S92" s="326" t="n">
        <f aca="false">+[4]data1cf!R92</f>
        <v>299.208445465369</v>
      </c>
      <c r="T92" s="326" t="n">
        <f aca="false">+[4]data1cf!S92</f>
        <v>297.44301162933</v>
      </c>
      <c r="U92" s="326" t="n">
        <f aca="false">+[4]data1cf!T92</f>
        <v>295.62461477821</v>
      </c>
      <c r="V92" s="326" t="n">
        <f aca="false">+[4]data1cf!U92</f>
        <v>293.751666021557</v>
      </c>
      <c r="W92" s="326" t="n">
        <f aca="false">+[4]data1cf!V92</f>
        <v>291.822528802203</v>
      </c>
      <c r="X92" s="326" t="n">
        <f aca="false">+[4]data1cf!W92</f>
        <v>289.835517466269</v>
      </c>
      <c r="Y92" s="326" t="n">
        <f aca="false">+[4]data1cf!X92</f>
        <v>287.788895790257</v>
      </c>
      <c r="Z92" s="326" t="n">
        <f aca="false">+[4]data1cf!Y92</f>
        <v>285.680875463965</v>
      </c>
      <c r="AA92" s="326" t="n">
        <f aca="false">+[4]data1cf!Z92</f>
        <v>283.509614527884</v>
      </c>
      <c r="AB92" s="326"/>
      <c r="AC92" s="327" t="n">
        <f aca="false">XNPV(0.1,B92:AA92,$B$1:$AA$1)</f>
        <v>944.996461163886</v>
      </c>
      <c r="AD92" s="327" t="n">
        <f aca="false">SUMPRODUCT(B92:AA92,$B$1010:$AA$1010)</f>
        <v>1989.15977973873</v>
      </c>
      <c r="AE92" s="328" t="n">
        <f aca="false">SUMPRODUCT(B92:AA92,$B$1012:$AA$1012)</f>
        <v>1873.59483560797</v>
      </c>
      <c r="AF92" s="329" t="n">
        <f aca="false">XIRR(B92:AA92,$B$1:$AA$1)</f>
        <v>0.142138548408018</v>
      </c>
      <c r="AG92" s="330" t="n">
        <f aca="false">1-EXP(-(1/0.25)*(AD92/ABS($AD$1010)))</f>
        <v>0.977597192600434</v>
      </c>
    </row>
    <row r="93" customFormat="false" ht="12.75" hidden="false" customHeight="false" outlineLevel="0" collapsed="false">
      <c r="A93" s="321"/>
      <c r="B93" s="326" t="n">
        <f aca="false">+[4]data1cf!A93</f>
        <v>-3535.36188105837</v>
      </c>
      <c r="C93" s="326" t="n">
        <f aca="false">+[4]data1cf!B93</f>
        <v>509.463754967775</v>
      </c>
      <c r="D93" s="326" t="n">
        <f aca="false">+[4]data1cf!C93</f>
        <v>570.218286438772</v>
      </c>
      <c r="E93" s="326" t="n">
        <f aca="false">+[4]data1cf!D93</f>
        <v>556.026908994895</v>
      </c>
      <c r="F93" s="326" t="n">
        <f aca="false">+[4]data1cf!E93</f>
        <v>543.176085306373</v>
      </c>
      <c r="G93" s="326" t="n">
        <f aca="false">+[4]data1cf!F93</f>
        <v>531.389885785016</v>
      </c>
      <c r="H93" s="326" t="n">
        <f aca="false">+[4]data1cf!G93</f>
        <v>520.529805117118</v>
      </c>
      <c r="I93" s="326" t="n">
        <f aca="false">+[4]data1cf!H93</f>
        <v>514.718407443663</v>
      </c>
      <c r="J93" s="326" t="n">
        <f aca="false">+[4]data1cf!I93</f>
        <v>513.404758869113</v>
      </c>
      <c r="K93" s="326" t="n">
        <f aca="false">+[4]data1cf!J93</f>
        <v>512.189155707263</v>
      </c>
      <c r="L93" s="326" t="n">
        <f aca="false">+[4]data1cf!K93</f>
        <v>510.658051064588</v>
      </c>
      <c r="M93" s="326" t="n">
        <f aca="false">+[4]data1cf!L93</f>
        <v>390.007966668602</v>
      </c>
      <c r="N93" s="326" t="n">
        <f aca="false">+[4]data1cf!M93</f>
        <v>388.391988754767</v>
      </c>
      <c r="O93" s="326" t="n">
        <f aca="false">+[4]data1cf!N93</f>
        <v>387.006564889487</v>
      </c>
      <c r="P93" s="326" t="n">
        <f aca="false">+[4]data1cf!O93</f>
        <v>385.300544922278</v>
      </c>
      <c r="Q93" s="326" t="n">
        <f aca="false">+[4]data1cf!P93</f>
        <v>383.822377742023</v>
      </c>
      <c r="R93" s="326" t="n">
        <f aca="false">+[4]data1cf!Q93</f>
        <v>341.471645529404</v>
      </c>
      <c r="S93" s="326" t="n">
        <f aca="false">+[4]data1cf!R93</f>
        <v>299.208445465369</v>
      </c>
      <c r="T93" s="326" t="n">
        <f aca="false">+[4]data1cf!S93</f>
        <v>297.44301162933</v>
      </c>
      <c r="U93" s="326" t="n">
        <f aca="false">+[4]data1cf!T93</f>
        <v>295.62461477821</v>
      </c>
      <c r="V93" s="326" t="n">
        <f aca="false">+[4]data1cf!U93</f>
        <v>293.751666021557</v>
      </c>
      <c r="W93" s="326" t="n">
        <f aca="false">+[4]data1cf!V93</f>
        <v>291.822528802203</v>
      </c>
      <c r="X93" s="326" t="n">
        <f aca="false">+[4]data1cf!W93</f>
        <v>289.835517466269</v>
      </c>
      <c r="Y93" s="326" t="n">
        <f aca="false">+[4]data1cf!X93</f>
        <v>287.788895790257</v>
      </c>
      <c r="Z93" s="326" t="n">
        <f aca="false">+[4]data1cf!Y93</f>
        <v>285.680875463965</v>
      </c>
      <c r="AA93" s="326" t="n">
        <f aca="false">+[4]data1cf!Z93</f>
        <v>283.509614527884</v>
      </c>
      <c r="AB93" s="326"/>
      <c r="AC93" s="327" t="n">
        <f aca="false">XNPV(0.1,B93:AA93,$B$1:$AA$1)</f>
        <v>734.395220699295</v>
      </c>
      <c r="AD93" s="327" t="n">
        <f aca="false">SUMPRODUCT(B93:AA93,$B$1010:$AA$1010)</f>
        <v>1792.75889720121</v>
      </c>
      <c r="AE93" s="328" t="n">
        <f aca="false">SUMPRODUCT(B93:AA93,$B$1012:$AA$1012)</f>
        <v>1675.88259156673</v>
      </c>
      <c r="AF93" s="329" t="n">
        <f aca="false">XIRR(B93:AA93,$B$1:$AA$1)</f>
        <v>0.130601398104304</v>
      </c>
      <c r="AG93" s="330" t="n">
        <f aca="false">1-EXP(-(1/0.25)*(AD93/ABS($AD$1010)))</f>
        <v>0.967402347811858</v>
      </c>
    </row>
    <row r="94" customFormat="false" ht="12.75" hidden="false" customHeight="false" outlineLevel="0" collapsed="false">
      <c r="A94" s="321"/>
      <c r="B94" s="326" t="n">
        <f aca="false">+[4]data1cf!A94</f>
        <v>-3539.30115412888</v>
      </c>
      <c r="C94" s="326" t="n">
        <f aca="false">+[4]data1cf!B94</f>
        <v>509.540334436266</v>
      </c>
      <c r="D94" s="326" t="n">
        <f aca="false">+[4]data1cf!C94</f>
        <v>570.363787428904</v>
      </c>
      <c r="E94" s="326" t="n">
        <f aca="false">+[4]data1cf!D94</f>
        <v>556.157859886014</v>
      </c>
      <c r="F94" s="326" t="n">
        <f aca="false">+[4]data1cf!E94</f>
        <v>543.294017687849</v>
      </c>
      <c r="G94" s="326" t="n">
        <f aca="false">+[4]data1cf!F94</f>
        <v>531.496024928344</v>
      </c>
      <c r="H94" s="326" t="n">
        <f aca="false">+[4]data1cf!G94</f>
        <v>520.625223134857</v>
      </c>
      <c r="I94" s="326" t="n">
        <f aca="false">+[4]data1cf!H94</f>
        <v>514.808771216482</v>
      </c>
      <c r="J94" s="326" t="n">
        <f aca="false">+[4]data1cf!I94</f>
        <v>513.495122641932</v>
      </c>
      <c r="K94" s="326" t="n">
        <f aca="false">+[4]data1cf!J94</f>
        <v>512.279672639019</v>
      </c>
      <c r="L94" s="326" t="n">
        <f aca="false">+[4]data1cf!K94</f>
        <v>510.748414837407</v>
      </c>
      <c r="M94" s="326" t="n">
        <f aca="false">+[4]data1cf!L94</f>
        <v>390.098483600358</v>
      </c>
      <c r="N94" s="326" t="n">
        <f aca="false">+[4]data1cf!M94</f>
        <v>388.482352527586</v>
      </c>
      <c r="O94" s="326" t="n">
        <f aca="false">+[4]data1cf!N94</f>
        <v>387.097081821243</v>
      </c>
      <c r="P94" s="326" t="n">
        <f aca="false">+[4]data1cf!O94</f>
        <v>385.390908695098</v>
      </c>
      <c r="Q94" s="326" t="n">
        <f aca="false">+[4]data1cf!P94</f>
        <v>383.912894673779</v>
      </c>
      <c r="R94" s="326" t="n">
        <f aca="false">+[4]data1cf!Q94</f>
        <v>341.516827415813</v>
      </c>
      <c r="S94" s="326" t="n">
        <f aca="false">+[4]data1cf!R94</f>
        <v>299.208445465369</v>
      </c>
      <c r="T94" s="326" t="n">
        <f aca="false">+[4]data1cf!S94</f>
        <v>297.44301162933</v>
      </c>
      <c r="U94" s="326" t="n">
        <f aca="false">+[4]data1cf!T94</f>
        <v>295.62461477821</v>
      </c>
      <c r="V94" s="326" t="n">
        <f aca="false">+[4]data1cf!U94</f>
        <v>293.751666021557</v>
      </c>
      <c r="W94" s="326" t="n">
        <f aca="false">+[4]data1cf!V94</f>
        <v>291.822528802203</v>
      </c>
      <c r="X94" s="326" t="n">
        <f aca="false">+[4]data1cf!W94</f>
        <v>289.835517466269</v>
      </c>
      <c r="Y94" s="326" t="n">
        <f aca="false">+[4]data1cf!X94</f>
        <v>287.788895790257</v>
      </c>
      <c r="Z94" s="326" t="n">
        <f aca="false">+[4]data1cf!Y94</f>
        <v>285.680875463965</v>
      </c>
      <c r="AA94" s="326" t="n">
        <f aca="false">+[4]data1cf!Z94</f>
        <v>283.509614527884</v>
      </c>
      <c r="AB94" s="326"/>
      <c r="AC94" s="327" t="n">
        <f aca="false">XNPV(0.1,B94:AA94,$B$1:$AA$1)</f>
        <v>731.247960042902</v>
      </c>
      <c r="AD94" s="327" t="n">
        <f aca="false">SUMPRODUCT(B94:AA94,$B$1010:$AA$1010)</f>
        <v>1789.82384910213</v>
      </c>
      <c r="AE94" s="328" t="n">
        <f aca="false">SUMPRODUCT(B94:AA94,$B$1012:$AA$1012)</f>
        <v>1672.92794625891</v>
      </c>
      <c r="AF94" s="329" t="n">
        <f aca="false">XIRR(B94:AA94,$B$1:$AA$1)</f>
        <v>0.130440658495901</v>
      </c>
      <c r="AG94" s="330" t="n">
        <f aca="false">1-EXP(-(1/0.25)*(AD94/ABS($AD$1010)))</f>
        <v>0.967219129218304</v>
      </c>
    </row>
    <row r="95" customFormat="false" ht="12.75" hidden="false" customHeight="false" outlineLevel="0" collapsed="false">
      <c r="A95" s="321"/>
      <c r="B95" s="326" t="n">
        <f aca="false">+[4]data1cf!A95</f>
        <v>-2832.21929549809</v>
      </c>
      <c r="C95" s="326" t="n">
        <f aca="false">+[4]data1cf!B95</f>
        <v>495.794663104483</v>
      </c>
      <c r="D95" s="326" t="n">
        <f aca="false">+[4]data1cf!C95</f>
        <v>544.247011898517</v>
      </c>
      <c r="E95" s="326" t="n">
        <f aca="false">+[4]data1cf!D95</f>
        <v>532.652761908666</v>
      </c>
      <c r="F95" s="326" t="n">
        <f aca="false">+[4]data1cf!E95</f>
        <v>522.125683836904</v>
      </c>
      <c r="G95" s="326" t="n">
        <f aca="false">+[4]data1cf!F95</f>
        <v>512.444524462493</v>
      </c>
      <c r="H95" s="326" t="n">
        <f aca="false">+[4]data1cf!G95</f>
        <v>503.498116655456</v>
      </c>
      <c r="I95" s="326" t="n">
        <f aca="false">+[4]data1cf!H95</f>
        <v>498.588879044978</v>
      </c>
      <c r="J95" s="326" t="n">
        <f aca="false">+[4]data1cf!I95</f>
        <v>497.275230470429</v>
      </c>
      <c r="K95" s="326" t="n">
        <f aca="false">+[4]data1cf!J95</f>
        <v>496.032289124852</v>
      </c>
      <c r="L95" s="326" t="n">
        <f aca="false">+[4]data1cf!K95</f>
        <v>494.528522665904</v>
      </c>
      <c r="M95" s="326" t="n">
        <f aca="false">+[4]data1cf!L95</f>
        <v>373.851100086191</v>
      </c>
      <c r="N95" s="326" t="n">
        <f aca="false">+[4]data1cf!M95</f>
        <v>372.262460356083</v>
      </c>
      <c r="O95" s="326" t="n">
        <f aca="false">+[4]data1cf!N95</f>
        <v>370.849698307076</v>
      </c>
      <c r="P95" s="326" t="n">
        <f aca="false">+[4]data1cf!O95</f>
        <v>369.171016523594</v>
      </c>
      <c r="Q95" s="326" t="n">
        <f aca="false">+[4]data1cf!P95</f>
        <v>367.665511159612</v>
      </c>
      <c r="R95" s="326" t="n">
        <f aca="false">+[4]data1cf!Q95</f>
        <v>333.406881330062</v>
      </c>
      <c r="S95" s="326" t="n">
        <f aca="false">+[4]data1cf!R95</f>
        <v>299.208445465369</v>
      </c>
      <c r="T95" s="326" t="n">
        <f aca="false">+[4]data1cf!S95</f>
        <v>297.44301162933</v>
      </c>
      <c r="U95" s="326" t="n">
        <f aca="false">+[4]data1cf!T95</f>
        <v>295.62461477821</v>
      </c>
      <c r="V95" s="326" t="n">
        <f aca="false">+[4]data1cf!U95</f>
        <v>293.751666021557</v>
      </c>
      <c r="W95" s="326" t="n">
        <f aca="false">+[4]data1cf!V95</f>
        <v>291.822528802203</v>
      </c>
      <c r="X95" s="326" t="n">
        <f aca="false">+[4]data1cf!W95</f>
        <v>289.835517466269</v>
      </c>
      <c r="Y95" s="326" t="n">
        <f aca="false">+[4]data1cf!X95</f>
        <v>287.788895790257</v>
      </c>
      <c r="Z95" s="326" t="n">
        <f aca="false">+[4]data1cf!Y95</f>
        <v>285.680875463965</v>
      </c>
      <c r="AA95" s="326" t="n">
        <f aca="false">+[4]data1cf!Z95</f>
        <v>283.509614527884</v>
      </c>
      <c r="AB95" s="326"/>
      <c r="AC95" s="327" t="n">
        <f aca="false">XNPV(0.1,B95:AA95,$B$1:$AA$1)</f>
        <v>1296.16714048094</v>
      </c>
      <c r="AD95" s="327" t="n">
        <f aca="false">SUMPRODUCT(B95:AA95,$B$1010:$AA$1010)</f>
        <v>2316.65182673246</v>
      </c>
      <c r="AE95" s="328" t="n">
        <f aca="false">SUMPRODUCT(B95:AA95,$B$1012:$AA$1012)</f>
        <v>2203.27353501211</v>
      </c>
      <c r="AF95" s="329" t="n">
        <f aca="false">XIRR(B95:AA95,$B$1:$AA$1)</f>
        <v>0.165631456516754</v>
      </c>
      <c r="AG95" s="330" t="n">
        <f aca="false">1-EXP(-(1/0.25)*(AD95/ABS($AD$1010)))</f>
        <v>0.988013320051785</v>
      </c>
    </row>
    <row r="96" customFormat="false" ht="12.75" hidden="false" customHeight="false" outlineLevel="0" collapsed="false">
      <c r="A96" s="321"/>
      <c r="B96" s="326" t="n">
        <f aca="false">+[4]data1cf!A96</f>
        <v>-2564.81590674483</v>
      </c>
      <c r="C96" s="326" t="n">
        <f aca="false">+[4]data1cf!B96</f>
        <v>490.59634122712</v>
      </c>
      <c r="D96" s="326" t="n">
        <f aca="false">+[4]data1cf!C96</f>
        <v>534.370200331527</v>
      </c>
      <c r="E96" s="326" t="n">
        <f aca="false">+[4]data1cf!D96</f>
        <v>523.763631498374</v>
      </c>
      <c r="F96" s="326" t="n">
        <f aca="false">+[4]data1cf!E96</f>
        <v>514.120268145764</v>
      </c>
      <c r="G96" s="326" t="n">
        <f aca="false">+[4]data1cf!F96</f>
        <v>505.239650340468</v>
      </c>
      <c r="H96" s="326" t="n">
        <f aca="false">+[4]data1cf!G96</f>
        <v>497.021007596261</v>
      </c>
      <c r="I96" s="326" t="n">
        <f aca="false">+[4]data1cf!H96</f>
        <v>492.45485922969</v>
      </c>
      <c r="J96" s="326" t="n">
        <f aca="false">+[4]data1cf!I96</f>
        <v>491.14121065514</v>
      </c>
      <c r="K96" s="326" t="n">
        <f aca="false">+[4]data1cf!J96</f>
        <v>489.887872665809</v>
      </c>
      <c r="L96" s="326" t="n">
        <f aca="false">+[4]data1cf!K96</f>
        <v>488.394502850615</v>
      </c>
      <c r="M96" s="326" t="n">
        <f aca="false">+[4]data1cf!L96</f>
        <v>367.706683627148</v>
      </c>
      <c r="N96" s="326" t="n">
        <f aca="false">+[4]data1cf!M96</f>
        <v>366.128440540794</v>
      </c>
      <c r="O96" s="326" t="n">
        <f aca="false">+[4]data1cf!N96</f>
        <v>364.705281848032</v>
      </c>
      <c r="P96" s="326" t="n">
        <f aca="false">+[4]data1cf!O96</f>
        <v>363.036996708305</v>
      </c>
      <c r="Q96" s="326" t="n">
        <f aca="false">+[4]data1cf!P96</f>
        <v>361.521094700569</v>
      </c>
      <c r="R96" s="326" t="n">
        <f aca="false">+[4]data1cf!Q96</f>
        <v>330.339871422417</v>
      </c>
      <c r="S96" s="326" t="n">
        <f aca="false">+[4]data1cf!R96</f>
        <v>299.208445465369</v>
      </c>
      <c r="T96" s="326" t="n">
        <f aca="false">+[4]data1cf!S96</f>
        <v>297.44301162933</v>
      </c>
      <c r="U96" s="326" t="n">
        <f aca="false">+[4]data1cf!T96</f>
        <v>295.62461477821</v>
      </c>
      <c r="V96" s="326" t="n">
        <f aca="false">+[4]data1cf!U96</f>
        <v>293.751666021557</v>
      </c>
      <c r="W96" s="326" t="n">
        <f aca="false">+[4]data1cf!V96</f>
        <v>291.822528802203</v>
      </c>
      <c r="X96" s="326" t="n">
        <f aca="false">+[4]data1cf!W96</f>
        <v>289.835517466269</v>
      </c>
      <c r="Y96" s="326" t="n">
        <f aca="false">+[4]data1cf!X96</f>
        <v>287.788895790257</v>
      </c>
      <c r="Z96" s="326" t="n">
        <f aca="false">+[4]data1cf!Y96</f>
        <v>285.680875463965</v>
      </c>
      <c r="AA96" s="326" t="n">
        <f aca="false">+[4]data1cf!Z96</f>
        <v>283.509614527884</v>
      </c>
      <c r="AB96" s="326"/>
      <c r="AC96" s="327" t="n">
        <f aca="false">XNPV(0.1,B96:AA96,$B$1:$AA$1)</f>
        <v>1509.80761417852</v>
      </c>
      <c r="AD96" s="327" t="n">
        <f aca="false">SUMPRODUCT(B96:AA96,$B$1010:$AA$1010)</f>
        <v>2515.88701398669</v>
      </c>
      <c r="AE96" s="328" t="n">
        <f aca="false">SUMPRODUCT(B96:AA96,$B$1012:$AA$1012)</f>
        <v>2403.83900831892</v>
      </c>
      <c r="AF96" s="329" t="n">
        <f aca="false">XIRR(B96:AA96,$B$1:$AA$1)</f>
        <v>0.18348934519193</v>
      </c>
      <c r="AG96" s="330" t="n">
        <f aca="false">1-EXP(-(1/0.25)*(AD96/ABS($AD$1010)))</f>
        <v>0.991806595052227</v>
      </c>
    </row>
    <row r="97" customFormat="false" ht="12.75" hidden="false" customHeight="false" outlineLevel="0" collapsed="false">
      <c r="A97" s="321"/>
      <c r="B97" s="326" t="n">
        <f aca="false">+[4]data1cf!A97</f>
        <v>-2949.62936581561</v>
      </c>
      <c r="C97" s="326" t="n">
        <f aca="false">+[4]data1cf!B97</f>
        <v>498.077114871456</v>
      </c>
      <c r="D97" s="326" t="n">
        <f aca="false">+[4]data1cf!C97</f>
        <v>548.583670255765</v>
      </c>
      <c r="E97" s="326" t="n">
        <f aca="false">+[4]data1cf!D97</f>
        <v>536.555754430189</v>
      </c>
      <c r="F97" s="326" t="n">
        <f aca="false">+[4]data1cf!E97</f>
        <v>525.640659558041</v>
      </c>
      <c r="G97" s="326" t="n">
        <f aca="false">+[4]data1cf!F97</f>
        <v>515.608002611517</v>
      </c>
      <c r="H97" s="326" t="n">
        <f aca="false">+[4]data1cf!G97</f>
        <v>506.342051557104</v>
      </c>
      <c r="I97" s="326" t="n">
        <f aca="false">+[4]data1cf!H97</f>
        <v>501.282172130006</v>
      </c>
      <c r="J97" s="326" t="n">
        <f aca="false">+[4]data1cf!I97</f>
        <v>499.968523555457</v>
      </c>
      <c r="K97" s="326" t="n">
        <f aca="false">+[4]data1cf!J97</f>
        <v>498.730147113414</v>
      </c>
      <c r="L97" s="326" t="n">
        <f aca="false">+[4]data1cf!K97</f>
        <v>497.221815750931</v>
      </c>
      <c r="M97" s="326" t="n">
        <f aca="false">+[4]data1cf!L97</f>
        <v>376.548958074753</v>
      </c>
      <c r="N97" s="326" t="n">
        <f aca="false">+[4]data1cf!M97</f>
        <v>374.955753441111</v>
      </c>
      <c r="O97" s="326" t="n">
        <f aca="false">+[4]data1cf!N97</f>
        <v>373.547556295637</v>
      </c>
      <c r="P97" s="326" t="n">
        <f aca="false">+[4]data1cf!O97</f>
        <v>371.864309608622</v>
      </c>
      <c r="Q97" s="326" t="n">
        <f aca="false">+[4]data1cf!P97</f>
        <v>370.363369148174</v>
      </c>
      <c r="R97" s="326" t="n">
        <f aca="false">+[4]data1cf!Q97</f>
        <v>334.753527872575</v>
      </c>
      <c r="S97" s="326" t="n">
        <f aca="false">+[4]data1cf!R97</f>
        <v>299.208445465369</v>
      </c>
      <c r="T97" s="326" t="n">
        <f aca="false">+[4]data1cf!S97</f>
        <v>297.44301162933</v>
      </c>
      <c r="U97" s="326" t="n">
        <f aca="false">+[4]data1cf!T97</f>
        <v>295.62461477821</v>
      </c>
      <c r="V97" s="326" t="n">
        <f aca="false">+[4]data1cf!U97</f>
        <v>293.751666021557</v>
      </c>
      <c r="W97" s="326" t="n">
        <f aca="false">+[4]data1cf!V97</f>
        <v>291.822528802203</v>
      </c>
      <c r="X97" s="326" t="n">
        <f aca="false">+[4]data1cf!W97</f>
        <v>289.835517466269</v>
      </c>
      <c r="Y97" s="326" t="n">
        <f aca="false">+[4]data1cf!X97</f>
        <v>287.788895790257</v>
      </c>
      <c r="Z97" s="326" t="n">
        <f aca="false">+[4]data1cf!Y97</f>
        <v>285.680875463965</v>
      </c>
      <c r="AA97" s="326" t="n">
        <f aca="false">+[4]data1cf!Z97</f>
        <v>283.509614527884</v>
      </c>
      <c r="AB97" s="326"/>
      <c r="AC97" s="327" t="n">
        <f aca="false">XNPV(0.1,B97:AA97,$B$1:$AA$1)</f>
        <v>1202.36300749501</v>
      </c>
      <c r="AD97" s="327" t="n">
        <f aca="false">SUMPRODUCT(B97:AA97,$B$1010:$AA$1010)</f>
        <v>2229.17269098064</v>
      </c>
      <c r="AE97" s="328" t="n">
        <f aca="false">SUMPRODUCT(B97:AA97,$B$1012:$AA$1012)</f>
        <v>2115.21030427292</v>
      </c>
      <c r="AF97" s="329" t="n">
        <f aca="false">XIRR(B97:AA97,$B$1:$AA$1)</f>
        <v>0.158734218218843</v>
      </c>
      <c r="AG97" s="330" t="n">
        <f aca="false">1-EXP(-(1/0.25)*(AD97/ABS($AD$1010)))</f>
        <v>0.98583393604111</v>
      </c>
    </row>
    <row r="98" customFormat="false" ht="12.75" hidden="false" customHeight="false" outlineLevel="0" collapsed="false">
      <c r="A98" s="321"/>
      <c r="B98" s="326" t="n">
        <f aca="false">+[4]data1cf!A98</f>
        <v>-3591.63535195013</v>
      </c>
      <c r="C98" s="326" t="n">
        <f aca="false">+[4]data1cf!B98</f>
        <v>510.557711241911</v>
      </c>
      <c r="D98" s="326" t="n">
        <f aca="false">+[4]data1cf!C98</f>
        <v>572.29680335963</v>
      </c>
      <c r="E98" s="326" t="n">
        <f aca="false">+[4]data1cf!D98</f>
        <v>557.897574223667</v>
      </c>
      <c r="F98" s="326" t="n">
        <f aca="false">+[4]data1cf!E98</f>
        <v>544.860777968542</v>
      </c>
      <c r="G98" s="326" t="n">
        <f aca="false">+[4]data1cf!F98</f>
        <v>532.906109180968</v>
      </c>
      <c r="H98" s="326" t="n">
        <f aca="false">+[4]data1cf!G98</f>
        <v>521.892874634691</v>
      </c>
      <c r="I98" s="326" t="n">
        <f aca="false">+[4]data1cf!H98</f>
        <v>516.009275847143</v>
      </c>
      <c r="J98" s="326" t="n">
        <f aca="false">+[4]data1cf!I98</f>
        <v>514.695627272594</v>
      </c>
      <c r="K98" s="326" t="n">
        <f aca="false">+[4]data1cf!J98</f>
        <v>513.482212023292</v>
      </c>
      <c r="L98" s="326" t="n">
        <f aca="false">+[4]data1cf!K98</f>
        <v>511.948919468068</v>
      </c>
      <c r="M98" s="326" t="n">
        <f aca="false">+[4]data1cf!L98</f>
        <v>391.301022984631</v>
      </c>
      <c r="N98" s="326" t="n">
        <f aca="false">+[4]data1cf!M98</f>
        <v>389.682857158248</v>
      </c>
      <c r="O98" s="326" t="n">
        <f aca="false">+[4]data1cf!N98</f>
        <v>388.299621205515</v>
      </c>
      <c r="P98" s="326" t="n">
        <f aca="false">+[4]data1cf!O98</f>
        <v>386.591413325759</v>
      </c>
      <c r="Q98" s="326" t="n">
        <f aca="false">+[4]data1cf!P98</f>
        <v>385.115434058052</v>
      </c>
      <c r="R98" s="326" t="n">
        <f aca="false">+[4]data1cf!Q98</f>
        <v>342.117079731144</v>
      </c>
      <c r="S98" s="326" t="n">
        <f aca="false">+[4]data1cf!R98</f>
        <v>299.208445465369</v>
      </c>
      <c r="T98" s="326" t="n">
        <f aca="false">+[4]data1cf!S98</f>
        <v>297.44301162933</v>
      </c>
      <c r="U98" s="326" t="n">
        <f aca="false">+[4]data1cf!T98</f>
        <v>295.62461477821</v>
      </c>
      <c r="V98" s="326" t="n">
        <f aca="false">+[4]data1cf!U98</f>
        <v>293.751666021557</v>
      </c>
      <c r="W98" s="326" t="n">
        <f aca="false">+[4]data1cf!V98</f>
        <v>291.822528802203</v>
      </c>
      <c r="X98" s="326" t="n">
        <f aca="false">+[4]data1cf!W98</f>
        <v>289.835517466269</v>
      </c>
      <c r="Y98" s="326" t="n">
        <f aca="false">+[4]data1cf!X98</f>
        <v>287.788895790257</v>
      </c>
      <c r="Z98" s="326" t="n">
        <f aca="false">+[4]data1cf!Y98</f>
        <v>285.680875463965</v>
      </c>
      <c r="AA98" s="326" t="n">
        <f aca="false">+[4]data1cf!Z98</f>
        <v>283.509614527884</v>
      </c>
      <c r="AB98" s="326"/>
      <c r="AC98" s="327" t="n">
        <f aca="false">XNPV(0.1,B98:AA98,$B$1:$AA$1)</f>
        <v>689.435839167234</v>
      </c>
      <c r="AD98" s="327" t="n">
        <f aca="false">SUMPRODUCT(B98:AA98,$B$1010:$AA$1010)</f>
        <v>1750.83102350133</v>
      </c>
      <c r="AE98" s="328" t="n">
        <f aca="false">SUMPRODUCT(B98:AA98,$B$1012:$AA$1012)</f>
        <v>1633.67476698886</v>
      </c>
      <c r="AF98" s="329" t="n">
        <f aca="false">XIRR(B98:AA98,$B$1:$AA$1)</f>
        <v>0.128334984450696</v>
      </c>
      <c r="AG98" s="330" t="n">
        <f aca="false">1-EXP(-(1/0.25)*(AD98/ABS($AD$1010)))</f>
        <v>0.964685021318724</v>
      </c>
    </row>
    <row r="99" customFormat="false" ht="12.75" hidden="false" customHeight="false" outlineLevel="0" collapsed="false">
      <c r="A99" s="321"/>
      <c r="B99" s="326" t="n">
        <f aca="false">+[4]data1cf!A99</f>
        <v>-2611.84637430676</v>
      </c>
      <c r="C99" s="326" t="n">
        <f aca="false">+[4]data1cf!B99</f>
        <v>491.510613516523</v>
      </c>
      <c r="D99" s="326" t="n">
        <f aca="false">+[4]data1cf!C99</f>
        <v>536.107317681394</v>
      </c>
      <c r="E99" s="326" t="n">
        <f aca="false">+[4]data1cf!D99</f>
        <v>525.327037113255</v>
      </c>
      <c r="F99" s="326" t="n">
        <f aca="false">+[4]data1cf!E99</f>
        <v>515.528247471446</v>
      </c>
      <c r="G99" s="326" t="n">
        <f aca="false">+[4]data1cf!F99</f>
        <v>506.506831733581</v>
      </c>
      <c r="H99" s="326" t="n">
        <f aca="false">+[4]data1cf!G99</f>
        <v>498.160190868859</v>
      </c>
      <c r="I99" s="326" t="n">
        <f aca="false">+[4]data1cf!H99</f>
        <v>493.533700531186</v>
      </c>
      <c r="J99" s="326" t="n">
        <f aca="false">+[4]data1cf!I99</f>
        <v>492.220051956637</v>
      </c>
      <c r="K99" s="326" t="n">
        <f aca="false">+[4]data1cf!J99</f>
        <v>490.968542511884</v>
      </c>
      <c r="L99" s="326" t="n">
        <f aca="false">+[4]data1cf!K99</f>
        <v>489.473344152112</v>
      </c>
      <c r="M99" s="326" t="n">
        <f aca="false">+[4]data1cf!L99</f>
        <v>368.787353473223</v>
      </c>
      <c r="N99" s="326" t="n">
        <f aca="false">+[4]data1cf!M99</f>
        <v>367.207281842291</v>
      </c>
      <c r="O99" s="326" t="n">
        <f aca="false">+[4]data1cf!N99</f>
        <v>365.785951694108</v>
      </c>
      <c r="P99" s="326" t="n">
        <f aca="false">+[4]data1cf!O99</f>
        <v>364.115838009802</v>
      </c>
      <c r="Q99" s="326" t="n">
        <f aca="false">+[4]data1cf!P99</f>
        <v>362.601764546644</v>
      </c>
      <c r="R99" s="326" t="n">
        <f aca="false">+[4]data1cf!Q99</f>
        <v>330.879292073166</v>
      </c>
      <c r="S99" s="326" t="n">
        <f aca="false">+[4]data1cf!R99</f>
        <v>299.208445465369</v>
      </c>
      <c r="T99" s="326" t="n">
        <f aca="false">+[4]data1cf!S99</f>
        <v>297.44301162933</v>
      </c>
      <c r="U99" s="326" t="n">
        <f aca="false">+[4]data1cf!T99</f>
        <v>295.62461477821</v>
      </c>
      <c r="V99" s="326" t="n">
        <f aca="false">+[4]data1cf!U99</f>
        <v>293.751666021557</v>
      </c>
      <c r="W99" s="326" t="n">
        <f aca="false">+[4]data1cf!V99</f>
        <v>291.822528802203</v>
      </c>
      <c r="X99" s="326" t="n">
        <f aca="false">+[4]data1cf!W99</f>
        <v>289.835517466269</v>
      </c>
      <c r="Y99" s="326" t="n">
        <f aca="false">+[4]data1cf!X99</f>
        <v>287.788895790257</v>
      </c>
      <c r="Z99" s="326" t="n">
        <f aca="false">+[4]data1cf!Y99</f>
        <v>285.680875463965</v>
      </c>
      <c r="AA99" s="326" t="n">
        <f aca="false">+[4]data1cf!Z99</f>
        <v>283.509614527884</v>
      </c>
      <c r="AB99" s="326"/>
      <c r="AC99" s="327" t="n">
        <f aca="false">XNPV(0.1,B99:AA99,$B$1:$AA$1)</f>
        <v>1472.2328795613</v>
      </c>
      <c r="AD99" s="327" t="n">
        <f aca="false">SUMPRODUCT(B99:AA99,$B$1010:$AA$1010)</f>
        <v>2480.84585742154</v>
      </c>
      <c r="AE99" s="328" t="n">
        <f aca="false">SUMPRODUCT(B99:AA99,$B$1012:$AA$1012)</f>
        <v>2368.56388323402</v>
      </c>
      <c r="AF99" s="329" t="n">
        <f aca="false">XIRR(B99:AA99,$B$1:$AA$1)</f>
        <v>0.180104480222135</v>
      </c>
      <c r="AG99" s="330" t="n">
        <f aca="false">1-EXP(-(1/0.25)*(AD99/ABS($AD$1010)))</f>
        <v>0.991239566652774</v>
      </c>
    </row>
    <row r="100" customFormat="false" ht="12.75" hidden="false" customHeight="false" outlineLevel="0" collapsed="false">
      <c r="A100" s="321"/>
      <c r="B100" s="326" t="n">
        <f aca="false">+[4]data1cf!A100</f>
        <v>-2684.8009019088</v>
      </c>
      <c r="C100" s="326" t="n">
        <f aca="false">+[4]data1cf!B100</f>
        <v>492.928849533107</v>
      </c>
      <c r="D100" s="326" t="n">
        <f aca="false">+[4]data1cf!C100</f>
        <v>538.801966112904</v>
      </c>
      <c r="E100" s="326" t="n">
        <f aca="false">+[4]data1cf!D100</f>
        <v>527.752220701613</v>
      </c>
      <c r="F100" s="326" t="n">
        <f aca="false">+[4]data1cf!E100</f>
        <v>517.712330936985</v>
      </c>
      <c r="G100" s="326" t="n">
        <f aca="false">+[4]data1cf!F100</f>
        <v>508.472506852566</v>
      </c>
      <c r="H100" s="326" t="n">
        <f aca="false">+[4]data1cf!G100</f>
        <v>499.927312945522</v>
      </c>
      <c r="I100" s="326" t="n">
        <f aca="false">+[4]data1cf!H100</f>
        <v>495.207219030755</v>
      </c>
      <c r="J100" s="326" t="n">
        <f aca="false">+[4]data1cf!I100</f>
        <v>493.893570456206</v>
      </c>
      <c r="K100" s="326" t="n">
        <f aca="false">+[4]data1cf!J100</f>
        <v>492.644897483486</v>
      </c>
      <c r="L100" s="326" t="n">
        <f aca="false">+[4]data1cf!K100</f>
        <v>491.14686265168</v>
      </c>
      <c r="M100" s="326" t="n">
        <f aca="false">+[4]data1cf!L100</f>
        <v>370.463708444825</v>
      </c>
      <c r="N100" s="326" t="n">
        <f aca="false">+[4]data1cf!M100</f>
        <v>368.88080034186</v>
      </c>
      <c r="O100" s="326" t="n">
        <f aca="false">+[4]data1cf!N100</f>
        <v>367.46230666571</v>
      </c>
      <c r="P100" s="326" t="n">
        <f aca="false">+[4]data1cf!O100</f>
        <v>365.789356509371</v>
      </c>
      <c r="Q100" s="326" t="n">
        <f aca="false">+[4]data1cf!P100</f>
        <v>364.278119518246</v>
      </c>
      <c r="R100" s="326" t="n">
        <f aca="false">+[4]data1cf!Q100</f>
        <v>331.71605132295</v>
      </c>
      <c r="S100" s="326" t="n">
        <f aca="false">+[4]data1cf!R100</f>
        <v>299.208445465369</v>
      </c>
      <c r="T100" s="326" t="n">
        <f aca="false">+[4]data1cf!S100</f>
        <v>297.44301162933</v>
      </c>
      <c r="U100" s="326" t="n">
        <f aca="false">+[4]data1cf!T100</f>
        <v>295.62461477821</v>
      </c>
      <c r="V100" s="326" t="n">
        <f aca="false">+[4]data1cf!U100</f>
        <v>293.751666021557</v>
      </c>
      <c r="W100" s="326" t="n">
        <f aca="false">+[4]data1cf!V100</f>
        <v>291.822528802203</v>
      </c>
      <c r="X100" s="326" t="n">
        <f aca="false">+[4]data1cf!W100</f>
        <v>289.835517466269</v>
      </c>
      <c r="Y100" s="326" t="n">
        <f aca="false">+[4]data1cf!X100</f>
        <v>287.788895790257</v>
      </c>
      <c r="Z100" s="326" t="n">
        <f aca="false">+[4]data1cf!Y100</f>
        <v>285.680875463965</v>
      </c>
      <c r="AA100" s="326" t="n">
        <f aca="false">+[4]data1cf!Z100</f>
        <v>283.509614527884</v>
      </c>
      <c r="AB100" s="326"/>
      <c r="AC100" s="327" t="n">
        <f aca="false">XNPV(0.1,B100:AA100,$B$1:$AA$1)</f>
        <v>1413.94625908146</v>
      </c>
      <c r="AD100" s="327" t="n">
        <f aca="false">SUMPRODUCT(B100:AA100,$B$1010:$AA$1010)</f>
        <v>2426.48936988559</v>
      </c>
      <c r="AE100" s="328" t="n">
        <f aca="false">SUMPRODUCT(B100:AA100,$B$1012:$AA$1012)</f>
        <v>2313.84445942043</v>
      </c>
      <c r="AF100" s="329" t="n">
        <f aca="false">XIRR(B100:AA100,$B$1:$AA$1)</f>
        <v>0.175071096767667</v>
      </c>
      <c r="AG100" s="330" t="n">
        <f aca="false">1-EXP(-(1/0.25)*(AD100/ABS($AD$1010)))</f>
        <v>0.990281352916139</v>
      </c>
    </row>
    <row r="101" customFormat="false" ht="12.75" hidden="false" customHeight="false" outlineLevel="0" collapsed="false">
      <c r="A101" s="321"/>
      <c r="B101" s="326" t="n">
        <f aca="false">+[4]data1cf!A101</f>
        <v>-3227.18731152228</v>
      </c>
      <c r="C101" s="326" t="n">
        <f aca="false">+[4]data1cf!B101</f>
        <v>503.472841335993</v>
      </c>
      <c r="D101" s="326" t="n">
        <f aca="false">+[4]data1cf!C101</f>
        <v>558.835550538387</v>
      </c>
      <c r="E101" s="326" t="n">
        <f aca="false">+[4]data1cf!D101</f>
        <v>545.782446684548</v>
      </c>
      <c r="F101" s="326" t="n">
        <f aca="false">+[4]data1cf!E101</f>
        <v>533.95007831343</v>
      </c>
      <c r="G101" s="326" t="n">
        <f aca="false">+[4]data1cf!F101</f>
        <v>523.086479491367</v>
      </c>
      <c r="H101" s="326" t="n">
        <f aca="false">+[4]data1cf!G101</f>
        <v>513.065126731918</v>
      </c>
      <c r="I101" s="326" t="n">
        <f aca="false">+[4]data1cf!H101</f>
        <v>507.649129358161</v>
      </c>
      <c r="J101" s="326" t="n">
        <f aca="false">+[4]data1cf!I101</f>
        <v>506.335480783611</v>
      </c>
      <c r="K101" s="326" t="n">
        <f aca="false">+[4]data1cf!J101</f>
        <v>505.107895794497</v>
      </c>
      <c r="L101" s="326" t="n">
        <f aca="false">+[4]data1cf!K101</f>
        <v>503.588772979086</v>
      </c>
      <c r="M101" s="326" t="n">
        <f aca="false">+[4]data1cf!L101</f>
        <v>382.926706755836</v>
      </c>
      <c r="N101" s="326" t="n">
        <f aca="false">+[4]data1cf!M101</f>
        <v>381.322710669265</v>
      </c>
      <c r="O101" s="326" t="n">
        <f aca="false">+[4]data1cf!N101</f>
        <v>379.925304976721</v>
      </c>
      <c r="P101" s="326" t="n">
        <f aca="false">+[4]data1cf!O101</f>
        <v>378.231266836776</v>
      </c>
      <c r="Q101" s="326" t="n">
        <f aca="false">+[4]data1cf!P101</f>
        <v>376.741117829257</v>
      </c>
      <c r="R101" s="326" t="n">
        <f aca="false">+[4]data1cf!Q101</f>
        <v>337.937006486653</v>
      </c>
      <c r="S101" s="326" t="n">
        <f aca="false">+[4]data1cf!R101</f>
        <v>299.208445465369</v>
      </c>
      <c r="T101" s="326" t="n">
        <f aca="false">+[4]data1cf!S101</f>
        <v>297.44301162933</v>
      </c>
      <c r="U101" s="326" t="n">
        <f aca="false">+[4]data1cf!T101</f>
        <v>295.62461477821</v>
      </c>
      <c r="V101" s="326" t="n">
        <f aca="false">+[4]data1cf!U101</f>
        <v>293.751666021557</v>
      </c>
      <c r="W101" s="326" t="n">
        <f aca="false">+[4]data1cf!V101</f>
        <v>291.822528802203</v>
      </c>
      <c r="X101" s="326" t="n">
        <f aca="false">+[4]data1cf!W101</f>
        <v>289.835517466269</v>
      </c>
      <c r="Y101" s="326" t="n">
        <f aca="false">+[4]data1cf!X101</f>
        <v>287.788895790257</v>
      </c>
      <c r="Z101" s="326" t="n">
        <f aca="false">+[4]data1cf!Y101</f>
        <v>285.680875463965</v>
      </c>
      <c r="AA101" s="326" t="n">
        <f aca="false">+[4]data1cf!Z101</f>
        <v>283.509614527884</v>
      </c>
      <c r="AB101" s="326"/>
      <c r="AC101" s="327" t="n">
        <f aca="false">XNPV(0.1,B101:AA101,$B$1:$AA$1)</f>
        <v>980.609606104808</v>
      </c>
      <c r="AD101" s="327" t="n">
        <f aca="false">SUMPRODUCT(B101:AA101,$B$1010:$AA$1010)</f>
        <v>2022.371612114</v>
      </c>
      <c r="AE101" s="328" t="n">
        <f aca="false">SUMPRODUCT(B101:AA101,$B$1012:$AA$1012)</f>
        <v>1907.02842217234</v>
      </c>
      <c r="AF101" s="329" t="n">
        <f aca="false">XIRR(B101:AA101,$B$1:$AA$1)</f>
        <v>0.144255990651733</v>
      </c>
      <c r="AG101" s="330" t="n">
        <f aca="false">1-EXP(-(1/0.25)*(AD101/ABS($AD$1010)))</f>
        <v>0.978973915076154</v>
      </c>
    </row>
    <row r="102" customFormat="false" ht="12.75" hidden="false" customHeight="false" outlineLevel="0" collapsed="false">
      <c r="A102" s="321"/>
      <c r="B102" s="326" t="n">
        <f aca="false">+[4]data1cf!A102</f>
        <v>-2985.91905170396</v>
      </c>
      <c r="C102" s="326" t="n">
        <f aca="false">+[4]data1cf!B102</f>
        <v>498.782586365125</v>
      </c>
      <c r="D102" s="326" t="n">
        <f aca="false">+[4]data1cf!C102</f>
        <v>549.924066093738</v>
      </c>
      <c r="E102" s="326" t="n">
        <f aca="false">+[4]data1cf!D102</f>
        <v>537.762110684364</v>
      </c>
      <c r="F102" s="326" t="n">
        <f aca="false">+[4]data1cf!E102</f>
        <v>526.727085658293</v>
      </c>
      <c r="G102" s="326" t="n">
        <f aca="false">+[4]data1cf!F102</f>
        <v>516.585786101743</v>
      </c>
      <c r="H102" s="326" t="n">
        <f aca="false">+[4]data1cf!G102</f>
        <v>507.221069038216</v>
      </c>
      <c r="I102" s="326" t="n">
        <f aca="false">+[4]data1cf!H102</f>
        <v>502.114628492536</v>
      </c>
      <c r="J102" s="326" t="n">
        <f aca="false">+[4]data1cf!I102</f>
        <v>500.800979917987</v>
      </c>
      <c r="K102" s="326" t="n">
        <f aca="false">+[4]data1cf!J102</f>
        <v>499.564014418931</v>
      </c>
      <c r="L102" s="326" t="n">
        <f aca="false">+[4]data1cf!K102</f>
        <v>498.054272113461</v>
      </c>
      <c r="M102" s="326" t="n">
        <f aca="false">+[4]data1cf!L102</f>
        <v>377.38282538027</v>
      </c>
      <c r="N102" s="326" t="n">
        <f aca="false">+[4]data1cf!M102</f>
        <v>375.788209803641</v>
      </c>
      <c r="O102" s="326" t="n">
        <f aca="false">+[4]data1cf!N102</f>
        <v>374.381423601155</v>
      </c>
      <c r="P102" s="326" t="n">
        <f aca="false">+[4]data1cf!O102</f>
        <v>372.696765971152</v>
      </c>
      <c r="Q102" s="326" t="n">
        <f aca="false">+[4]data1cf!P102</f>
        <v>371.197236453691</v>
      </c>
      <c r="R102" s="326" t="n">
        <f aca="false">+[4]data1cf!Q102</f>
        <v>335.169756053841</v>
      </c>
      <c r="S102" s="326" t="n">
        <f aca="false">+[4]data1cf!R102</f>
        <v>299.208445465369</v>
      </c>
      <c r="T102" s="326" t="n">
        <f aca="false">+[4]data1cf!S102</f>
        <v>297.44301162933</v>
      </c>
      <c r="U102" s="326" t="n">
        <f aca="false">+[4]data1cf!T102</f>
        <v>295.62461477821</v>
      </c>
      <c r="V102" s="326" t="n">
        <f aca="false">+[4]data1cf!U102</f>
        <v>293.751666021557</v>
      </c>
      <c r="W102" s="326" t="n">
        <f aca="false">+[4]data1cf!V102</f>
        <v>291.822528802203</v>
      </c>
      <c r="X102" s="326" t="n">
        <f aca="false">+[4]data1cf!W102</f>
        <v>289.835517466269</v>
      </c>
      <c r="Y102" s="326" t="n">
        <f aca="false">+[4]data1cf!X102</f>
        <v>287.788895790257</v>
      </c>
      <c r="Z102" s="326" t="n">
        <f aca="false">+[4]data1cf!Y102</f>
        <v>285.680875463965</v>
      </c>
      <c r="AA102" s="326" t="n">
        <f aca="false">+[4]data1cf!Z102</f>
        <v>283.509614527884</v>
      </c>
      <c r="AB102" s="326"/>
      <c r="AC102" s="327" t="n">
        <f aca="false">XNPV(0.1,B102:AA102,$B$1:$AA$1)</f>
        <v>1173.36956160163</v>
      </c>
      <c r="AD102" s="327" t="n">
        <f aca="false">SUMPRODUCT(B102:AA102,$B$1010:$AA$1010)</f>
        <v>2202.13420655053</v>
      </c>
      <c r="AE102" s="328" t="n">
        <f aca="false">SUMPRODUCT(B102:AA102,$B$1012:$AA$1012)</f>
        <v>2087.99128487198</v>
      </c>
      <c r="AF102" s="329" t="n">
        <f aca="false">XIRR(B102:AA102,$B$1:$AA$1)</f>
        <v>0.156702707138064</v>
      </c>
      <c r="AG102" s="330" t="n">
        <f aca="false">1-EXP(-(1/0.25)*(AD102/ABS($AD$1010)))</f>
        <v>0.985083277834872</v>
      </c>
    </row>
    <row r="103" customFormat="false" ht="12.75" hidden="false" customHeight="false" outlineLevel="0" collapsed="false">
      <c r="A103" s="321"/>
      <c r="B103" s="326" t="n">
        <f aca="false">+[4]data1cf!A103</f>
        <v>-3655.91082393933</v>
      </c>
      <c r="C103" s="326" t="n">
        <f aca="false">+[4]data1cf!B103</f>
        <v>511.807226417381</v>
      </c>
      <c r="D103" s="326" t="n">
        <f aca="false">+[4]data1cf!C103</f>
        <v>574.670882193023</v>
      </c>
      <c r="E103" s="326" t="n">
        <f aca="false">+[4]data1cf!D103</f>
        <v>560.034245173721</v>
      </c>
      <c r="F103" s="326" t="n">
        <f aca="false">+[4]data1cf!E103</f>
        <v>546.785031338766</v>
      </c>
      <c r="G103" s="326" t="n">
        <f aca="false">+[4]data1cf!F103</f>
        <v>534.637937214169</v>
      </c>
      <c r="H103" s="326" t="n">
        <f aca="false">+[4]data1cf!G103</f>
        <v>523.449770543327</v>
      </c>
      <c r="I103" s="326" t="n">
        <f aca="false">+[4]data1cf!H103</f>
        <v>517.483703754197</v>
      </c>
      <c r="J103" s="326" t="n">
        <f aca="false">+[4]data1cf!I103</f>
        <v>516.170055179648</v>
      </c>
      <c r="K103" s="326" t="n">
        <f aca="false">+[4]data1cf!J103</f>
        <v>514.959138960697</v>
      </c>
      <c r="L103" s="326" t="n">
        <f aca="false">+[4]data1cf!K103</f>
        <v>513.423347375123</v>
      </c>
      <c r="M103" s="326" t="n">
        <f aca="false">+[4]data1cf!L103</f>
        <v>392.777949922036</v>
      </c>
      <c r="N103" s="326" t="n">
        <f aca="false">+[4]data1cf!M103</f>
        <v>391.157285065302</v>
      </c>
      <c r="O103" s="326" t="n">
        <f aca="false">+[4]data1cf!N103</f>
        <v>389.776548142921</v>
      </c>
      <c r="P103" s="326" t="n">
        <f aca="false">+[4]data1cf!O103</f>
        <v>388.065841232813</v>
      </c>
      <c r="Q103" s="326" t="n">
        <f aca="false">+[4]data1cf!P103</f>
        <v>386.592360995457</v>
      </c>
      <c r="R103" s="326" t="n">
        <f aca="false">+[4]data1cf!Q103</f>
        <v>342.854293684671</v>
      </c>
      <c r="S103" s="326" t="n">
        <f aca="false">+[4]data1cf!R103</f>
        <v>299.208445465369</v>
      </c>
      <c r="T103" s="326" t="n">
        <f aca="false">+[4]data1cf!S103</f>
        <v>297.44301162933</v>
      </c>
      <c r="U103" s="326" t="n">
        <f aca="false">+[4]data1cf!T103</f>
        <v>295.62461477821</v>
      </c>
      <c r="V103" s="326" t="n">
        <f aca="false">+[4]data1cf!U103</f>
        <v>293.751666021557</v>
      </c>
      <c r="W103" s="326" t="n">
        <f aca="false">+[4]data1cf!V103</f>
        <v>291.822528802203</v>
      </c>
      <c r="X103" s="326" t="n">
        <f aca="false">+[4]data1cf!W103</f>
        <v>289.835517466269</v>
      </c>
      <c r="Y103" s="326" t="n">
        <f aca="false">+[4]data1cf!X103</f>
        <v>287.788895790257</v>
      </c>
      <c r="Z103" s="326" t="n">
        <f aca="false">+[4]data1cf!Y103</f>
        <v>285.680875463965</v>
      </c>
      <c r="AA103" s="326" t="n">
        <f aca="false">+[4]data1cf!Z103</f>
        <v>283.509614527884</v>
      </c>
      <c r="AB103" s="326"/>
      <c r="AC103" s="327" t="n">
        <f aca="false">XNPV(0.1,B103:AA103,$B$1:$AA$1)</f>
        <v>638.083302660759</v>
      </c>
      <c r="AD103" s="327" t="n">
        <f aca="false">SUMPRODUCT(B103:AA103,$B$1010:$AA$1010)</f>
        <v>1702.9410705829</v>
      </c>
      <c r="AE103" s="328" t="n">
        <f aca="false">SUMPRODUCT(B103:AA103,$B$1012:$AA$1012)</f>
        <v>1585.46505460774</v>
      </c>
      <c r="AF103" s="329" t="n">
        <f aca="false">XIRR(B103:AA103,$B$1:$AA$1)</f>
        <v>0.125822239102968</v>
      </c>
      <c r="AG103" s="330" t="n">
        <f aca="false">1-EXP(-(1/0.25)*(AD103/ABS($AD$1010)))</f>
        <v>0.961303098737324</v>
      </c>
    </row>
    <row r="104" customFormat="false" ht="12.75" hidden="false" customHeight="false" outlineLevel="0" collapsed="false">
      <c r="A104" s="321"/>
      <c r="B104" s="326" t="n">
        <f aca="false">+[4]data1cf!A104</f>
        <v>-2910.5679780294</v>
      </c>
      <c r="C104" s="326" t="n">
        <f aca="false">+[4]data1cf!B104</f>
        <v>497.317761492892</v>
      </c>
      <c r="D104" s="326" t="n">
        <f aca="false">+[4]data1cf!C104</f>
        <v>547.140898836494</v>
      </c>
      <c r="E104" s="326" t="n">
        <f aca="false">+[4]data1cf!D104</f>
        <v>535.257260152845</v>
      </c>
      <c r="F104" s="326" t="n">
        <f aca="false">+[4]data1cf!E104</f>
        <v>524.471255355053</v>
      </c>
      <c r="G104" s="326" t="n">
        <f aca="false">+[4]data1cf!F104</f>
        <v>514.555538828828</v>
      </c>
      <c r="H104" s="326" t="n">
        <f aca="false">+[4]data1cf!G104</f>
        <v>505.395897247413</v>
      </c>
      <c r="I104" s="326" t="n">
        <f aca="false">+[4]data1cf!H104</f>
        <v>500.386135143301</v>
      </c>
      <c r="J104" s="326" t="n">
        <f aca="false">+[4]data1cf!I104</f>
        <v>499.072486568751</v>
      </c>
      <c r="K104" s="326" t="n">
        <f aca="false">+[4]data1cf!J104</f>
        <v>497.832591419951</v>
      </c>
      <c r="L104" s="326" t="n">
        <f aca="false">+[4]data1cf!K104</f>
        <v>496.325778764226</v>
      </c>
      <c r="M104" s="326" t="n">
        <f aca="false">+[4]data1cf!L104</f>
        <v>375.65140238129</v>
      </c>
      <c r="N104" s="326" t="n">
        <f aca="false">+[4]data1cf!M104</f>
        <v>374.059716454405</v>
      </c>
      <c r="O104" s="326" t="n">
        <f aca="false">+[4]data1cf!N104</f>
        <v>372.650000602175</v>
      </c>
      <c r="P104" s="326" t="n">
        <f aca="false">+[4]data1cf!O104</f>
        <v>370.968272621916</v>
      </c>
      <c r="Q104" s="326" t="n">
        <f aca="false">+[4]data1cf!P104</f>
        <v>369.465813454711</v>
      </c>
      <c r="R104" s="326" t="n">
        <f aca="false">+[4]data1cf!Q104</f>
        <v>334.305509379223</v>
      </c>
      <c r="S104" s="326" t="n">
        <f aca="false">+[4]data1cf!R104</f>
        <v>299.208445465369</v>
      </c>
      <c r="T104" s="326" t="n">
        <f aca="false">+[4]data1cf!S104</f>
        <v>297.44301162933</v>
      </c>
      <c r="U104" s="326" t="n">
        <f aca="false">+[4]data1cf!T104</f>
        <v>295.62461477821</v>
      </c>
      <c r="V104" s="326" t="n">
        <f aca="false">+[4]data1cf!U104</f>
        <v>293.751666021557</v>
      </c>
      <c r="W104" s="326" t="n">
        <f aca="false">+[4]data1cf!V104</f>
        <v>291.822528802203</v>
      </c>
      <c r="X104" s="326" t="n">
        <f aca="false">+[4]data1cf!W104</f>
        <v>289.835517466269</v>
      </c>
      <c r="Y104" s="326" t="n">
        <f aca="false">+[4]data1cf!X104</f>
        <v>287.788895790257</v>
      </c>
      <c r="Z104" s="326" t="n">
        <f aca="false">+[4]data1cf!Y104</f>
        <v>285.680875463965</v>
      </c>
      <c r="AA104" s="326" t="n">
        <f aca="false">+[4]data1cf!Z104</f>
        <v>283.509614527884</v>
      </c>
      <c r="AB104" s="326"/>
      <c r="AC104" s="327" t="n">
        <f aca="false">XNPV(0.1,B104:AA104,$B$1:$AA$1)</f>
        <v>1233.57088944758</v>
      </c>
      <c r="AD104" s="327" t="n">
        <f aca="false">SUMPRODUCT(B104:AA104,$B$1010:$AA$1010)</f>
        <v>2258.27629713267</v>
      </c>
      <c r="AE104" s="328" t="n">
        <f aca="false">SUMPRODUCT(B104:AA104,$B$1012:$AA$1012)</f>
        <v>2144.50823413794</v>
      </c>
      <c r="AF104" s="329" t="n">
        <f aca="false">XIRR(B104:AA104,$B$1:$AA$1)</f>
        <v>0.160972428821492</v>
      </c>
      <c r="AG104" s="330" t="n">
        <f aca="false">1-EXP(-(1/0.25)*(AD104/ABS($AD$1010)))</f>
        <v>0.98659976854768</v>
      </c>
    </row>
    <row r="105" customFormat="false" ht="12.75" hidden="false" customHeight="false" outlineLevel="0" collapsed="false">
      <c r="A105" s="321"/>
      <c r="B105" s="326" t="n">
        <f aca="false">+[4]data1cf!A105</f>
        <v>-2536.56875264671</v>
      </c>
      <c r="C105" s="326" t="n">
        <f aca="false">+[4]data1cf!B105</f>
        <v>490.047216551452</v>
      </c>
      <c r="D105" s="326" t="n">
        <f aca="false">+[4]data1cf!C105</f>
        <v>533.326863447759</v>
      </c>
      <c r="E105" s="326" t="n">
        <f aca="false">+[4]data1cf!D105</f>
        <v>522.824628302983</v>
      </c>
      <c r="F105" s="326" t="n">
        <f aca="false">+[4]data1cf!E105</f>
        <v>513.274616145236</v>
      </c>
      <c r="G105" s="326" t="n">
        <f aca="false">+[4]data1cf!F105</f>
        <v>504.478563539993</v>
      </c>
      <c r="H105" s="326" t="n">
        <f aca="false">+[4]data1cf!G105</f>
        <v>496.33679825038</v>
      </c>
      <c r="I105" s="326" t="n">
        <f aca="false">+[4]data1cf!H105</f>
        <v>491.806892112402</v>
      </c>
      <c r="J105" s="326" t="n">
        <f aca="false">+[4]data1cf!I105</f>
        <v>490.493243537853</v>
      </c>
      <c r="K105" s="326" t="n">
        <f aca="false">+[4]data1cf!J105</f>
        <v>489.23880729917</v>
      </c>
      <c r="L105" s="326" t="n">
        <f aca="false">+[4]data1cf!K105</f>
        <v>487.746535733327</v>
      </c>
      <c r="M105" s="326" t="n">
        <f aca="false">+[4]data1cf!L105</f>
        <v>367.057618260509</v>
      </c>
      <c r="N105" s="326" t="n">
        <f aca="false">+[4]data1cf!M105</f>
        <v>365.480473423507</v>
      </c>
      <c r="O105" s="326" t="n">
        <f aca="false">+[4]data1cf!N105</f>
        <v>364.056216481393</v>
      </c>
      <c r="P105" s="326" t="n">
        <f aca="false">+[4]data1cf!O105</f>
        <v>362.389029591018</v>
      </c>
      <c r="Q105" s="326" t="n">
        <f aca="false">+[4]data1cf!P105</f>
        <v>360.87202933393</v>
      </c>
      <c r="R105" s="326" t="n">
        <f aca="false">+[4]data1cf!Q105</f>
        <v>330.015887863774</v>
      </c>
      <c r="S105" s="326" t="n">
        <f aca="false">+[4]data1cf!R105</f>
        <v>299.208445465369</v>
      </c>
      <c r="T105" s="326" t="n">
        <f aca="false">+[4]data1cf!S105</f>
        <v>297.44301162933</v>
      </c>
      <c r="U105" s="326" t="n">
        <f aca="false">+[4]data1cf!T105</f>
        <v>295.62461477821</v>
      </c>
      <c r="V105" s="326" t="n">
        <f aca="false">+[4]data1cf!U105</f>
        <v>293.751666021557</v>
      </c>
      <c r="W105" s="326" t="n">
        <f aca="false">+[4]data1cf!V105</f>
        <v>291.822528802203</v>
      </c>
      <c r="X105" s="326" t="n">
        <f aca="false">+[4]data1cf!W105</f>
        <v>289.835517466269</v>
      </c>
      <c r="Y105" s="326" t="n">
        <f aca="false">+[4]data1cf!X105</f>
        <v>287.788895790257</v>
      </c>
      <c r="Z105" s="326" t="n">
        <f aca="false">+[4]data1cf!Y105</f>
        <v>285.680875463965</v>
      </c>
      <c r="AA105" s="326" t="n">
        <f aca="false">+[4]data1cf!Z105</f>
        <v>283.509614527884</v>
      </c>
      <c r="AB105" s="326"/>
      <c r="AC105" s="327" t="n">
        <f aca="false">XNPV(0.1,B105:AA105,$B$1:$AA$1)</f>
        <v>1532.37552332233</v>
      </c>
      <c r="AD105" s="327" t="n">
        <f aca="false">SUMPRODUCT(B105:AA105,$B$1010:$AA$1010)</f>
        <v>2536.93322085182</v>
      </c>
      <c r="AE105" s="328" t="n">
        <f aca="false">SUMPRODUCT(B105:AA105,$B$1012:$AA$1012)</f>
        <v>2425.02573993692</v>
      </c>
      <c r="AF105" s="329" t="n">
        <f aca="false">XIRR(B105:AA105,$B$1:$AA$1)</f>
        <v>0.185578167756203</v>
      </c>
      <c r="AG105" s="330" t="n">
        <f aca="false">1-EXP(-(1/0.25)*(AD105/ABS($AD$1010)))</f>
        <v>0.992129363119716</v>
      </c>
    </row>
    <row r="106" customFormat="false" ht="12.75" hidden="false" customHeight="false" outlineLevel="0" collapsed="false">
      <c r="A106" s="321"/>
      <c r="B106" s="326" t="n">
        <f aca="false">+[4]data1cf!A106</f>
        <v>-3171.09302755962</v>
      </c>
      <c r="C106" s="326" t="n">
        <f aca="false">+[4]data1cf!B106</f>
        <v>502.382368455759</v>
      </c>
      <c r="D106" s="326" t="n">
        <f aca="false">+[4]data1cf!C106</f>
        <v>556.763652065942</v>
      </c>
      <c r="E106" s="326" t="n">
        <f aca="false">+[4]data1cf!D106</f>
        <v>543.917738059348</v>
      </c>
      <c r="F106" s="326" t="n">
        <f aca="false">+[4]data1cf!E106</f>
        <v>532.270750077869</v>
      </c>
      <c r="G106" s="326" t="n">
        <f aca="false">+[4]data1cf!F106</f>
        <v>521.575084079362</v>
      </c>
      <c r="H106" s="326" t="n">
        <f aca="false">+[4]data1cf!G106</f>
        <v>511.706397523146</v>
      </c>
      <c r="I106" s="326" t="n">
        <f aca="false">+[4]data1cf!H106</f>
        <v>506.362371359484</v>
      </c>
      <c r="J106" s="326" t="n">
        <f aca="false">+[4]data1cf!I106</f>
        <v>505.048722784935</v>
      </c>
      <c r="K106" s="326" t="n">
        <f aca="false">+[4]data1cf!J106</f>
        <v>503.818956850061</v>
      </c>
      <c r="L106" s="326" t="n">
        <f aca="false">+[4]data1cf!K106</f>
        <v>502.30201498041</v>
      </c>
      <c r="M106" s="326" t="n">
        <f aca="false">+[4]data1cf!L106</f>
        <v>381.6377678114</v>
      </c>
      <c r="N106" s="326" t="n">
        <f aca="false">+[4]data1cf!M106</f>
        <v>380.035952670589</v>
      </c>
      <c r="O106" s="326" t="n">
        <f aca="false">+[4]data1cf!N106</f>
        <v>378.636366032284</v>
      </c>
      <c r="P106" s="326" t="n">
        <f aca="false">+[4]data1cf!O106</f>
        <v>376.9445088381</v>
      </c>
      <c r="Q106" s="326" t="n">
        <f aca="false">+[4]data1cf!P106</f>
        <v>375.45217888482</v>
      </c>
      <c r="R106" s="326" t="n">
        <f aca="false">+[4]data1cf!Q106</f>
        <v>337.293627487315</v>
      </c>
      <c r="S106" s="326" t="n">
        <f aca="false">+[4]data1cf!R106</f>
        <v>299.208445465369</v>
      </c>
      <c r="T106" s="326" t="n">
        <f aca="false">+[4]data1cf!S106</f>
        <v>297.44301162933</v>
      </c>
      <c r="U106" s="326" t="n">
        <f aca="false">+[4]data1cf!T106</f>
        <v>295.62461477821</v>
      </c>
      <c r="V106" s="326" t="n">
        <f aca="false">+[4]data1cf!U106</f>
        <v>293.751666021557</v>
      </c>
      <c r="W106" s="326" t="n">
        <f aca="false">+[4]data1cf!V106</f>
        <v>291.822528802203</v>
      </c>
      <c r="X106" s="326" t="n">
        <f aca="false">+[4]data1cf!W106</f>
        <v>289.835517466269</v>
      </c>
      <c r="Y106" s="326" t="n">
        <f aca="false">+[4]data1cf!X106</f>
        <v>287.788895790257</v>
      </c>
      <c r="Z106" s="326" t="n">
        <f aca="false">+[4]data1cf!Y106</f>
        <v>285.680875463965</v>
      </c>
      <c r="AA106" s="326" t="n">
        <f aca="false">+[4]data1cf!Z106</f>
        <v>283.509614527884</v>
      </c>
      <c r="AB106" s="326"/>
      <c r="AC106" s="327" t="n">
        <f aca="false">XNPV(0.1,B106:AA106,$B$1:$AA$1)</f>
        <v>1025.42582722072</v>
      </c>
      <c r="AD106" s="327" t="n">
        <f aca="false">SUMPRODUCT(B106:AA106,$B$1010:$AA$1010)</f>
        <v>2064.16597837577</v>
      </c>
      <c r="AE106" s="328" t="n">
        <f aca="false">SUMPRODUCT(B106:AA106,$B$1012:$AA$1012)</f>
        <v>1949.10184788782</v>
      </c>
      <c r="AF106" s="329" t="n">
        <f aca="false">XIRR(B106:AA106,$B$1:$AA$1)</f>
        <v>0.146996725835104</v>
      </c>
      <c r="AG106" s="330" t="n">
        <f aca="false">1-EXP(-(1/0.25)*(AD106/ABS($AD$1010)))</f>
        <v>0.980586827617915</v>
      </c>
    </row>
    <row r="107" customFormat="false" ht="12.75" hidden="false" customHeight="false" outlineLevel="0" collapsed="false">
      <c r="A107" s="321"/>
      <c r="B107" s="326" t="n">
        <f aca="false">+[4]data1cf!A107</f>
        <v>-3205.6219619725</v>
      </c>
      <c r="C107" s="326" t="n">
        <f aca="false">+[4]data1cf!B107</f>
        <v>503.053610940745</v>
      </c>
      <c r="D107" s="326" t="n">
        <f aca="false">+[4]data1cf!C107</f>
        <v>558.039012787416</v>
      </c>
      <c r="E107" s="326" t="n">
        <f aca="false">+[4]data1cf!D107</f>
        <v>545.065562708675</v>
      </c>
      <c r="F107" s="326" t="n">
        <f aca="false">+[4]data1cf!E107</f>
        <v>533.304463504748</v>
      </c>
      <c r="G107" s="326" t="n">
        <f aca="false">+[4]data1cf!F107</f>
        <v>522.505426163553</v>
      </c>
      <c r="H107" s="326" t="n">
        <f aca="false">+[4]data1cf!G107</f>
        <v>512.542765659439</v>
      </c>
      <c r="I107" s="326" t="n">
        <f aca="false">+[4]data1cf!H107</f>
        <v>507.154437491768</v>
      </c>
      <c r="J107" s="326" t="n">
        <f aca="false">+[4]data1cf!I107</f>
        <v>505.840788917219</v>
      </c>
      <c r="K107" s="326" t="n">
        <f aca="false">+[4]data1cf!J107</f>
        <v>504.612365467315</v>
      </c>
      <c r="L107" s="326" t="n">
        <f aca="false">+[4]data1cf!K107</f>
        <v>503.094081112694</v>
      </c>
      <c r="M107" s="326" t="n">
        <f aca="false">+[4]data1cf!L107</f>
        <v>382.431176428653</v>
      </c>
      <c r="N107" s="326" t="n">
        <f aca="false">+[4]data1cf!M107</f>
        <v>380.828018802873</v>
      </c>
      <c r="O107" s="326" t="n">
        <f aca="false">+[4]data1cf!N107</f>
        <v>379.429774649538</v>
      </c>
      <c r="P107" s="326" t="n">
        <f aca="false">+[4]data1cf!O107</f>
        <v>377.736574970384</v>
      </c>
      <c r="Q107" s="326" t="n">
        <f aca="false">+[4]data1cf!P107</f>
        <v>376.245587502074</v>
      </c>
      <c r="R107" s="326" t="n">
        <f aca="false">+[4]data1cf!Q107</f>
        <v>337.689660553457</v>
      </c>
      <c r="S107" s="326" t="n">
        <f aca="false">+[4]data1cf!R107</f>
        <v>299.208445465369</v>
      </c>
      <c r="T107" s="326" t="n">
        <f aca="false">+[4]data1cf!S107</f>
        <v>297.44301162933</v>
      </c>
      <c r="U107" s="326" t="n">
        <f aca="false">+[4]data1cf!T107</f>
        <v>295.62461477821</v>
      </c>
      <c r="V107" s="326" t="n">
        <f aca="false">+[4]data1cf!U107</f>
        <v>293.751666021557</v>
      </c>
      <c r="W107" s="326" t="n">
        <f aca="false">+[4]data1cf!V107</f>
        <v>291.822528802203</v>
      </c>
      <c r="X107" s="326" t="n">
        <f aca="false">+[4]data1cf!W107</f>
        <v>289.835517466269</v>
      </c>
      <c r="Y107" s="326" t="n">
        <f aca="false">+[4]data1cf!X107</f>
        <v>287.788895790257</v>
      </c>
      <c r="Z107" s="326" t="n">
        <f aca="false">+[4]data1cf!Y107</f>
        <v>285.680875463965</v>
      </c>
      <c r="AA107" s="326" t="n">
        <f aca="false">+[4]data1cf!Z107</f>
        <v>283.509614527884</v>
      </c>
      <c r="AB107" s="326"/>
      <c r="AC107" s="327" t="n">
        <f aca="false">XNPV(0.1,B107:AA107,$B$1:$AA$1)</f>
        <v>997.839124080442</v>
      </c>
      <c r="AD107" s="327" t="n">
        <f aca="false">SUMPRODUCT(B107:AA107,$B$1010:$AA$1010)</f>
        <v>2038.43938326599</v>
      </c>
      <c r="AE107" s="328" t="n">
        <f aca="false">SUMPRODUCT(B107:AA107,$B$1012:$AA$1012)</f>
        <v>1923.20347724417</v>
      </c>
      <c r="AF107" s="329" t="n">
        <f aca="false">XIRR(B107:AA107,$B$1:$AA$1)</f>
        <v>0.145299423235869</v>
      </c>
      <c r="AG107" s="330" t="n">
        <f aca="false">1-EXP(-(1/0.25)*(AD107/ABS($AD$1010)))</f>
        <v>0.979609273195594</v>
      </c>
    </row>
    <row r="108" customFormat="false" ht="12.75" hidden="false" customHeight="false" outlineLevel="0" collapsed="false">
      <c r="A108" s="321"/>
      <c r="B108" s="326" t="n">
        <f aca="false">+[4]data1cf!A108</f>
        <v>-3743.05375038788</v>
      </c>
      <c r="C108" s="326" t="n">
        <f aca="false">+[4]data1cf!B108</f>
        <v>513.501284907541</v>
      </c>
      <c r="D108" s="326" t="n">
        <f aca="false">+[4]data1cf!C108</f>
        <v>577.889593324327</v>
      </c>
      <c r="E108" s="326" t="n">
        <f aca="false">+[4]data1cf!D108</f>
        <v>562.931085191894</v>
      </c>
      <c r="F108" s="326" t="n">
        <f aca="false">+[4]data1cf!E108</f>
        <v>549.393881413612</v>
      </c>
      <c r="G108" s="326" t="n">
        <f aca="false">+[4]data1cf!F108</f>
        <v>536.985902281531</v>
      </c>
      <c r="H108" s="326" t="n">
        <f aca="false">+[4]data1cf!G108</f>
        <v>525.560567422066</v>
      </c>
      <c r="I108" s="326" t="n">
        <f aca="false">+[4]data1cf!H108</f>
        <v>519.482692772586</v>
      </c>
      <c r="J108" s="326" t="n">
        <f aca="false">+[4]data1cf!I108</f>
        <v>518.169044198037</v>
      </c>
      <c r="K108" s="326" t="n">
        <f aca="false">+[4]data1cf!J108</f>
        <v>516.961516096066</v>
      </c>
      <c r="L108" s="326" t="n">
        <f aca="false">+[4]data1cf!K108</f>
        <v>515.422336393512</v>
      </c>
      <c r="M108" s="326" t="n">
        <f aca="false">+[4]data1cf!L108</f>
        <v>394.780327057405</v>
      </c>
      <c r="N108" s="326" t="n">
        <f aca="false">+[4]data1cf!M108</f>
        <v>393.156274083691</v>
      </c>
      <c r="O108" s="326" t="n">
        <f aca="false">+[4]data1cf!N108</f>
        <v>391.77892527829</v>
      </c>
      <c r="P108" s="326" t="n">
        <f aca="false">+[4]data1cf!O108</f>
        <v>390.064830251202</v>
      </c>
      <c r="Q108" s="326" t="n">
        <f aca="false">+[4]data1cf!P108</f>
        <v>388.594738130826</v>
      </c>
      <c r="R108" s="326" t="n">
        <f aca="false">+[4]data1cf!Q108</f>
        <v>343.853788193866</v>
      </c>
      <c r="S108" s="326" t="n">
        <f aca="false">+[4]data1cf!R108</f>
        <v>299.208445465369</v>
      </c>
      <c r="T108" s="326" t="n">
        <f aca="false">+[4]data1cf!S108</f>
        <v>297.44301162933</v>
      </c>
      <c r="U108" s="326" t="n">
        <f aca="false">+[4]data1cf!T108</f>
        <v>295.62461477821</v>
      </c>
      <c r="V108" s="326" t="n">
        <f aca="false">+[4]data1cf!U108</f>
        <v>293.751666021557</v>
      </c>
      <c r="W108" s="326" t="n">
        <f aca="false">+[4]data1cf!V108</f>
        <v>291.822528802203</v>
      </c>
      <c r="X108" s="326" t="n">
        <f aca="false">+[4]data1cf!W108</f>
        <v>289.835517466269</v>
      </c>
      <c r="Y108" s="326" t="n">
        <f aca="false">+[4]data1cf!X108</f>
        <v>287.788895790257</v>
      </c>
      <c r="Z108" s="326" t="n">
        <f aca="false">+[4]data1cf!Y108</f>
        <v>285.680875463965</v>
      </c>
      <c r="AA108" s="326" t="n">
        <f aca="false">+[4]data1cf!Z108</f>
        <v>283.509614527884</v>
      </c>
      <c r="AB108" s="326"/>
      <c r="AC108" s="327" t="n">
        <f aca="false">XNPV(0.1,B108:AA108,$B$1:$AA$1)</f>
        <v>568.460938588771</v>
      </c>
      <c r="AD108" s="327" t="n">
        <f aca="false">SUMPRODUCT(B108:AA108,$B$1010:$AA$1010)</f>
        <v>1638.01318260883</v>
      </c>
      <c r="AE108" s="328" t="n">
        <f aca="false">SUMPRODUCT(B108:AA108,$B$1012:$AA$1012)</f>
        <v>1520.10364550225</v>
      </c>
      <c r="AF108" s="329" t="n">
        <f aca="false">XIRR(B108:AA108,$B$1:$AA$1)</f>
        <v>0.122537893703059</v>
      </c>
      <c r="AG108" s="330" t="n">
        <f aca="false">1-EXP(-(1/0.25)*(AD108/ABS($AD$1010)))</f>
        <v>0.956194994620072</v>
      </c>
    </row>
    <row r="109" customFormat="false" ht="12.75" hidden="false" customHeight="false" outlineLevel="0" collapsed="false">
      <c r="A109" s="321"/>
      <c r="B109" s="326" t="n">
        <f aca="false">+[4]data1cf!A109</f>
        <v>-2756.55563201595</v>
      </c>
      <c r="C109" s="326" t="n">
        <f aca="false">+[4]data1cf!B109</f>
        <v>494.32376148639</v>
      </c>
      <c r="D109" s="326" t="n">
        <f aca="false">+[4]data1cf!C109</f>
        <v>541.452298824141</v>
      </c>
      <c r="E109" s="326" t="n">
        <f aca="false">+[4]data1cf!D109</f>
        <v>530.137520141727</v>
      </c>
      <c r="F109" s="326" t="n">
        <f aca="false">+[4]data1cf!E109</f>
        <v>519.860495345041</v>
      </c>
      <c r="G109" s="326" t="n">
        <f aca="false">+[4]data1cf!F109</f>
        <v>510.405854819817</v>
      </c>
      <c r="H109" s="326" t="n">
        <f aca="false">+[4]data1cf!G109</f>
        <v>501.665373239312</v>
      </c>
      <c r="I109" s="326" t="n">
        <f aca="false">+[4]data1cf!H109</f>
        <v>496.853215135629</v>
      </c>
      <c r="J109" s="326" t="n">
        <f aca="false">+[4]data1cf!I109</f>
        <v>495.53956656108</v>
      </c>
      <c r="K109" s="326" t="n">
        <f aca="false">+[4]data1cf!J109</f>
        <v>494.293683412266</v>
      </c>
      <c r="L109" s="326" t="n">
        <f aca="false">+[4]data1cf!K109</f>
        <v>492.792858756554</v>
      </c>
      <c r="M109" s="326" t="n">
        <f aca="false">+[4]data1cf!L109</f>
        <v>372.112494373605</v>
      </c>
      <c r="N109" s="326" t="n">
        <f aca="false">+[4]data1cf!M109</f>
        <v>370.526796446733</v>
      </c>
      <c r="O109" s="326" t="n">
        <f aca="false">+[4]data1cf!N109</f>
        <v>369.11109259449</v>
      </c>
      <c r="P109" s="326" t="n">
        <f aca="false">+[4]data1cf!O109</f>
        <v>367.435352614245</v>
      </c>
      <c r="Q109" s="326" t="n">
        <f aca="false">+[4]data1cf!P109</f>
        <v>365.926905447026</v>
      </c>
      <c r="R109" s="326" t="n">
        <f aca="false">+[4]data1cf!Q109</f>
        <v>332.539049375387</v>
      </c>
      <c r="S109" s="326" t="n">
        <f aca="false">+[4]data1cf!R109</f>
        <v>299.208445465369</v>
      </c>
      <c r="T109" s="326" t="n">
        <f aca="false">+[4]data1cf!S109</f>
        <v>297.44301162933</v>
      </c>
      <c r="U109" s="326" t="n">
        <f aca="false">+[4]data1cf!T109</f>
        <v>295.62461477821</v>
      </c>
      <c r="V109" s="326" t="n">
        <f aca="false">+[4]data1cf!U109</f>
        <v>293.751666021557</v>
      </c>
      <c r="W109" s="326" t="n">
        <f aca="false">+[4]data1cf!V109</f>
        <v>291.822528802203</v>
      </c>
      <c r="X109" s="326" t="n">
        <f aca="false">+[4]data1cf!W109</f>
        <v>289.835517466269</v>
      </c>
      <c r="Y109" s="326" t="n">
        <f aca="false">+[4]data1cf!X109</f>
        <v>287.788895790257</v>
      </c>
      <c r="Z109" s="326" t="n">
        <f aca="false">+[4]data1cf!Y109</f>
        <v>285.680875463965</v>
      </c>
      <c r="AA109" s="326" t="n">
        <f aca="false">+[4]data1cf!Z109</f>
        <v>283.509614527884</v>
      </c>
      <c r="AB109" s="326"/>
      <c r="AC109" s="327" t="n">
        <f aca="false">XNPV(0.1,B109:AA109,$B$1:$AA$1)</f>
        <v>1356.61821024257</v>
      </c>
      <c r="AD109" s="327" t="n">
        <f aca="false">SUMPRODUCT(B109:AA109,$B$1010:$AA$1010)</f>
        <v>2373.02681970652</v>
      </c>
      <c r="AE109" s="328" t="n">
        <f aca="false">SUMPRODUCT(B109:AA109,$B$1012:$AA$1012)</f>
        <v>2260.02494175073</v>
      </c>
      <c r="AF109" s="329" t="n">
        <f aca="false">XIRR(B109:AA109,$B$1:$AA$1)</f>
        <v>0.170360542757114</v>
      </c>
      <c r="AG109" s="330" t="n">
        <f aca="false">1-EXP(-(1/0.25)*(AD109/ABS($AD$1010)))</f>
        <v>0.989236719653648</v>
      </c>
    </row>
    <row r="110" customFormat="false" ht="12.75" hidden="false" customHeight="false" outlineLevel="0" collapsed="false">
      <c r="A110" s="321"/>
      <c r="B110" s="326" t="n">
        <f aca="false">+[4]data1cf!A110</f>
        <v>-3319.1615033984</v>
      </c>
      <c r="C110" s="326" t="n">
        <f aca="false">+[4]data1cf!B110</f>
        <v>505.260819626065</v>
      </c>
      <c r="D110" s="326" t="n">
        <f aca="false">+[4]data1cf!C110</f>
        <v>562.232709289523</v>
      </c>
      <c r="E110" s="326" t="n">
        <f aca="false">+[4]data1cf!D110</f>
        <v>548.839889560571</v>
      </c>
      <c r="F110" s="326" t="n">
        <f aca="false">+[4]data1cf!E110</f>
        <v>536.70356488014</v>
      </c>
      <c r="G110" s="326" t="n">
        <f aca="false">+[4]data1cf!F110</f>
        <v>525.564617401406</v>
      </c>
      <c r="H110" s="326" t="n">
        <f aca="false">+[4]data1cf!G110</f>
        <v>515.292947681347</v>
      </c>
      <c r="I110" s="326" t="n">
        <f aca="false">+[4]data1cf!H110</f>
        <v>509.758943740445</v>
      </c>
      <c r="J110" s="326" t="n">
        <f aca="false">+[4]data1cf!I110</f>
        <v>508.445295165896</v>
      </c>
      <c r="K110" s="326" t="n">
        <f aca="false">+[4]data1cf!J110</f>
        <v>507.221286133362</v>
      </c>
      <c r="L110" s="326" t="n">
        <f aca="false">+[4]data1cf!K110</f>
        <v>505.698587361371</v>
      </c>
      <c r="M110" s="326" t="n">
        <f aca="false">+[4]data1cf!L110</f>
        <v>385.040097094701</v>
      </c>
      <c r="N110" s="326" t="n">
        <f aca="false">+[4]data1cf!M110</f>
        <v>383.43252505155</v>
      </c>
      <c r="O110" s="326" t="n">
        <f aca="false">+[4]data1cf!N110</f>
        <v>382.038695315586</v>
      </c>
      <c r="P110" s="326" t="n">
        <f aca="false">+[4]data1cf!O110</f>
        <v>380.341081219061</v>
      </c>
      <c r="Q110" s="326" t="n">
        <f aca="false">+[4]data1cf!P110</f>
        <v>378.854508168122</v>
      </c>
      <c r="R110" s="326" t="n">
        <f aca="false">+[4]data1cf!Q110</f>
        <v>338.991913677795</v>
      </c>
      <c r="S110" s="326" t="n">
        <f aca="false">+[4]data1cf!R110</f>
        <v>299.208445465369</v>
      </c>
      <c r="T110" s="326" t="n">
        <f aca="false">+[4]data1cf!S110</f>
        <v>297.44301162933</v>
      </c>
      <c r="U110" s="326" t="n">
        <f aca="false">+[4]data1cf!T110</f>
        <v>295.62461477821</v>
      </c>
      <c r="V110" s="326" t="n">
        <f aca="false">+[4]data1cf!U110</f>
        <v>293.751666021557</v>
      </c>
      <c r="W110" s="326" t="n">
        <f aca="false">+[4]data1cf!V110</f>
        <v>291.822528802203</v>
      </c>
      <c r="X110" s="326" t="n">
        <f aca="false">+[4]data1cf!W110</f>
        <v>289.835517466269</v>
      </c>
      <c r="Y110" s="326" t="n">
        <f aca="false">+[4]data1cf!X110</f>
        <v>287.788895790257</v>
      </c>
      <c r="Z110" s="326" t="n">
        <f aca="false">+[4]data1cf!Y110</f>
        <v>285.680875463965</v>
      </c>
      <c r="AA110" s="326" t="n">
        <f aca="false">+[4]data1cf!Z110</f>
        <v>283.509614527884</v>
      </c>
      <c r="AB110" s="326"/>
      <c r="AC110" s="327" t="n">
        <f aca="false">XNPV(0.1,B110:AA110,$B$1:$AA$1)</f>
        <v>907.127328965469</v>
      </c>
      <c r="AD110" s="327" t="n">
        <f aca="false">SUMPRODUCT(B110:AA110,$B$1010:$AA$1010)</f>
        <v>1953.84407614509</v>
      </c>
      <c r="AE110" s="328" t="n">
        <f aca="false">SUMPRODUCT(B110:AA110,$B$1012:$AA$1012)</f>
        <v>1838.04333035413</v>
      </c>
      <c r="AF110" s="329" t="n">
        <f aca="false">XIRR(B110:AA110,$B$1:$AA$1)</f>
        <v>0.139943164771225</v>
      </c>
      <c r="AG110" s="330" t="n">
        <f aca="false">1-EXP(-(1/0.25)*(AD110/ABS($AD$1010)))</f>
        <v>0.97603423430818</v>
      </c>
    </row>
    <row r="111" customFormat="false" ht="12.75" hidden="false" customHeight="false" outlineLevel="0" collapsed="false">
      <c r="A111" s="321"/>
      <c r="B111" s="326" t="n">
        <f aca="false">+[4]data1cf!A111</f>
        <v>-3284.80824040473</v>
      </c>
      <c r="C111" s="326" t="n">
        <f aca="false">+[4]data1cf!B111</f>
        <v>504.592992193468</v>
      </c>
      <c r="D111" s="326" t="n">
        <f aca="false">+[4]data1cf!C111</f>
        <v>560.963837167589</v>
      </c>
      <c r="E111" s="326" t="n">
        <f aca="false">+[4]data1cf!D111</f>
        <v>547.69790465083</v>
      </c>
      <c r="F111" s="326" t="n">
        <f aca="false">+[4]data1cf!E111</f>
        <v>535.675110633941</v>
      </c>
      <c r="G111" s="326" t="n">
        <f aca="false">+[4]data1cf!F111</f>
        <v>524.639008579827</v>
      </c>
      <c r="H111" s="326" t="n">
        <f aca="false">+[4]data1cf!G111</f>
        <v>514.460834700332</v>
      </c>
      <c r="I111" s="326" t="n">
        <f aca="false">+[4]data1cf!H111</f>
        <v>508.970907369981</v>
      </c>
      <c r="J111" s="326" t="n">
        <f aca="false">+[4]data1cf!I111</f>
        <v>507.657258795431</v>
      </c>
      <c r="K111" s="326" t="n">
        <f aca="false">+[4]data1cf!J111</f>
        <v>506.431914108033</v>
      </c>
      <c r="L111" s="326" t="n">
        <f aca="false">+[4]data1cf!K111</f>
        <v>504.910550990906</v>
      </c>
      <c r="M111" s="326" t="n">
        <f aca="false">+[4]data1cf!L111</f>
        <v>384.250725069371</v>
      </c>
      <c r="N111" s="326" t="n">
        <f aca="false">+[4]data1cf!M111</f>
        <v>382.644488681085</v>
      </c>
      <c r="O111" s="326" t="n">
        <f aca="false">+[4]data1cf!N111</f>
        <v>381.249323290256</v>
      </c>
      <c r="P111" s="326" t="n">
        <f aca="false">+[4]data1cf!O111</f>
        <v>379.553044848596</v>
      </c>
      <c r="Q111" s="326" t="n">
        <f aca="false">+[4]data1cf!P111</f>
        <v>378.065136142793</v>
      </c>
      <c r="R111" s="326" t="n">
        <f aca="false">+[4]data1cf!Q111</f>
        <v>338.597895492563</v>
      </c>
      <c r="S111" s="326" t="n">
        <f aca="false">+[4]data1cf!R111</f>
        <v>299.208445465369</v>
      </c>
      <c r="T111" s="326" t="n">
        <f aca="false">+[4]data1cf!S111</f>
        <v>297.44301162933</v>
      </c>
      <c r="U111" s="326" t="n">
        <f aca="false">+[4]data1cf!T111</f>
        <v>295.62461477821</v>
      </c>
      <c r="V111" s="326" t="n">
        <f aca="false">+[4]data1cf!U111</f>
        <v>293.751666021557</v>
      </c>
      <c r="W111" s="326" t="n">
        <f aca="false">+[4]data1cf!V111</f>
        <v>291.822528802203</v>
      </c>
      <c r="X111" s="326" t="n">
        <f aca="false">+[4]data1cf!W111</f>
        <v>289.835517466269</v>
      </c>
      <c r="Y111" s="326" t="n">
        <f aca="false">+[4]data1cf!X111</f>
        <v>287.788895790257</v>
      </c>
      <c r="Z111" s="326" t="n">
        <f aca="false">+[4]data1cf!Y111</f>
        <v>285.680875463965</v>
      </c>
      <c r="AA111" s="326" t="n">
        <f aca="false">+[4]data1cf!Z111</f>
        <v>283.509614527884</v>
      </c>
      <c r="AB111" s="326"/>
      <c r="AC111" s="327" t="n">
        <f aca="false">XNPV(0.1,B111:AA111,$B$1:$AA$1)</f>
        <v>934.573680386982</v>
      </c>
      <c r="AD111" s="327" t="n">
        <f aca="false">SUMPRODUCT(B111:AA111,$B$1010:$AA$1010)</f>
        <v>1979.43978313015</v>
      </c>
      <c r="AE111" s="328" t="n">
        <f aca="false">SUMPRODUCT(B111:AA111,$B$1012:$AA$1012)</f>
        <v>1863.80993893782</v>
      </c>
      <c r="AF111" s="329" t="n">
        <f aca="false">XIRR(B111:AA111,$B$1:$AA$1)</f>
        <v>0.14152863185118</v>
      </c>
      <c r="AG111" s="330" t="n">
        <f aca="false">1-EXP(-(1/0.25)*(AD111/ABS($AD$1010)))</f>
        <v>0.977177476380159</v>
      </c>
    </row>
    <row r="112" customFormat="false" ht="12.75" hidden="false" customHeight="false" outlineLevel="0" collapsed="false">
      <c r="A112" s="321"/>
      <c r="B112" s="326" t="n">
        <f aca="false">+[4]data1cf!A112</f>
        <v>-2629.72444083063</v>
      </c>
      <c r="C112" s="326" t="n">
        <f aca="false">+[4]data1cf!B112</f>
        <v>491.858163129748</v>
      </c>
      <c r="D112" s="326" t="n">
        <f aca="false">+[4]data1cf!C112</f>
        <v>536.76766194652</v>
      </c>
      <c r="E112" s="326" t="n">
        <f aca="false">+[4]data1cf!D112</f>
        <v>525.921346951868</v>
      </c>
      <c r="F112" s="326" t="n">
        <f aca="false">+[4]data1cf!E112</f>
        <v>516.063473875811</v>
      </c>
      <c r="G112" s="326" t="n">
        <f aca="false">+[4]data1cf!F112</f>
        <v>506.98853549751</v>
      </c>
      <c r="H112" s="326" t="n">
        <f aca="false">+[4]data1cf!G112</f>
        <v>498.593237686936</v>
      </c>
      <c r="I112" s="326" t="n">
        <f aca="false">+[4]data1cf!H112</f>
        <v>493.943809074791</v>
      </c>
      <c r="J112" s="326" t="n">
        <f aca="false">+[4]data1cf!I112</f>
        <v>492.630160500241</v>
      </c>
      <c r="K112" s="326" t="n">
        <f aca="false">+[4]data1cf!J112</f>
        <v>491.379346154715</v>
      </c>
      <c r="L112" s="326" t="n">
        <f aca="false">+[4]data1cf!K112</f>
        <v>489.883452695716</v>
      </c>
      <c r="M112" s="326" t="n">
        <f aca="false">+[4]data1cf!L112</f>
        <v>369.198157116054</v>
      </c>
      <c r="N112" s="326" t="n">
        <f aca="false">+[4]data1cf!M112</f>
        <v>367.617390385895</v>
      </c>
      <c r="O112" s="326" t="n">
        <f aca="false">+[4]data1cf!N112</f>
        <v>366.196755336939</v>
      </c>
      <c r="P112" s="326" t="n">
        <f aca="false">+[4]data1cf!O112</f>
        <v>364.525946553406</v>
      </c>
      <c r="Q112" s="326" t="n">
        <f aca="false">+[4]data1cf!P112</f>
        <v>363.012568189475</v>
      </c>
      <c r="R112" s="326" t="n">
        <f aca="false">+[4]data1cf!Q112</f>
        <v>331.084346344968</v>
      </c>
      <c r="S112" s="326" t="n">
        <f aca="false">+[4]data1cf!R112</f>
        <v>299.208445465369</v>
      </c>
      <c r="T112" s="326" t="n">
        <f aca="false">+[4]data1cf!S112</f>
        <v>297.44301162933</v>
      </c>
      <c r="U112" s="326" t="n">
        <f aca="false">+[4]data1cf!T112</f>
        <v>295.62461477821</v>
      </c>
      <c r="V112" s="326" t="n">
        <f aca="false">+[4]data1cf!U112</f>
        <v>293.751666021557</v>
      </c>
      <c r="W112" s="326" t="n">
        <f aca="false">+[4]data1cf!V112</f>
        <v>291.822528802203</v>
      </c>
      <c r="X112" s="326" t="n">
        <f aca="false">+[4]data1cf!W112</f>
        <v>289.835517466269</v>
      </c>
      <c r="Y112" s="326" t="n">
        <f aca="false">+[4]data1cf!X112</f>
        <v>287.788895790257</v>
      </c>
      <c r="Z112" s="326" t="n">
        <f aca="false">+[4]data1cf!Y112</f>
        <v>285.680875463965</v>
      </c>
      <c r="AA112" s="326" t="n">
        <f aca="false">+[4]data1cf!Z112</f>
        <v>283.509614527884</v>
      </c>
      <c r="AB112" s="326"/>
      <c r="AC112" s="327" t="n">
        <f aca="false">XNPV(0.1,B112:AA112,$B$1:$AA$1)</f>
        <v>1457.94929617529</v>
      </c>
      <c r="AD112" s="327" t="n">
        <f aca="false">SUMPRODUCT(B112:AA112,$B$1010:$AA$1010)</f>
        <v>2467.52538325614</v>
      </c>
      <c r="AE112" s="328" t="n">
        <f aca="false">SUMPRODUCT(B112:AA112,$B$1012:$AA$1012)</f>
        <v>2355.15446875019</v>
      </c>
      <c r="AF112" s="329" t="n">
        <f aca="false">XIRR(B112:AA112,$B$1:$AA$1)</f>
        <v>0.178847164731709</v>
      </c>
      <c r="AG112" s="330" t="n">
        <f aca="false">1-EXP(-(1/0.25)*(AD112/ABS($AD$1010)))</f>
        <v>0.991013866964029</v>
      </c>
    </row>
    <row r="113" customFormat="false" ht="12.75" hidden="false" customHeight="false" outlineLevel="0" collapsed="false">
      <c r="A113" s="321"/>
      <c r="B113" s="326" t="n">
        <f aca="false">+[4]data1cf!A113</f>
        <v>-3100.36161327751</v>
      </c>
      <c r="C113" s="326" t="n">
        <f aca="false">+[4]data1cf!B113</f>
        <v>501.007349762115</v>
      </c>
      <c r="D113" s="326" t="n">
        <f aca="false">+[4]data1cf!C113</f>
        <v>554.151116548018</v>
      </c>
      <c r="E113" s="326" t="n">
        <f aca="false">+[4]data1cf!D113</f>
        <v>541.566456093217</v>
      </c>
      <c r="F113" s="326" t="n">
        <f aca="false">+[4]data1cf!E113</f>
        <v>530.153221289657</v>
      </c>
      <c r="G113" s="326" t="n">
        <f aca="false">+[4]data1cf!F113</f>
        <v>519.669308169971</v>
      </c>
      <c r="H113" s="326" t="n">
        <f aca="false">+[4]data1cf!G113</f>
        <v>509.993124230866</v>
      </c>
      <c r="I113" s="326" t="n">
        <f aca="false">+[4]data1cf!H113</f>
        <v>504.739849300984</v>
      </c>
      <c r="J113" s="326" t="n">
        <f aca="false">+[4]data1cf!I113</f>
        <v>503.426200726435</v>
      </c>
      <c r="K113" s="326" t="n">
        <f aca="false">+[4]data1cf!J113</f>
        <v>502.193684754173</v>
      </c>
      <c r="L113" s="326" t="n">
        <f aca="false">+[4]data1cf!K113</f>
        <v>500.67949292191</v>
      </c>
      <c r="M113" s="326" t="n">
        <f aca="false">+[4]data1cf!L113</f>
        <v>380.012495715512</v>
      </c>
      <c r="N113" s="326" t="n">
        <f aca="false">+[4]data1cf!M113</f>
        <v>378.413430612089</v>
      </c>
      <c r="O113" s="326" t="n">
        <f aca="false">+[4]data1cf!N113</f>
        <v>377.011093936397</v>
      </c>
      <c r="P113" s="326" t="n">
        <f aca="false">+[4]data1cf!O113</f>
        <v>375.3219867796</v>
      </c>
      <c r="Q113" s="326" t="n">
        <f aca="false">+[4]data1cf!P113</f>
        <v>373.826906788933</v>
      </c>
      <c r="R113" s="326" t="n">
        <f aca="false">+[4]data1cf!Q113</f>
        <v>336.482366458065</v>
      </c>
      <c r="S113" s="326" t="n">
        <f aca="false">+[4]data1cf!R113</f>
        <v>299.208445465369</v>
      </c>
      <c r="T113" s="326" t="n">
        <f aca="false">+[4]data1cf!S113</f>
        <v>297.44301162933</v>
      </c>
      <c r="U113" s="326" t="n">
        <f aca="false">+[4]data1cf!T113</f>
        <v>295.62461477821</v>
      </c>
      <c r="V113" s="326" t="n">
        <f aca="false">+[4]data1cf!U113</f>
        <v>293.751666021557</v>
      </c>
      <c r="W113" s="326" t="n">
        <f aca="false">+[4]data1cf!V113</f>
        <v>291.822528802203</v>
      </c>
      <c r="X113" s="326" t="n">
        <f aca="false">+[4]data1cf!W113</f>
        <v>289.835517466269</v>
      </c>
      <c r="Y113" s="326" t="n">
        <f aca="false">+[4]data1cf!X113</f>
        <v>287.788895790257</v>
      </c>
      <c r="Z113" s="326" t="n">
        <f aca="false">+[4]data1cf!Y113</f>
        <v>285.680875463965</v>
      </c>
      <c r="AA113" s="326" t="n">
        <f aca="false">+[4]data1cf!Z113</f>
        <v>283.509614527884</v>
      </c>
      <c r="AB113" s="326"/>
      <c r="AC113" s="327" t="n">
        <f aca="false">XNPV(0.1,B113:AA113,$B$1:$AA$1)</f>
        <v>1081.93630348275</v>
      </c>
      <c r="AD113" s="327" t="n">
        <f aca="false">SUMPRODUCT(B113:AA113,$B$1010:$AA$1010)</f>
        <v>2116.866083019</v>
      </c>
      <c r="AE113" s="328" t="n">
        <f aca="false">SUMPRODUCT(B113:AA113,$B$1012:$AA$1012)</f>
        <v>2002.15382920075</v>
      </c>
      <c r="AF113" s="329" t="n">
        <f aca="false">XIRR(B113:AA113,$B$1:$AA$1)</f>
        <v>0.150580059478027</v>
      </c>
      <c r="AG113" s="330" t="n">
        <f aca="false">1-EXP(-(1/0.25)*(AD113/ABS($AD$1010)))</f>
        <v>0.982445437919068</v>
      </c>
    </row>
    <row r="114" customFormat="false" ht="12.75" hidden="false" customHeight="false" outlineLevel="0" collapsed="false">
      <c r="A114" s="321"/>
      <c r="B114" s="326" t="n">
        <f aca="false">+[4]data1cf!A114</f>
        <v>-3696.54425303291</v>
      </c>
      <c r="C114" s="326" t="n">
        <f aca="false">+[4]data1cf!B114</f>
        <v>512.59714027896</v>
      </c>
      <c r="D114" s="326" t="n">
        <f aca="false">+[4]data1cf!C114</f>
        <v>576.171718530024</v>
      </c>
      <c r="E114" s="326" t="n">
        <f aca="false">+[4]data1cf!D114</f>
        <v>561.384997877021</v>
      </c>
      <c r="F114" s="326" t="n">
        <f aca="false">+[4]data1cf!E114</f>
        <v>548.001498685598</v>
      </c>
      <c r="G114" s="326" t="n">
        <f aca="false">+[4]data1cf!F114</f>
        <v>535.732757826318</v>
      </c>
      <c r="H114" s="326" t="n">
        <f aca="false">+[4]data1cf!G114</f>
        <v>524.434003214854</v>
      </c>
      <c r="I114" s="326" t="n">
        <f aca="false">+[4]data1cf!H114</f>
        <v>518.415802110861</v>
      </c>
      <c r="J114" s="326" t="n">
        <f aca="false">+[4]data1cf!I114</f>
        <v>517.102153536312</v>
      </c>
      <c r="K114" s="326" t="n">
        <f aca="false">+[4]data1cf!J114</f>
        <v>515.892817145084</v>
      </c>
      <c r="L114" s="326" t="n">
        <f aca="false">+[4]data1cf!K114</f>
        <v>514.355445731786</v>
      </c>
      <c r="M114" s="326" t="n">
        <f aca="false">+[4]data1cf!L114</f>
        <v>393.711628106423</v>
      </c>
      <c r="N114" s="326" t="n">
        <f aca="false">+[4]data1cf!M114</f>
        <v>392.089383421966</v>
      </c>
      <c r="O114" s="326" t="n">
        <f aca="false">+[4]data1cf!N114</f>
        <v>390.710226327307</v>
      </c>
      <c r="P114" s="326" t="n">
        <f aca="false">+[4]data1cf!O114</f>
        <v>388.997939589477</v>
      </c>
      <c r="Q114" s="326" t="n">
        <f aca="false">+[4]data1cf!P114</f>
        <v>387.526039179844</v>
      </c>
      <c r="R114" s="326" t="n">
        <f aca="false">+[4]data1cf!Q114</f>
        <v>343.320342863003</v>
      </c>
      <c r="S114" s="326" t="n">
        <f aca="false">+[4]data1cf!R114</f>
        <v>299.208445465369</v>
      </c>
      <c r="T114" s="326" t="n">
        <f aca="false">+[4]data1cf!S114</f>
        <v>297.44301162933</v>
      </c>
      <c r="U114" s="326" t="n">
        <f aca="false">+[4]data1cf!T114</f>
        <v>295.62461477821</v>
      </c>
      <c r="V114" s="326" t="n">
        <f aca="false">+[4]data1cf!U114</f>
        <v>293.751666021557</v>
      </c>
      <c r="W114" s="326" t="n">
        <f aca="false">+[4]data1cf!V114</f>
        <v>291.822528802203</v>
      </c>
      <c r="X114" s="326" t="n">
        <f aca="false">+[4]data1cf!W114</f>
        <v>289.835517466269</v>
      </c>
      <c r="Y114" s="326" t="n">
        <f aca="false">+[4]data1cf!X114</f>
        <v>287.788895790257</v>
      </c>
      <c r="Z114" s="326" t="n">
        <f aca="false">+[4]data1cf!Y114</f>
        <v>285.680875463965</v>
      </c>
      <c r="AA114" s="326" t="n">
        <f aca="false">+[4]data1cf!Z114</f>
        <v>283.509614527884</v>
      </c>
      <c r="AB114" s="326"/>
      <c r="AC114" s="327" t="n">
        <f aca="false">XNPV(0.1,B114:AA114,$B$1:$AA$1)</f>
        <v>605.619446910898</v>
      </c>
      <c r="AD114" s="327" t="n">
        <f aca="false">SUMPRODUCT(B114:AA114,$B$1010:$AA$1010)</f>
        <v>1672.66617806196</v>
      </c>
      <c r="AE114" s="328" t="n">
        <f aca="false">SUMPRODUCT(B114:AA114,$B$1012:$AA$1012)</f>
        <v>1554.9880177376</v>
      </c>
      <c r="AF114" s="329" t="n">
        <f aca="false">XIRR(B114:AA114,$B$1:$AA$1)</f>
        <v>0.124273755254395</v>
      </c>
      <c r="AG114" s="330" t="n">
        <f aca="false">1-EXP(-(1/0.25)*(AD114/ABS($AD$1010)))</f>
        <v>0.958999940481596</v>
      </c>
    </row>
    <row r="115" customFormat="false" ht="12.75" hidden="false" customHeight="false" outlineLevel="0" collapsed="false">
      <c r="A115" s="321"/>
      <c r="B115" s="326" t="n">
        <f aca="false">+[4]data1cf!A115</f>
        <v>-3661.60974696354</v>
      </c>
      <c r="C115" s="326" t="n">
        <f aca="false">+[4]data1cf!B115</f>
        <v>511.918013480971</v>
      </c>
      <c r="D115" s="326" t="n">
        <f aca="false">+[4]data1cf!C115</f>
        <v>574.881377613845</v>
      </c>
      <c r="E115" s="326" t="n">
        <f aca="false">+[4]data1cf!D115</f>
        <v>560.223691052461</v>
      </c>
      <c r="F115" s="326" t="n">
        <f aca="false">+[4]data1cf!E115</f>
        <v>546.955643416696</v>
      </c>
      <c r="G115" s="326" t="n">
        <f aca="false">+[4]data1cf!F115</f>
        <v>534.791488084306</v>
      </c>
      <c r="H115" s="326" t="n">
        <f aca="false">+[4]data1cf!G115</f>
        <v>523.587811224561</v>
      </c>
      <c r="I115" s="326" t="n">
        <f aca="false">+[4]data1cf!H115</f>
        <v>517.614432489234</v>
      </c>
      <c r="J115" s="326" t="n">
        <f aca="false">+[4]data1cf!I115</f>
        <v>516.300783914685</v>
      </c>
      <c r="K115" s="326" t="n">
        <f aca="false">+[4]data1cf!J115</f>
        <v>515.090089269861</v>
      </c>
      <c r="L115" s="326" t="n">
        <f aca="false">+[4]data1cf!K115</f>
        <v>513.55407611016</v>
      </c>
      <c r="M115" s="326" t="n">
        <f aca="false">+[4]data1cf!L115</f>
        <v>392.9089002312</v>
      </c>
      <c r="N115" s="326" t="n">
        <f aca="false">+[4]data1cf!M115</f>
        <v>391.288013800339</v>
      </c>
      <c r="O115" s="326" t="n">
        <f aca="false">+[4]data1cf!N115</f>
        <v>389.907498452085</v>
      </c>
      <c r="P115" s="326" t="n">
        <f aca="false">+[4]data1cf!O115</f>
        <v>388.19656996785</v>
      </c>
      <c r="Q115" s="326" t="n">
        <f aca="false">+[4]data1cf!P115</f>
        <v>386.723311304621</v>
      </c>
      <c r="R115" s="326" t="n">
        <f aca="false">+[4]data1cf!Q115</f>
        <v>342.91965805219</v>
      </c>
      <c r="S115" s="326" t="n">
        <f aca="false">+[4]data1cf!R115</f>
        <v>299.208445465369</v>
      </c>
      <c r="T115" s="326" t="n">
        <f aca="false">+[4]data1cf!S115</f>
        <v>297.44301162933</v>
      </c>
      <c r="U115" s="326" t="n">
        <f aca="false">+[4]data1cf!T115</f>
        <v>295.62461477821</v>
      </c>
      <c r="V115" s="326" t="n">
        <f aca="false">+[4]data1cf!U115</f>
        <v>293.751666021557</v>
      </c>
      <c r="W115" s="326" t="n">
        <f aca="false">+[4]data1cf!V115</f>
        <v>291.822528802203</v>
      </c>
      <c r="X115" s="326" t="n">
        <f aca="false">+[4]data1cf!W115</f>
        <v>289.835517466269</v>
      </c>
      <c r="Y115" s="326" t="n">
        <f aca="false">+[4]data1cf!X115</f>
        <v>287.788895790257</v>
      </c>
      <c r="Z115" s="326" t="n">
        <f aca="false">+[4]data1cf!Y115</f>
        <v>285.680875463965</v>
      </c>
      <c r="AA115" s="326" t="n">
        <f aca="false">+[4]data1cf!Z115</f>
        <v>283.509614527884</v>
      </c>
      <c r="AB115" s="326"/>
      <c r="AC115" s="327" t="n">
        <f aca="false">XNPV(0.1,B115:AA115,$B$1:$AA$1)</f>
        <v>633.53017930606</v>
      </c>
      <c r="AD115" s="327" t="n">
        <f aca="false">SUMPRODUCT(B115:AA115,$B$1010:$AA$1010)</f>
        <v>1698.69495387822</v>
      </c>
      <c r="AE115" s="328" t="n">
        <f aca="false">SUMPRODUCT(B115:AA115,$B$1012:$AA$1012)</f>
        <v>1581.19058673724</v>
      </c>
      <c r="AF115" s="329" t="n">
        <f aca="false">XIRR(B115:AA115,$B$1:$AA$1)</f>
        <v>0.125603226858193</v>
      </c>
      <c r="AG115" s="330" t="n">
        <f aca="false">1-EXP(-(1/0.25)*(AD115/ABS($AD$1010)))</f>
        <v>0.960988048071872</v>
      </c>
    </row>
    <row r="116" customFormat="false" ht="12.75" hidden="false" customHeight="false" outlineLevel="0" collapsed="false">
      <c r="A116" s="321"/>
      <c r="B116" s="326" t="n">
        <f aca="false">+[4]data1cf!A116</f>
        <v>-2636.18376522147</v>
      </c>
      <c r="C116" s="326" t="n">
        <f aca="false">+[4]data1cf!B116</f>
        <v>491.983732395905</v>
      </c>
      <c r="D116" s="326" t="n">
        <f aca="false">+[4]data1cf!C116</f>
        <v>537.00624355222</v>
      </c>
      <c r="E116" s="326" t="n">
        <f aca="false">+[4]data1cf!D116</f>
        <v>526.136070396998</v>
      </c>
      <c r="F116" s="326" t="n">
        <f aca="false">+[4]data1cf!E116</f>
        <v>516.256850545694</v>
      </c>
      <c r="G116" s="326" t="n">
        <f aca="false">+[4]data1cf!F116</f>
        <v>507.162574500405</v>
      </c>
      <c r="H116" s="326" t="n">
        <f aca="false">+[4]data1cf!G116</f>
        <v>498.749696992569</v>
      </c>
      <c r="I116" s="326" t="n">
        <f aca="false">+[4]data1cf!H116</f>
        <v>494.091980808857</v>
      </c>
      <c r="J116" s="326" t="n">
        <f aca="false">+[4]data1cf!I116</f>
        <v>492.778332234308</v>
      </c>
      <c r="K116" s="326" t="n">
        <f aca="false">+[4]data1cf!J116</f>
        <v>491.527769027314</v>
      </c>
      <c r="L116" s="326" t="n">
        <f aca="false">+[4]data1cf!K116</f>
        <v>490.031624429782</v>
      </c>
      <c r="M116" s="326" t="n">
        <f aca="false">+[4]data1cf!L116</f>
        <v>369.346579988653</v>
      </c>
      <c r="N116" s="326" t="n">
        <f aca="false">+[4]data1cf!M116</f>
        <v>367.765562119962</v>
      </c>
      <c r="O116" s="326" t="n">
        <f aca="false">+[4]data1cf!N116</f>
        <v>366.345178209537</v>
      </c>
      <c r="P116" s="326" t="n">
        <f aca="false">+[4]data1cf!O116</f>
        <v>364.674118287473</v>
      </c>
      <c r="Q116" s="326" t="n">
        <f aca="false">+[4]data1cf!P116</f>
        <v>363.160991062074</v>
      </c>
      <c r="R116" s="326" t="n">
        <f aca="false">+[4]data1cf!Q116</f>
        <v>331.158432212001</v>
      </c>
      <c r="S116" s="326" t="n">
        <f aca="false">+[4]data1cf!R116</f>
        <v>299.208445465369</v>
      </c>
      <c r="T116" s="326" t="n">
        <f aca="false">+[4]data1cf!S116</f>
        <v>297.44301162933</v>
      </c>
      <c r="U116" s="326" t="n">
        <f aca="false">+[4]data1cf!T116</f>
        <v>295.62461477821</v>
      </c>
      <c r="V116" s="326" t="n">
        <f aca="false">+[4]data1cf!U116</f>
        <v>293.751666021557</v>
      </c>
      <c r="W116" s="326" t="n">
        <f aca="false">+[4]data1cf!V116</f>
        <v>291.822528802203</v>
      </c>
      <c r="X116" s="326" t="n">
        <f aca="false">+[4]data1cf!W116</f>
        <v>289.835517466269</v>
      </c>
      <c r="Y116" s="326" t="n">
        <f aca="false">+[4]data1cf!X116</f>
        <v>287.788895790257</v>
      </c>
      <c r="Z116" s="326" t="n">
        <f aca="false">+[4]data1cf!Y116</f>
        <v>285.680875463965</v>
      </c>
      <c r="AA116" s="326" t="n">
        <f aca="false">+[4]data1cf!Z116</f>
        <v>283.509614527884</v>
      </c>
      <c r="AB116" s="326"/>
      <c r="AC116" s="327" t="n">
        <f aca="false">XNPV(0.1,B116:AA116,$B$1:$AA$1)</f>
        <v>1452.78865431111</v>
      </c>
      <c r="AD116" s="327" t="n">
        <f aca="false">SUMPRODUCT(B116:AA116,$B$1010:$AA$1010)</f>
        <v>2462.71271161969</v>
      </c>
      <c r="AE116" s="328" t="n">
        <f aca="false">SUMPRODUCT(B116:AA116,$B$1012:$AA$1012)</f>
        <v>2350.30966308138</v>
      </c>
      <c r="AF116" s="329" t="n">
        <f aca="false">XIRR(B116:AA116,$B$1:$AA$1)</f>
        <v>0.178396774499733</v>
      </c>
      <c r="AG116" s="330" t="n">
        <f aca="false">1-EXP(-(1/0.25)*(AD116/ABS($AD$1010)))</f>
        <v>0.990930899725844</v>
      </c>
    </row>
    <row r="117" customFormat="false" ht="12.75" hidden="false" customHeight="false" outlineLevel="0" collapsed="false">
      <c r="A117" s="321"/>
      <c r="B117" s="326" t="n">
        <f aca="false">+[4]data1cf!A117</f>
        <v>-2789.23803315928</v>
      </c>
      <c r="C117" s="326" t="n">
        <f aca="false">+[4]data1cf!B117</f>
        <v>494.959107364616</v>
      </c>
      <c r="D117" s="326" t="n">
        <f aca="false">+[4]data1cf!C117</f>
        <v>542.659455992771</v>
      </c>
      <c r="E117" s="326" t="n">
        <f aca="false">+[4]data1cf!D117</f>
        <v>531.223961593494</v>
      </c>
      <c r="F117" s="326" t="n">
        <f aca="false">+[4]data1cf!E117</f>
        <v>520.838927997509</v>
      </c>
      <c r="G117" s="326" t="n">
        <f aca="false">+[4]data1cf!F117</f>
        <v>511.286444207038</v>
      </c>
      <c r="H117" s="326" t="n">
        <f aca="false">+[4]data1cf!G117</f>
        <v>502.457014203583</v>
      </c>
      <c r="I117" s="326" t="n">
        <f aca="false">+[4]data1cf!H117</f>
        <v>497.602923271936</v>
      </c>
      <c r="J117" s="326" t="n">
        <f aca="false">+[4]data1cf!I117</f>
        <v>496.289274697387</v>
      </c>
      <c r="K117" s="326" t="n">
        <f aca="false">+[4]data1cf!J117</f>
        <v>495.04466224033</v>
      </c>
      <c r="L117" s="326" t="n">
        <f aca="false">+[4]data1cf!K117</f>
        <v>493.542566892861</v>
      </c>
      <c r="M117" s="326" t="n">
        <f aca="false">+[4]data1cf!L117</f>
        <v>372.863473201669</v>
      </c>
      <c r="N117" s="326" t="n">
        <f aca="false">+[4]data1cf!M117</f>
        <v>371.276504583041</v>
      </c>
      <c r="O117" s="326" t="n">
        <f aca="false">+[4]data1cf!N117</f>
        <v>369.862071422554</v>
      </c>
      <c r="P117" s="326" t="n">
        <f aca="false">+[4]data1cf!O117</f>
        <v>368.185060750552</v>
      </c>
      <c r="Q117" s="326" t="n">
        <f aca="false">+[4]data1cf!P117</f>
        <v>366.67788427509</v>
      </c>
      <c r="R117" s="326" t="n">
        <f aca="false">+[4]data1cf!Q117</f>
        <v>332.91390344354</v>
      </c>
      <c r="S117" s="326" t="n">
        <f aca="false">+[4]data1cf!R117</f>
        <v>299.208445465369</v>
      </c>
      <c r="T117" s="326" t="n">
        <f aca="false">+[4]data1cf!S117</f>
        <v>297.44301162933</v>
      </c>
      <c r="U117" s="326" t="n">
        <f aca="false">+[4]data1cf!T117</f>
        <v>295.62461477821</v>
      </c>
      <c r="V117" s="326" t="n">
        <f aca="false">+[4]data1cf!U117</f>
        <v>293.751666021557</v>
      </c>
      <c r="W117" s="326" t="n">
        <f aca="false">+[4]data1cf!V117</f>
        <v>291.822528802203</v>
      </c>
      <c r="X117" s="326" t="n">
        <f aca="false">+[4]data1cf!W117</f>
        <v>289.835517466269</v>
      </c>
      <c r="Y117" s="326" t="n">
        <f aca="false">+[4]data1cf!X117</f>
        <v>287.788895790257</v>
      </c>
      <c r="Z117" s="326" t="n">
        <f aca="false">+[4]data1cf!Y117</f>
        <v>285.680875463965</v>
      </c>
      <c r="AA117" s="326" t="n">
        <f aca="false">+[4]data1cf!Z117</f>
        <v>283.509614527884</v>
      </c>
      <c r="AB117" s="326"/>
      <c r="AC117" s="327" t="n">
        <f aca="false">XNPV(0.1,B117:AA117,$B$1:$AA$1)</f>
        <v>1330.50678475021</v>
      </c>
      <c r="AD117" s="327" t="n">
        <f aca="false">SUMPRODUCT(B117:AA117,$B$1010:$AA$1010)</f>
        <v>2348.67602766133</v>
      </c>
      <c r="AE117" s="328" t="n">
        <f aca="false">SUMPRODUCT(B117:AA117,$B$1012:$AA$1012)</f>
        <v>2235.51156035838</v>
      </c>
      <c r="AF117" s="329" t="n">
        <f aca="false">XIRR(B117:AA117,$B$1:$AA$1)</f>
        <v>0.168288968936251</v>
      </c>
      <c r="AG117" s="330" t="n">
        <f aca="false">1-EXP(-(1/0.25)*(AD117/ABS($AD$1010)))</f>
        <v>0.988724395521359</v>
      </c>
    </row>
    <row r="118" customFormat="false" ht="12.75" hidden="false" customHeight="false" outlineLevel="0" collapsed="false">
      <c r="A118" s="321"/>
      <c r="B118" s="326" t="n">
        <f aca="false">+[4]data1cf!A118</f>
        <v>-2485.6949352127</v>
      </c>
      <c r="C118" s="326" t="n">
        <f aca="false">+[4]data1cf!B118</f>
        <v>489.058229540535</v>
      </c>
      <c r="D118" s="326" t="n">
        <f aca="false">+[4]data1cf!C118</f>
        <v>531.447788127016</v>
      </c>
      <c r="E118" s="326" t="n">
        <f aca="false">+[4]data1cf!D118</f>
        <v>521.133460514315</v>
      </c>
      <c r="F118" s="326" t="n">
        <f aca="false">+[4]data1cf!E118</f>
        <v>511.751576148424</v>
      </c>
      <c r="G118" s="326" t="n">
        <f aca="false">+[4]data1cf!F118</f>
        <v>503.107827542861</v>
      </c>
      <c r="H118" s="326" t="n">
        <f aca="false">+[4]data1cf!G118</f>
        <v>495.104520434777</v>
      </c>
      <c r="I118" s="326" t="n">
        <f aca="false">+[4]data1cf!H118</f>
        <v>490.63988743952</v>
      </c>
      <c r="J118" s="326" t="n">
        <f aca="false">+[4]data1cf!I118</f>
        <v>489.32623886497</v>
      </c>
      <c r="K118" s="326" t="n">
        <f aca="false">+[4]data1cf!J118</f>
        <v>488.069824652266</v>
      </c>
      <c r="L118" s="326" t="n">
        <f aca="false">+[4]data1cf!K118</f>
        <v>486.579531060445</v>
      </c>
      <c r="M118" s="326" t="n">
        <f aca="false">+[4]data1cf!L118</f>
        <v>365.888635613605</v>
      </c>
      <c r="N118" s="326" t="n">
        <f aca="false">+[4]data1cf!M118</f>
        <v>364.313468750624</v>
      </c>
      <c r="O118" s="326" t="n">
        <f aca="false">+[4]data1cf!N118</f>
        <v>362.887233834489</v>
      </c>
      <c r="P118" s="326" t="n">
        <f aca="false">+[4]data1cf!O118</f>
        <v>361.222024918136</v>
      </c>
      <c r="Q118" s="326" t="n">
        <f aca="false">+[4]data1cf!P118</f>
        <v>359.703046687026</v>
      </c>
      <c r="R118" s="326" t="n">
        <f aca="false">+[4]data1cf!Q118</f>
        <v>329.432385527332</v>
      </c>
      <c r="S118" s="326" t="n">
        <f aca="false">+[4]data1cf!R118</f>
        <v>299.208445465369</v>
      </c>
      <c r="T118" s="326" t="n">
        <f aca="false">+[4]data1cf!S118</f>
        <v>297.44301162933</v>
      </c>
      <c r="U118" s="326" t="n">
        <f aca="false">+[4]data1cf!T118</f>
        <v>295.62461477821</v>
      </c>
      <c r="V118" s="326" t="n">
        <f aca="false">+[4]data1cf!U118</f>
        <v>293.751666021557</v>
      </c>
      <c r="W118" s="326" t="n">
        <f aca="false">+[4]data1cf!V118</f>
        <v>291.822528802203</v>
      </c>
      <c r="X118" s="326" t="n">
        <f aca="false">+[4]data1cf!W118</f>
        <v>289.835517466269</v>
      </c>
      <c r="Y118" s="326" t="n">
        <f aca="false">+[4]data1cf!X118</f>
        <v>287.788895790257</v>
      </c>
      <c r="Z118" s="326" t="n">
        <f aca="false">+[4]data1cf!Y118</f>
        <v>285.680875463965</v>
      </c>
      <c r="AA118" s="326" t="n">
        <f aca="false">+[4]data1cf!Z118</f>
        <v>283.509614527884</v>
      </c>
      <c r="AB118" s="326"/>
      <c r="AC118" s="327" t="n">
        <f aca="false">XNPV(0.1,B118:AA118,$B$1:$AA$1)</f>
        <v>1573.02088128163</v>
      </c>
      <c r="AD118" s="327" t="n">
        <f aca="false">SUMPRODUCT(B118:AA118,$B$1010:$AA$1010)</f>
        <v>2574.83795567983</v>
      </c>
      <c r="AE118" s="328" t="n">
        <f aca="false">SUMPRODUCT(B118:AA118,$B$1012:$AA$1012)</f>
        <v>2463.18356329193</v>
      </c>
      <c r="AF118" s="329" t="n">
        <f aca="false">XIRR(B118:AA118,$B$1:$AA$1)</f>
        <v>0.189451160340774</v>
      </c>
      <c r="AG118" s="330" t="n">
        <f aca="false">1-EXP(-(1/0.25)*(AD118/ABS($AD$1010)))</f>
        <v>0.992678942545289</v>
      </c>
    </row>
    <row r="119" customFormat="false" ht="12.75" hidden="false" customHeight="false" outlineLevel="0" collapsed="false">
      <c r="A119" s="321"/>
      <c r="B119" s="326" t="n">
        <f aca="false">+[4]data1cf!A119</f>
        <v>-3133.77931268596</v>
      </c>
      <c r="C119" s="326" t="n">
        <f aca="false">+[4]data1cf!B119</f>
        <v>501.656989838615</v>
      </c>
      <c r="D119" s="326" t="n">
        <f aca="false">+[4]data1cf!C119</f>
        <v>555.385432693369</v>
      </c>
      <c r="E119" s="326" t="n">
        <f aca="false">+[4]data1cf!D119</f>
        <v>542.677340624032</v>
      </c>
      <c r="F119" s="326" t="n">
        <f aca="false">+[4]data1cf!E119</f>
        <v>531.153667007467</v>
      </c>
      <c r="G119" s="326" t="n">
        <f aca="false">+[4]data1cf!F119</f>
        <v>520.569709316001</v>
      </c>
      <c r="H119" s="326" t="n">
        <f aca="false">+[4]data1cf!G119</f>
        <v>510.802575766185</v>
      </c>
      <c r="I119" s="326" t="n">
        <f aca="false">+[4]data1cf!H119</f>
        <v>505.506424591254</v>
      </c>
      <c r="J119" s="326" t="n">
        <f aca="false">+[4]data1cf!I119</f>
        <v>504.192776016705</v>
      </c>
      <c r="K119" s="326" t="n">
        <f aca="false">+[4]data1cf!J119</f>
        <v>502.961559324596</v>
      </c>
      <c r="L119" s="326" t="n">
        <f aca="false">+[4]data1cf!K119</f>
        <v>501.44606821218</v>
      </c>
      <c r="M119" s="326" t="n">
        <f aca="false">+[4]data1cf!L119</f>
        <v>380.780370285935</v>
      </c>
      <c r="N119" s="326" t="n">
        <f aca="false">+[4]data1cf!M119</f>
        <v>379.180005902359</v>
      </c>
      <c r="O119" s="326" t="n">
        <f aca="false">+[4]data1cf!N119</f>
        <v>377.77896850682</v>
      </c>
      <c r="P119" s="326" t="n">
        <f aca="false">+[4]data1cf!O119</f>
        <v>376.08856206987</v>
      </c>
      <c r="Q119" s="326" t="n">
        <f aca="false">+[4]data1cf!P119</f>
        <v>374.594781359356</v>
      </c>
      <c r="R119" s="326" t="n">
        <f aca="false">+[4]data1cf!Q119</f>
        <v>336.8656541032</v>
      </c>
      <c r="S119" s="326" t="n">
        <f aca="false">+[4]data1cf!R119</f>
        <v>299.208445465369</v>
      </c>
      <c r="T119" s="326" t="n">
        <f aca="false">+[4]data1cf!S119</f>
        <v>297.44301162933</v>
      </c>
      <c r="U119" s="326" t="n">
        <f aca="false">+[4]data1cf!T119</f>
        <v>295.62461477821</v>
      </c>
      <c r="V119" s="326" t="n">
        <f aca="false">+[4]data1cf!U119</f>
        <v>293.751666021557</v>
      </c>
      <c r="W119" s="326" t="n">
        <f aca="false">+[4]data1cf!V119</f>
        <v>291.822528802203</v>
      </c>
      <c r="X119" s="326" t="n">
        <f aca="false">+[4]data1cf!W119</f>
        <v>289.835517466269</v>
      </c>
      <c r="Y119" s="326" t="n">
        <f aca="false">+[4]data1cf!X119</f>
        <v>287.788895790257</v>
      </c>
      <c r="Z119" s="326" t="n">
        <f aca="false">+[4]data1cf!Y119</f>
        <v>285.680875463965</v>
      </c>
      <c r="AA119" s="326" t="n">
        <f aca="false">+[4]data1cf!Z119</f>
        <v>283.509614527884</v>
      </c>
      <c r="AB119" s="326"/>
      <c r="AC119" s="327" t="n">
        <f aca="false">XNPV(0.1,B119:AA119,$B$1:$AA$1)</f>
        <v>1055.23741546645</v>
      </c>
      <c r="AD119" s="327" t="n">
        <f aca="false">SUMPRODUCT(B119:AA119,$B$1010:$AA$1010)</f>
        <v>2091.96743969855</v>
      </c>
      <c r="AE119" s="328" t="n">
        <f aca="false">SUMPRODUCT(B119:AA119,$B$1012:$AA$1012)</f>
        <v>1977.08893855022</v>
      </c>
      <c r="AF119" s="329" t="n">
        <f aca="false">XIRR(B119:AA119,$B$1:$AA$1)</f>
        <v>0.148868850059691</v>
      </c>
      <c r="AG119" s="330" t="n">
        <f aca="false">1-EXP(-(1/0.25)*(AD119/ABS($AD$1010)))</f>
        <v>0.981590604067784</v>
      </c>
    </row>
    <row r="120" customFormat="false" ht="12.75" hidden="false" customHeight="false" outlineLevel="0" collapsed="false">
      <c r="A120" s="321"/>
      <c r="B120" s="326" t="n">
        <f aca="false">+[4]data1cf!A120</f>
        <v>-2575.23106754535</v>
      </c>
      <c r="C120" s="326" t="n">
        <f aca="false">+[4]data1cf!B120</f>
        <v>490.798811953082</v>
      </c>
      <c r="D120" s="326" t="n">
        <f aca="false">+[4]data1cf!C120</f>
        <v>534.754894710855</v>
      </c>
      <c r="E120" s="326" t="n">
        <f aca="false">+[4]data1cf!D120</f>
        <v>524.10985643977</v>
      </c>
      <c r="F120" s="326" t="n">
        <f aca="false">+[4]data1cf!E120</f>
        <v>514.432073063746</v>
      </c>
      <c r="G120" s="326" t="n">
        <f aca="false">+[4]data1cf!F120</f>
        <v>505.520274766651</v>
      </c>
      <c r="H120" s="326" t="n">
        <f aca="false">+[4]data1cf!G120</f>
        <v>497.27328612081</v>
      </c>
      <c r="I120" s="326" t="n">
        <f aca="false">+[4]data1cf!H120</f>
        <v>492.693774686325</v>
      </c>
      <c r="J120" s="326" t="n">
        <f aca="false">+[4]data1cf!I120</f>
        <v>491.380126111776</v>
      </c>
      <c r="K120" s="326" t="n">
        <f aca="false">+[4]data1cf!J120</f>
        <v>490.127193063896</v>
      </c>
      <c r="L120" s="326" t="n">
        <f aca="false">+[4]data1cf!K120</f>
        <v>488.63341830725</v>
      </c>
      <c r="M120" s="326" t="n">
        <f aca="false">+[4]data1cf!L120</f>
        <v>367.946004025235</v>
      </c>
      <c r="N120" s="326" t="n">
        <f aca="false">+[4]data1cf!M120</f>
        <v>366.36735599743</v>
      </c>
      <c r="O120" s="326" t="n">
        <f aca="false">+[4]data1cf!N120</f>
        <v>364.94460224612</v>
      </c>
      <c r="P120" s="326" t="n">
        <f aca="false">+[4]data1cf!O120</f>
        <v>363.275912164941</v>
      </c>
      <c r="Q120" s="326" t="n">
        <f aca="false">+[4]data1cf!P120</f>
        <v>361.760415098656</v>
      </c>
      <c r="R120" s="326" t="n">
        <f aca="false">+[4]data1cf!Q120</f>
        <v>330.459329150735</v>
      </c>
      <c r="S120" s="326" t="n">
        <f aca="false">+[4]data1cf!R120</f>
        <v>299.208445465369</v>
      </c>
      <c r="T120" s="326" t="n">
        <f aca="false">+[4]data1cf!S120</f>
        <v>297.44301162933</v>
      </c>
      <c r="U120" s="326" t="n">
        <f aca="false">+[4]data1cf!T120</f>
        <v>295.62461477821</v>
      </c>
      <c r="V120" s="326" t="n">
        <f aca="false">+[4]data1cf!U120</f>
        <v>293.751666021557</v>
      </c>
      <c r="W120" s="326" t="n">
        <f aca="false">+[4]data1cf!V120</f>
        <v>291.822528802203</v>
      </c>
      <c r="X120" s="326" t="n">
        <f aca="false">+[4]data1cf!W120</f>
        <v>289.835517466269</v>
      </c>
      <c r="Y120" s="326" t="n">
        <f aca="false">+[4]data1cf!X120</f>
        <v>287.788895790257</v>
      </c>
      <c r="Z120" s="326" t="n">
        <f aca="false">+[4]data1cf!Y120</f>
        <v>285.680875463965</v>
      </c>
      <c r="AA120" s="326" t="n">
        <f aca="false">+[4]data1cf!Z120</f>
        <v>283.509614527884</v>
      </c>
      <c r="AB120" s="326"/>
      <c r="AC120" s="327" t="n">
        <f aca="false">XNPV(0.1,B120:AA120,$B$1:$AA$1)</f>
        <v>1501.48647846878</v>
      </c>
      <c r="AD120" s="327" t="n">
        <f aca="false">SUMPRODUCT(B120:AA120,$B$1010:$AA$1010)</f>
        <v>2508.12695334554</v>
      </c>
      <c r="AE120" s="328" t="n">
        <f aca="false">SUMPRODUCT(B120:AA120,$B$1012:$AA$1012)</f>
        <v>2396.02713403691</v>
      </c>
      <c r="AF120" s="329" t="n">
        <f aca="false">XIRR(B120:AA120,$B$1:$AA$1)</f>
        <v>0.182729884288569</v>
      </c>
      <c r="AG120" s="330" t="n">
        <f aca="false">1-EXP(-(1/0.25)*(AD120/ABS($AD$1010)))</f>
        <v>0.991684273850743</v>
      </c>
    </row>
    <row r="121" customFormat="false" ht="12.75" hidden="false" customHeight="false" outlineLevel="0" collapsed="false">
      <c r="A121" s="321"/>
      <c r="B121" s="326" t="n">
        <f aca="false">+[4]data1cf!A121</f>
        <v>-2450.66066912872</v>
      </c>
      <c r="C121" s="326" t="n">
        <f aca="false">+[4]data1cf!B121</f>
        <v>488.377163407862</v>
      </c>
      <c r="D121" s="326" t="n">
        <f aca="false">+[4]data1cf!C121</f>
        <v>530.153762474938</v>
      </c>
      <c r="E121" s="326" t="n">
        <f aca="false">+[4]data1cf!D121</f>
        <v>519.968837427444</v>
      </c>
      <c r="F121" s="326" t="n">
        <f aca="false">+[4]data1cf!E121</f>
        <v>510.702734304108</v>
      </c>
      <c r="G121" s="326" t="n">
        <f aca="false">+[4]data1cf!F121</f>
        <v>502.163869882977</v>
      </c>
      <c r="H121" s="326" t="n">
        <f aca="false">+[4]data1cf!G121</f>
        <v>494.255912033467</v>
      </c>
      <c r="I121" s="326" t="n">
        <f aca="false">+[4]data1cf!H121</f>
        <v>489.836229402966</v>
      </c>
      <c r="J121" s="326" t="n">
        <f aca="false">+[4]data1cf!I121</f>
        <v>488.522580828417</v>
      </c>
      <c r="K121" s="326" t="n">
        <f aca="false">+[4]data1cf!J121</f>
        <v>487.264804483447</v>
      </c>
      <c r="L121" s="326" t="n">
        <f aca="false">+[4]data1cf!K121</f>
        <v>485.775873023891</v>
      </c>
      <c r="M121" s="326" t="n">
        <f aca="false">+[4]data1cf!L121</f>
        <v>365.083615444786</v>
      </c>
      <c r="N121" s="326" t="n">
        <f aca="false">+[4]data1cf!M121</f>
        <v>363.509810714071</v>
      </c>
      <c r="O121" s="326" t="n">
        <f aca="false">+[4]data1cf!N121</f>
        <v>362.08221366567</v>
      </c>
      <c r="P121" s="326" t="n">
        <f aca="false">+[4]data1cf!O121</f>
        <v>360.418366881582</v>
      </c>
      <c r="Q121" s="326" t="n">
        <f aca="false">+[4]data1cf!P121</f>
        <v>358.898026518207</v>
      </c>
      <c r="R121" s="326" t="n">
        <f aca="false">+[4]data1cf!Q121</f>
        <v>329.030556509056</v>
      </c>
      <c r="S121" s="326" t="n">
        <f aca="false">+[4]data1cf!R121</f>
        <v>299.208445465369</v>
      </c>
      <c r="T121" s="326" t="n">
        <f aca="false">+[4]data1cf!S121</f>
        <v>297.44301162933</v>
      </c>
      <c r="U121" s="326" t="n">
        <f aca="false">+[4]data1cf!T121</f>
        <v>295.62461477821</v>
      </c>
      <c r="V121" s="326" t="n">
        <f aca="false">+[4]data1cf!U121</f>
        <v>293.751666021557</v>
      </c>
      <c r="W121" s="326" t="n">
        <f aca="false">+[4]data1cf!V121</f>
        <v>291.822528802203</v>
      </c>
      <c r="X121" s="326" t="n">
        <f aca="false">+[4]data1cf!W121</f>
        <v>289.835517466269</v>
      </c>
      <c r="Y121" s="326" t="n">
        <f aca="false">+[4]data1cf!X121</f>
        <v>287.788895790257</v>
      </c>
      <c r="Z121" s="326" t="n">
        <f aca="false">+[4]data1cf!Y121</f>
        <v>285.680875463965</v>
      </c>
      <c r="AA121" s="326" t="n">
        <f aca="false">+[4]data1cf!Z121</f>
        <v>283.509614527884</v>
      </c>
      <c r="AB121" s="326"/>
      <c r="AC121" s="327" t="n">
        <f aca="false">XNPV(0.1,B121:AA121,$B$1:$AA$1)</f>
        <v>1601.01131639438</v>
      </c>
      <c r="AD121" s="327" t="n">
        <f aca="false">SUMPRODUCT(B121:AA121,$B$1010:$AA$1010)</f>
        <v>2600.9410600425</v>
      </c>
      <c r="AE121" s="328" t="n">
        <f aca="false">SUMPRODUCT(B121:AA121,$B$1012:$AA$1012)</f>
        <v>2489.46095712696</v>
      </c>
      <c r="AF121" s="329" t="n">
        <f aca="false">XIRR(B121:AA121,$B$1:$AA$1)</f>
        <v>0.192205092181976</v>
      </c>
      <c r="AG121" s="330" t="n">
        <f aca="false">1-EXP(-(1/0.25)*(AD121/ABS($AD$1010)))</f>
        <v>0.993034931941519</v>
      </c>
    </row>
    <row r="122" customFormat="false" ht="12.75" hidden="false" customHeight="false" outlineLevel="0" collapsed="false">
      <c r="A122" s="321"/>
      <c r="B122" s="326" t="n">
        <f aca="false">+[4]data1cf!A122</f>
        <v>-2941.85081927192</v>
      </c>
      <c r="C122" s="326" t="n">
        <f aca="false">+[4]data1cf!B122</f>
        <v>497.925899926646</v>
      </c>
      <c r="D122" s="326" t="n">
        <f aca="false">+[4]data1cf!C122</f>
        <v>548.296361860628</v>
      </c>
      <c r="E122" s="326" t="n">
        <f aca="false">+[4]data1cf!D122</f>
        <v>536.297176874565</v>
      </c>
      <c r="F122" s="326" t="n">
        <f aca="false">+[4]data1cf!E122</f>
        <v>525.407788543035</v>
      </c>
      <c r="G122" s="326" t="n">
        <f aca="false">+[4]data1cf!F122</f>
        <v>515.398418698012</v>
      </c>
      <c r="H122" s="326" t="n">
        <f aca="false">+[4]data1cf!G122</f>
        <v>506.153637735872</v>
      </c>
      <c r="I122" s="326" t="n">
        <f aca="false">+[4]data1cf!H122</f>
        <v>501.103738495131</v>
      </c>
      <c r="J122" s="326" t="n">
        <f aca="false">+[4]data1cf!I122</f>
        <v>499.790089920582</v>
      </c>
      <c r="K122" s="326" t="n">
        <f aca="false">+[4]data1cf!J122</f>
        <v>498.551411048649</v>
      </c>
      <c r="L122" s="326" t="n">
        <f aca="false">+[4]data1cf!K122</f>
        <v>497.043382116056</v>
      </c>
      <c r="M122" s="326" t="n">
        <f aca="false">+[4]data1cf!L122</f>
        <v>376.370222009988</v>
      </c>
      <c r="N122" s="326" t="n">
        <f aca="false">+[4]data1cf!M122</f>
        <v>374.777319806236</v>
      </c>
      <c r="O122" s="326" t="n">
        <f aca="false">+[4]data1cf!N122</f>
        <v>373.368820230873</v>
      </c>
      <c r="P122" s="326" t="n">
        <f aca="false">+[4]data1cf!O122</f>
        <v>371.685875973747</v>
      </c>
      <c r="Q122" s="326" t="n">
        <f aca="false">+[4]data1cf!P122</f>
        <v>370.184633083409</v>
      </c>
      <c r="R122" s="326" t="n">
        <f aca="false">+[4]data1cf!Q122</f>
        <v>334.664311055138</v>
      </c>
      <c r="S122" s="326" t="n">
        <f aca="false">+[4]data1cf!R122</f>
        <v>299.208445465369</v>
      </c>
      <c r="T122" s="326" t="n">
        <f aca="false">+[4]data1cf!S122</f>
        <v>297.44301162933</v>
      </c>
      <c r="U122" s="326" t="n">
        <f aca="false">+[4]data1cf!T122</f>
        <v>295.62461477821</v>
      </c>
      <c r="V122" s="326" t="n">
        <f aca="false">+[4]data1cf!U122</f>
        <v>293.751666021557</v>
      </c>
      <c r="W122" s="326" t="n">
        <f aca="false">+[4]data1cf!V122</f>
        <v>291.822528802203</v>
      </c>
      <c r="X122" s="326" t="n">
        <f aca="false">+[4]data1cf!W122</f>
        <v>289.835517466269</v>
      </c>
      <c r="Y122" s="326" t="n">
        <f aca="false">+[4]data1cf!X122</f>
        <v>287.788895790257</v>
      </c>
      <c r="Z122" s="326" t="n">
        <f aca="false">+[4]data1cf!Y122</f>
        <v>285.680875463965</v>
      </c>
      <c r="AA122" s="326" t="n">
        <f aca="false">+[4]data1cf!Z122</f>
        <v>283.509614527884</v>
      </c>
      <c r="AB122" s="326"/>
      <c r="AC122" s="327" t="n">
        <f aca="false">XNPV(0.1,B122:AA122,$B$1:$AA$1)</f>
        <v>1208.57763467688</v>
      </c>
      <c r="AD122" s="327" t="n">
        <f aca="false">SUMPRODUCT(B122:AA122,$B$1010:$AA$1010)</f>
        <v>2234.96828012565</v>
      </c>
      <c r="AE122" s="328" t="n">
        <f aca="false">SUMPRODUCT(B122:AA122,$B$1012:$AA$1012)</f>
        <v>2121.04459035451</v>
      </c>
      <c r="AF122" s="329" t="n">
        <f aca="false">XIRR(B122:AA122,$B$1:$AA$1)</f>
        <v>0.159175603980577</v>
      </c>
      <c r="AG122" s="330" t="n">
        <f aca="false">1-EXP(-(1/0.25)*(AD122/ABS($AD$1010)))</f>
        <v>0.985989853980629</v>
      </c>
    </row>
    <row r="123" customFormat="false" ht="12.75" hidden="false" customHeight="false" outlineLevel="0" collapsed="false">
      <c r="A123" s="321"/>
      <c r="B123" s="326" t="n">
        <f aca="false">+[4]data1cf!A123</f>
        <v>-3794.87013867817</v>
      </c>
      <c r="C123" s="326" t="n">
        <f aca="false">+[4]data1cf!B123</f>
        <v>514.508595495904</v>
      </c>
      <c r="D123" s="326" t="n">
        <f aca="false">+[4]data1cf!C123</f>
        <v>579.803483442217</v>
      </c>
      <c r="E123" s="326" t="n">
        <f aca="false">+[4]data1cf!D123</f>
        <v>564.653586297995</v>
      </c>
      <c r="F123" s="326" t="n">
        <f aca="false">+[4]data1cf!E123</f>
        <v>550.945139719692</v>
      </c>
      <c r="G123" s="326" t="n">
        <f aca="false">+[4]data1cf!F123</f>
        <v>538.382034757003</v>
      </c>
      <c r="H123" s="326" t="n">
        <f aca="false">+[4]data1cf!G123</f>
        <v>526.815676415166</v>
      </c>
      <c r="I123" s="326" t="n">
        <f aca="false">+[4]data1cf!H123</f>
        <v>520.671319266855</v>
      </c>
      <c r="J123" s="326" t="n">
        <f aca="false">+[4]data1cf!I123</f>
        <v>519.357670692306</v>
      </c>
      <c r="K123" s="326" t="n">
        <f aca="false">+[4]data1cf!J123</f>
        <v>518.152157211512</v>
      </c>
      <c r="L123" s="326" t="n">
        <f aca="false">+[4]data1cf!K123</f>
        <v>516.61096288778</v>
      </c>
      <c r="M123" s="326" t="n">
        <f aca="false">+[4]data1cf!L123</f>
        <v>395.970968172851</v>
      </c>
      <c r="N123" s="326" t="n">
        <f aca="false">+[4]data1cf!M123</f>
        <v>394.34490057796</v>
      </c>
      <c r="O123" s="326" t="n">
        <f aca="false">+[4]data1cf!N123</f>
        <v>392.969566393735</v>
      </c>
      <c r="P123" s="326" t="n">
        <f aca="false">+[4]data1cf!O123</f>
        <v>391.253456745471</v>
      </c>
      <c r="Q123" s="326" t="n">
        <f aca="false">+[4]data1cf!P123</f>
        <v>389.785379246272</v>
      </c>
      <c r="R123" s="326" t="n">
        <f aca="false">+[4]data1cf!Q123</f>
        <v>344.448101441</v>
      </c>
      <c r="S123" s="326" t="n">
        <f aca="false">+[4]data1cf!R123</f>
        <v>299.208445465369</v>
      </c>
      <c r="T123" s="326" t="n">
        <f aca="false">+[4]data1cf!S123</f>
        <v>297.44301162933</v>
      </c>
      <c r="U123" s="326" t="n">
        <f aca="false">+[4]data1cf!T123</f>
        <v>295.62461477821</v>
      </c>
      <c r="V123" s="326" t="n">
        <f aca="false">+[4]data1cf!U123</f>
        <v>293.751666021557</v>
      </c>
      <c r="W123" s="326" t="n">
        <f aca="false">+[4]data1cf!V123</f>
        <v>291.822528802203</v>
      </c>
      <c r="X123" s="326" t="n">
        <f aca="false">+[4]data1cf!W123</f>
        <v>289.835517466269</v>
      </c>
      <c r="Y123" s="326" t="n">
        <f aca="false">+[4]data1cf!X123</f>
        <v>287.788895790257</v>
      </c>
      <c r="Z123" s="326" t="n">
        <f aca="false">+[4]data1cf!Y123</f>
        <v>285.680875463965</v>
      </c>
      <c r="AA123" s="326" t="n">
        <f aca="false">+[4]data1cf!Z123</f>
        <v>283.509614527884</v>
      </c>
      <c r="AB123" s="326"/>
      <c r="AC123" s="327" t="n">
        <f aca="false">XNPV(0.1,B123:AA123,$B$1:$AA$1)</f>
        <v>527.062518803411</v>
      </c>
      <c r="AD123" s="327" t="n">
        <f aca="false">SUMPRODUCT(B123:AA123,$B$1010:$AA$1010)</f>
        <v>1599.40616318403</v>
      </c>
      <c r="AE123" s="328" t="n">
        <f aca="false">SUMPRODUCT(B123:AA123,$B$1012:$AA$1012)</f>
        <v>1481.23884842191</v>
      </c>
      <c r="AF123" s="329" t="n">
        <f aca="false">XIRR(B123:AA123,$B$1:$AA$1)</f>
        <v>0.120648281000522</v>
      </c>
      <c r="AG123" s="330" t="n">
        <f aca="false">1-EXP(-(1/0.25)*(AD123/ABS($AD$1010)))</f>
        <v>0.952843427175707</v>
      </c>
    </row>
    <row r="124" customFormat="false" ht="12.75" hidden="false" customHeight="false" outlineLevel="0" collapsed="false">
      <c r="A124" s="321"/>
      <c r="B124" s="326" t="n">
        <f aca="false">+[4]data1cf!A124</f>
        <v>-3221.86821723444</v>
      </c>
      <c r="C124" s="326" t="n">
        <f aca="false">+[4]data1cf!B124</f>
        <v>503.369438143038</v>
      </c>
      <c r="D124" s="326" t="n">
        <f aca="false">+[4]data1cf!C124</f>
        <v>558.639084471771</v>
      </c>
      <c r="E124" s="326" t="n">
        <f aca="false">+[4]data1cf!D124</f>
        <v>545.605627224594</v>
      </c>
      <c r="F124" s="326" t="n">
        <f aca="false">+[4]data1cf!E124</f>
        <v>533.790837396278</v>
      </c>
      <c r="G124" s="326" t="n">
        <f aca="false">+[4]data1cf!F124</f>
        <v>522.94316266593</v>
      </c>
      <c r="H124" s="326" t="n">
        <f aca="false">+[4]data1cf!G124</f>
        <v>512.936286353495</v>
      </c>
      <c r="I124" s="326" t="n">
        <f aca="false">+[4]data1cf!H124</f>
        <v>507.527113590473</v>
      </c>
      <c r="J124" s="326" t="n">
        <f aca="false">+[4]data1cf!I124</f>
        <v>506.213465015923</v>
      </c>
      <c r="K124" s="326" t="n">
        <f aca="false">+[4]data1cf!J124</f>
        <v>504.985673220424</v>
      </c>
      <c r="L124" s="326" t="n">
        <f aca="false">+[4]data1cf!K124</f>
        <v>503.466757211398</v>
      </c>
      <c r="M124" s="326" t="n">
        <f aca="false">+[4]data1cf!L124</f>
        <v>382.804484181763</v>
      </c>
      <c r="N124" s="326" t="n">
        <f aca="false">+[4]data1cf!M124</f>
        <v>381.200694901577</v>
      </c>
      <c r="O124" s="326" t="n">
        <f aca="false">+[4]data1cf!N124</f>
        <v>379.803082402647</v>
      </c>
      <c r="P124" s="326" t="n">
        <f aca="false">+[4]data1cf!O124</f>
        <v>378.109251069089</v>
      </c>
      <c r="Q124" s="326" t="n">
        <f aca="false">+[4]data1cf!P124</f>
        <v>376.618895255184</v>
      </c>
      <c r="R124" s="326" t="n">
        <f aca="false">+[4]data1cf!Q124</f>
        <v>337.875998602809</v>
      </c>
      <c r="S124" s="326" t="n">
        <f aca="false">+[4]data1cf!R124</f>
        <v>299.208445465369</v>
      </c>
      <c r="T124" s="326" t="n">
        <f aca="false">+[4]data1cf!S124</f>
        <v>297.44301162933</v>
      </c>
      <c r="U124" s="326" t="n">
        <f aca="false">+[4]data1cf!T124</f>
        <v>295.62461477821</v>
      </c>
      <c r="V124" s="326" t="n">
        <f aca="false">+[4]data1cf!U124</f>
        <v>293.751666021557</v>
      </c>
      <c r="W124" s="326" t="n">
        <f aca="false">+[4]data1cf!V124</f>
        <v>291.822528802203</v>
      </c>
      <c r="X124" s="326" t="n">
        <f aca="false">+[4]data1cf!W124</f>
        <v>289.835517466269</v>
      </c>
      <c r="Y124" s="326" t="n">
        <f aca="false">+[4]data1cf!X124</f>
        <v>287.788895790257</v>
      </c>
      <c r="Z124" s="326" t="n">
        <f aca="false">+[4]data1cf!Y124</f>
        <v>285.680875463965</v>
      </c>
      <c r="AA124" s="326" t="n">
        <f aca="false">+[4]data1cf!Z124</f>
        <v>283.509614527884</v>
      </c>
      <c r="AB124" s="326"/>
      <c r="AC124" s="327" t="n">
        <f aca="false">XNPV(0.1,B124:AA124,$B$1:$AA$1)</f>
        <v>984.859267369744</v>
      </c>
      <c r="AD124" s="327" t="n">
        <f aca="false">SUMPRODUCT(B124:AA124,$B$1010:$AA$1010)</f>
        <v>2026.33472848063</v>
      </c>
      <c r="AE124" s="328" t="n">
        <f aca="false">SUMPRODUCT(B124:AA124,$B$1012:$AA$1012)</f>
        <v>1911.01800012189</v>
      </c>
      <c r="AF124" s="329" t="n">
        <f aca="false">XIRR(B124:AA124,$B$1:$AA$1)</f>
        <v>0.144512183486232</v>
      </c>
      <c r="AG124" s="330" t="n">
        <f aca="false">1-EXP(-(1/0.25)*(AD124/ABS($AD$1010)))</f>
        <v>0.979132442072834</v>
      </c>
    </row>
    <row r="125" customFormat="false" ht="12.75" hidden="false" customHeight="false" outlineLevel="0" collapsed="false">
      <c r="A125" s="321"/>
      <c r="B125" s="326" t="n">
        <f aca="false">+[4]data1cf!A125</f>
        <v>-3554.76914968098</v>
      </c>
      <c r="C125" s="326" t="n">
        <f aca="false">+[4]data1cf!B125</f>
        <v>509.841032269798</v>
      </c>
      <c r="D125" s="326" t="n">
        <f aca="false">+[4]data1cf!C125</f>
        <v>570.935113312617</v>
      </c>
      <c r="E125" s="326" t="n">
        <f aca="false">+[4]data1cf!D125</f>
        <v>556.672053181355</v>
      </c>
      <c r="F125" s="326" t="n">
        <f aca="false">+[4]data1cf!E125</f>
        <v>543.757092351489</v>
      </c>
      <c r="G125" s="326" t="n">
        <f aca="false">+[4]data1cf!F125</f>
        <v>531.91279212562</v>
      </c>
      <c r="H125" s="326" t="n">
        <f aca="false">+[4]data1cf!G125</f>
        <v>520.999892635439</v>
      </c>
      <c r="I125" s="326" t="n">
        <f aca="false">+[4]data1cf!H125</f>
        <v>515.16359466005</v>
      </c>
      <c r="J125" s="326" t="n">
        <f aca="false">+[4]data1cf!I125</f>
        <v>513.849946085501</v>
      </c>
      <c r="K125" s="326" t="n">
        <f aca="false">+[4]data1cf!J125</f>
        <v>512.635097478255</v>
      </c>
      <c r="L125" s="326" t="n">
        <f aca="false">+[4]data1cf!K125</f>
        <v>511.103238280976</v>
      </c>
      <c r="M125" s="326" t="n">
        <f aca="false">+[4]data1cf!L125</f>
        <v>390.453908439594</v>
      </c>
      <c r="N125" s="326" t="n">
        <f aca="false">+[4]data1cf!M125</f>
        <v>388.837175971155</v>
      </c>
      <c r="O125" s="326" t="n">
        <f aca="false">+[4]data1cf!N125</f>
        <v>387.452506660479</v>
      </c>
      <c r="P125" s="326" t="n">
        <f aca="false">+[4]data1cf!O125</f>
        <v>385.745732138666</v>
      </c>
      <c r="Q125" s="326" t="n">
        <f aca="false">+[4]data1cf!P125</f>
        <v>384.268319513015</v>
      </c>
      <c r="R125" s="326" t="n">
        <f aca="false">+[4]data1cf!Q125</f>
        <v>341.694239137598</v>
      </c>
      <c r="S125" s="326" t="n">
        <f aca="false">+[4]data1cf!R125</f>
        <v>299.208445465369</v>
      </c>
      <c r="T125" s="326" t="n">
        <f aca="false">+[4]data1cf!S125</f>
        <v>297.44301162933</v>
      </c>
      <c r="U125" s="326" t="n">
        <f aca="false">+[4]data1cf!T125</f>
        <v>295.62461477821</v>
      </c>
      <c r="V125" s="326" t="n">
        <f aca="false">+[4]data1cf!U125</f>
        <v>293.751666021557</v>
      </c>
      <c r="W125" s="326" t="n">
        <f aca="false">+[4]data1cf!V125</f>
        <v>291.822528802203</v>
      </c>
      <c r="X125" s="326" t="n">
        <f aca="false">+[4]data1cf!W125</f>
        <v>289.835517466269</v>
      </c>
      <c r="Y125" s="326" t="n">
        <f aca="false">+[4]data1cf!X125</f>
        <v>287.788895790257</v>
      </c>
      <c r="Z125" s="326" t="n">
        <f aca="false">+[4]data1cf!Y125</f>
        <v>285.680875463965</v>
      </c>
      <c r="AA125" s="326" t="n">
        <f aca="false">+[4]data1cf!Z125</f>
        <v>283.509614527884</v>
      </c>
      <c r="AB125" s="326"/>
      <c r="AC125" s="327" t="n">
        <f aca="false">XNPV(0.1,B125:AA125,$B$1:$AA$1)</f>
        <v>718.889889667243</v>
      </c>
      <c r="AD125" s="327" t="n">
        <f aca="false">SUMPRODUCT(B125:AA125,$B$1010:$AA$1010)</f>
        <v>1778.29905502738</v>
      </c>
      <c r="AE125" s="328" t="n">
        <f aca="false">SUMPRODUCT(B125:AA125,$B$1012:$AA$1012)</f>
        <v>1661.32620155598</v>
      </c>
      <c r="AF125" s="329" t="n">
        <f aca="false">XIRR(B125:AA125,$B$1:$AA$1)</f>
        <v>0.129812563691644</v>
      </c>
      <c r="AG125" s="330" t="n">
        <f aca="false">1-EXP(-(1/0.25)*(AD125/ABS($AD$1010)))</f>
        <v>0.966489685508338</v>
      </c>
    </row>
    <row r="126" customFormat="false" ht="12.75" hidden="false" customHeight="false" outlineLevel="0" collapsed="false">
      <c r="A126" s="321"/>
      <c r="B126" s="326" t="n">
        <f aca="false">+[4]data1cf!A126</f>
        <v>-2412.23251107718</v>
      </c>
      <c r="C126" s="326" t="n">
        <f aca="false">+[4]data1cf!B126</f>
        <v>487.630120015341</v>
      </c>
      <c r="D126" s="326" t="n">
        <f aca="false">+[4]data1cf!C126</f>
        <v>528.734380029147</v>
      </c>
      <c r="E126" s="326" t="n">
        <f aca="false">+[4]data1cf!D126</f>
        <v>518.691393226232</v>
      </c>
      <c r="F126" s="326" t="n">
        <f aca="false">+[4]data1cf!E126</f>
        <v>509.552287479624</v>
      </c>
      <c r="G126" s="326" t="n">
        <f aca="false">+[4]data1cf!F126</f>
        <v>501.128467740942</v>
      </c>
      <c r="H126" s="326" t="n">
        <f aca="false">+[4]data1cf!G126</f>
        <v>493.325095966385</v>
      </c>
      <c r="I126" s="326" t="n">
        <f aca="false">+[4]data1cf!H126</f>
        <v>488.95471819979</v>
      </c>
      <c r="J126" s="326" t="n">
        <f aca="false">+[4]data1cf!I126</f>
        <v>487.641069625241</v>
      </c>
      <c r="K126" s="326" t="n">
        <f aca="false">+[4]data1cf!J126</f>
        <v>486.381799193486</v>
      </c>
      <c r="L126" s="326" t="n">
        <f aca="false">+[4]data1cf!K126</f>
        <v>484.894361820716</v>
      </c>
      <c r="M126" s="326" t="n">
        <f aca="false">+[4]data1cf!L126</f>
        <v>364.200610154825</v>
      </c>
      <c r="N126" s="326" t="n">
        <f aca="false">+[4]data1cf!M126</f>
        <v>362.628299510895</v>
      </c>
      <c r="O126" s="326" t="n">
        <f aca="false">+[4]data1cf!N126</f>
        <v>361.199208375709</v>
      </c>
      <c r="P126" s="326" t="n">
        <f aca="false">+[4]data1cf!O126</f>
        <v>359.536855678406</v>
      </c>
      <c r="Q126" s="326" t="n">
        <f aca="false">+[4]data1cf!P126</f>
        <v>358.015021228246</v>
      </c>
      <c r="R126" s="326" t="n">
        <f aca="false">+[4]data1cf!Q126</f>
        <v>328.589800907468</v>
      </c>
      <c r="S126" s="326" t="n">
        <f aca="false">+[4]data1cf!R126</f>
        <v>299.208445465369</v>
      </c>
      <c r="T126" s="326" t="n">
        <f aca="false">+[4]data1cf!S126</f>
        <v>297.44301162933</v>
      </c>
      <c r="U126" s="326" t="n">
        <f aca="false">+[4]data1cf!T126</f>
        <v>295.62461477821</v>
      </c>
      <c r="V126" s="326" t="n">
        <f aca="false">+[4]data1cf!U126</f>
        <v>293.751666021557</v>
      </c>
      <c r="W126" s="326" t="n">
        <f aca="false">+[4]data1cf!V126</f>
        <v>291.822528802203</v>
      </c>
      <c r="X126" s="326" t="n">
        <f aca="false">+[4]data1cf!W126</f>
        <v>289.835517466269</v>
      </c>
      <c r="Y126" s="326" t="n">
        <f aca="false">+[4]data1cf!X126</f>
        <v>287.788895790257</v>
      </c>
      <c r="Z126" s="326" t="n">
        <f aca="false">+[4]data1cf!Y126</f>
        <v>285.680875463965</v>
      </c>
      <c r="AA126" s="326" t="n">
        <f aca="false">+[4]data1cf!Z126</f>
        <v>283.509614527884</v>
      </c>
      <c r="AB126" s="326"/>
      <c r="AC126" s="327" t="n">
        <f aca="false">XNPV(0.1,B126:AA126,$B$1:$AA$1)</f>
        <v>1631.71328291669</v>
      </c>
      <c r="AD126" s="327" t="n">
        <f aca="false">SUMPRODUCT(B126:AA126,$B$1010:$AA$1010)</f>
        <v>2629.57286347973</v>
      </c>
      <c r="AE126" s="328" t="n">
        <f aca="false">SUMPRODUCT(B126:AA126,$B$1012:$AA$1012)</f>
        <v>2518.28393406771</v>
      </c>
      <c r="AF126" s="329" t="n">
        <f aca="false">XIRR(B126:AA126,$B$1:$AA$1)</f>
        <v>0.19531136467192</v>
      </c>
      <c r="AG126" s="330" t="n">
        <f aca="false">1-EXP(-(1/0.25)*(AD126/ABS($AD$1010)))</f>
        <v>0.993405532191419</v>
      </c>
    </row>
    <row r="127" customFormat="false" ht="12.75" hidden="false" customHeight="false" outlineLevel="0" collapsed="false">
      <c r="A127" s="321"/>
      <c r="B127" s="326" t="n">
        <f aca="false">+[4]data1cf!A127</f>
        <v>-3373.50292046252</v>
      </c>
      <c r="C127" s="326" t="n">
        <f aca="false">+[4]data1cf!B127</f>
        <v>506.317216773791</v>
      </c>
      <c r="D127" s="326" t="n">
        <f aca="false">+[4]data1cf!C127</f>
        <v>564.239863870204</v>
      </c>
      <c r="E127" s="326" t="n">
        <f aca="false">+[4]data1cf!D127</f>
        <v>550.646328683183</v>
      </c>
      <c r="F127" s="326" t="n">
        <f aca="false">+[4]data1cf!E127</f>
        <v>538.330416487639</v>
      </c>
      <c r="G127" s="326" t="n">
        <f aca="false">+[4]data1cf!F127</f>
        <v>527.028783848155</v>
      </c>
      <c r="H127" s="326" t="n">
        <f aca="false">+[4]data1cf!G127</f>
        <v>516.609218527414</v>
      </c>
      <c r="I127" s="326" t="n">
        <f aca="false">+[4]data1cf!H127</f>
        <v>511.005492374762</v>
      </c>
      <c r="J127" s="326" t="n">
        <f aca="false">+[4]data1cf!I127</f>
        <v>509.691843800213</v>
      </c>
      <c r="K127" s="326" t="n">
        <f aca="false">+[4]data1cf!J127</f>
        <v>508.469947561975</v>
      </c>
      <c r="L127" s="326" t="n">
        <f aca="false">+[4]data1cf!K127</f>
        <v>506.945135995688</v>
      </c>
      <c r="M127" s="326" t="n">
        <f aca="false">+[4]data1cf!L127</f>
        <v>386.288758523314</v>
      </c>
      <c r="N127" s="326" t="n">
        <f aca="false">+[4]data1cf!M127</f>
        <v>384.679073685867</v>
      </c>
      <c r="O127" s="326" t="n">
        <f aca="false">+[4]data1cf!N127</f>
        <v>383.287356744198</v>
      </c>
      <c r="P127" s="326" t="n">
        <f aca="false">+[4]data1cf!O127</f>
        <v>381.587629853378</v>
      </c>
      <c r="Q127" s="326" t="n">
        <f aca="false">+[4]data1cf!P127</f>
        <v>380.103169596735</v>
      </c>
      <c r="R127" s="326" t="n">
        <f aca="false">+[4]data1cf!Q127</f>
        <v>339.615187994954</v>
      </c>
      <c r="S127" s="326" t="n">
        <f aca="false">+[4]data1cf!R127</f>
        <v>299.208445465369</v>
      </c>
      <c r="T127" s="326" t="n">
        <f aca="false">+[4]data1cf!S127</f>
        <v>297.44301162933</v>
      </c>
      <c r="U127" s="326" t="n">
        <f aca="false">+[4]data1cf!T127</f>
        <v>295.62461477821</v>
      </c>
      <c r="V127" s="326" t="n">
        <f aca="false">+[4]data1cf!U127</f>
        <v>293.751666021557</v>
      </c>
      <c r="W127" s="326" t="n">
        <f aca="false">+[4]data1cf!V127</f>
        <v>291.822528802203</v>
      </c>
      <c r="X127" s="326" t="n">
        <f aca="false">+[4]data1cf!W127</f>
        <v>289.835517466269</v>
      </c>
      <c r="Y127" s="326" t="n">
        <f aca="false">+[4]data1cf!X127</f>
        <v>287.788895790257</v>
      </c>
      <c r="Z127" s="326" t="n">
        <f aca="false">+[4]data1cf!Y127</f>
        <v>285.680875463965</v>
      </c>
      <c r="AA127" s="326" t="n">
        <f aca="false">+[4]data1cf!Z127</f>
        <v>283.509614527884</v>
      </c>
      <c r="AB127" s="326"/>
      <c r="AC127" s="327" t="n">
        <f aca="false">XNPV(0.1,B127:AA127,$B$1:$AA$1)</f>
        <v>863.711551263085</v>
      </c>
      <c r="AD127" s="327" t="n">
        <f aca="false">SUMPRODUCT(B127:AA127,$B$1010:$AA$1010)</f>
        <v>1913.35572461407</v>
      </c>
      <c r="AE127" s="328" t="n">
        <f aca="false">SUMPRODUCT(B127:AA127,$B$1012:$AA$1012)</f>
        <v>1797.28463958194</v>
      </c>
      <c r="AF127" s="329" t="n">
        <f aca="false">XIRR(B127:AA127,$B$1:$AA$1)</f>
        <v>0.137494469542209</v>
      </c>
      <c r="AG127" s="330" t="n">
        <f aca="false">1-EXP(-(1/0.25)*(AD127/ABS($AD$1010)))</f>
        <v>0.974107732995189</v>
      </c>
    </row>
    <row r="128" customFormat="false" ht="12.75" hidden="false" customHeight="false" outlineLevel="0" collapsed="false">
      <c r="A128" s="321"/>
      <c r="B128" s="326" t="n">
        <f aca="false">+[4]data1cf!A128</f>
        <v>-2982.12653807463</v>
      </c>
      <c r="C128" s="326" t="n">
        <f aca="false">+[4]data1cf!B128</f>
        <v>498.708859900171</v>
      </c>
      <c r="D128" s="326" t="n">
        <f aca="false">+[4]data1cf!C128</f>
        <v>549.783985810325</v>
      </c>
      <c r="E128" s="326" t="n">
        <f aca="false">+[4]data1cf!D128</f>
        <v>537.636038429292</v>
      </c>
      <c r="F128" s="326" t="n">
        <f aca="false">+[4]data1cf!E128</f>
        <v>526.613546902263</v>
      </c>
      <c r="G128" s="326" t="n">
        <f aca="false">+[4]data1cf!F128</f>
        <v>516.483601221317</v>
      </c>
      <c r="H128" s="326" t="n">
        <f aca="false">+[4]data1cf!G128</f>
        <v>507.129205862883</v>
      </c>
      <c r="I128" s="326" t="n">
        <f aca="false">+[4]data1cf!H128</f>
        <v>502.02763126389</v>
      </c>
      <c r="J128" s="326" t="n">
        <f aca="false">+[4]data1cf!I128</f>
        <v>500.713982689341</v>
      </c>
      <c r="K128" s="326" t="n">
        <f aca="false">+[4]data1cf!J128</f>
        <v>499.476869737355</v>
      </c>
      <c r="L128" s="326" t="n">
        <f aca="false">+[4]data1cf!K128</f>
        <v>497.967274884816</v>
      </c>
      <c r="M128" s="326" t="n">
        <f aca="false">+[4]data1cf!L128</f>
        <v>377.295680698694</v>
      </c>
      <c r="N128" s="326" t="n">
        <f aca="false">+[4]data1cf!M128</f>
        <v>375.701212574995</v>
      </c>
      <c r="O128" s="326" t="n">
        <f aca="false">+[4]data1cf!N128</f>
        <v>374.294278919579</v>
      </c>
      <c r="P128" s="326" t="n">
        <f aca="false">+[4]data1cf!O128</f>
        <v>372.609768742506</v>
      </c>
      <c r="Q128" s="326" t="n">
        <f aca="false">+[4]data1cf!P128</f>
        <v>371.110091772115</v>
      </c>
      <c r="R128" s="326" t="n">
        <f aca="false">+[4]data1cf!Q128</f>
        <v>335.126257439518</v>
      </c>
      <c r="S128" s="326" t="n">
        <f aca="false">+[4]data1cf!R128</f>
        <v>299.208445465369</v>
      </c>
      <c r="T128" s="326" t="n">
        <f aca="false">+[4]data1cf!S128</f>
        <v>297.44301162933</v>
      </c>
      <c r="U128" s="326" t="n">
        <f aca="false">+[4]data1cf!T128</f>
        <v>295.62461477821</v>
      </c>
      <c r="V128" s="326" t="n">
        <f aca="false">+[4]data1cf!U128</f>
        <v>293.751666021557</v>
      </c>
      <c r="W128" s="326" t="n">
        <f aca="false">+[4]data1cf!V128</f>
        <v>291.822528802203</v>
      </c>
      <c r="X128" s="326" t="n">
        <f aca="false">+[4]data1cf!W128</f>
        <v>289.835517466269</v>
      </c>
      <c r="Y128" s="326" t="n">
        <f aca="false">+[4]data1cf!X128</f>
        <v>287.788895790257</v>
      </c>
      <c r="Z128" s="326" t="n">
        <f aca="false">+[4]data1cf!Y128</f>
        <v>285.680875463965</v>
      </c>
      <c r="AA128" s="326" t="n">
        <f aca="false">+[4]data1cf!Z128</f>
        <v>283.509614527884</v>
      </c>
      <c r="AB128" s="326"/>
      <c r="AC128" s="327" t="n">
        <f aca="false">XNPV(0.1,B128:AA128,$B$1:$AA$1)</f>
        <v>1176.39956960583</v>
      </c>
      <c r="AD128" s="327" t="n">
        <f aca="false">SUMPRODUCT(B128:AA128,$B$1010:$AA$1010)</f>
        <v>2204.95990807445</v>
      </c>
      <c r="AE128" s="328" t="n">
        <f aca="false">SUMPRODUCT(B128:AA128,$B$1012:$AA$1012)</f>
        <v>2090.83585350155</v>
      </c>
      <c r="AF128" s="329" t="n">
        <f aca="false">XIRR(B128:AA128,$B$1:$AA$1)</f>
        <v>0.15691290634844</v>
      </c>
      <c r="AG128" s="330" t="n">
        <f aca="false">1-EXP(-(1/0.25)*(AD128/ABS($AD$1010)))</f>
        <v>0.985163552559483</v>
      </c>
    </row>
    <row r="129" customFormat="false" ht="12.75" hidden="false" customHeight="false" outlineLevel="0" collapsed="false">
      <c r="A129" s="321"/>
      <c r="B129" s="326" t="n">
        <f aca="false">+[4]data1cf!A129</f>
        <v>-2406.56463741631</v>
      </c>
      <c r="C129" s="326" t="n">
        <f aca="false">+[4]data1cf!B129</f>
        <v>487.519936551373</v>
      </c>
      <c r="D129" s="326" t="n">
        <f aca="false">+[4]data1cf!C129</f>
        <v>528.525031447609</v>
      </c>
      <c r="E129" s="326" t="n">
        <f aca="false">+[4]data1cf!D129</f>
        <v>518.502979502848</v>
      </c>
      <c r="F129" s="326" t="n">
        <f aca="false">+[4]data1cf!E129</f>
        <v>509.382604945114</v>
      </c>
      <c r="G129" s="326" t="n">
        <f aca="false">+[4]data1cf!F129</f>
        <v>500.975753459883</v>
      </c>
      <c r="H129" s="326" t="n">
        <f aca="false">+[4]data1cf!G129</f>
        <v>493.187807370281</v>
      </c>
      <c r="I129" s="326" t="n">
        <f aca="false">+[4]data1cf!H129</f>
        <v>488.824701712309</v>
      </c>
      <c r="J129" s="326" t="n">
        <f aca="false">+[4]data1cf!I129</f>
        <v>487.511053137759</v>
      </c>
      <c r="K129" s="326" t="n">
        <f aca="false">+[4]data1cf!J129</f>
        <v>486.251562339076</v>
      </c>
      <c r="L129" s="326" t="n">
        <f aca="false">+[4]data1cf!K129</f>
        <v>484.764345333234</v>
      </c>
      <c r="M129" s="326" t="n">
        <f aca="false">+[4]data1cf!L129</f>
        <v>364.070373300415</v>
      </c>
      <c r="N129" s="326" t="n">
        <f aca="false">+[4]data1cf!M129</f>
        <v>362.498283023413</v>
      </c>
      <c r="O129" s="326" t="n">
        <f aca="false">+[4]data1cf!N129</f>
        <v>361.0689715213</v>
      </c>
      <c r="P129" s="326" t="n">
        <f aca="false">+[4]data1cf!O129</f>
        <v>359.406839190924</v>
      </c>
      <c r="Q129" s="326" t="n">
        <f aca="false">+[4]data1cf!P129</f>
        <v>357.884784373836</v>
      </c>
      <c r="R129" s="326" t="n">
        <f aca="false">+[4]data1cf!Q129</f>
        <v>328.524792663727</v>
      </c>
      <c r="S129" s="326" t="n">
        <f aca="false">+[4]data1cf!R129</f>
        <v>299.208445465369</v>
      </c>
      <c r="T129" s="326" t="n">
        <f aca="false">+[4]data1cf!S129</f>
        <v>297.44301162933</v>
      </c>
      <c r="U129" s="326" t="n">
        <f aca="false">+[4]data1cf!T129</f>
        <v>295.62461477821</v>
      </c>
      <c r="V129" s="326" t="n">
        <f aca="false">+[4]data1cf!U129</f>
        <v>293.751666021557</v>
      </c>
      <c r="W129" s="326" t="n">
        <f aca="false">+[4]data1cf!V129</f>
        <v>291.822528802203</v>
      </c>
      <c r="X129" s="326" t="n">
        <f aca="false">+[4]data1cf!W129</f>
        <v>289.835517466269</v>
      </c>
      <c r="Y129" s="326" t="n">
        <f aca="false">+[4]data1cf!X129</f>
        <v>287.788895790257</v>
      </c>
      <c r="Z129" s="326" t="n">
        <f aca="false">+[4]data1cf!Y129</f>
        <v>285.680875463965</v>
      </c>
      <c r="AA129" s="326" t="n">
        <f aca="false">+[4]data1cf!Z129</f>
        <v>283.509614527884</v>
      </c>
      <c r="AB129" s="326"/>
      <c r="AC129" s="327" t="n">
        <f aca="false">XNPV(0.1,B129:AA129,$B$1:$AA$1)</f>
        <v>1636.24159955252</v>
      </c>
      <c r="AD129" s="327" t="n">
        <f aca="false">SUMPRODUCT(B129:AA129,$B$1010:$AA$1010)</f>
        <v>2633.79584612562</v>
      </c>
      <c r="AE129" s="328" t="n">
        <f aca="false">SUMPRODUCT(B129:AA129,$B$1012:$AA$1012)</f>
        <v>2522.53511341416</v>
      </c>
      <c r="AF129" s="329" t="n">
        <f aca="false">XIRR(B129:AA129,$B$1:$AA$1)</f>
        <v>0.195777338191762</v>
      </c>
      <c r="AG129" s="330" t="n">
        <f aca="false">1-EXP(-(1/0.25)*(AD129/ABS($AD$1010)))</f>
        <v>0.993458498465521</v>
      </c>
    </row>
    <row r="130" customFormat="false" ht="12.75" hidden="false" customHeight="false" outlineLevel="0" collapsed="false">
      <c r="A130" s="321"/>
      <c r="B130" s="326" t="n">
        <f aca="false">+[4]data1cf!A130</f>
        <v>-2598.79314289372</v>
      </c>
      <c r="C130" s="326" t="n">
        <f aca="false">+[4]data1cf!B130</f>
        <v>491.256858697854</v>
      </c>
      <c r="D130" s="326" t="n">
        <f aca="false">+[4]data1cf!C130</f>
        <v>535.625183525923</v>
      </c>
      <c r="E130" s="326" t="n">
        <f aca="false">+[4]data1cf!D130</f>
        <v>524.89311637333</v>
      </c>
      <c r="F130" s="326" t="n">
        <f aca="false">+[4]data1cf!E130</f>
        <v>515.137465050695</v>
      </c>
      <c r="G130" s="326" t="n">
        <f aca="false">+[4]data1cf!F130</f>
        <v>506.155127554906</v>
      </c>
      <c r="H130" s="326" t="n">
        <f aca="false">+[4]data1cf!G130</f>
        <v>497.844012364796</v>
      </c>
      <c r="I130" s="326" t="n">
        <f aca="false">+[4]data1cf!H130</f>
        <v>493.234269845156</v>
      </c>
      <c r="J130" s="326" t="n">
        <f aca="false">+[4]data1cf!I130</f>
        <v>491.920621270607</v>
      </c>
      <c r="K130" s="326" t="n">
        <f aca="false">+[4]data1cf!J130</f>
        <v>490.668604316217</v>
      </c>
      <c r="L130" s="326" t="n">
        <f aca="false">+[4]data1cf!K130</f>
        <v>489.173913466082</v>
      </c>
      <c r="M130" s="326" t="n">
        <f aca="false">+[4]data1cf!L130</f>
        <v>368.487415277556</v>
      </c>
      <c r="N130" s="326" t="n">
        <f aca="false">+[4]data1cf!M130</f>
        <v>366.907851156261</v>
      </c>
      <c r="O130" s="326" t="n">
        <f aca="false">+[4]data1cf!N130</f>
        <v>365.48601349844</v>
      </c>
      <c r="P130" s="326" t="n">
        <f aca="false">+[4]data1cf!O130</f>
        <v>363.816407323772</v>
      </c>
      <c r="Q130" s="326" t="n">
        <f aca="false">+[4]data1cf!P130</f>
        <v>362.301826350977</v>
      </c>
      <c r="R130" s="326" t="n">
        <f aca="false">+[4]data1cf!Q130</f>
        <v>330.729576730151</v>
      </c>
      <c r="S130" s="326" t="n">
        <f aca="false">+[4]data1cf!R130</f>
        <v>299.208445465369</v>
      </c>
      <c r="T130" s="326" t="n">
        <f aca="false">+[4]data1cf!S130</f>
        <v>297.44301162933</v>
      </c>
      <c r="U130" s="326" t="n">
        <f aca="false">+[4]data1cf!T130</f>
        <v>295.62461477821</v>
      </c>
      <c r="V130" s="326" t="n">
        <f aca="false">+[4]data1cf!U130</f>
        <v>293.751666021557</v>
      </c>
      <c r="W130" s="326" t="n">
        <f aca="false">+[4]data1cf!V130</f>
        <v>291.822528802203</v>
      </c>
      <c r="X130" s="326" t="n">
        <f aca="false">+[4]data1cf!W130</f>
        <v>289.835517466269</v>
      </c>
      <c r="Y130" s="326" t="n">
        <f aca="false">+[4]data1cf!X130</f>
        <v>287.788895790257</v>
      </c>
      <c r="Z130" s="326" t="n">
        <f aca="false">+[4]data1cf!Y130</f>
        <v>285.680875463965</v>
      </c>
      <c r="AA130" s="326" t="n">
        <f aca="false">+[4]data1cf!Z130</f>
        <v>283.509614527884</v>
      </c>
      <c r="AB130" s="326"/>
      <c r="AC130" s="327" t="n">
        <f aca="false">XNPV(0.1,B130:AA130,$B$1:$AA$1)</f>
        <v>1482.6616873463</v>
      </c>
      <c r="AD130" s="327" t="n">
        <f aca="false">SUMPRODUCT(B130:AA130,$B$1010:$AA$1010)</f>
        <v>2490.57147465091</v>
      </c>
      <c r="AE130" s="328" t="n">
        <f aca="false">SUMPRODUCT(B130:AA130,$B$1012:$AA$1012)</f>
        <v>2378.35443805363</v>
      </c>
      <c r="AF130" s="329" t="n">
        <f aca="false">XIRR(B130:AA130,$B$1:$AA$1)</f>
        <v>0.181032575515679</v>
      </c>
      <c r="AG130" s="330" t="n">
        <f aca="false">1-EXP(-(1/0.25)*(AD130/ABS($AD$1010)))</f>
        <v>0.991400767163651</v>
      </c>
    </row>
    <row r="131" customFormat="false" ht="12.75" hidden="false" customHeight="false" outlineLevel="0" collapsed="false">
      <c r="A131" s="321"/>
      <c r="B131" s="326" t="n">
        <f aca="false">+[4]data1cf!A131</f>
        <v>-3651.10599992383</v>
      </c>
      <c r="C131" s="326" t="n">
        <f aca="false">+[4]data1cf!B131</f>
        <v>511.713820638519</v>
      </c>
      <c r="D131" s="326" t="n">
        <f aca="false">+[4]data1cf!C131</f>
        <v>574.493411213187</v>
      </c>
      <c r="E131" s="326" t="n">
        <f aca="false">+[4]data1cf!D131</f>
        <v>559.874521291868</v>
      </c>
      <c r="F131" s="326" t="n">
        <f aca="false">+[4]data1cf!E131</f>
        <v>546.64118643932</v>
      </c>
      <c r="G131" s="326" t="n">
        <f aca="false">+[4]data1cf!F131</f>
        <v>534.508476804668</v>
      </c>
      <c r="H131" s="326" t="n">
        <f aca="false">+[4]data1cf!G131</f>
        <v>523.333386942865</v>
      </c>
      <c r="I131" s="326" t="n">
        <f aca="false">+[4]data1cf!H131</f>
        <v>517.373484935141</v>
      </c>
      <c r="J131" s="326" t="n">
        <f aca="false">+[4]data1cf!I131</f>
        <v>516.059836360592</v>
      </c>
      <c r="K131" s="326" t="n">
        <f aca="false">+[4]data1cf!J131</f>
        <v>514.848733330083</v>
      </c>
      <c r="L131" s="326" t="n">
        <f aca="false">+[4]data1cf!K131</f>
        <v>513.313128556067</v>
      </c>
      <c r="M131" s="326" t="n">
        <f aca="false">+[4]data1cf!L131</f>
        <v>392.667544291422</v>
      </c>
      <c r="N131" s="326" t="n">
        <f aca="false">+[4]data1cf!M131</f>
        <v>391.047066246246</v>
      </c>
      <c r="O131" s="326" t="n">
        <f aca="false">+[4]data1cf!N131</f>
        <v>389.666142512307</v>
      </c>
      <c r="P131" s="326" t="n">
        <f aca="false">+[4]data1cf!O131</f>
        <v>387.955622413757</v>
      </c>
      <c r="Q131" s="326" t="n">
        <f aca="false">+[4]data1cf!P131</f>
        <v>386.481955364843</v>
      </c>
      <c r="R131" s="326" t="n">
        <f aca="false">+[4]data1cf!Q131</f>
        <v>342.799184275143</v>
      </c>
      <c r="S131" s="326" t="n">
        <f aca="false">+[4]data1cf!R131</f>
        <v>299.208445465369</v>
      </c>
      <c r="T131" s="326" t="n">
        <f aca="false">+[4]data1cf!S131</f>
        <v>297.44301162933</v>
      </c>
      <c r="U131" s="326" t="n">
        <f aca="false">+[4]data1cf!T131</f>
        <v>295.62461477821</v>
      </c>
      <c r="V131" s="326" t="n">
        <f aca="false">+[4]data1cf!U131</f>
        <v>293.751666021557</v>
      </c>
      <c r="W131" s="326" t="n">
        <f aca="false">+[4]data1cf!V131</f>
        <v>291.822528802203</v>
      </c>
      <c r="X131" s="326" t="n">
        <f aca="false">+[4]data1cf!W131</f>
        <v>289.835517466269</v>
      </c>
      <c r="Y131" s="326" t="n">
        <f aca="false">+[4]data1cf!X131</f>
        <v>287.788895790257</v>
      </c>
      <c r="Z131" s="326" t="n">
        <f aca="false">+[4]data1cf!Y131</f>
        <v>285.680875463965</v>
      </c>
      <c r="AA131" s="326" t="n">
        <f aca="false">+[4]data1cf!Z131</f>
        <v>283.509614527884</v>
      </c>
      <c r="AB131" s="326"/>
      <c r="AC131" s="327" t="n">
        <f aca="false">XNPV(0.1,B131:AA131,$B$1:$AA$1)</f>
        <v>641.922090506684</v>
      </c>
      <c r="AD131" s="327" t="n">
        <f aca="false">SUMPRODUCT(B131:AA131,$B$1010:$AA$1010)</f>
        <v>1706.52101778146</v>
      </c>
      <c r="AE131" s="328" t="n">
        <f aca="false">SUMPRODUCT(B131:AA131,$B$1012:$AA$1012)</f>
        <v>1589.0689049827</v>
      </c>
      <c r="AF131" s="329" t="n">
        <f aca="false">XIRR(B131:AA131,$B$1:$AA$1)</f>
        <v>0.126007361277039</v>
      </c>
      <c r="AG131" s="330" t="n">
        <f aca="false">1-EXP(-(1/0.25)*(AD131/ABS($AD$1010)))</f>
        <v>0.961566743714985</v>
      </c>
    </row>
    <row r="132" customFormat="false" ht="12.75" hidden="false" customHeight="false" outlineLevel="0" collapsed="false">
      <c r="A132" s="321"/>
      <c r="B132" s="326" t="n">
        <f aca="false">+[4]data1cf!A132</f>
        <v>-2795.71775072055</v>
      </c>
      <c r="C132" s="326" t="n">
        <f aca="false">+[4]data1cf!B132</f>
        <v>495.085073074008</v>
      </c>
      <c r="D132" s="326" t="n">
        <f aca="false">+[4]data1cf!C132</f>
        <v>542.898790840614</v>
      </c>
      <c r="E132" s="326" t="n">
        <f aca="false">+[4]data1cf!D132</f>
        <v>531.439362956553</v>
      </c>
      <c r="F132" s="326" t="n">
        <f aca="false">+[4]data1cf!E132</f>
        <v>521.032915189972</v>
      </c>
      <c r="G132" s="326" t="n">
        <f aca="false">+[4]data1cf!F132</f>
        <v>511.461032680254</v>
      </c>
      <c r="H132" s="326" t="n">
        <f aca="false">+[4]data1cf!G132</f>
        <v>502.613967477484</v>
      </c>
      <c r="I132" s="326" t="n">
        <f aca="false">+[4]data1cf!H132</f>
        <v>497.751562809017</v>
      </c>
      <c r="J132" s="326" t="n">
        <f aca="false">+[4]data1cf!I132</f>
        <v>496.437914234468</v>
      </c>
      <c r="K132" s="326" t="n">
        <f aca="false">+[4]data1cf!J132</f>
        <v>495.19355370883</v>
      </c>
      <c r="L132" s="326" t="n">
        <f aca="false">+[4]data1cf!K132</f>
        <v>493.691206429943</v>
      </c>
      <c r="M132" s="326" t="n">
        <f aca="false">+[4]data1cf!L132</f>
        <v>373.012364670169</v>
      </c>
      <c r="N132" s="326" t="n">
        <f aca="false">+[4]data1cf!M132</f>
        <v>371.425144120122</v>
      </c>
      <c r="O132" s="326" t="n">
        <f aca="false">+[4]data1cf!N132</f>
        <v>370.010962891054</v>
      </c>
      <c r="P132" s="326" t="n">
        <f aca="false">+[4]data1cf!O132</f>
        <v>368.333700287633</v>
      </c>
      <c r="Q132" s="326" t="n">
        <f aca="false">+[4]data1cf!P132</f>
        <v>366.82677574359</v>
      </c>
      <c r="R132" s="326" t="n">
        <f aca="false">+[4]data1cf!Q132</f>
        <v>332.988223212081</v>
      </c>
      <c r="S132" s="326" t="n">
        <f aca="false">+[4]data1cf!R132</f>
        <v>299.208445465369</v>
      </c>
      <c r="T132" s="326" t="n">
        <f aca="false">+[4]data1cf!S132</f>
        <v>297.44301162933</v>
      </c>
      <c r="U132" s="326" t="n">
        <f aca="false">+[4]data1cf!T132</f>
        <v>295.62461477821</v>
      </c>
      <c r="V132" s="326" t="n">
        <f aca="false">+[4]data1cf!U132</f>
        <v>293.751666021557</v>
      </c>
      <c r="W132" s="326" t="n">
        <f aca="false">+[4]data1cf!V132</f>
        <v>291.822528802203</v>
      </c>
      <c r="X132" s="326" t="n">
        <f aca="false">+[4]data1cf!W132</f>
        <v>289.835517466269</v>
      </c>
      <c r="Y132" s="326" t="n">
        <f aca="false">+[4]data1cf!X132</f>
        <v>287.788895790257</v>
      </c>
      <c r="Z132" s="326" t="n">
        <f aca="false">+[4]data1cf!Y132</f>
        <v>285.680875463965</v>
      </c>
      <c r="AA132" s="326" t="n">
        <f aca="false">+[4]data1cf!Z132</f>
        <v>283.509614527884</v>
      </c>
      <c r="AB132" s="326"/>
      <c r="AC132" s="327" t="n">
        <f aca="false">XNPV(0.1,B132:AA132,$B$1:$AA$1)</f>
        <v>1325.32984987414</v>
      </c>
      <c r="AD132" s="327" t="n">
        <f aca="false">SUMPRODUCT(B132:AA132,$B$1010:$AA$1010)</f>
        <v>2343.84816161336</v>
      </c>
      <c r="AE132" s="328" t="n">
        <f aca="false">SUMPRODUCT(B132:AA132,$B$1012:$AA$1012)</f>
        <v>2230.65145882553</v>
      </c>
      <c r="AF132" s="329" t="n">
        <f aca="false">XIRR(B132:AA132,$B$1:$AA$1)</f>
        <v>0.167883535729432</v>
      </c>
      <c r="AG132" s="330" t="n">
        <f aca="false">1-EXP(-(1/0.25)*(AD132/ABS($AD$1010)))</f>
        <v>0.988619959837695</v>
      </c>
    </row>
    <row r="133" customFormat="false" ht="12.75" hidden="false" customHeight="false" outlineLevel="0" collapsed="false">
      <c r="A133" s="321"/>
      <c r="B133" s="326" t="n">
        <f aca="false">+[4]data1cf!A133</f>
        <v>-3425.9400885673</v>
      </c>
      <c r="C133" s="326" t="n">
        <f aca="false">+[4]data1cf!B133</f>
        <v>507.336595321748</v>
      </c>
      <c r="D133" s="326" t="n">
        <f aca="false">+[4]data1cf!C133</f>
        <v>566.176683111322</v>
      </c>
      <c r="E133" s="326" t="n">
        <f aca="false">+[4]data1cf!D133</f>
        <v>552.38946600019</v>
      </c>
      <c r="F133" s="326" t="n">
        <f aca="false">+[4]data1cf!E133</f>
        <v>539.900259451492</v>
      </c>
      <c r="G133" s="326" t="n">
        <f aca="false">+[4]data1cf!F133</f>
        <v>528.441642515623</v>
      </c>
      <c r="H133" s="326" t="n">
        <f aca="false">+[4]data1cf!G133</f>
        <v>517.879364198169</v>
      </c>
      <c r="I133" s="326" t="n">
        <f aca="false">+[4]data1cf!H133</f>
        <v>512.208359061351</v>
      </c>
      <c r="J133" s="326" t="n">
        <f aca="false">+[4]data1cf!I133</f>
        <v>510.894710486802</v>
      </c>
      <c r="K133" s="326" t="n">
        <f aca="false">+[4]data1cf!J133</f>
        <v>509.67485300566</v>
      </c>
      <c r="L133" s="326" t="n">
        <f aca="false">+[4]data1cf!K133</f>
        <v>508.148002682277</v>
      </c>
      <c r="M133" s="326" t="n">
        <f aca="false">+[4]data1cf!L133</f>
        <v>387.493663966999</v>
      </c>
      <c r="N133" s="326" t="n">
        <f aca="false">+[4]data1cf!M133</f>
        <v>385.881940372456</v>
      </c>
      <c r="O133" s="326" t="n">
        <f aca="false">+[4]data1cf!N133</f>
        <v>384.492262187883</v>
      </c>
      <c r="P133" s="326" t="n">
        <f aca="false">+[4]data1cf!O133</f>
        <v>382.790496539967</v>
      </c>
      <c r="Q133" s="326" t="n">
        <f aca="false">+[4]data1cf!P133</f>
        <v>381.30807504042</v>
      </c>
      <c r="R133" s="326" t="n">
        <f aca="false">+[4]data1cf!Q133</f>
        <v>340.216621338248</v>
      </c>
      <c r="S133" s="326" t="n">
        <f aca="false">+[4]data1cf!R133</f>
        <v>299.208445465369</v>
      </c>
      <c r="T133" s="326" t="n">
        <f aca="false">+[4]data1cf!S133</f>
        <v>297.44301162933</v>
      </c>
      <c r="U133" s="326" t="n">
        <f aca="false">+[4]data1cf!T133</f>
        <v>295.62461477821</v>
      </c>
      <c r="V133" s="326" t="n">
        <f aca="false">+[4]data1cf!U133</f>
        <v>293.751666021557</v>
      </c>
      <c r="W133" s="326" t="n">
        <f aca="false">+[4]data1cf!V133</f>
        <v>291.822528802203</v>
      </c>
      <c r="X133" s="326" t="n">
        <f aca="false">+[4]data1cf!W133</f>
        <v>289.835517466269</v>
      </c>
      <c r="Y133" s="326" t="n">
        <f aca="false">+[4]data1cf!X133</f>
        <v>287.788895790257</v>
      </c>
      <c r="Z133" s="326" t="n">
        <f aca="false">+[4]data1cf!Y133</f>
        <v>285.680875463965</v>
      </c>
      <c r="AA133" s="326" t="n">
        <f aca="false">+[4]data1cf!Z133</f>
        <v>283.509614527884</v>
      </c>
      <c r="AB133" s="326"/>
      <c r="AC133" s="327" t="n">
        <f aca="false">XNPV(0.1,B133:AA133,$B$1:$AA$1)</f>
        <v>821.817162843044</v>
      </c>
      <c r="AD133" s="327" t="n">
        <f aca="false">SUMPRODUCT(B133:AA133,$B$1010:$AA$1010)</f>
        <v>1874.28617858046</v>
      </c>
      <c r="AE133" s="328" t="n">
        <f aca="false">SUMPRODUCT(B133:AA133,$B$1012:$AA$1012)</f>
        <v>1757.95422761956</v>
      </c>
      <c r="AF133" s="329" t="n">
        <f aca="false">XIRR(B133:AA133,$B$1:$AA$1)</f>
        <v>0.135197659216628</v>
      </c>
      <c r="AG133" s="330" t="n">
        <f aca="false">1-EXP(-(1/0.25)*(AD133/ABS($AD$1010)))</f>
        <v>0.972102057998933</v>
      </c>
    </row>
    <row r="134" customFormat="false" ht="12.75" hidden="false" customHeight="false" outlineLevel="0" collapsed="false">
      <c r="A134" s="321"/>
      <c r="B134" s="326" t="n">
        <f aca="false">+[4]data1cf!A134</f>
        <v>-3514.45143963883</v>
      </c>
      <c r="C134" s="326" t="n">
        <f aca="false">+[4]data1cf!B134</f>
        <v>509.057255986579</v>
      </c>
      <c r="D134" s="326" t="n">
        <f aca="false">+[4]data1cf!C134</f>
        <v>569.4459383745</v>
      </c>
      <c r="E134" s="326" t="n">
        <f aca="false">+[4]data1cf!D134</f>
        <v>555.33179573705</v>
      </c>
      <c r="F134" s="326" t="n">
        <f aca="false">+[4]data1cf!E134</f>
        <v>542.550076875332</v>
      </c>
      <c r="G134" s="326" t="n">
        <f aca="false">+[4]data1cf!F134</f>
        <v>530.826478197078</v>
      </c>
      <c r="H134" s="326" t="n">
        <f aca="false">+[4]data1cf!G134</f>
        <v>520.023307386548</v>
      </c>
      <c r="I134" s="326" t="n">
        <f aca="false">+[4]data1cf!H134</f>
        <v>514.238738645852</v>
      </c>
      <c r="J134" s="326" t="n">
        <f aca="false">+[4]data1cf!I134</f>
        <v>512.925090071302</v>
      </c>
      <c r="K134" s="326" t="n">
        <f aca="false">+[4]data1cf!J134</f>
        <v>511.70867391149</v>
      </c>
      <c r="L134" s="326" t="n">
        <f aca="false">+[4]data1cf!K134</f>
        <v>510.178382266777</v>
      </c>
      <c r="M134" s="326" t="n">
        <f aca="false">+[4]data1cf!L134</f>
        <v>389.527484872829</v>
      </c>
      <c r="N134" s="326" t="n">
        <f aca="false">+[4]data1cf!M134</f>
        <v>387.912319956956</v>
      </c>
      <c r="O134" s="326" t="n">
        <f aca="false">+[4]data1cf!N134</f>
        <v>386.526083093713</v>
      </c>
      <c r="P134" s="326" t="n">
        <f aca="false">+[4]data1cf!O134</f>
        <v>384.820876124467</v>
      </c>
      <c r="Q134" s="326" t="n">
        <f aca="false">+[4]data1cf!P134</f>
        <v>383.34189594625</v>
      </c>
      <c r="R134" s="326" t="n">
        <f aca="false">+[4]data1cf!Q134</f>
        <v>341.231811130498</v>
      </c>
      <c r="S134" s="326" t="n">
        <f aca="false">+[4]data1cf!R134</f>
        <v>299.208445465369</v>
      </c>
      <c r="T134" s="326" t="n">
        <f aca="false">+[4]data1cf!S134</f>
        <v>297.44301162933</v>
      </c>
      <c r="U134" s="326" t="n">
        <f aca="false">+[4]data1cf!T134</f>
        <v>295.62461477821</v>
      </c>
      <c r="V134" s="326" t="n">
        <f aca="false">+[4]data1cf!U134</f>
        <v>293.751666021557</v>
      </c>
      <c r="W134" s="326" t="n">
        <f aca="false">+[4]data1cf!V134</f>
        <v>291.822528802203</v>
      </c>
      <c r="X134" s="326" t="n">
        <f aca="false">+[4]data1cf!W134</f>
        <v>289.835517466269</v>
      </c>
      <c r="Y134" s="326" t="n">
        <f aca="false">+[4]data1cf!X134</f>
        <v>287.788895790257</v>
      </c>
      <c r="Z134" s="326" t="n">
        <f aca="false">+[4]data1cf!Y134</f>
        <v>285.680875463965</v>
      </c>
      <c r="AA134" s="326" t="n">
        <f aca="false">+[4]data1cf!Z134</f>
        <v>283.509614527884</v>
      </c>
      <c r="AB134" s="326"/>
      <c r="AC134" s="327" t="n">
        <f aca="false">XNPV(0.1,B134:AA134,$B$1:$AA$1)</f>
        <v>751.101503409185</v>
      </c>
      <c r="AD134" s="327" t="n">
        <f aca="false">SUMPRODUCT(B134:AA134,$B$1010:$AA$1010)</f>
        <v>1808.33871363964</v>
      </c>
      <c r="AE134" s="328" t="n">
        <f aca="false">SUMPRODUCT(B134:AA134,$B$1012:$AA$1012)</f>
        <v>1691.56643386924</v>
      </c>
      <c r="AF134" s="329" t="n">
        <f aca="false">XIRR(B134:AA134,$B$1:$AA$1)</f>
        <v>0.131460004195001</v>
      </c>
      <c r="AG134" s="330" t="n">
        <f aca="false">1-EXP(-(1/0.25)*(AD134/ABS($AD$1010)))</f>
        <v>0.968357900223034</v>
      </c>
    </row>
    <row r="135" customFormat="false" ht="12.75" hidden="false" customHeight="false" outlineLevel="0" collapsed="false">
      <c r="A135" s="321"/>
      <c r="B135" s="326" t="n">
        <f aca="false">+[4]data1cf!A135</f>
        <v>-3430.03263311928</v>
      </c>
      <c r="C135" s="326" t="n">
        <f aca="false">+[4]data1cf!B135</f>
        <v>507.416154387839</v>
      </c>
      <c r="D135" s="326" t="n">
        <f aca="false">+[4]data1cf!C135</f>
        <v>566.327845336894</v>
      </c>
      <c r="E135" s="326" t="n">
        <f aca="false">+[4]data1cf!D135</f>
        <v>552.525512003204</v>
      </c>
      <c r="F135" s="326" t="n">
        <f aca="false">+[4]data1cf!E135</f>
        <v>540.022780413272</v>
      </c>
      <c r="G135" s="326" t="n">
        <f aca="false">+[4]data1cf!F135</f>
        <v>528.551911381225</v>
      </c>
      <c r="H135" s="326" t="n">
        <f aca="false">+[4]data1cf!G135</f>
        <v>517.978494794518</v>
      </c>
      <c r="I135" s="326" t="n">
        <f aca="false">+[4]data1cf!H135</f>
        <v>512.302238759338</v>
      </c>
      <c r="J135" s="326" t="n">
        <f aca="false">+[4]data1cf!I135</f>
        <v>510.988590184789</v>
      </c>
      <c r="K135" s="326" t="n">
        <f aca="false">+[4]data1cf!J135</f>
        <v>509.768891821779</v>
      </c>
      <c r="L135" s="326" t="n">
        <f aca="false">+[4]data1cf!K135</f>
        <v>508.241882380264</v>
      </c>
      <c r="M135" s="326" t="n">
        <f aca="false">+[4]data1cf!L135</f>
        <v>387.587702783118</v>
      </c>
      <c r="N135" s="326" t="n">
        <f aca="false">+[4]data1cf!M135</f>
        <v>385.975820070443</v>
      </c>
      <c r="O135" s="326" t="n">
        <f aca="false">+[4]data1cf!N135</f>
        <v>384.586301004002</v>
      </c>
      <c r="P135" s="326" t="n">
        <f aca="false">+[4]data1cf!O135</f>
        <v>382.884376237954</v>
      </c>
      <c r="Q135" s="326" t="n">
        <f aca="false">+[4]data1cf!P135</f>
        <v>381.402113856539</v>
      </c>
      <c r="R135" s="326" t="n">
        <f aca="false">+[4]data1cf!Q135</f>
        <v>340.263561187242</v>
      </c>
      <c r="S135" s="326" t="n">
        <f aca="false">+[4]data1cf!R135</f>
        <v>299.208445465369</v>
      </c>
      <c r="T135" s="326" t="n">
        <f aca="false">+[4]data1cf!S135</f>
        <v>297.44301162933</v>
      </c>
      <c r="U135" s="326" t="n">
        <f aca="false">+[4]data1cf!T135</f>
        <v>295.62461477821</v>
      </c>
      <c r="V135" s="326" t="n">
        <f aca="false">+[4]data1cf!U135</f>
        <v>293.751666021557</v>
      </c>
      <c r="W135" s="326" t="n">
        <f aca="false">+[4]data1cf!V135</f>
        <v>291.822528802203</v>
      </c>
      <c r="X135" s="326" t="n">
        <f aca="false">+[4]data1cf!W135</f>
        <v>289.835517466269</v>
      </c>
      <c r="Y135" s="326" t="n">
        <f aca="false">+[4]data1cf!X135</f>
        <v>287.788895790257</v>
      </c>
      <c r="Z135" s="326" t="n">
        <f aca="false">+[4]data1cf!Y135</f>
        <v>285.680875463965</v>
      </c>
      <c r="AA135" s="326" t="n">
        <f aca="false">+[4]data1cf!Z135</f>
        <v>283.509614527884</v>
      </c>
      <c r="AB135" s="326"/>
      <c r="AC135" s="327" t="n">
        <f aca="false">XNPV(0.1,B135:AA135,$B$1:$AA$1)</f>
        <v>818.547446775532</v>
      </c>
      <c r="AD135" s="327" t="n">
        <f aca="false">SUMPRODUCT(B135:AA135,$B$1010:$AA$1010)</f>
        <v>1871.23693195737</v>
      </c>
      <c r="AE135" s="328" t="n">
        <f aca="false">SUMPRODUCT(B135:AA135,$B$1012:$AA$1012)</f>
        <v>1754.88462128837</v>
      </c>
      <c r="AF135" s="329" t="n">
        <f aca="false">XIRR(B135:AA135,$B$1:$AA$1)</f>
        <v>0.135021045047832</v>
      </c>
      <c r="AG135" s="330" t="n">
        <f aca="false">1-EXP(-(1/0.25)*(AD135/ABS($AD$1010)))</f>
        <v>0.971939135853943</v>
      </c>
    </row>
    <row r="136" customFormat="false" ht="12.75" hidden="false" customHeight="false" outlineLevel="0" collapsed="false">
      <c r="A136" s="321"/>
      <c r="B136" s="326" t="n">
        <f aca="false">+[4]data1cf!A136</f>
        <v>-2645.99685251992</v>
      </c>
      <c r="C136" s="326" t="n">
        <f aca="false">+[4]data1cf!B136</f>
        <v>492.174498812987</v>
      </c>
      <c r="D136" s="326" t="n">
        <f aca="false">+[4]data1cf!C136</f>
        <v>537.368699744676</v>
      </c>
      <c r="E136" s="326" t="n">
        <f aca="false">+[4]data1cf!D136</f>
        <v>526.462280970208</v>
      </c>
      <c r="F136" s="326" t="n">
        <f aca="false">+[4]data1cf!E136</f>
        <v>516.550630828</v>
      </c>
      <c r="G136" s="326" t="n">
        <f aca="false">+[4]data1cf!F136</f>
        <v>507.42697675448</v>
      </c>
      <c r="H136" s="326" t="n">
        <f aca="false">+[4]data1cf!G136</f>
        <v>498.987391948253</v>
      </c>
      <c r="I136" s="326" t="n">
        <f aca="false">+[4]data1cf!H136</f>
        <v>494.317085181013</v>
      </c>
      <c r="J136" s="326" t="n">
        <f aca="false">+[4]data1cf!I136</f>
        <v>493.003436606464</v>
      </c>
      <c r="K136" s="326" t="n">
        <f aca="false">+[4]data1cf!J136</f>
        <v>491.753254932304</v>
      </c>
      <c r="L136" s="326" t="n">
        <f aca="false">+[4]data1cf!K136</f>
        <v>490.256728801939</v>
      </c>
      <c r="M136" s="326" t="n">
        <f aca="false">+[4]data1cf!L136</f>
        <v>369.572065893643</v>
      </c>
      <c r="N136" s="326" t="n">
        <f aca="false">+[4]data1cf!M136</f>
        <v>367.990666492118</v>
      </c>
      <c r="O136" s="326" t="n">
        <f aca="false">+[4]data1cf!N136</f>
        <v>366.570664114528</v>
      </c>
      <c r="P136" s="326" t="n">
        <f aca="false">+[4]data1cf!O136</f>
        <v>364.899222659629</v>
      </c>
      <c r="Q136" s="326" t="n">
        <f aca="false">+[4]data1cf!P136</f>
        <v>363.386476967064</v>
      </c>
      <c r="R136" s="326" t="n">
        <f aca="false">+[4]data1cf!Q136</f>
        <v>331.270984398079</v>
      </c>
      <c r="S136" s="326" t="n">
        <f aca="false">+[4]data1cf!R136</f>
        <v>299.208445465369</v>
      </c>
      <c r="T136" s="326" t="n">
        <f aca="false">+[4]data1cf!S136</f>
        <v>297.44301162933</v>
      </c>
      <c r="U136" s="326" t="n">
        <f aca="false">+[4]data1cf!T136</f>
        <v>295.62461477821</v>
      </c>
      <c r="V136" s="326" t="n">
        <f aca="false">+[4]data1cf!U136</f>
        <v>293.751666021557</v>
      </c>
      <c r="W136" s="326" t="n">
        <f aca="false">+[4]data1cf!V136</f>
        <v>291.822528802203</v>
      </c>
      <c r="X136" s="326" t="n">
        <f aca="false">+[4]data1cf!W136</f>
        <v>289.835517466269</v>
      </c>
      <c r="Y136" s="326" t="n">
        <f aca="false">+[4]data1cf!X136</f>
        <v>287.788895790257</v>
      </c>
      <c r="Z136" s="326" t="n">
        <f aca="false">+[4]data1cf!Y136</f>
        <v>285.680875463965</v>
      </c>
      <c r="AA136" s="326" t="n">
        <f aca="false">+[4]data1cf!Z136</f>
        <v>283.509614527884</v>
      </c>
      <c r="AB136" s="326"/>
      <c r="AC136" s="327" t="n">
        <f aca="false">XNPV(0.1,B136:AA136,$B$1:$AA$1)</f>
        <v>1444.94854193014</v>
      </c>
      <c r="AD136" s="327" t="n">
        <f aca="false">SUMPRODUCT(B136:AA136,$B$1010:$AA$1010)</f>
        <v>2455.40124000908</v>
      </c>
      <c r="AE136" s="328" t="n">
        <f aca="false">SUMPRODUCT(B136:AA136,$B$1012:$AA$1012)</f>
        <v>2342.94937304246</v>
      </c>
      <c r="AF136" s="329" t="n">
        <f aca="false">XIRR(B136:AA136,$B$1:$AA$1)</f>
        <v>0.177716423330997</v>
      </c>
      <c r="AG136" s="330" t="n">
        <f aca="false">1-EXP(-(1/0.25)*(AD136/ABS($AD$1010)))</f>
        <v>0.99080338664416</v>
      </c>
    </row>
    <row r="137" customFormat="false" ht="12.75" hidden="false" customHeight="false" outlineLevel="0" collapsed="false">
      <c r="A137" s="321"/>
      <c r="B137" s="326" t="n">
        <f aca="false">+[4]data1cf!A137</f>
        <v>-3231.2716466986</v>
      </c>
      <c r="C137" s="326" t="n">
        <f aca="false">+[4]data1cf!B137</f>
        <v>503.552240811821</v>
      </c>
      <c r="D137" s="326" t="n">
        <f aca="false">+[4]data1cf!C137</f>
        <v>558.98640954246</v>
      </c>
      <c r="E137" s="326" t="n">
        <f aca="false">+[4]data1cf!D137</f>
        <v>545.918219788214</v>
      </c>
      <c r="F137" s="326" t="n">
        <f aca="false">+[4]data1cf!E137</f>
        <v>534.072353506204</v>
      </c>
      <c r="G137" s="326" t="n">
        <f aca="false">+[4]data1cf!F137</f>
        <v>523.196527164864</v>
      </c>
      <c r="H137" s="326" t="n">
        <f aca="false">+[4]data1cf!G137</f>
        <v>513.164058478799</v>
      </c>
      <c r="I137" s="326" t="n">
        <f aca="false">+[4]data1cf!H137</f>
        <v>507.742820739637</v>
      </c>
      <c r="J137" s="326" t="n">
        <f aca="false">+[4]data1cf!I137</f>
        <v>506.429172165088</v>
      </c>
      <c r="K137" s="326" t="n">
        <f aca="false">+[4]data1cf!J137</f>
        <v>505.201745974926</v>
      </c>
      <c r="L137" s="326" t="n">
        <f aca="false">+[4]data1cf!K137</f>
        <v>503.682464360562</v>
      </c>
      <c r="M137" s="326" t="n">
        <f aca="false">+[4]data1cf!L137</f>
        <v>383.020556936265</v>
      </c>
      <c r="N137" s="326" t="n">
        <f aca="false">+[4]data1cf!M137</f>
        <v>381.416402050742</v>
      </c>
      <c r="O137" s="326" t="n">
        <f aca="false">+[4]data1cf!N137</f>
        <v>380.019155157149</v>
      </c>
      <c r="P137" s="326" t="n">
        <f aca="false">+[4]data1cf!O137</f>
        <v>378.324958218253</v>
      </c>
      <c r="Q137" s="326" t="n">
        <f aca="false">+[4]data1cf!P137</f>
        <v>376.834968009686</v>
      </c>
      <c r="R137" s="326" t="n">
        <f aca="false">+[4]data1cf!Q137</f>
        <v>337.983852177391</v>
      </c>
      <c r="S137" s="326" t="n">
        <f aca="false">+[4]data1cf!R137</f>
        <v>299.208445465369</v>
      </c>
      <c r="T137" s="326" t="n">
        <f aca="false">+[4]data1cf!S137</f>
        <v>297.44301162933</v>
      </c>
      <c r="U137" s="326" t="n">
        <f aca="false">+[4]data1cf!T137</f>
        <v>295.62461477821</v>
      </c>
      <c r="V137" s="326" t="n">
        <f aca="false">+[4]data1cf!U137</f>
        <v>293.751666021557</v>
      </c>
      <c r="W137" s="326" t="n">
        <f aca="false">+[4]data1cf!V137</f>
        <v>291.822528802203</v>
      </c>
      <c r="X137" s="326" t="n">
        <f aca="false">+[4]data1cf!W137</f>
        <v>289.835517466269</v>
      </c>
      <c r="Y137" s="326" t="n">
        <f aca="false">+[4]data1cf!X137</f>
        <v>287.788895790257</v>
      </c>
      <c r="Z137" s="326" t="n">
        <f aca="false">+[4]data1cf!Y137</f>
        <v>285.680875463965</v>
      </c>
      <c r="AA137" s="326" t="n">
        <f aca="false">+[4]data1cf!Z137</f>
        <v>283.509614527884</v>
      </c>
      <c r="AB137" s="326"/>
      <c r="AC137" s="327" t="n">
        <f aca="false">XNPV(0.1,B137:AA137,$B$1:$AA$1)</f>
        <v>977.346448873048</v>
      </c>
      <c r="AD137" s="327" t="n">
        <f aca="false">SUMPRODUCT(B137:AA137,$B$1010:$AA$1010)</f>
        <v>2019.32848207942</v>
      </c>
      <c r="AE137" s="328" t="n">
        <f aca="false">SUMPRODUCT(B137:AA137,$B$1012:$AA$1012)</f>
        <v>1903.96497326991</v>
      </c>
      <c r="AF137" s="329" t="n">
        <f aca="false">XIRR(B137:AA137,$B$1:$AA$1)</f>
        <v>0.14405978557577</v>
      </c>
      <c r="AG137" s="330" t="n">
        <f aca="false">1-EXP(-(1/0.25)*(AD137/ABS($AD$1010)))</f>
        <v>0.978851371151144</v>
      </c>
    </row>
    <row r="138" customFormat="false" ht="12.75" hidden="false" customHeight="false" outlineLevel="0" collapsed="false">
      <c r="A138" s="321"/>
      <c r="B138" s="326" t="n">
        <f aca="false">+[4]data1cf!A138</f>
        <v>-3468.16520125985</v>
      </c>
      <c r="C138" s="326" t="n">
        <f aca="false">+[4]data1cf!B138</f>
        <v>508.157451512492</v>
      </c>
      <c r="D138" s="326" t="n">
        <f aca="false">+[4]data1cf!C138</f>
        <v>567.736309873734</v>
      </c>
      <c r="E138" s="326" t="n">
        <f aca="false">+[4]data1cf!D138</f>
        <v>553.793130086361</v>
      </c>
      <c r="F138" s="326" t="n">
        <f aca="false">+[4]data1cf!E138</f>
        <v>541.164377985237</v>
      </c>
      <c r="G138" s="326" t="n">
        <f aca="false">+[4]data1cf!F138</f>
        <v>529.579349195993</v>
      </c>
      <c r="H138" s="326" t="n">
        <f aca="false">+[4]data1cf!G138</f>
        <v>518.902151011835</v>
      </c>
      <c r="I138" s="326" t="n">
        <f aca="false">+[4]data1cf!H138</f>
        <v>513.176969366429</v>
      </c>
      <c r="J138" s="326" t="n">
        <f aca="false">+[4]data1cf!I138</f>
        <v>511.863320791879</v>
      </c>
      <c r="K138" s="326" t="n">
        <f aca="false">+[4]data1cf!J138</f>
        <v>510.645105023118</v>
      </c>
      <c r="L138" s="326" t="n">
        <f aca="false">+[4]data1cf!K138</f>
        <v>509.116612987354</v>
      </c>
      <c r="M138" s="326" t="n">
        <f aca="false">+[4]data1cf!L138</f>
        <v>388.463915984457</v>
      </c>
      <c r="N138" s="326" t="n">
        <f aca="false">+[4]data1cf!M138</f>
        <v>386.850550677533</v>
      </c>
      <c r="O138" s="326" t="n">
        <f aca="false">+[4]data1cf!N138</f>
        <v>385.462514205342</v>
      </c>
      <c r="P138" s="326" t="n">
        <f aca="false">+[4]data1cf!O138</f>
        <v>383.759106845044</v>
      </c>
      <c r="Q138" s="326" t="n">
        <f aca="false">+[4]data1cf!P138</f>
        <v>382.278327057878</v>
      </c>
      <c r="R138" s="326" t="n">
        <f aca="false">+[4]data1cf!Q138</f>
        <v>340.700926490787</v>
      </c>
      <c r="S138" s="326" t="n">
        <f aca="false">+[4]data1cf!R138</f>
        <v>299.208445465369</v>
      </c>
      <c r="T138" s="326" t="n">
        <f aca="false">+[4]data1cf!S138</f>
        <v>297.44301162933</v>
      </c>
      <c r="U138" s="326" t="n">
        <f aca="false">+[4]data1cf!T138</f>
        <v>295.62461477821</v>
      </c>
      <c r="V138" s="326" t="n">
        <f aca="false">+[4]data1cf!U138</f>
        <v>293.751666021557</v>
      </c>
      <c r="W138" s="326" t="n">
        <f aca="false">+[4]data1cf!V138</f>
        <v>291.822528802203</v>
      </c>
      <c r="X138" s="326" t="n">
        <f aca="false">+[4]data1cf!W138</f>
        <v>289.835517466269</v>
      </c>
      <c r="Y138" s="326" t="n">
        <f aca="false">+[4]data1cf!X138</f>
        <v>287.788895790257</v>
      </c>
      <c r="Z138" s="326" t="n">
        <f aca="false">+[4]data1cf!Y138</f>
        <v>285.680875463965</v>
      </c>
      <c r="AA138" s="326" t="n">
        <f aca="false">+[4]data1cf!Z138</f>
        <v>283.509614527884</v>
      </c>
      <c r="AB138" s="326"/>
      <c r="AC138" s="327" t="n">
        <f aca="false">XNPV(0.1,B138:AA138,$B$1:$AA$1)</f>
        <v>788.081640194543</v>
      </c>
      <c r="AD138" s="327" t="n">
        <f aca="false">SUMPRODUCT(B138:AA138,$B$1010:$AA$1010)</f>
        <v>1842.82536473904</v>
      </c>
      <c r="AE138" s="328" t="n">
        <f aca="false">SUMPRODUCT(B138:AA138,$B$1012:$AA$1012)</f>
        <v>1726.28335107569</v>
      </c>
      <c r="AF138" s="329" t="n">
        <f aca="false">XIRR(B138:AA138,$B$1:$AA$1)</f>
        <v>0.133393343483832</v>
      </c>
      <c r="AG138" s="330" t="n">
        <f aca="false">1-EXP(-(1/0.25)*(AD138/ABS($AD$1010)))</f>
        <v>0.97037461510059</v>
      </c>
    </row>
    <row r="139" customFormat="false" ht="12.75" hidden="false" customHeight="false" outlineLevel="0" collapsed="false">
      <c r="A139" s="321"/>
      <c r="B139" s="326" t="n">
        <f aca="false">+[4]data1cf!A139</f>
        <v>-2770.61874934967</v>
      </c>
      <c r="C139" s="326" t="n">
        <f aca="false">+[4]data1cf!B139</f>
        <v>494.597148487358</v>
      </c>
      <c r="D139" s="326" t="n">
        <f aca="false">+[4]data1cf!C139</f>
        <v>541.971734125979</v>
      </c>
      <c r="E139" s="326" t="n">
        <f aca="false">+[4]data1cf!D139</f>
        <v>530.605011913381</v>
      </c>
      <c r="F139" s="326" t="n">
        <f aca="false">+[4]data1cf!E139</f>
        <v>520.281511326531</v>
      </c>
      <c r="G139" s="326" t="n">
        <f aca="false">+[4]data1cf!F139</f>
        <v>510.784769203158</v>
      </c>
      <c r="H139" s="326" t="n">
        <f aca="false">+[4]data1cf!G139</f>
        <v>502.006013442518</v>
      </c>
      <c r="I139" s="326" t="n">
        <f aca="false">+[4]data1cf!H139</f>
        <v>497.17581179677</v>
      </c>
      <c r="J139" s="326" t="n">
        <f aca="false">+[4]data1cf!I139</f>
        <v>495.862163222221</v>
      </c>
      <c r="K139" s="326" t="n">
        <f aca="false">+[4]data1cf!J139</f>
        <v>494.61682684741</v>
      </c>
      <c r="L139" s="326" t="n">
        <f aca="false">+[4]data1cf!K139</f>
        <v>493.115455417696</v>
      </c>
      <c r="M139" s="326" t="n">
        <f aca="false">+[4]data1cf!L139</f>
        <v>372.435637808749</v>
      </c>
      <c r="N139" s="326" t="n">
        <f aca="false">+[4]data1cf!M139</f>
        <v>370.849393107875</v>
      </c>
      <c r="O139" s="326" t="n">
        <f aca="false">+[4]data1cf!N139</f>
        <v>369.434236029634</v>
      </c>
      <c r="P139" s="326" t="n">
        <f aca="false">+[4]data1cf!O139</f>
        <v>367.757949275386</v>
      </c>
      <c r="Q139" s="326" t="n">
        <f aca="false">+[4]data1cf!P139</f>
        <v>366.25004888217</v>
      </c>
      <c r="R139" s="326" t="n">
        <f aca="false">+[4]data1cf!Q139</f>
        <v>332.700347705958</v>
      </c>
      <c r="S139" s="326" t="n">
        <f aca="false">+[4]data1cf!R139</f>
        <v>299.208445465369</v>
      </c>
      <c r="T139" s="326" t="n">
        <f aca="false">+[4]data1cf!S139</f>
        <v>297.44301162933</v>
      </c>
      <c r="U139" s="326" t="n">
        <f aca="false">+[4]data1cf!T139</f>
        <v>295.62461477821</v>
      </c>
      <c r="V139" s="326" t="n">
        <f aca="false">+[4]data1cf!U139</f>
        <v>293.751666021557</v>
      </c>
      <c r="W139" s="326" t="n">
        <f aca="false">+[4]data1cf!V139</f>
        <v>291.822528802203</v>
      </c>
      <c r="X139" s="326" t="n">
        <f aca="false">+[4]data1cf!W139</f>
        <v>289.835517466269</v>
      </c>
      <c r="Y139" s="326" t="n">
        <f aca="false">+[4]data1cf!X139</f>
        <v>287.788895790257</v>
      </c>
      <c r="Z139" s="326" t="n">
        <f aca="false">+[4]data1cf!Y139</f>
        <v>285.680875463965</v>
      </c>
      <c r="AA139" s="326" t="n">
        <f aca="false">+[4]data1cf!Z139</f>
        <v>283.509614527884</v>
      </c>
      <c r="AB139" s="326"/>
      <c r="AC139" s="327" t="n">
        <f aca="false">XNPV(0.1,B139:AA139,$B$1:$AA$1)</f>
        <v>1345.38255962928</v>
      </c>
      <c r="AD139" s="327" t="n">
        <f aca="false">SUMPRODUCT(B139:AA139,$B$1010:$AA$1010)</f>
        <v>2362.54876320759</v>
      </c>
      <c r="AE139" s="328" t="n">
        <f aca="false">SUMPRODUCT(B139:AA139,$B$1012:$AA$1012)</f>
        <v>2249.4769236521</v>
      </c>
      <c r="AF139" s="329" t="n">
        <f aca="false">XIRR(B139:AA139,$B$1:$AA$1)</f>
        <v>0.169463651492927</v>
      </c>
      <c r="AG139" s="330" t="n">
        <f aca="false">1-EXP(-(1/0.25)*(AD139/ABS($AD$1010)))</f>
        <v>0.989019185256117</v>
      </c>
    </row>
    <row r="140" customFormat="false" ht="12.75" hidden="false" customHeight="false" outlineLevel="0" collapsed="false">
      <c r="A140" s="321"/>
      <c r="B140" s="326" t="n">
        <f aca="false">+[4]data1cf!A140</f>
        <v>-2463.00886374107</v>
      </c>
      <c r="C140" s="326" t="n">
        <f aca="false">+[4]data1cf!B140</f>
        <v>488.617212311126</v>
      </c>
      <c r="D140" s="326" t="n">
        <f aca="false">+[4]data1cf!C140</f>
        <v>530.60985539114</v>
      </c>
      <c r="E140" s="326" t="n">
        <f aca="false">+[4]data1cf!D140</f>
        <v>520.379321052026</v>
      </c>
      <c r="F140" s="326" t="n">
        <f aca="false">+[4]data1cf!E140</f>
        <v>511.072409615135</v>
      </c>
      <c r="G140" s="326" t="n">
        <f aca="false">+[4]data1cf!F140</f>
        <v>502.496577662901</v>
      </c>
      <c r="H140" s="326" t="n">
        <f aca="false">+[4]data1cf!G140</f>
        <v>494.555012966934</v>
      </c>
      <c r="I140" s="326" t="n">
        <f aca="false">+[4]data1cf!H140</f>
        <v>490.119487108818</v>
      </c>
      <c r="J140" s="326" t="n">
        <f aca="false">+[4]data1cf!I140</f>
        <v>488.805838534268</v>
      </c>
      <c r="K140" s="326" t="n">
        <f aca="false">+[4]data1cf!J140</f>
        <v>487.548542287105</v>
      </c>
      <c r="L140" s="326" t="n">
        <f aca="false">+[4]data1cf!K140</f>
        <v>486.059130729743</v>
      </c>
      <c r="M140" s="326" t="n">
        <f aca="false">+[4]data1cf!L140</f>
        <v>365.367353248444</v>
      </c>
      <c r="N140" s="326" t="n">
        <f aca="false">+[4]data1cf!M140</f>
        <v>363.793068419922</v>
      </c>
      <c r="O140" s="326" t="n">
        <f aca="false">+[4]data1cf!N140</f>
        <v>362.365951469328</v>
      </c>
      <c r="P140" s="326" t="n">
        <f aca="false">+[4]data1cf!O140</f>
        <v>360.701624587433</v>
      </c>
      <c r="Q140" s="326" t="n">
        <f aca="false">+[4]data1cf!P140</f>
        <v>359.181764321865</v>
      </c>
      <c r="R140" s="326" t="n">
        <f aca="false">+[4]data1cf!Q140</f>
        <v>329.172185361981</v>
      </c>
      <c r="S140" s="326" t="n">
        <f aca="false">+[4]data1cf!R140</f>
        <v>299.208445465369</v>
      </c>
      <c r="T140" s="326" t="n">
        <f aca="false">+[4]data1cf!S140</f>
        <v>297.44301162933</v>
      </c>
      <c r="U140" s="326" t="n">
        <f aca="false">+[4]data1cf!T140</f>
        <v>295.62461477821</v>
      </c>
      <c r="V140" s="326" t="n">
        <f aca="false">+[4]data1cf!U140</f>
        <v>293.751666021557</v>
      </c>
      <c r="W140" s="326" t="n">
        <f aca="false">+[4]data1cf!V140</f>
        <v>291.822528802203</v>
      </c>
      <c r="X140" s="326" t="n">
        <f aca="false">+[4]data1cf!W140</f>
        <v>289.835517466269</v>
      </c>
      <c r="Y140" s="326" t="n">
        <f aca="false">+[4]data1cf!X140</f>
        <v>287.788895790257</v>
      </c>
      <c r="Z140" s="326" t="n">
        <f aca="false">+[4]data1cf!Y140</f>
        <v>285.680875463965</v>
      </c>
      <c r="AA140" s="326" t="n">
        <f aca="false">+[4]data1cf!Z140</f>
        <v>283.509614527884</v>
      </c>
      <c r="AB140" s="326"/>
      <c r="AC140" s="327" t="n">
        <f aca="false">XNPV(0.1,B140:AA140,$B$1:$AA$1)</f>
        <v>1591.14579390197</v>
      </c>
      <c r="AD140" s="327" t="n">
        <f aca="false">SUMPRODUCT(B140:AA140,$B$1010:$AA$1010)</f>
        <v>2591.74074707221</v>
      </c>
      <c r="AE140" s="328" t="n">
        <f aca="false">SUMPRODUCT(B140:AA140,$B$1012:$AA$1012)</f>
        <v>2480.19921400374</v>
      </c>
      <c r="AF140" s="329" t="n">
        <f aca="false">XIRR(B140:AA140,$B$1:$AA$1)</f>
        <v>0.191226123100742</v>
      </c>
      <c r="AG140" s="330" t="n">
        <f aca="false">1-EXP(-(1/0.25)*(AD140/ABS($AD$1010)))</f>
        <v>0.992911479690531</v>
      </c>
    </row>
    <row r="141" customFormat="false" ht="12.75" hidden="false" customHeight="false" outlineLevel="0" collapsed="false">
      <c r="A141" s="321"/>
      <c r="B141" s="326" t="n">
        <f aca="false">+[4]data1cf!A141</f>
        <v>-2484.37335704657</v>
      </c>
      <c r="C141" s="326" t="n">
        <f aca="false">+[4]data1cf!B141</f>
        <v>489.032538060985</v>
      </c>
      <c r="D141" s="326" t="n">
        <f aca="false">+[4]data1cf!C141</f>
        <v>531.398974315872</v>
      </c>
      <c r="E141" s="326" t="n">
        <f aca="false">+[4]data1cf!D141</f>
        <v>521.089528084285</v>
      </c>
      <c r="F141" s="326" t="n">
        <f aca="false">+[4]data1cf!E141</f>
        <v>511.712011269917</v>
      </c>
      <c r="G141" s="326" t="n">
        <f aca="false">+[4]data1cf!F141</f>
        <v>503.072219152206</v>
      </c>
      <c r="H141" s="326" t="n">
        <f aca="false">+[4]data1cf!G141</f>
        <v>495.072508851258</v>
      </c>
      <c r="I141" s="326" t="n">
        <f aca="false">+[4]data1cf!H141</f>
        <v>490.609571493651</v>
      </c>
      <c r="J141" s="326" t="n">
        <f aca="false">+[4]data1cf!I141</f>
        <v>489.295922919102</v>
      </c>
      <c r="K141" s="326" t="n">
        <f aca="false">+[4]data1cf!J141</f>
        <v>488.039457323438</v>
      </c>
      <c r="L141" s="326" t="n">
        <f aca="false">+[4]data1cf!K141</f>
        <v>486.549215114577</v>
      </c>
      <c r="M141" s="326" t="n">
        <f aca="false">+[4]data1cf!L141</f>
        <v>365.858268284777</v>
      </c>
      <c r="N141" s="326" t="n">
        <f aca="false">+[4]data1cf!M141</f>
        <v>364.283152804756</v>
      </c>
      <c r="O141" s="326" t="n">
        <f aca="false">+[4]data1cf!N141</f>
        <v>362.856866505662</v>
      </c>
      <c r="P141" s="326" t="n">
        <f aca="false">+[4]data1cf!O141</f>
        <v>361.191708972267</v>
      </c>
      <c r="Q141" s="326" t="n">
        <f aca="false">+[4]data1cf!P141</f>
        <v>359.672679358198</v>
      </c>
      <c r="R141" s="326" t="n">
        <f aca="false">+[4]data1cf!Q141</f>
        <v>329.417227554398</v>
      </c>
      <c r="S141" s="326" t="n">
        <f aca="false">+[4]data1cf!R141</f>
        <v>299.208445465369</v>
      </c>
      <c r="T141" s="326" t="n">
        <f aca="false">+[4]data1cf!S141</f>
        <v>297.44301162933</v>
      </c>
      <c r="U141" s="326" t="n">
        <f aca="false">+[4]data1cf!T141</f>
        <v>295.62461477821</v>
      </c>
      <c r="V141" s="326" t="n">
        <f aca="false">+[4]data1cf!U141</f>
        <v>293.751666021557</v>
      </c>
      <c r="W141" s="326" t="n">
        <f aca="false">+[4]data1cf!V141</f>
        <v>291.822528802203</v>
      </c>
      <c r="X141" s="326" t="n">
        <f aca="false">+[4]data1cf!W141</f>
        <v>289.835517466269</v>
      </c>
      <c r="Y141" s="326" t="n">
        <f aca="false">+[4]data1cf!X141</f>
        <v>287.788895790257</v>
      </c>
      <c r="Z141" s="326" t="n">
        <f aca="false">+[4]data1cf!Y141</f>
        <v>285.680875463965</v>
      </c>
      <c r="AA141" s="326" t="n">
        <f aca="false">+[4]data1cf!Z141</f>
        <v>283.509614527884</v>
      </c>
      <c r="AB141" s="326"/>
      <c r="AC141" s="327" t="n">
        <f aca="false">XNPV(0.1,B141:AA141,$B$1:$AA$1)</f>
        <v>1574.07674892323</v>
      </c>
      <c r="AD141" s="327" t="n">
        <f aca="false">SUMPRODUCT(B141:AA141,$B$1010:$AA$1010)</f>
        <v>2575.82262859152</v>
      </c>
      <c r="AE141" s="328" t="n">
        <f aca="false">SUMPRODUCT(B141:AA141,$B$1012:$AA$1012)</f>
        <v>2464.17481082861</v>
      </c>
      <c r="AF141" s="329" t="n">
        <f aca="false">XIRR(B141:AA141,$B$1:$AA$1)</f>
        <v>0.189553733854403</v>
      </c>
      <c r="AG141" s="330" t="n">
        <f aca="false">1-EXP(-(1/0.25)*(AD141/ABS($AD$1010)))</f>
        <v>0.992692695876554</v>
      </c>
    </row>
    <row r="142" customFormat="false" ht="12.75" hidden="false" customHeight="false" outlineLevel="0" collapsed="false">
      <c r="A142" s="321"/>
      <c r="B142" s="326" t="n">
        <f aca="false">+[4]data1cf!A142</f>
        <v>-3015.11463421169</v>
      </c>
      <c r="C142" s="326" t="n">
        <f aca="false">+[4]data1cf!B142</f>
        <v>499.350148489075</v>
      </c>
      <c r="D142" s="326" t="n">
        <f aca="false">+[4]data1cf!C142</f>
        <v>551.002434129243</v>
      </c>
      <c r="E142" s="326" t="n">
        <f aca="false">+[4]data1cf!D142</f>
        <v>538.732641916319</v>
      </c>
      <c r="F142" s="326" t="n">
        <f aca="false">+[4]data1cf!E142</f>
        <v>527.601131329176</v>
      </c>
      <c r="G142" s="326" t="n">
        <f aca="false">+[4]data1cf!F142</f>
        <v>517.372427205538</v>
      </c>
      <c r="H142" s="326" t="n">
        <f aca="false">+[4]data1cf!G142</f>
        <v>507.928251444658</v>
      </c>
      <c r="I142" s="326" t="n">
        <f aca="false">+[4]data1cf!H142</f>
        <v>502.784351798797</v>
      </c>
      <c r="J142" s="326" t="n">
        <f aca="false">+[4]data1cf!I142</f>
        <v>501.470703224248</v>
      </c>
      <c r="K142" s="326" t="n">
        <f aca="false">+[4]data1cf!J142</f>
        <v>500.23487284944</v>
      </c>
      <c r="L142" s="326" t="n">
        <f aca="false">+[4]data1cf!K142</f>
        <v>498.723995419723</v>
      </c>
      <c r="M142" s="326" t="n">
        <f aca="false">+[4]data1cf!L142</f>
        <v>378.053683810779</v>
      </c>
      <c r="N142" s="326" t="n">
        <f aca="false">+[4]data1cf!M142</f>
        <v>376.457933109902</v>
      </c>
      <c r="O142" s="326" t="n">
        <f aca="false">+[4]data1cf!N142</f>
        <v>375.052282031664</v>
      </c>
      <c r="P142" s="326" t="n">
        <f aca="false">+[4]data1cf!O142</f>
        <v>373.366489277413</v>
      </c>
      <c r="Q142" s="326" t="n">
        <f aca="false">+[4]data1cf!P142</f>
        <v>371.8680948842</v>
      </c>
      <c r="R142" s="326" t="n">
        <f aca="false">+[4]data1cf!Q142</f>
        <v>335.504617706971</v>
      </c>
      <c r="S142" s="326" t="n">
        <f aca="false">+[4]data1cf!R142</f>
        <v>299.208445465369</v>
      </c>
      <c r="T142" s="326" t="n">
        <f aca="false">+[4]data1cf!S142</f>
        <v>297.44301162933</v>
      </c>
      <c r="U142" s="326" t="n">
        <f aca="false">+[4]data1cf!T142</f>
        <v>295.62461477821</v>
      </c>
      <c r="V142" s="326" t="n">
        <f aca="false">+[4]data1cf!U142</f>
        <v>293.751666021557</v>
      </c>
      <c r="W142" s="326" t="n">
        <f aca="false">+[4]data1cf!V142</f>
        <v>291.822528802203</v>
      </c>
      <c r="X142" s="326" t="n">
        <f aca="false">+[4]data1cf!W142</f>
        <v>289.835517466269</v>
      </c>
      <c r="Y142" s="326" t="n">
        <f aca="false">+[4]data1cf!X142</f>
        <v>287.788895790257</v>
      </c>
      <c r="Z142" s="326" t="n">
        <f aca="false">+[4]data1cf!Y142</f>
        <v>285.680875463965</v>
      </c>
      <c r="AA142" s="326" t="n">
        <f aca="false">+[4]data1cf!Z142</f>
        <v>283.509614527884</v>
      </c>
      <c r="AB142" s="326"/>
      <c r="AC142" s="327" t="n">
        <f aca="false">XNPV(0.1,B142:AA142,$B$1:$AA$1)</f>
        <v>1150.04391077158</v>
      </c>
      <c r="AD142" s="327" t="n">
        <f aca="false">SUMPRODUCT(B142:AA142,$B$1010:$AA$1010)</f>
        <v>2180.38135078066</v>
      </c>
      <c r="AE142" s="328" t="n">
        <f aca="false">SUMPRODUCT(B142:AA142,$B$1012:$AA$1012)</f>
        <v>2066.09318608036</v>
      </c>
      <c r="AF142" s="329" t="n">
        <f aca="false">XIRR(B142:AA142,$B$1:$AA$1)</f>
        <v>0.155100664250709</v>
      </c>
      <c r="AG142" s="330" t="n">
        <f aca="false">1-EXP(-(1/0.25)*(AD142/ABS($AD$1010)))</f>
        <v>0.984450586982714</v>
      </c>
    </row>
    <row r="143" customFormat="false" ht="12.75" hidden="false" customHeight="false" outlineLevel="0" collapsed="false">
      <c r="A143" s="321"/>
      <c r="B143" s="326" t="n">
        <f aca="false">+[4]data1cf!A143</f>
        <v>-3677.76844276943</v>
      </c>
      <c r="C143" s="326" t="n">
        <f aca="false">+[4]data1cf!B143</f>
        <v>512.232138527438</v>
      </c>
      <c r="D143" s="326" t="n">
        <f aca="false">+[4]data1cf!C143</f>
        <v>575.478215202132</v>
      </c>
      <c r="E143" s="326" t="n">
        <f aca="false">+[4]data1cf!D143</f>
        <v>560.760844881919</v>
      </c>
      <c r="F143" s="326" t="n">
        <f aca="false">+[4]data1cf!E143</f>
        <v>547.439395988254</v>
      </c>
      <c r="G143" s="326" t="n">
        <f aca="false">+[4]data1cf!F143</f>
        <v>535.226865398709</v>
      </c>
      <c r="H143" s="326" t="n">
        <f aca="false">+[4]data1cf!G143</f>
        <v>523.979211032458</v>
      </c>
      <c r="I143" s="326" t="n">
        <f aca="false">+[4]data1cf!H143</f>
        <v>517.985100044065</v>
      </c>
      <c r="J143" s="326" t="n">
        <f aca="false">+[4]data1cf!I143</f>
        <v>516.671451469516</v>
      </c>
      <c r="K143" s="326" t="n">
        <f aca="false">+[4]data1cf!J143</f>
        <v>515.461385074785</v>
      </c>
      <c r="L143" s="326" t="n">
        <f aca="false">+[4]data1cf!K143</f>
        <v>513.92474366499</v>
      </c>
      <c r="M143" s="326" t="n">
        <f aca="false">+[4]data1cf!L143</f>
        <v>393.280196036124</v>
      </c>
      <c r="N143" s="326" t="n">
        <f aca="false">+[4]data1cf!M143</f>
        <v>391.65868135517</v>
      </c>
      <c r="O143" s="326" t="n">
        <f aca="false">+[4]data1cf!N143</f>
        <v>390.278794257008</v>
      </c>
      <c r="P143" s="326" t="n">
        <f aca="false">+[4]data1cf!O143</f>
        <v>388.567237522681</v>
      </c>
      <c r="Q143" s="326" t="n">
        <f aca="false">+[4]data1cf!P143</f>
        <v>387.094607109545</v>
      </c>
      <c r="R143" s="326" t="n">
        <f aca="false">+[4]data1cf!Q143</f>
        <v>343.104991829605</v>
      </c>
      <c r="S143" s="326" t="n">
        <f aca="false">+[4]data1cf!R143</f>
        <v>299.208445465369</v>
      </c>
      <c r="T143" s="326" t="n">
        <f aca="false">+[4]data1cf!S143</f>
        <v>297.44301162933</v>
      </c>
      <c r="U143" s="326" t="n">
        <f aca="false">+[4]data1cf!T143</f>
        <v>295.62461477821</v>
      </c>
      <c r="V143" s="326" t="n">
        <f aca="false">+[4]data1cf!U143</f>
        <v>293.751666021557</v>
      </c>
      <c r="W143" s="326" t="n">
        <f aca="false">+[4]data1cf!V143</f>
        <v>291.822528802203</v>
      </c>
      <c r="X143" s="326" t="n">
        <f aca="false">+[4]data1cf!W143</f>
        <v>289.835517466269</v>
      </c>
      <c r="Y143" s="326" t="n">
        <f aca="false">+[4]data1cf!X143</f>
        <v>287.788895790257</v>
      </c>
      <c r="Z143" s="326" t="n">
        <f aca="false">+[4]data1cf!Y143</f>
        <v>285.680875463965</v>
      </c>
      <c r="AA143" s="326" t="n">
        <f aca="false">+[4]data1cf!Z143</f>
        <v>283.509614527884</v>
      </c>
      <c r="AB143" s="326"/>
      <c r="AC143" s="327" t="n">
        <f aca="false">XNPV(0.1,B143:AA143,$B$1:$AA$1)</f>
        <v>620.620277743477</v>
      </c>
      <c r="AD143" s="327" t="n">
        <f aca="false">SUMPRODUCT(B143:AA143,$B$1010:$AA$1010)</f>
        <v>1686.65553732601</v>
      </c>
      <c r="AE143" s="328" t="n">
        <f aca="false">SUMPRODUCT(B143:AA143,$B$1012:$AA$1012)</f>
        <v>1569.0707834414</v>
      </c>
      <c r="AF143" s="329" t="n">
        <f aca="false">XIRR(B143:AA143,$B$1:$AA$1)</f>
        <v>0.124985510685491</v>
      </c>
      <c r="AG143" s="330" t="n">
        <f aca="false">1-EXP(-(1/0.25)*(AD143/ABS($AD$1010)))</f>
        <v>0.960080738600068</v>
      </c>
    </row>
    <row r="144" customFormat="false" ht="12.75" hidden="false" customHeight="false" outlineLevel="0" collapsed="false">
      <c r="A144" s="321"/>
      <c r="B144" s="326" t="n">
        <f aca="false">+[4]data1cf!A144</f>
        <v>-3000.67580924401</v>
      </c>
      <c r="C144" s="326" t="n">
        <f aca="false">+[4]data1cf!B144</f>
        <v>499.069457731704</v>
      </c>
      <c r="D144" s="326" t="n">
        <f aca="false">+[4]data1cf!C144</f>
        <v>550.469121690237</v>
      </c>
      <c r="E144" s="326" t="n">
        <f aca="false">+[4]data1cf!D144</f>
        <v>538.252660721213</v>
      </c>
      <c r="F144" s="326" t="n">
        <f aca="false">+[4]data1cf!E144</f>
        <v>527.168867562824</v>
      </c>
      <c r="G144" s="326" t="n">
        <f aca="false">+[4]data1cf!F144</f>
        <v>516.983389815821</v>
      </c>
      <c r="H144" s="326" t="n">
        <f aca="false">+[4]data1cf!G144</f>
        <v>507.578510760973</v>
      </c>
      <c r="I144" s="326" t="n">
        <f aca="false">+[4]data1cf!H144</f>
        <v>502.453136705099</v>
      </c>
      <c r="J144" s="326" t="n">
        <f aca="false">+[4]data1cf!I144</f>
        <v>501.139488130549</v>
      </c>
      <c r="K144" s="326" t="n">
        <f aca="false">+[4]data1cf!J144</f>
        <v>499.903096374227</v>
      </c>
      <c r="L144" s="326" t="n">
        <f aca="false">+[4]data1cf!K144</f>
        <v>498.392780326024</v>
      </c>
      <c r="M144" s="326" t="n">
        <f aca="false">+[4]data1cf!L144</f>
        <v>377.721907335566</v>
      </c>
      <c r="N144" s="326" t="n">
        <f aca="false">+[4]data1cf!M144</f>
        <v>376.126718016203</v>
      </c>
      <c r="O144" s="326" t="n">
        <f aca="false">+[4]data1cf!N144</f>
        <v>374.720505556451</v>
      </c>
      <c r="P144" s="326" t="n">
        <f aca="false">+[4]data1cf!O144</f>
        <v>373.035274183714</v>
      </c>
      <c r="Q144" s="326" t="n">
        <f aca="false">+[4]data1cf!P144</f>
        <v>371.536318408987</v>
      </c>
      <c r="R144" s="326" t="n">
        <f aca="false">+[4]data1cf!Q144</f>
        <v>335.339010160122</v>
      </c>
      <c r="S144" s="326" t="n">
        <f aca="false">+[4]data1cf!R144</f>
        <v>299.208445465369</v>
      </c>
      <c r="T144" s="326" t="n">
        <f aca="false">+[4]data1cf!S144</f>
        <v>297.44301162933</v>
      </c>
      <c r="U144" s="326" t="n">
        <f aca="false">+[4]data1cf!T144</f>
        <v>295.62461477821</v>
      </c>
      <c r="V144" s="326" t="n">
        <f aca="false">+[4]data1cf!U144</f>
        <v>293.751666021557</v>
      </c>
      <c r="W144" s="326" t="n">
        <f aca="false">+[4]data1cf!V144</f>
        <v>291.822528802203</v>
      </c>
      <c r="X144" s="326" t="n">
        <f aca="false">+[4]data1cf!W144</f>
        <v>289.835517466269</v>
      </c>
      <c r="Y144" s="326" t="n">
        <f aca="false">+[4]data1cf!X144</f>
        <v>287.788895790257</v>
      </c>
      <c r="Z144" s="326" t="n">
        <f aca="false">+[4]data1cf!Y144</f>
        <v>285.680875463965</v>
      </c>
      <c r="AA144" s="326" t="n">
        <f aca="false">+[4]data1cf!Z144</f>
        <v>283.509614527884</v>
      </c>
      <c r="AB144" s="326"/>
      <c r="AC144" s="327" t="n">
        <f aca="false">XNPV(0.1,B144:AA144,$B$1:$AA$1)</f>
        <v>1161.57973094243</v>
      </c>
      <c r="AD144" s="327" t="n">
        <f aca="false">SUMPRODUCT(B144:AA144,$B$1010:$AA$1010)</f>
        <v>2191.13933709332</v>
      </c>
      <c r="AE144" s="328" t="n">
        <f aca="false">SUMPRODUCT(B144:AA144,$B$1012:$AA$1012)</f>
        <v>2076.92300307385</v>
      </c>
      <c r="AF144" s="329" t="n">
        <f aca="false">XIRR(B144:AA144,$B$1:$AA$1)</f>
        <v>0.155889419098606</v>
      </c>
      <c r="AG144" s="330" t="n">
        <f aca="false">1-EXP(-(1/0.25)*(AD144/ABS($AD$1010)))</f>
        <v>0.984766772474714</v>
      </c>
    </row>
    <row r="145" customFormat="false" ht="12.75" hidden="false" customHeight="false" outlineLevel="0" collapsed="false">
      <c r="A145" s="321"/>
      <c r="B145" s="326" t="n">
        <f aca="false">+[4]data1cf!A145</f>
        <v>-3291.88668429474</v>
      </c>
      <c r="C145" s="326" t="n">
        <f aca="false">+[4]data1cf!B145</f>
        <v>504.73059714269</v>
      </c>
      <c r="D145" s="326" t="n">
        <f aca="false">+[4]data1cf!C145</f>
        <v>561.225286571111</v>
      </c>
      <c r="E145" s="326" t="n">
        <f aca="false">+[4]data1cf!D145</f>
        <v>547.933209113999</v>
      </c>
      <c r="F145" s="326" t="n">
        <f aca="false">+[4]data1cf!E145</f>
        <v>535.887022255742</v>
      </c>
      <c r="G145" s="326" t="n">
        <f aca="false">+[4]data1cf!F145</f>
        <v>524.829729039448</v>
      </c>
      <c r="H145" s="326" t="n">
        <f aca="false">+[4]data1cf!G145</f>
        <v>514.632290467062</v>
      </c>
      <c r="I145" s="326" t="n">
        <f aca="false">+[4]data1cf!H145</f>
        <v>509.133281210062</v>
      </c>
      <c r="J145" s="326" t="n">
        <f aca="false">+[4]data1cf!I145</f>
        <v>507.819632635513</v>
      </c>
      <c r="K145" s="326" t="n">
        <f aca="false">+[4]data1cf!J145</f>
        <v>506.594563158013</v>
      </c>
      <c r="L145" s="326" t="n">
        <f aca="false">+[4]data1cf!K145</f>
        <v>505.072924830988</v>
      </c>
      <c r="M145" s="326" t="n">
        <f aca="false">+[4]data1cf!L145</f>
        <v>384.413374119352</v>
      </c>
      <c r="N145" s="326" t="n">
        <f aca="false">+[4]data1cf!M145</f>
        <v>382.806862521167</v>
      </c>
      <c r="O145" s="326" t="n">
        <f aca="false">+[4]data1cf!N145</f>
        <v>381.411972340236</v>
      </c>
      <c r="P145" s="326" t="n">
        <f aca="false">+[4]data1cf!O145</f>
        <v>379.715418688678</v>
      </c>
      <c r="Q145" s="326" t="n">
        <f aca="false">+[4]data1cf!P145</f>
        <v>378.227785192773</v>
      </c>
      <c r="R145" s="326" t="n">
        <f aca="false">+[4]data1cf!Q145</f>
        <v>338.679082412604</v>
      </c>
      <c r="S145" s="326" t="n">
        <f aca="false">+[4]data1cf!R145</f>
        <v>299.208445465369</v>
      </c>
      <c r="T145" s="326" t="n">
        <f aca="false">+[4]data1cf!S145</f>
        <v>297.44301162933</v>
      </c>
      <c r="U145" s="326" t="n">
        <f aca="false">+[4]data1cf!T145</f>
        <v>295.62461477821</v>
      </c>
      <c r="V145" s="326" t="n">
        <f aca="false">+[4]data1cf!U145</f>
        <v>293.751666021557</v>
      </c>
      <c r="W145" s="326" t="n">
        <f aca="false">+[4]data1cf!V145</f>
        <v>291.822528802203</v>
      </c>
      <c r="X145" s="326" t="n">
        <f aca="false">+[4]data1cf!W145</f>
        <v>289.835517466269</v>
      </c>
      <c r="Y145" s="326" t="n">
        <f aca="false">+[4]data1cf!X145</f>
        <v>287.788895790257</v>
      </c>
      <c r="Z145" s="326" t="n">
        <f aca="false">+[4]data1cf!Y145</f>
        <v>285.680875463965</v>
      </c>
      <c r="AA145" s="326" t="n">
        <f aca="false">+[4]data1cf!Z145</f>
        <v>283.509614527884</v>
      </c>
      <c r="AB145" s="326"/>
      <c r="AC145" s="327" t="n">
        <f aca="false">XNPV(0.1,B145:AA145,$B$1:$AA$1)</f>
        <v>928.918396387951</v>
      </c>
      <c r="AD145" s="327" t="n">
        <f aca="false">SUMPRODUCT(B145:AA145,$B$1010:$AA$1010)</f>
        <v>1974.16582194188</v>
      </c>
      <c r="AE145" s="328" t="n">
        <f aca="false">SUMPRODUCT(B145:AA145,$B$1012:$AA$1012)</f>
        <v>1858.50076370375</v>
      </c>
      <c r="AF145" s="329" t="n">
        <f aca="false">XIRR(B145:AA145,$B$1:$AA$1)</f>
        <v>0.141199517204995</v>
      </c>
      <c r="AG145" s="330" t="n">
        <f aca="false">1-EXP(-(1/0.25)*(AD145/ABS($AD$1010)))</f>
        <v>0.976946461612046</v>
      </c>
    </row>
    <row r="146" customFormat="false" ht="12.75" hidden="false" customHeight="false" outlineLevel="0" collapsed="false">
      <c r="A146" s="321"/>
      <c r="B146" s="326" t="n">
        <f aca="false">+[4]data1cf!A146</f>
        <v>-3385.06844788095</v>
      </c>
      <c r="C146" s="326" t="n">
        <f aca="false">+[4]data1cf!B146</f>
        <v>506.542050626806</v>
      </c>
      <c r="D146" s="326" t="n">
        <f aca="false">+[4]data1cf!C146</f>
        <v>564.667048190931</v>
      </c>
      <c r="E146" s="326" t="n">
        <f aca="false">+[4]data1cf!D146</f>
        <v>551.030794571838</v>
      </c>
      <c r="F146" s="326" t="n">
        <f aca="false">+[4]data1cf!E146</f>
        <v>538.676660621281</v>
      </c>
      <c r="G146" s="326" t="n">
        <f aca="false">+[4]data1cf!F146</f>
        <v>527.340403568433</v>
      </c>
      <c r="H146" s="326" t="n">
        <f aca="false">+[4]data1cf!G146</f>
        <v>516.88936150827</v>
      </c>
      <c r="I146" s="326" t="n">
        <f aca="false">+[4]data1cf!H146</f>
        <v>511.270796321319</v>
      </c>
      <c r="J146" s="326" t="n">
        <f aca="false">+[4]data1cf!I146</f>
        <v>509.95714774677</v>
      </c>
      <c r="K146" s="326" t="n">
        <f aca="false">+[4]data1cf!J146</f>
        <v>508.735701176238</v>
      </c>
      <c r="L146" s="326" t="n">
        <f aca="false">+[4]data1cf!K146</f>
        <v>507.210439942245</v>
      </c>
      <c r="M146" s="326" t="n">
        <f aca="false">+[4]data1cf!L146</f>
        <v>386.554512137577</v>
      </c>
      <c r="N146" s="326" t="n">
        <f aca="false">+[4]data1cf!M146</f>
        <v>384.944377632424</v>
      </c>
      <c r="O146" s="326" t="n">
        <f aca="false">+[4]data1cf!N146</f>
        <v>383.553110358461</v>
      </c>
      <c r="P146" s="326" t="n">
        <f aca="false">+[4]data1cf!O146</f>
        <v>381.852933799935</v>
      </c>
      <c r="Q146" s="326" t="n">
        <f aca="false">+[4]data1cf!P146</f>
        <v>380.368923210998</v>
      </c>
      <c r="R146" s="326" t="n">
        <f aca="false">+[4]data1cf!Q146</f>
        <v>339.747839968232</v>
      </c>
      <c r="S146" s="326" t="n">
        <f aca="false">+[4]data1cf!R146</f>
        <v>299.208445465369</v>
      </c>
      <c r="T146" s="326" t="n">
        <f aca="false">+[4]data1cf!S146</f>
        <v>297.44301162933</v>
      </c>
      <c r="U146" s="326" t="n">
        <f aca="false">+[4]data1cf!T146</f>
        <v>295.62461477821</v>
      </c>
      <c r="V146" s="326" t="n">
        <f aca="false">+[4]data1cf!U146</f>
        <v>293.751666021557</v>
      </c>
      <c r="W146" s="326" t="n">
        <f aca="false">+[4]data1cf!V146</f>
        <v>291.822528802203</v>
      </c>
      <c r="X146" s="326" t="n">
        <f aca="false">+[4]data1cf!W146</f>
        <v>289.835517466269</v>
      </c>
      <c r="Y146" s="326" t="n">
        <f aca="false">+[4]data1cf!X146</f>
        <v>287.788895790257</v>
      </c>
      <c r="Z146" s="326" t="n">
        <f aca="false">+[4]data1cf!Y146</f>
        <v>285.680875463965</v>
      </c>
      <c r="AA146" s="326" t="n">
        <f aca="false">+[4]data1cf!Z146</f>
        <v>283.509614527884</v>
      </c>
      <c r="AB146" s="326"/>
      <c r="AC146" s="327" t="n">
        <f aca="false">XNPV(0.1,B146:AA146,$B$1:$AA$1)</f>
        <v>854.471336440995</v>
      </c>
      <c r="AD146" s="327" t="n">
        <f aca="false">SUMPRODUCT(B146:AA146,$B$1010:$AA$1010)</f>
        <v>1904.73855625413</v>
      </c>
      <c r="AE146" s="328" t="n">
        <f aca="false">SUMPRODUCT(B146:AA146,$B$1012:$AA$1012)</f>
        <v>1788.60993470429</v>
      </c>
      <c r="AF146" s="329" t="n">
        <f aca="false">XIRR(B146:AA146,$B$1:$AA$1)</f>
        <v>0.136982413146486</v>
      </c>
      <c r="AG146" s="330" t="n">
        <f aca="false">1-EXP(-(1/0.25)*(AD146/ABS($AD$1010)))</f>
        <v>0.973678134053104</v>
      </c>
    </row>
    <row r="147" customFormat="false" ht="12.75" hidden="false" customHeight="false" outlineLevel="0" collapsed="false">
      <c r="A147" s="321"/>
      <c r="B147" s="326" t="n">
        <f aca="false">+[4]data1cf!A147</f>
        <v>-2734.31679235507</v>
      </c>
      <c r="C147" s="326" t="n">
        <f aca="false">+[4]data1cf!B147</f>
        <v>493.891438443383</v>
      </c>
      <c r="D147" s="326" t="n">
        <f aca="false">+[4]data1cf!C147</f>
        <v>540.630885042427</v>
      </c>
      <c r="E147" s="326" t="n">
        <f aca="false">+[4]data1cf!D147</f>
        <v>529.398247738184</v>
      </c>
      <c r="F147" s="326" t="n">
        <f aca="false">+[4]data1cf!E147</f>
        <v>519.194717858809</v>
      </c>
      <c r="G147" s="326" t="n">
        <f aca="false">+[4]data1cf!F147</f>
        <v>509.806655082208</v>
      </c>
      <c r="H147" s="326" t="n">
        <f aca="false">+[4]data1cf!G147</f>
        <v>501.126698727725</v>
      </c>
      <c r="I147" s="326" t="n">
        <f aca="false">+[4]data1cf!H147</f>
        <v>496.34307394488</v>
      </c>
      <c r="J147" s="326" t="n">
        <f aca="false">+[4]data1cf!I147</f>
        <v>495.029425370331</v>
      </c>
      <c r="K147" s="326" t="n">
        <f aca="false">+[4]data1cf!J147</f>
        <v>493.782677575432</v>
      </c>
      <c r="L147" s="326" t="n">
        <f aca="false">+[4]data1cf!K147</f>
        <v>492.282717565805</v>
      </c>
      <c r="M147" s="326" t="n">
        <f aca="false">+[4]data1cf!L147</f>
        <v>371.601488536771</v>
      </c>
      <c r="N147" s="326" t="n">
        <f aca="false">+[4]data1cf!M147</f>
        <v>370.016655255984</v>
      </c>
      <c r="O147" s="326" t="n">
        <f aca="false">+[4]data1cf!N147</f>
        <v>368.600086757655</v>
      </c>
      <c r="P147" s="326" t="n">
        <f aca="false">+[4]data1cf!O147</f>
        <v>366.925211423496</v>
      </c>
      <c r="Q147" s="326" t="n">
        <f aca="false">+[4]data1cf!P147</f>
        <v>365.415899610191</v>
      </c>
      <c r="R147" s="326" t="n">
        <f aca="false">+[4]data1cf!Q147</f>
        <v>332.283978780012</v>
      </c>
      <c r="S147" s="326" t="n">
        <f aca="false">+[4]data1cf!R147</f>
        <v>299.208445465369</v>
      </c>
      <c r="T147" s="326" t="n">
        <f aca="false">+[4]data1cf!S147</f>
        <v>297.44301162933</v>
      </c>
      <c r="U147" s="326" t="n">
        <f aca="false">+[4]data1cf!T147</f>
        <v>295.62461477821</v>
      </c>
      <c r="V147" s="326" t="n">
        <f aca="false">+[4]data1cf!U147</f>
        <v>293.751666021557</v>
      </c>
      <c r="W147" s="326" t="n">
        <f aca="false">+[4]data1cf!V147</f>
        <v>291.822528802203</v>
      </c>
      <c r="X147" s="326" t="n">
        <f aca="false">+[4]data1cf!W147</f>
        <v>289.835517466269</v>
      </c>
      <c r="Y147" s="326" t="n">
        <f aca="false">+[4]data1cf!X147</f>
        <v>287.788895790257</v>
      </c>
      <c r="Z147" s="326" t="n">
        <f aca="false">+[4]data1cf!Y147</f>
        <v>285.680875463965</v>
      </c>
      <c r="AA147" s="326" t="n">
        <f aca="false">+[4]data1cf!Z147</f>
        <v>283.509614527884</v>
      </c>
      <c r="AB147" s="326"/>
      <c r="AC147" s="327" t="n">
        <f aca="false">XNPV(0.1,B147:AA147,$B$1:$AA$1)</f>
        <v>1374.38580945583</v>
      </c>
      <c r="AD147" s="327" t="n">
        <f aca="false">SUMPRODUCT(B147:AA147,$B$1010:$AA$1010)</f>
        <v>2389.59639051417</v>
      </c>
      <c r="AE147" s="328" t="n">
        <f aca="false">SUMPRODUCT(B147:AA147,$B$1012:$AA$1012)</f>
        <v>2276.70514697616</v>
      </c>
      <c r="AF147" s="329" t="n">
        <f aca="false">XIRR(B147:AA147,$B$1:$AA$1)</f>
        <v>0.171796144899529</v>
      </c>
      <c r="AG147" s="330" t="n">
        <f aca="false">1-EXP(-(1/0.25)*(AD147/ABS($AD$1010)))</f>
        <v>0.989571957809204</v>
      </c>
    </row>
    <row r="148" customFormat="false" ht="12.75" hidden="false" customHeight="false" outlineLevel="0" collapsed="false">
      <c r="A148" s="321"/>
      <c r="B148" s="326" t="n">
        <f aca="false">+[4]data1cf!A148</f>
        <v>-3261.37699049962</v>
      </c>
      <c r="C148" s="326" t="n">
        <f aca="false">+[4]data1cf!B148</f>
        <v>504.137488695313</v>
      </c>
      <c r="D148" s="326" t="n">
        <f aca="false">+[4]data1cf!C148</f>
        <v>560.098380521094</v>
      </c>
      <c r="E148" s="326" t="n">
        <f aca="false">+[4]data1cf!D148</f>
        <v>546.918993668985</v>
      </c>
      <c r="F148" s="326" t="n">
        <f aca="false">+[4]data1cf!E148</f>
        <v>534.973635246781</v>
      </c>
      <c r="G148" s="326" t="n">
        <f aca="false">+[4]data1cf!F148</f>
        <v>524.007680731383</v>
      </c>
      <c r="H148" s="326" t="n">
        <f aca="false">+[4]data1cf!G148</f>
        <v>513.89327734163</v>
      </c>
      <c r="I148" s="326" t="n">
        <f aca="false">+[4]data1cf!H148</f>
        <v>508.433413242157</v>
      </c>
      <c r="J148" s="326" t="n">
        <f aca="false">+[4]data1cf!I148</f>
        <v>507.119764667608</v>
      </c>
      <c r="K148" s="326" t="n">
        <f aca="false">+[4]data1cf!J148</f>
        <v>505.893508973213</v>
      </c>
      <c r="L148" s="326" t="n">
        <f aca="false">+[4]data1cf!K148</f>
        <v>504.373056863083</v>
      </c>
      <c r="M148" s="326" t="n">
        <f aca="false">+[4]data1cf!L148</f>
        <v>383.712319934552</v>
      </c>
      <c r="N148" s="326" t="n">
        <f aca="false">+[4]data1cf!M148</f>
        <v>382.106994553262</v>
      </c>
      <c r="O148" s="326" t="n">
        <f aca="false">+[4]data1cf!N148</f>
        <v>380.710918155436</v>
      </c>
      <c r="P148" s="326" t="n">
        <f aca="false">+[4]data1cf!O148</f>
        <v>379.015550720773</v>
      </c>
      <c r="Q148" s="326" t="n">
        <f aca="false">+[4]data1cf!P148</f>
        <v>377.526731007973</v>
      </c>
      <c r="R148" s="326" t="n">
        <f aca="false">+[4]data1cf!Q148</f>
        <v>338.329148428651</v>
      </c>
      <c r="S148" s="326" t="n">
        <f aca="false">+[4]data1cf!R148</f>
        <v>299.208445465369</v>
      </c>
      <c r="T148" s="326" t="n">
        <f aca="false">+[4]data1cf!S148</f>
        <v>297.44301162933</v>
      </c>
      <c r="U148" s="326" t="n">
        <f aca="false">+[4]data1cf!T148</f>
        <v>295.62461477821</v>
      </c>
      <c r="V148" s="326" t="n">
        <f aca="false">+[4]data1cf!U148</f>
        <v>293.751666021557</v>
      </c>
      <c r="W148" s="326" t="n">
        <f aca="false">+[4]data1cf!V148</f>
        <v>291.822528802203</v>
      </c>
      <c r="X148" s="326" t="n">
        <f aca="false">+[4]data1cf!W148</f>
        <v>289.835517466269</v>
      </c>
      <c r="Y148" s="326" t="n">
        <f aca="false">+[4]data1cf!X148</f>
        <v>287.788895790257</v>
      </c>
      <c r="Z148" s="326" t="n">
        <f aca="false">+[4]data1cf!Y148</f>
        <v>285.680875463965</v>
      </c>
      <c r="AA148" s="326" t="n">
        <f aca="false">+[4]data1cf!Z148</f>
        <v>283.509614527884</v>
      </c>
      <c r="AB148" s="326"/>
      <c r="AC148" s="327" t="n">
        <f aca="false">XNPV(0.1,B148:AA148,$B$1:$AA$1)</f>
        <v>953.293949237702</v>
      </c>
      <c r="AD148" s="327" t="n">
        <f aca="false">SUMPRODUCT(B148:AA148,$B$1010:$AA$1010)</f>
        <v>1996.89778724973</v>
      </c>
      <c r="AE148" s="328" t="n">
        <f aca="false">SUMPRODUCT(B148:AA148,$B$1012:$AA$1012)</f>
        <v>1881.38450951189</v>
      </c>
      <c r="AF148" s="329" t="n">
        <f aca="false">XIRR(B148:AA148,$B$1:$AA$1)</f>
        <v>0.142627234096844</v>
      </c>
      <c r="AG148" s="330" t="n">
        <f aca="false">1-EXP(-(1/0.25)*(AD148/ABS($AD$1010)))</f>
        <v>0.977925799863852</v>
      </c>
    </row>
    <row r="149" customFormat="false" ht="12.75" hidden="false" customHeight="false" outlineLevel="0" collapsed="false">
      <c r="A149" s="321"/>
      <c r="B149" s="326" t="n">
        <f aca="false">+[4]data1cf!A149</f>
        <v>-2621.43765199996</v>
      </c>
      <c r="C149" s="326" t="n">
        <f aca="false">+[4]data1cf!B149</f>
        <v>491.697067954879</v>
      </c>
      <c r="D149" s="326" t="n">
        <f aca="false">+[4]data1cf!C149</f>
        <v>536.461581114271</v>
      </c>
      <c r="E149" s="326" t="n">
        <f aca="false">+[4]data1cf!D149</f>
        <v>525.645874202844</v>
      </c>
      <c r="F149" s="326" t="n">
        <f aca="false">+[4]data1cf!E149</f>
        <v>515.815387306514</v>
      </c>
      <c r="G149" s="326" t="n">
        <f aca="false">+[4]data1cf!F149</f>
        <v>506.765257585143</v>
      </c>
      <c r="H149" s="326" t="n">
        <f aca="false">+[4]data1cf!G149</f>
        <v>498.39251309905</v>
      </c>
      <c r="I149" s="326" t="n">
        <f aca="false">+[4]data1cf!H149</f>
        <v>493.753716768446</v>
      </c>
      <c r="J149" s="326" t="n">
        <f aca="false">+[4]data1cf!I149</f>
        <v>492.440068193897</v>
      </c>
      <c r="K149" s="326" t="n">
        <f aca="false">+[4]data1cf!J149</f>
        <v>491.188931658021</v>
      </c>
      <c r="L149" s="326" t="n">
        <f aca="false">+[4]data1cf!K149</f>
        <v>489.693360389372</v>
      </c>
      <c r="M149" s="326" t="n">
        <f aca="false">+[4]data1cf!L149</f>
        <v>369.00774261936</v>
      </c>
      <c r="N149" s="326" t="n">
        <f aca="false">+[4]data1cf!M149</f>
        <v>367.427298079551</v>
      </c>
      <c r="O149" s="326" t="n">
        <f aca="false">+[4]data1cf!N149</f>
        <v>366.006340840244</v>
      </c>
      <c r="P149" s="326" t="n">
        <f aca="false">+[4]data1cf!O149</f>
        <v>364.335854247062</v>
      </c>
      <c r="Q149" s="326" t="n">
        <f aca="false">+[4]data1cf!P149</f>
        <v>362.822153692781</v>
      </c>
      <c r="R149" s="326" t="n">
        <f aca="false">+[4]data1cf!Q149</f>
        <v>330.989300191796</v>
      </c>
      <c r="S149" s="326" t="n">
        <f aca="false">+[4]data1cf!R149</f>
        <v>299.208445465369</v>
      </c>
      <c r="T149" s="326" t="n">
        <f aca="false">+[4]data1cf!S149</f>
        <v>297.44301162933</v>
      </c>
      <c r="U149" s="326" t="n">
        <f aca="false">+[4]data1cf!T149</f>
        <v>295.62461477821</v>
      </c>
      <c r="V149" s="326" t="n">
        <f aca="false">+[4]data1cf!U149</f>
        <v>293.751666021557</v>
      </c>
      <c r="W149" s="326" t="n">
        <f aca="false">+[4]data1cf!V149</f>
        <v>291.822528802203</v>
      </c>
      <c r="X149" s="326" t="n">
        <f aca="false">+[4]data1cf!W149</f>
        <v>289.835517466269</v>
      </c>
      <c r="Y149" s="326" t="n">
        <f aca="false">+[4]data1cf!X149</f>
        <v>287.788895790257</v>
      </c>
      <c r="Z149" s="326" t="n">
        <f aca="false">+[4]data1cf!Y149</f>
        <v>285.680875463965</v>
      </c>
      <c r="AA149" s="326" t="n">
        <f aca="false">+[4]data1cf!Z149</f>
        <v>283.509614527884</v>
      </c>
      <c r="AB149" s="326"/>
      <c r="AC149" s="327" t="n">
        <f aca="false">XNPV(0.1,B149:AA149,$B$1:$AA$1)</f>
        <v>1464.56998075027</v>
      </c>
      <c r="AD149" s="327" t="n">
        <f aca="false">SUMPRODUCT(B149:AA149,$B$1010:$AA$1010)</f>
        <v>2473.69965027689</v>
      </c>
      <c r="AE149" s="328" t="n">
        <f aca="false">SUMPRODUCT(B149:AA149,$B$1012:$AA$1012)</f>
        <v>2361.36996112583</v>
      </c>
      <c r="AF149" s="329" t="n">
        <f aca="false">XIRR(B149:AA149,$B$1:$AA$1)</f>
        <v>0.179427981161812</v>
      </c>
      <c r="AG149" s="330" t="n">
        <f aca="false">1-EXP(-(1/0.25)*(AD149/ABS($AD$1010)))</f>
        <v>0.991119196657856</v>
      </c>
    </row>
    <row r="150" customFormat="false" ht="12.75" hidden="false" customHeight="false" outlineLevel="0" collapsed="false">
      <c r="A150" s="321"/>
      <c r="B150" s="326" t="n">
        <f aca="false">+[4]data1cf!A150</f>
        <v>-3645.84053584646</v>
      </c>
      <c r="C150" s="326" t="n">
        <f aca="false">+[4]data1cf!B150</f>
        <v>511.611460016855</v>
      </c>
      <c r="D150" s="326" t="n">
        <f aca="false">+[4]data1cf!C150</f>
        <v>574.298926032025</v>
      </c>
      <c r="E150" s="326" t="n">
        <f aca="false">+[4]data1cf!D150</f>
        <v>559.699484628823</v>
      </c>
      <c r="F150" s="326" t="n">
        <f aca="false">+[4]data1cf!E150</f>
        <v>546.483551081957</v>
      </c>
      <c r="G150" s="326" t="n">
        <f aca="false">+[4]data1cf!F150</f>
        <v>534.366604983041</v>
      </c>
      <c r="H150" s="326" t="n">
        <f aca="false">+[4]data1cf!G150</f>
        <v>523.205845608272</v>
      </c>
      <c r="I150" s="326" t="n">
        <f aca="false">+[4]data1cf!H150</f>
        <v>517.252699401578</v>
      </c>
      <c r="J150" s="326" t="n">
        <f aca="false">+[4]data1cf!I150</f>
        <v>515.939050827028</v>
      </c>
      <c r="K150" s="326" t="n">
        <f aca="false">+[4]data1cf!J150</f>
        <v>514.727743075276</v>
      </c>
      <c r="L150" s="326" t="n">
        <f aca="false">+[4]data1cf!K150</f>
        <v>513.192343022503</v>
      </c>
      <c r="M150" s="326" t="n">
        <f aca="false">+[4]data1cf!L150</f>
        <v>392.546554036615</v>
      </c>
      <c r="N150" s="326" t="n">
        <f aca="false">+[4]data1cf!M150</f>
        <v>390.926280712682</v>
      </c>
      <c r="O150" s="326" t="n">
        <f aca="false">+[4]data1cf!N150</f>
        <v>389.5451522575</v>
      </c>
      <c r="P150" s="326" t="n">
        <f aca="false">+[4]data1cf!O150</f>
        <v>387.834836880194</v>
      </c>
      <c r="Q150" s="326" t="n">
        <f aca="false">+[4]data1cf!P150</f>
        <v>386.360965110036</v>
      </c>
      <c r="R150" s="326" t="n">
        <f aca="false">+[4]data1cf!Q150</f>
        <v>342.738791508361</v>
      </c>
      <c r="S150" s="326" t="n">
        <f aca="false">+[4]data1cf!R150</f>
        <v>299.208445465369</v>
      </c>
      <c r="T150" s="326" t="n">
        <f aca="false">+[4]data1cf!S150</f>
        <v>297.44301162933</v>
      </c>
      <c r="U150" s="326" t="n">
        <f aca="false">+[4]data1cf!T150</f>
        <v>295.62461477821</v>
      </c>
      <c r="V150" s="326" t="n">
        <f aca="false">+[4]data1cf!U150</f>
        <v>293.751666021557</v>
      </c>
      <c r="W150" s="326" t="n">
        <f aca="false">+[4]data1cf!V150</f>
        <v>291.822528802203</v>
      </c>
      <c r="X150" s="326" t="n">
        <f aca="false">+[4]data1cf!W150</f>
        <v>289.835517466269</v>
      </c>
      <c r="Y150" s="326" t="n">
        <f aca="false">+[4]data1cf!X150</f>
        <v>287.788895790257</v>
      </c>
      <c r="Z150" s="326" t="n">
        <f aca="false">+[4]data1cf!Y150</f>
        <v>285.680875463965</v>
      </c>
      <c r="AA150" s="326" t="n">
        <f aca="false">+[4]data1cf!Z150</f>
        <v>283.509614527884</v>
      </c>
      <c r="AB150" s="326"/>
      <c r="AC150" s="327" t="n">
        <f aca="false">XNPV(0.1,B150:AA150,$B$1:$AA$1)</f>
        <v>646.128904208521</v>
      </c>
      <c r="AD150" s="327" t="n">
        <f aca="false">SUMPRODUCT(B150:AA150,$B$1010:$AA$1010)</f>
        <v>1710.44417569777</v>
      </c>
      <c r="AE150" s="328" t="n">
        <f aca="false">SUMPRODUCT(B150:AA150,$B$1012:$AA$1012)</f>
        <v>1593.01825768081</v>
      </c>
      <c r="AF150" s="329" t="n">
        <f aca="false">XIRR(B150:AA150,$B$1:$AA$1)</f>
        <v>0.126210727649346</v>
      </c>
      <c r="AG150" s="330" t="n">
        <f aca="false">1-EXP(-(1/0.25)*(AD150/ABS($AD$1010)))</f>
        <v>0.961853602076796</v>
      </c>
    </row>
    <row r="151" customFormat="false" ht="12.75" hidden="false" customHeight="false" outlineLevel="0" collapsed="false">
      <c r="A151" s="321"/>
      <c r="B151" s="326" t="n">
        <f aca="false">+[4]data1cf!A151</f>
        <v>-3625.61627404095</v>
      </c>
      <c r="C151" s="326" t="n">
        <f aca="false">+[4]data1cf!B151</f>
        <v>511.218300367356</v>
      </c>
      <c r="D151" s="326" t="n">
        <f aca="false">+[4]data1cf!C151</f>
        <v>573.551922697976</v>
      </c>
      <c r="E151" s="326" t="n">
        <f aca="false">+[4]data1cf!D151</f>
        <v>559.027181628179</v>
      </c>
      <c r="F151" s="326" t="n">
        <f aca="false">+[4]data1cf!E151</f>
        <v>545.878085221728</v>
      </c>
      <c r="G151" s="326" t="n">
        <f aca="false">+[4]data1cf!F151</f>
        <v>533.821685708835</v>
      </c>
      <c r="H151" s="326" t="n">
        <f aca="false">+[4]data1cf!G151</f>
        <v>522.715968684996</v>
      </c>
      <c r="I151" s="326" t="n">
        <f aca="false">+[4]data1cf!H151</f>
        <v>516.788771015169</v>
      </c>
      <c r="J151" s="326" t="n">
        <f aca="false">+[4]data1cf!I151</f>
        <v>515.475122440619</v>
      </c>
      <c r="K151" s="326" t="n">
        <f aca="false">+[4]data1cf!J151</f>
        <v>514.263028369568</v>
      </c>
      <c r="L151" s="326" t="n">
        <f aca="false">+[4]data1cf!K151</f>
        <v>512.728414636094</v>
      </c>
      <c r="M151" s="326" t="n">
        <f aca="false">+[4]data1cf!L151</f>
        <v>392.081839330907</v>
      </c>
      <c r="N151" s="326" t="n">
        <f aca="false">+[4]data1cf!M151</f>
        <v>390.462352326273</v>
      </c>
      <c r="O151" s="326" t="n">
        <f aca="false">+[4]data1cf!N151</f>
        <v>389.080437551792</v>
      </c>
      <c r="P151" s="326" t="n">
        <f aca="false">+[4]data1cf!O151</f>
        <v>387.370908493784</v>
      </c>
      <c r="Q151" s="326" t="n">
        <f aca="false">+[4]data1cf!P151</f>
        <v>385.896250404328</v>
      </c>
      <c r="R151" s="326" t="n">
        <f aca="false">+[4]data1cf!Q151</f>
        <v>342.506827315157</v>
      </c>
      <c r="S151" s="326" t="n">
        <f aca="false">+[4]data1cf!R151</f>
        <v>299.208445465369</v>
      </c>
      <c r="T151" s="326" t="n">
        <f aca="false">+[4]data1cf!S151</f>
        <v>297.44301162933</v>
      </c>
      <c r="U151" s="326" t="n">
        <f aca="false">+[4]data1cf!T151</f>
        <v>295.62461477821</v>
      </c>
      <c r="V151" s="326" t="n">
        <f aca="false">+[4]data1cf!U151</f>
        <v>293.751666021557</v>
      </c>
      <c r="W151" s="326" t="n">
        <f aca="false">+[4]data1cf!V151</f>
        <v>291.822528802203</v>
      </c>
      <c r="X151" s="326" t="n">
        <f aca="false">+[4]data1cf!W151</f>
        <v>289.835517466269</v>
      </c>
      <c r="Y151" s="326" t="n">
        <f aca="false">+[4]data1cf!X151</f>
        <v>287.788895790257</v>
      </c>
      <c r="Z151" s="326" t="n">
        <f aca="false">+[4]data1cf!Y151</f>
        <v>285.680875463965</v>
      </c>
      <c r="AA151" s="326" t="n">
        <f aca="false">+[4]data1cf!Z151</f>
        <v>283.509614527884</v>
      </c>
      <c r="AB151" s="326"/>
      <c r="AC151" s="327" t="n">
        <f aca="false">XNPV(0.1,B151:AA151,$B$1:$AA$1)</f>
        <v>662.286967471892</v>
      </c>
      <c r="AD151" s="327" t="n">
        <f aca="false">SUMPRODUCT(B151:AA151,$B$1010:$AA$1010)</f>
        <v>1725.51273786778</v>
      </c>
      <c r="AE151" s="328" t="n">
        <f aca="false">SUMPRODUCT(B151:AA151,$B$1012:$AA$1012)</f>
        <v>1608.18743208887</v>
      </c>
      <c r="AF151" s="329" t="n">
        <f aca="false">XIRR(B151:AA151,$B$1:$AA$1)</f>
        <v>0.126996708878256</v>
      </c>
      <c r="AG151" s="330" t="n">
        <f aca="false">1-EXP(-(1/0.25)*(AD151/ABS($AD$1010)))</f>
        <v>0.962935639228463</v>
      </c>
    </row>
    <row r="152" customFormat="false" ht="12.75" hidden="false" customHeight="false" outlineLevel="0" collapsed="false">
      <c r="A152" s="321"/>
      <c r="B152" s="326" t="n">
        <f aca="false">+[4]data1cf!A152</f>
        <v>-2508.36066869477</v>
      </c>
      <c r="C152" s="326" t="n">
        <f aca="false">+[4]data1cf!B152</f>
        <v>489.498851399426</v>
      </c>
      <c r="D152" s="326" t="n">
        <f aca="false">+[4]data1cf!C152</f>
        <v>532.28496965891</v>
      </c>
      <c r="E152" s="326" t="n">
        <f aca="false">+[4]data1cf!D152</f>
        <v>521.886923893019</v>
      </c>
      <c r="F152" s="326" t="n">
        <f aca="false">+[4]data1cf!E152</f>
        <v>512.430133811117</v>
      </c>
      <c r="G152" s="326" t="n">
        <f aca="false">+[4]data1cf!F152</f>
        <v>503.718529439285</v>
      </c>
      <c r="H152" s="326" t="n">
        <f aca="false">+[4]data1cf!G152</f>
        <v>495.653535270956</v>
      </c>
      <c r="I152" s="326" t="n">
        <f aca="false">+[4]data1cf!H152</f>
        <v>491.159821233012</v>
      </c>
      <c r="J152" s="326" t="n">
        <f aca="false">+[4]data1cf!I152</f>
        <v>489.846172658462</v>
      </c>
      <c r="K152" s="326" t="n">
        <f aca="false">+[4]data1cf!J152</f>
        <v>488.590639689475</v>
      </c>
      <c r="L152" s="326" t="n">
        <f aca="false">+[4]data1cf!K152</f>
        <v>487.099464853937</v>
      </c>
      <c r="M152" s="326" t="n">
        <f aca="false">+[4]data1cf!L152</f>
        <v>366.409450650814</v>
      </c>
      <c r="N152" s="326" t="n">
        <f aca="false">+[4]data1cf!M152</f>
        <v>364.833402544116</v>
      </c>
      <c r="O152" s="326" t="n">
        <f aca="false">+[4]data1cf!N152</f>
        <v>363.408048871699</v>
      </c>
      <c r="P152" s="326" t="n">
        <f aca="false">+[4]data1cf!O152</f>
        <v>361.741958711627</v>
      </c>
      <c r="Q152" s="326" t="n">
        <f aca="false">+[4]data1cf!P152</f>
        <v>360.223861724235</v>
      </c>
      <c r="R152" s="326" t="n">
        <f aca="false">+[4]data1cf!Q152</f>
        <v>329.692352424078</v>
      </c>
      <c r="S152" s="326" t="n">
        <f aca="false">+[4]data1cf!R152</f>
        <v>299.208445465369</v>
      </c>
      <c r="T152" s="326" t="n">
        <f aca="false">+[4]data1cf!S152</f>
        <v>297.44301162933</v>
      </c>
      <c r="U152" s="326" t="n">
        <f aca="false">+[4]data1cf!T152</f>
        <v>295.62461477821</v>
      </c>
      <c r="V152" s="326" t="n">
        <f aca="false">+[4]data1cf!U152</f>
        <v>293.751666021557</v>
      </c>
      <c r="W152" s="326" t="n">
        <f aca="false">+[4]data1cf!V152</f>
        <v>291.822528802203</v>
      </c>
      <c r="X152" s="326" t="n">
        <f aca="false">+[4]data1cf!W152</f>
        <v>289.835517466269</v>
      </c>
      <c r="Y152" s="326" t="n">
        <f aca="false">+[4]data1cf!X152</f>
        <v>287.788895790257</v>
      </c>
      <c r="Z152" s="326" t="n">
        <f aca="false">+[4]data1cf!Y152</f>
        <v>285.680875463965</v>
      </c>
      <c r="AA152" s="326" t="n">
        <f aca="false">+[4]data1cf!Z152</f>
        <v>283.509614527884</v>
      </c>
      <c r="AB152" s="326"/>
      <c r="AC152" s="327" t="n">
        <f aca="false">XNPV(0.1,B152:AA152,$B$1:$AA$1)</f>
        <v>1554.91221758672</v>
      </c>
      <c r="AD152" s="327" t="n">
        <f aca="false">SUMPRODUCT(B152:AA152,$B$1010:$AA$1010)</f>
        <v>2557.95031758516</v>
      </c>
      <c r="AE152" s="328" t="n">
        <f aca="false">SUMPRODUCT(B152:AA152,$B$1012:$AA$1012)</f>
        <v>2446.18316705584</v>
      </c>
      <c r="AF152" s="329" t="n">
        <f aca="false">XIRR(B152:AA152,$B$1:$AA$1)</f>
        <v>0.18770761331808</v>
      </c>
      <c r="AG152" s="330" t="n">
        <f aca="false">1-EXP(-(1/0.25)*(AD152/ABS($AD$1010)))</f>
        <v>0.992438995874807</v>
      </c>
    </row>
    <row r="153" customFormat="false" ht="12.75" hidden="false" customHeight="false" outlineLevel="0" collapsed="false">
      <c r="A153" s="321"/>
      <c r="B153" s="326" t="n">
        <f aca="false">+[4]data1cf!A153</f>
        <v>-2560.86099024902</v>
      </c>
      <c r="C153" s="326" t="n">
        <f aca="false">+[4]data1cf!B153</f>
        <v>490.519457650441</v>
      </c>
      <c r="D153" s="326" t="n">
        <f aca="false">+[4]data1cf!C153</f>
        <v>534.224121535838</v>
      </c>
      <c r="E153" s="326" t="n">
        <f aca="false">+[4]data1cf!D153</f>
        <v>523.632160582254</v>
      </c>
      <c r="F153" s="326" t="n">
        <f aca="false">+[4]data1cf!E153</f>
        <v>514.001867437679</v>
      </c>
      <c r="G153" s="326" t="n">
        <f aca="false">+[4]data1cf!F153</f>
        <v>505.133089703191</v>
      </c>
      <c r="H153" s="326" t="n">
        <f aca="false">+[4]data1cf!G153</f>
        <v>496.92521065972</v>
      </c>
      <c r="I153" s="326" t="n">
        <f aca="false">+[4]data1cf!H153</f>
        <v>492.364136609209</v>
      </c>
      <c r="J153" s="326" t="n">
        <f aca="false">+[4]data1cf!I153</f>
        <v>491.05048803466</v>
      </c>
      <c r="K153" s="326" t="n">
        <f aca="false">+[4]data1cf!J153</f>
        <v>489.796996278175</v>
      </c>
      <c r="L153" s="326" t="n">
        <f aca="false">+[4]data1cf!K153</f>
        <v>488.303780230134</v>
      </c>
      <c r="M153" s="326" t="n">
        <f aca="false">+[4]data1cf!L153</f>
        <v>367.615807239514</v>
      </c>
      <c r="N153" s="326" t="n">
        <f aca="false">+[4]data1cf!M153</f>
        <v>366.037717920314</v>
      </c>
      <c r="O153" s="326" t="n">
        <f aca="false">+[4]data1cf!N153</f>
        <v>364.614405460398</v>
      </c>
      <c r="P153" s="326" t="n">
        <f aca="false">+[4]data1cf!O153</f>
        <v>362.946274087825</v>
      </c>
      <c r="Q153" s="326" t="n">
        <f aca="false">+[4]data1cf!P153</f>
        <v>361.430218312935</v>
      </c>
      <c r="R153" s="326" t="n">
        <f aca="false">+[4]data1cf!Q153</f>
        <v>330.294510112177</v>
      </c>
      <c r="S153" s="326" t="n">
        <f aca="false">+[4]data1cf!R153</f>
        <v>299.208445465369</v>
      </c>
      <c r="T153" s="326" t="n">
        <f aca="false">+[4]data1cf!S153</f>
        <v>297.44301162933</v>
      </c>
      <c r="U153" s="326" t="n">
        <f aca="false">+[4]data1cf!T153</f>
        <v>295.62461477821</v>
      </c>
      <c r="V153" s="326" t="n">
        <f aca="false">+[4]data1cf!U153</f>
        <v>293.751666021557</v>
      </c>
      <c r="W153" s="326" t="n">
        <f aca="false">+[4]data1cf!V153</f>
        <v>291.822528802203</v>
      </c>
      <c r="X153" s="326" t="n">
        <f aca="false">+[4]data1cf!W153</f>
        <v>289.835517466269</v>
      </c>
      <c r="Y153" s="326" t="n">
        <f aca="false">+[4]data1cf!X153</f>
        <v>287.788895790257</v>
      </c>
      <c r="Z153" s="326" t="n">
        <f aca="false">+[4]data1cf!Y153</f>
        <v>285.680875463965</v>
      </c>
      <c r="AA153" s="326" t="n">
        <f aca="false">+[4]data1cf!Z153</f>
        <v>283.509614527884</v>
      </c>
      <c r="AB153" s="326"/>
      <c r="AC153" s="327" t="n">
        <f aca="false">XNPV(0.1,B153:AA153,$B$1:$AA$1)</f>
        <v>1512.96737306392</v>
      </c>
      <c r="AD153" s="327" t="n">
        <f aca="false">SUMPRODUCT(B153:AA153,$B$1010:$AA$1010)</f>
        <v>2518.83371758791</v>
      </c>
      <c r="AE153" s="328" t="n">
        <f aca="false">SUMPRODUCT(B153:AA153,$B$1012:$AA$1012)</f>
        <v>2406.80538695222</v>
      </c>
      <c r="AF153" s="329" t="n">
        <f aca="false">XIRR(B153:AA153,$B$1:$AA$1)</f>
        <v>0.183779231751307</v>
      </c>
      <c r="AG153" s="330" t="n">
        <f aca="false">1-EXP(-(1/0.25)*(AD153/ABS($AD$1010)))</f>
        <v>0.991852570914311</v>
      </c>
    </row>
    <row r="154" customFormat="false" ht="12.75" hidden="false" customHeight="false" outlineLevel="0" collapsed="false">
      <c r="A154" s="321"/>
      <c r="B154" s="326" t="n">
        <f aca="false">+[4]data1cf!A154</f>
        <v>-3538.95607816007</v>
      </c>
      <c r="C154" s="326" t="n">
        <f aca="false">+[4]data1cf!B154</f>
        <v>509.533626159432</v>
      </c>
      <c r="D154" s="326" t="n">
        <f aca="false">+[4]data1cf!C154</f>
        <v>570.35104170292</v>
      </c>
      <c r="E154" s="326" t="n">
        <f aca="false">+[4]data1cf!D154</f>
        <v>556.146388732628</v>
      </c>
      <c r="F154" s="326" t="n">
        <f aca="false">+[4]data1cf!E154</f>
        <v>543.283686941525</v>
      </c>
      <c r="G154" s="326" t="n">
        <f aca="false">+[4]data1cf!F154</f>
        <v>531.486727256652</v>
      </c>
      <c r="H154" s="326" t="n">
        <f aca="false">+[4]data1cf!G154</f>
        <v>520.616864621922</v>
      </c>
      <c r="I154" s="326" t="n">
        <f aca="false">+[4]data1cf!H154</f>
        <v>514.800855449818</v>
      </c>
      <c r="J154" s="326" t="n">
        <f aca="false">+[4]data1cf!I154</f>
        <v>513.487206875269</v>
      </c>
      <c r="K154" s="326" t="n">
        <f aca="false">+[4]data1cf!J154</f>
        <v>512.271743455802</v>
      </c>
      <c r="L154" s="326" t="n">
        <f aca="false">+[4]data1cf!K154</f>
        <v>510.740499070743</v>
      </c>
      <c r="M154" s="326" t="n">
        <f aca="false">+[4]data1cf!L154</f>
        <v>390.090554417141</v>
      </c>
      <c r="N154" s="326" t="n">
        <f aca="false">+[4]data1cf!M154</f>
        <v>388.474436760923</v>
      </c>
      <c r="O154" s="326" t="n">
        <f aca="false">+[4]data1cf!N154</f>
        <v>387.089152638025</v>
      </c>
      <c r="P154" s="326" t="n">
        <f aca="false">+[4]data1cf!O154</f>
        <v>385.382992928434</v>
      </c>
      <c r="Q154" s="326" t="n">
        <f aca="false">+[4]data1cf!P154</f>
        <v>383.904965490562</v>
      </c>
      <c r="R154" s="326" t="n">
        <f aca="false">+[4]data1cf!Q154</f>
        <v>341.512869532482</v>
      </c>
      <c r="S154" s="326" t="n">
        <f aca="false">+[4]data1cf!R154</f>
        <v>299.208445465369</v>
      </c>
      <c r="T154" s="326" t="n">
        <f aca="false">+[4]data1cf!S154</f>
        <v>297.44301162933</v>
      </c>
      <c r="U154" s="326" t="n">
        <f aca="false">+[4]data1cf!T154</f>
        <v>295.62461477821</v>
      </c>
      <c r="V154" s="326" t="n">
        <f aca="false">+[4]data1cf!U154</f>
        <v>293.751666021557</v>
      </c>
      <c r="W154" s="326" t="n">
        <f aca="false">+[4]data1cf!V154</f>
        <v>291.822528802203</v>
      </c>
      <c r="X154" s="326" t="n">
        <f aca="false">+[4]data1cf!W154</f>
        <v>289.835517466269</v>
      </c>
      <c r="Y154" s="326" t="n">
        <f aca="false">+[4]data1cf!X154</f>
        <v>287.788895790257</v>
      </c>
      <c r="Z154" s="326" t="n">
        <f aca="false">+[4]data1cf!Y154</f>
        <v>285.680875463965</v>
      </c>
      <c r="AA154" s="326" t="n">
        <f aca="false">+[4]data1cf!Z154</f>
        <v>283.509614527884</v>
      </c>
      <c r="AB154" s="326"/>
      <c r="AC154" s="327" t="n">
        <f aca="false">XNPV(0.1,B154:AA154,$B$1:$AA$1)</f>
        <v>731.523656599264</v>
      </c>
      <c r="AD154" s="327" t="n">
        <f aca="false">SUMPRODUCT(B154:AA154,$B$1010:$AA$1010)</f>
        <v>1790.08095607292</v>
      </c>
      <c r="AE154" s="328" t="n">
        <f aca="false">SUMPRODUCT(B154:AA154,$B$1012:$AA$1012)</f>
        <v>1673.18676992355</v>
      </c>
      <c r="AF154" s="329" t="n">
        <f aca="false">XIRR(B154:AA154,$B$1:$AA$1)</f>
        <v>0.13045472638046</v>
      </c>
      <c r="AG154" s="330" t="n">
        <f aca="false">1-EXP(-(1/0.25)*(AD154/ABS($AD$1010)))</f>
        <v>0.967235220034606</v>
      </c>
    </row>
    <row r="155" customFormat="false" ht="12.75" hidden="false" customHeight="false" outlineLevel="0" collapsed="false">
      <c r="A155" s="321"/>
      <c r="B155" s="326" t="n">
        <f aca="false">+[4]data1cf!A155</f>
        <v>-3164.52097984241</v>
      </c>
      <c r="C155" s="326" t="n">
        <f aca="false">+[4]data1cf!B155</f>
        <v>502.254607848137</v>
      </c>
      <c r="D155" s="326" t="n">
        <f aca="false">+[4]data1cf!C155</f>
        <v>556.520906911459</v>
      </c>
      <c r="E155" s="326" t="n">
        <f aca="false">+[4]data1cf!D155</f>
        <v>543.699267420314</v>
      </c>
      <c r="F155" s="326" t="n">
        <f aca="false">+[4]data1cf!E155</f>
        <v>532.07399874213</v>
      </c>
      <c r="G155" s="326" t="n">
        <f aca="false">+[4]data1cf!F155</f>
        <v>521.398007877197</v>
      </c>
      <c r="H155" s="326" t="n">
        <f aca="false">+[4]data1cf!G155</f>
        <v>511.547207806049</v>
      </c>
      <c r="I155" s="326" t="n">
        <f aca="false">+[4]data1cf!H155</f>
        <v>506.21161384249</v>
      </c>
      <c r="J155" s="326" t="n">
        <f aca="false">+[4]data1cf!I155</f>
        <v>504.89796526794</v>
      </c>
      <c r="K155" s="326" t="n">
        <f aca="false">+[4]data1cf!J155</f>
        <v>503.667943811851</v>
      </c>
      <c r="L155" s="326" t="n">
        <f aca="false">+[4]data1cf!K155</f>
        <v>502.151257463415</v>
      </c>
      <c r="M155" s="326" t="n">
        <f aca="false">+[4]data1cf!L155</f>
        <v>381.48675477319</v>
      </c>
      <c r="N155" s="326" t="n">
        <f aca="false">+[4]data1cf!M155</f>
        <v>379.885195153594</v>
      </c>
      <c r="O155" s="326" t="n">
        <f aca="false">+[4]data1cf!N155</f>
        <v>378.485352994074</v>
      </c>
      <c r="P155" s="326" t="n">
        <f aca="false">+[4]data1cf!O155</f>
        <v>376.793751321105</v>
      </c>
      <c r="Q155" s="326" t="n">
        <f aca="false">+[4]data1cf!P155</f>
        <v>375.301165846611</v>
      </c>
      <c r="R155" s="326" t="n">
        <f aca="false">+[4]data1cf!Q155</f>
        <v>337.218248728817</v>
      </c>
      <c r="S155" s="326" t="n">
        <f aca="false">+[4]data1cf!R155</f>
        <v>299.208445465369</v>
      </c>
      <c r="T155" s="326" t="n">
        <f aca="false">+[4]data1cf!S155</f>
        <v>297.44301162933</v>
      </c>
      <c r="U155" s="326" t="n">
        <f aca="false">+[4]data1cf!T155</f>
        <v>295.62461477821</v>
      </c>
      <c r="V155" s="326" t="n">
        <f aca="false">+[4]data1cf!U155</f>
        <v>293.751666021557</v>
      </c>
      <c r="W155" s="326" t="n">
        <f aca="false">+[4]data1cf!V155</f>
        <v>291.822528802203</v>
      </c>
      <c r="X155" s="326" t="n">
        <f aca="false">+[4]data1cf!W155</f>
        <v>289.835517466269</v>
      </c>
      <c r="Y155" s="326" t="n">
        <f aca="false">+[4]data1cf!X155</f>
        <v>287.788895790257</v>
      </c>
      <c r="Z155" s="326" t="n">
        <f aca="false">+[4]data1cf!Y155</f>
        <v>285.680875463965</v>
      </c>
      <c r="AA155" s="326" t="n">
        <f aca="false">+[4]data1cf!Z155</f>
        <v>283.509614527884</v>
      </c>
      <c r="AB155" s="326"/>
      <c r="AC155" s="327" t="n">
        <f aca="false">XNPV(0.1,B155:AA155,$B$1:$AA$1)</f>
        <v>1030.67652876947</v>
      </c>
      <c r="AD155" s="327" t="n">
        <f aca="false">SUMPRODUCT(B155:AA155,$B$1010:$AA$1010)</f>
        <v>2069.06263717911</v>
      </c>
      <c r="AE155" s="328" t="n">
        <f aca="false">SUMPRODUCT(B155:AA155,$B$1012:$AA$1012)</f>
        <v>1954.03120150276</v>
      </c>
      <c r="AF155" s="329" t="n">
        <f aca="false">XIRR(B155:AA155,$B$1:$AA$1)</f>
        <v>0.147323567010565</v>
      </c>
      <c r="AG155" s="330" t="n">
        <f aca="false">1-EXP(-(1/0.25)*(AD155/ABS($AD$1010)))</f>
        <v>0.980767510820516</v>
      </c>
    </row>
    <row r="156" customFormat="false" ht="12.75" hidden="false" customHeight="false" outlineLevel="0" collapsed="false">
      <c r="A156" s="321"/>
      <c r="B156" s="326" t="n">
        <f aca="false">+[4]data1cf!A156</f>
        <v>-3193.73598950623</v>
      </c>
      <c r="C156" s="326" t="n">
        <f aca="false">+[4]data1cf!B156</f>
        <v>502.822547636001</v>
      </c>
      <c r="D156" s="326" t="n">
        <f aca="false">+[4]data1cf!C156</f>
        <v>557.599992508402</v>
      </c>
      <c r="E156" s="326" t="n">
        <f aca="false">+[4]data1cf!D156</f>
        <v>544.670444457562</v>
      </c>
      <c r="F156" s="326" t="n">
        <f aca="false">+[4]data1cf!E156</f>
        <v>532.948626015442</v>
      </c>
      <c r="G156" s="326" t="n">
        <f aca="false">+[4]data1cf!F156</f>
        <v>522.185172423178</v>
      </c>
      <c r="H156" s="326" t="n">
        <f aca="false">+[4]data1cf!G156</f>
        <v>512.254860781728</v>
      </c>
      <c r="I156" s="326" t="n">
        <f aca="false">+[4]data1cf!H156</f>
        <v>506.88178279217</v>
      </c>
      <c r="J156" s="326" t="n">
        <f aca="false">+[4]data1cf!I156</f>
        <v>505.568134217621</v>
      </c>
      <c r="K156" s="326" t="n">
        <f aca="false">+[4]data1cf!J156</f>
        <v>504.339248641107</v>
      </c>
      <c r="L156" s="326" t="n">
        <f aca="false">+[4]data1cf!K156</f>
        <v>502.821426413095</v>
      </c>
      <c r="M156" s="326" t="n">
        <f aca="false">+[4]data1cf!L156</f>
        <v>382.158059602446</v>
      </c>
      <c r="N156" s="326" t="n">
        <f aca="false">+[4]data1cf!M156</f>
        <v>380.555364103275</v>
      </c>
      <c r="O156" s="326" t="n">
        <f aca="false">+[4]data1cf!N156</f>
        <v>379.15665782333</v>
      </c>
      <c r="P156" s="326" t="n">
        <f aca="false">+[4]data1cf!O156</f>
        <v>377.463920270786</v>
      </c>
      <c r="Q156" s="326" t="n">
        <f aca="false">+[4]data1cf!P156</f>
        <v>375.972470675867</v>
      </c>
      <c r="R156" s="326" t="n">
        <f aca="false">+[4]data1cf!Q156</f>
        <v>337.553333203657</v>
      </c>
      <c r="S156" s="326" t="n">
        <f aca="false">+[4]data1cf!R156</f>
        <v>299.208445465369</v>
      </c>
      <c r="T156" s="326" t="n">
        <f aca="false">+[4]data1cf!S156</f>
        <v>297.44301162933</v>
      </c>
      <c r="U156" s="326" t="n">
        <f aca="false">+[4]data1cf!T156</f>
        <v>295.62461477821</v>
      </c>
      <c r="V156" s="326" t="n">
        <f aca="false">+[4]data1cf!U156</f>
        <v>293.751666021557</v>
      </c>
      <c r="W156" s="326" t="n">
        <f aca="false">+[4]data1cf!V156</f>
        <v>291.822528802203</v>
      </c>
      <c r="X156" s="326" t="n">
        <f aca="false">+[4]data1cf!W156</f>
        <v>289.835517466269</v>
      </c>
      <c r="Y156" s="326" t="n">
        <f aca="false">+[4]data1cf!X156</f>
        <v>287.788895790257</v>
      </c>
      <c r="Z156" s="326" t="n">
        <f aca="false">+[4]data1cf!Y156</f>
        <v>285.680875463965</v>
      </c>
      <c r="AA156" s="326" t="n">
        <f aca="false">+[4]data1cf!Z156</f>
        <v>283.509614527884</v>
      </c>
      <c r="AB156" s="326"/>
      <c r="AC156" s="327" t="n">
        <f aca="false">XNPV(0.1,B156:AA156,$B$1:$AA$1)</f>
        <v>1007.33535671941</v>
      </c>
      <c r="AD156" s="327" t="n">
        <f aca="false">SUMPRODUCT(B156:AA156,$B$1010:$AA$1010)</f>
        <v>2047.29530674944</v>
      </c>
      <c r="AE156" s="328" t="n">
        <f aca="false">SUMPRODUCT(B156:AA156,$B$1012:$AA$1012)</f>
        <v>1932.11853140457</v>
      </c>
      <c r="AF156" s="329" t="n">
        <f aca="false">XIRR(B156:AA156,$B$1:$AA$1)</f>
        <v>0.145879951147479</v>
      </c>
      <c r="AG156" s="330" t="n">
        <f aca="false">1-EXP(-(1/0.25)*(AD156/ABS($AD$1010)))</f>
        <v>0.979951213098311</v>
      </c>
    </row>
    <row r="157" customFormat="false" ht="12.75" hidden="false" customHeight="false" outlineLevel="0" collapsed="false">
      <c r="A157" s="321"/>
      <c r="B157" s="326" t="n">
        <f aca="false">+[4]data1cf!A157</f>
        <v>-3726.01934546885</v>
      </c>
      <c r="C157" s="326" t="n">
        <f aca="false">+[4]data1cf!B157</f>
        <v>513.170136075915</v>
      </c>
      <c r="D157" s="326" t="n">
        <f aca="false">+[4]data1cf!C157</f>
        <v>577.260410544238</v>
      </c>
      <c r="E157" s="326" t="n">
        <f aca="false">+[4]data1cf!D157</f>
        <v>562.364820689814</v>
      </c>
      <c r="F157" s="326" t="n">
        <f aca="false">+[4]data1cf!E157</f>
        <v>548.883912212908</v>
      </c>
      <c r="G157" s="326" t="n">
        <f aca="false">+[4]data1cf!F157</f>
        <v>536.526930000897</v>
      </c>
      <c r="H157" s="326" t="n">
        <f aca="false">+[4]data1cf!G157</f>
        <v>525.14795597786</v>
      </c>
      <c r="I157" s="326" t="n">
        <f aca="false">+[4]data1cf!H157</f>
        <v>519.091937151268</v>
      </c>
      <c r="J157" s="326" t="n">
        <f aca="false">+[4]data1cf!I157</f>
        <v>517.778288576718</v>
      </c>
      <c r="K157" s="326" t="n">
        <f aca="false">+[4]data1cf!J157</f>
        <v>516.570098177084</v>
      </c>
      <c r="L157" s="326" t="n">
        <f aca="false">+[4]data1cf!K157</f>
        <v>515.031580772193</v>
      </c>
      <c r="M157" s="326" t="n">
        <f aca="false">+[4]data1cf!L157</f>
        <v>394.388909138423</v>
      </c>
      <c r="N157" s="326" t="n">
        <f aca="false">+[4]data1cf!M157</f>
        <v>392.765518462372</v>
      </c>
      <c r="O157" s="326" t="n">
        <f aca="false">+[4]data1cf!N157</f>
        <v>391.387507359308</v>
      </c>
      <c r="P157" s="326" t="n">
        <f aca="false">+[4]data1cf!O157</f>
        <v>389.674074629883</v>
      </c>
      <c r="Q157" s="326" t="n">
        <f aca="false">+[4]data1cf!P157</f>
        <v>388.203320211844</v>
      </c>
      <c r="R157" s="326" t="n">
        <f aca="false">+[4]data1cf!Q157</f>
        <v>343.658410383206</v>
      </c>
      <c r="S157" s="326" t="n">
        <f aca="false">+[4]data1cf!R157</f>
        <v>299.208445465369</v>
      </c>
      <c r="T157" s="326" t="n">
        <f aca="false">+[4]data1cf!S157</f>
        <v>297.44301162933</v>
      </c>
      <c r="U157" s="326" t="n">
        <f aca="false">+[4]data1cf!T157</f>
        <v>295.62461477821</v>
      </c>
      <c r="V157" s="326" t="n">
        <f aca="false">+[4]data1cf!U157</f>
        <v>293.751666021557</v>
      </c>
      <c r="W157" s="326" t="n">
        <f aca="false">+[4]data1cf!V157</f>
        <v>291.822528802203</v>
      </c>
      <c r="X157" s="326" t="n">
        <f aca="false">+[4]data1cf!W157</f>
        <v>289.835517466269</v>
      </c>
      <c r="Y157" s="326" t="n">
        <f aca="false">+[4]data1cf!X157</f>
        <v>287.788895790257</v>
      </c>
      <c r="Z157" s="326" t="n">
        <f aca="false">+[4]data1cf!Y157</f>
        <v>285.680875463965</v>
      </c>
      <c r="AA157" s="326" t="n">
        <f aca="false">+[4]data1cf!Z157</f>
        <v>283.509614527884</v>
      </c>
      <c r="AB157" s="326"/>
      <c r="AC157" s="327" t="n">
        <f aca="false">XNPV(0.1,B157:AA157,$B$1:$AA$1)</f>
        <v>582.070483153729</v>
      </c>
      <c r="AD157" s="327" t="n">
        <f aca="false">SUMPRODUCT(B157:AA157,$B$1010:$AA$1010)</f>
        <v>1650.70506684272</v>
      </c>
      <c r="AE157" s="328" t="n">
        <f aca="false">SUMPRODUCT(B157:AA157,$B$1012:$AA$1012)</f>
        <v>1532.88027298261</v>
      </c>
      <c r="AF157" s="329" t="n">
        <f aca="false">XIRR(B157:AA157,$B$1:$AA$1)</f>
        <v>0.123169218803166</v>
      </c>
      <c r="AG157" s="330" t="n">
        <f aca="false">1-EXP(-(1/0.25)*(AD157/ABS($AD$1010)))</f>
        <v>0.957243927868185</v>
      </c>
    </row>
    <row r="158" customFormat="false" ht="12.75" hidden="false" customHeight="false" outlineLevel="0" collapsed="false">
      <c r="A158" s="321"/>
      <c r="B158" s="326" t="n">
        <f aca="false">+[4]data1cf!A158</f>
        <v>-3124.0471505672</v>
      </c>
      <c r="C158" s="326" t="n">
        <f aca="false">+[4]data1cf!B158</f>
        <v>501.467796607026</v>
      </c>
      <c r="D158" s="326" t="n">
        <f aca="false">+[4]data1cf!C158</f>
        <v>555.02596555335</v>
      </c>
      <c r="E158" s="326" t="n">
        <f aca="false">+[4]data1cf!D158</f>
        <v>542.353820198015</v>
      </c>
      <c r="F158" s="326" t="n">
        <f aca="false">+[4]data1cf!E158</f>
        <v>530.862309430821</v>
      </c>
      <c r="G158" s="326" t="n">
        <f aca="false">+[4]data1cf!F158</f>
        <v>520.307487497018</v>
      </c>
      <c r="H158" s="326" t="n">
        <f aca="false">+[4]data1cf!G158</f>
        <v>510.566840999625</v>
      </c>
      <c r="I158" s="326" t="n">
        <f aca="false">+[4]data1cf!H158</f>
        <v>505.28317657798</v>
      </c>
      <c r="J158" s="326" t="n">
        <f aca="false">+[4]data1cf!I158</f>
        <v>503.96952800343</v>
      </c>
      <c r="K158" s="326" t="n">
        <f aca="false">+[4]data1cf!J158</f>
        <v>502.737932924858</v>
      </c>
      <c r="L158" s="326" t="n">
        <f aca="false">+[4]data1cf!K158</f>
        <v>501.222820198905</v>
      </c>
      <c r="M158" s="326" t="n">
        <f aca="false">+[4]data1cf!L158</f>
        <v>380.556743886197</v>
      </c>
      <c r="N158" s="326" t="n">
        <f aca="false">+[4]data1cf!M158</f>
        <v>378.956757889084</v>
      </c>
      <c r="O158" s="326" t="n">
        <f aca="false">+[4]data1cf!N158</f>
        <v>377.555342107082</v>
      </c>
      <c r="P158" s="326" t="n">
        <f aca="false">+[4]data1cf!O158</f>
        <v>375.865314056595</v>
      </c>
      <c r="Q158" s="326" t="n">
        <f aca="false">+[4]data1cf!P158</f>
        <v>374.371154959618</v>
      </c>
      <c r="R158" s="326" t="n">
        <f aca="false">+[4]data1cf!Q158</f>
        <v>336.754030096562</v>
      </c>
      <c r="S158" s="326" t="n">
        <f aca="false">+[4]data1cf!R158</f>
        <v>299.208445465369</v>
      </c>
      <c r="T158" s="326" t="n">
        <f aca="false">+[4]data1cf!S158</f>
        <v>297.44301162933</v>
      </c>
      <c r="U158" s="326" t="n">
        <f aca="false">+[4]data1cf!T158</f>
        <v>295.62461477821</v>
      </c>
      <c r="V158" s="326" t="n">
        <f aca="false">+[4]data1cf!U158</f>
        <v>293.751666021557</v>
      </c>
      <c r="W158" s="326" t="n">
        <f aca="false">+[4]data1cf!V158</f>
        <v>291.822528802203</v>
      </c>
      <c r="X158" s="326" t="n">
        <f aca="false">+[4]data1cf!W158</f>
        <v>289.835517466269</v>
      </c>
      <c r="Y158" s="326" t="n">
        <f aca="false">+[4]data1cf!X158</f>
        <v>287.788895790257</v>
      </c>
      <c r="Z158" s="326" t="n">
        <f aca="false">+[4]data1cf!Y158</f>
        <v>285.680875463965</v>
      </c>
      <c r="AA158" s="326" t="n">
        <f aca="false">+[4]data1cf!Z158</f>
        <v>283.509614527884</v>
      </c>
      <c r="AB158" s="326"/>
      <c r="AC158" s="327" t="n">
        <f aca="false">XNPV(0.1,B158:AA158,$B$1:$AA$1)</f>
        <v>1063.01287311808</v>
      </c>
      <c r="AD158" s="327" t="n">
        <f aca="false">SUMPRODUCT(B158:AA158,$B$1010:$AA$1010)</f>
        <v>2099.21861609972</v>
      </c>
      <c r="AE158" s="328" t="n">
        <f aca="false">SUMPRODUCT(B158:AA158,$B$1012:$AA$1012)</f>
        <v>1984.38853079081</v>
      </c>
      <c r="AF158" s="329" t="n">
        <f aca="false">XIRR(B158:AA158,$B$1:$AA$1)</f>
        <v>0.149363781869121</v>
      </c>
      <c r="AG158" s="330" t="n">
        <f aca="false">1-EXP(-(1/0.25)*(AD158/ABS($AD$1010)))</f>
        <v>0.981843763998941</v>
      </c>
    </row>
    <row r="159" customFormat="false" ht="12.75" hidden="false" customHeight="false" outlineLevel="0" collapsed="false">
      <c r="A159" s="321"/>
      <c r="B159" s="326" t="n">
        <f aca="false">+[4]data1cf!A159</f>
        <v>-2845.81694688919</v>
      </c>
      <c r="C159" s="326" t="n">
        <f aca="false">+[4]data1cf!B159</f>
        <v>496.059001447526</v>
      </c>
      <c r="D159" s="326" t="n">
        <f aca="false">+[4]data1cf!C159</f>
        <v>544.749254750299</v>
      </c>
      <c r="E159" s="326" t="n">
        <f aca="false">+[4]data1cf!D159</f>
        <v>533.104780475269</v>
      </c>
      <c r="F159" s="326" t="n">
        <f aca="false">+[4]data1cf!E159</f>
        <v>522.53276488519</v>
      </c>
      <c r="G159" s="326" t="n">
        <f aca="false">+[4]data1cf!F159</f>
        <v>512.810897405951</v>
      </c>
      <c r="H159" s="326" t="n">
        <f aca="false">+[4]data1cf!G159</f>
        <v>503.827482230888</v>
      </c>
      <c r="I159" s="326" t="n">
        <f aca="false">+[4]data1cf!H159</f>
        <v>498.900798289769</v>
      </c>
      <c r="J159" s="326" t="n">
        <f aca="false">+[4]data1cf!I159</f>
        <v>497.58714971522</v>
      </c>
      <c r="K159" s="326" t="n">
        <f aca="false">+[4]data1cf!J159</f>
        <v>496.344737046329</v>
      </c>
      <c r="L159" s="326" t="n">
        <f aca="false">+[4]data1cf!K159</f>
        <v>494.840441910695</v>
      </c>
      <c r="M159" s="326" t="n">
        <f aca="false">+[4]data1cf!L159</f>
        <v>374.163548007668</v>
      </c>
      <c r="N159" s="326" t="n">
        <f aca="false">+[4]data1cf!M159</f>
        <v>372.574379600874</v>
      </c>
      <c r="O159" s="326" t="n">
        <f aca="false">+[4]data1cf!N159</f>
        <v>371.162146228553</v>
      </c>
      <c r="P159" s="326" t="n">
        <f aca="false">+[4]data1cf!O159</f>
        <v>369.482935768385</v>
      </c>
      <c r="Q159" s="326" t="n">
        <f aca="false">+[4]data1cf!P159</f>
        <v>367.977959081089</v>
      </c>
      <c r="R159" s="326" t="n">
        <f aca="false">+[4]data1cf!Q159</f>
        <v>333.562840952457</v>
      </c>
      <c r="S159" s="326" t="n">
        <f aca="false">+[4]data1cf!R159</f>
        <v>299.208445465369</v>
      </c>
      <c r="T159" s="326" t="n">
        <f aca="false">+[4]data1cf!S159</f>
        <v>297.44301162933</v>
      </c>
      <c r="U159" s="326" t="n">
        <f aca="false">+[4]data1cf!T159</f>
        <v>295.62461477821</v>
      </c>
      <c r="V159" s="326" t="n">
        <f aca="false">+[4]data1cf!U159</f>
        <v>293.751666021557</v>
      </c>
      <c r="W159" s="326" t="n">
        <f aca="false">+[4]data1cf!V159</f>
        <v>291.822528802203</v>
      </c>
      <c r="X159" s="326" t="n">
        <f aca="false">+[4]data1cf!W159</f>
        <v>289.835517466269</v>
      </c>
      <c r="Y159" s="326" t="n">
        <f aca="false">+[4]data1cf!X159</f>
        <v>287.788895790257</v>
      </c>
      <c r="Z159" s="326" t="n">
        <f aca="false">+[4]data1cf!Y159</f>
        <v>285.680875463965</v>
      </c>
      <c r="AA159" s="326" t="n">
        <f aca="false">+[4]data1cf!Z159</f>
        <v>283.509614527884</v>
      </c>
      <c r="AB159" s="326"/>
      <c r="AC159" s="327" t="n">
        <f aca="false">XNPV(0.1,B159:AA159,$B$1:$AA$1)</f>
        <v>1285.30337133458</v>
      </c>
      <c r="AD159" s="327" t="n">
        <f aca="false">SUMPRODUCT(B159:AA159,$B$1010:$AA$1010)</f>
        <v>2306.5205765873</v>
      </c>
      <c r="AE159" s="328" t="n">
        <f aca="false">SUMPRODUCT(B159:AA159,$B$1012:$AA$1012)</f>
        <v>2193.07463888056</v>
      </c>
      <c r="AF159" s="329" t="n">
        <f aca="false">XIRR(B159:AA159,$B$1:$AA$1)</f>
        <v>0.164806046859914</v>
      </c>
      <c r="AG159" s="330" t="n">
        <f aca="false">1-EXP(-(1/0.25)*(AD159/ABS($AD$1010)))</f>
        <v>0.987779156004077</v>
      </c>
    </row>
    <row r="160" customFormat="false" ht="12.75" hidden="false" customHeight="false" outlineLevel="0" collapsed="false">
      <c r="A160" s="321"/>
      <c r="B160" s="326" t="n">
        <f aca="false">+[4]data1cf!A160</f>
        <v>-2741.62606896908</v>
      </c>
      <c r="C160" s="326" t="n">
        <f aca="false">+[4]data1cf!B160</f>
        <v>494.033530780759</v>
      </c>
      <c r="D160" s="326" t="n">
        <f aca="false">+[4]data1cf!C160</f>
        <v>540.900860483442</v>
      </c>
      <c r="E160" s="326" t="n">
        <f aca="false">+[4]data1cf!D160</f>
        <v>529.641225635098</v>
      </c>
      <c r="F160" s="326" t="n">
        <f aca="false">+[4]data1cf!E160</f>
        <v>519.413540058369</v>
      </c>
      <c r="G160" s="326" t="n">
        <f aca="false">+[4]data1cf!F160</f>
        <v>510.003595061812</v>
      </c>
      <c r="H160" s="326" t="n">
        <f aca="false">+[4]data1cf!G160</f>
        <v>501.303745780096</v>
      </c>
      <c r="I160" s="326" t="n">
        <f aca="false">+[4]data1cf!H160</f>
        <v>496.510742902984</v>
      </c>
      <c r="J160" s="326" t="n">
        <f aca="false">+[4]data1cf!I160</f>
        <v>495.197094328435</v>
      </c>
      <c r="K160" s="326" t="n">
        <f aca="false">+[4]data1cf!J160</f>
        <v>493.950630718211</v>
      </c>
      <c r="L160" s="326" t="n">
        <f aca="false">+[4]data1cf!K160</f>
        <v>492.45038652391</v>
      </c>
      <c r="M160" s="326" t="n">
        <f aca="false">+[4]data1cf!L160</f>
        <v>371.769441679549</v>
      </c>
      <c r="N160" s="326" t="n">
        <f aca="false">+[4]data1cf!M160</f>
        <v>370.184324214089</v>
      </c>
      <c r="O160" s="326" t="n">
        <f aca="false">+[4]data1cf!N160</f>
        <v>368.768039900434</v>
      </c>
      <c r="P160" s="326" t="n">
        <f aca="false">+[4]data1cf!O160</f>
        <v>367.0928803816</v>
      </c>
      <c r="Q160" s="326" t="n">
        <f aca="false">+[4]data1cf!P160</f>
        <v>365.583852752971</v>
      </c>
      <c r="R160" s="326" t="n">
        <f aca="false">+[4]data1cf!Q160</f>
        <v>332.367813259065</v>
      </c>
      <c r="S160" s="326" t="n">
        <f aca="false">+[4]data1cf!R160</f>
        <v>299.208445465369</v>
      </c>
      <c r="T160" s="326" t="n">
        <f aca="false">+[4]data1cf!S160</f>
        <v>297.44301162933</v>
      </c>
      <c r="U160" s="326" t="n">
        <f aca="false">+[4]data1cf!T160</f>
        <v>295.62461477821</v>
      </c>
      <c r="V160" s="326" t="n">
        <f aca="false">+[4]data1cf!U160</f>
        <v>293.751666021557</v>
      </c>
      <c r="W160" s="326" t="n">
        <f aca="false">+[4]data1cf!V160</f>
        <v>291.822528802203</v>
      </c>
      <c r="X160" s="326" t="n">
        <f aca="false">+[4]data1cf!W160</f>
        <v>289.835517466269</v>
      </c>
      <c r="Y160" s="326" t="n">
        <f aca="false">+[4]data1cf!X160</f>
        <v>287.788895790257</v>
      </c>
      <c r="Z160" s="326" t="n">
        <f aca="false">+[4]data1cf!Y160</f>
        <v>285.680875463965</v>
      </c>
      <c r="AA160" s="326" t="n">
        <f aca="false">+[4]data1cf!Z160</f>
        <v>283.509614527884</v>
      </c>
      <c r="AB160" s="326"/>
      <c r="AC160" s="327" t="n">
        <f aca="false">XNPV(0.1,B160:AA160,$B$1:$AA$1)</f>
        <v>1368.54610291551</v>
      </c>
      <c r="AD160" s="327" t="n">
        <f aca="false">SUMPRODUCT(B160:AA160,$B$1010:$AA$1010)</f>
        <v>2384.150441973</v>
      </c>
      <c r="AE160" s="328" t="n">
        <f aca="false">SUMPRODUCT(B160:AA160,$B$1012:$AA$1012)</f>
        <v>2271.22283603592</v>
      </c>
      <c r="AF160" s="329" t="n">
        <f aca="false">XIRR(B160:AA160,$B$1:$AA$1)</f>
        <v>0.171321941042329</v>
      </c>
      <c r="AG160" s="330" t="n">
        <f aca="false">1-EXP(-(1/0.25)*(AD160/ABS($AD$1010)))</f>
        <v>0.989462942647756</v>
      </c>
    </row>
    <row r="161" customFormat="false" ht="12.75" hidden="false" customHeight="false" outlineLevel="0" collapsed="false">
      <c r="A161" s="321"/>
      <c r="B161" s="326" t="n">
        <f aca="false">+[4]data1cf!A161</f>
        <v>-2887.38943272614</v>
      </c>
      <c r="C161" s="326" t="n">
        <f aca="false">+[4]data1cf!B161</f>
        <v>496.867170572196</v>
      </c>
      <c r="D161" s="326" t="n">
        <f aca="false">+[4]data1cf!C161</f>
        <v>546.284776087173</v>
      </c>
      <c r="E161" s="326" t="n">
        <f aca="false">+[4]data1cf!D161</f>
        <v>534.486749678456</v>
      </c>
      <c r="F161" s="326" t="n">
        <f aca="false">+[4]data1cf!E161</f>
        <v>523.777345337182</v>
      </c>
      <c r="G161" s="326" t="n">
        <f aca="false">+[4]data1cf!F161</f>
        <v>513.931019812744</v>
      </c>
      <c r="H161" s="326" t="n">
        <f aca="false">+[4]data1cf!G161</f>
        <v>504.834460960227</v>
      </c>
      <c r="I161" s="326" t="n">
        <f aca="false">+[4]data1cf!H161</f>
        <v>499.85443785688</v>
      </c>
      <c r="J161" s="326" t="n">
        <f aca="false">+[4]data1cf!I161</f>
        <v>498.540789282331</v>
      </c>
      <c r="K161" s="326" t="n">
        <f aca="false">+[4]data1cf!J161</f>
        <v>497.299992951689</v>
      </c>
      <c r="L161" s="326" t="n">
        <f aca="false">+[4]data1cf!K161</f>
        <v>495.794081477806</v>
      </c>
      <c r="M161" s="326" t="n">
        <f aca="false">+[4]data1cf!L161</f>
        <v>375.118803913028</v>
      </c>
      <c r="N161" s="326" t="n">
        <f aca="false">+[4]data1cf!M161</f>
        <v>373.528019167985</v>
      </c>
      <c r="O161" s="326" t="n">
        <f aca="false">+[4]data1cf!N161</f>
        <v>372.117402133913</v>
      </c>
      <c r="P161" s="326" t="n">
        <f aca="false">+[4]data1cf!O161</f>
        <v>370.436575335496</v>
      </c>
      <c r="Q161" s="326" t="n">
        <f aca="false">+[4]data1cf!P161</f>
        <v>368.933214986449</v>
      </c>
      <c r="R161" s="326" t="n">
        <f aca="false">+[4]data1cf!Q161</f>
        <v>334.039660736013</v>
      </c>
      <c r="S161" s="326" t="n">
        <f aca="false">+[4]data1cf!R161</f>
        <v>299.208445465369</v>
      </c>
      <c r="T161" s="326" t="n">
        <f aca="false">+[4]data1cf!S161</f>
        <v>297.44301162933</v>
      </c>
      <c r="U161" s="326" t="n">
        <f aca="false">+[4]data1cf!T161</f>
        <v>295.62461477821</v>
      </c>
      <c r="V161" s="326" t="n">
        <f aca="false">+[4]data1cf!U161</f>
        <v>293.751666021557</v>
      </c>
      <c r="W161" s="326" t="n">
        <f aca="false">+[4]data1cf!V161</f>
        <v>291.822528802203</v>
      </c>
      <c r="X161" s="326" t="n">
        <f aca="false">+[4]data1cf!W161</f>
        <v>289.835517466269</v>
      </c>
      <c r="Y161" s="326" t="n">
        <f aca="false">+[4]data1cf!X161</f>
        <v>287.788895790257</v>
      </c>
      <c r="Z161" s="326" t="n">
        <f aca="false">+[4]data1cf!Y161</f>
        <v>285.680875463965</v>
      </c>
      <c r="AA161" s="326" t="n">
        <f aca="false">+[4]data1cf!Z161</f>
        <v>283.509614527884</v>
      </c>
      <c r="AB161" s="326"/>
      <c r="AC161" s="327" t="n">
        <f aca="false">XNPV(0.1,B161:AA161,$B$1:$AA$1)</f>
        <v>1252.08926133993</v>
      </c>
      <c r="AD161" s="327" t="n">
        <f aca="false">SUMPRODUCT(B161:AA161,$B$1010:$AA$1010)</f>
        <v>2275.54601774207</v>
      </c>
      <c r="AE161" s="328" t="n">
        <f aca="false">SUMPRODUCT(B161:AA161,$B$1012:$AA$1012)</f>
        <v>2161.89326403971</v>
      </c>
      <c r="AF161" s="329" t="n">
        <f aca="false">XIRR(B161:AA161,$B$1:$AA$1)</f>
        <v>0.162326663029054</v>
      </c>
      <c r="AG161" s="330" t="n">
        <f aca="false">1-EXP(-(1/0.25)*(AD161/ABS($AD$1010)))</f>
        <v>0.987034485296613</v>
      </c>
    </row>
    <row r="162" customFormat="false" ht="12.75" hidden="false" customHeight="false" outlineLevel="0" collapsed="false">
      <c r="A162" s="321"/>
      <c r="B162" s="326" t="n">
        <f aca="false">+[4]data1cf!A162</f>
        <v>-3061.56673648468</v>
      </c>
      <c r="C162" s="326" t="n">
        <f aca="false">+[4]data1cf!B162</f>
        <v>500.253177357262</v>
      </c>
      <c r="D162" s="326" t="n">
        <f aca="false">+[4]data1cf!C162</f>
        <v>552.718188978798</v>
      </c>
      <c r="E162" s="326" t="n">
        <f aca="false">+[4]data1cf!D162</f>
        <v>540.276821280918</v>
      </c>
      <c r="F162" s="326" t="n">
        <f aca="false">+[4]data1cf!E162</f>
        <v>528.991795786184</v>
      </c>
      <c r="G162" s="326" t="n">
        <f aca="false">+[4]data1cf!F162</f>
        <v>518.624025216845</v>
      </c>
      <c r="H162" s="326" t="n">
        <f aca="false">+[4]data1cf!G162</f>
        <v>509.053425414419</v>
      </c>
      <c r="I162" s="326" t="n">
        <f aca="false">+[4]data1cf!H162</f>
        <v>503.849925863258</v>
      </c>
      <c r="J162" s="326" t="n">
        <f aca="false">+[4]data1cf!I162</f>
        <v>502.536277288708</v>
      </c>
      <c r="K162" s="326" t="n">
        <f aca="false">+[4]data1cf!J162</f>
        <v>501.302252971637</v>
      </c>
      <c r="L162" s="326" t="n">
        <f aca="false">+[4]data1cf!K162</f>
        <v>499.789569484183</v>
      </c>
      <c r="M162" s="326" t="n">
        <f aca="false">+[4]data1cf!L162</f>
        <v>379.121063932976</v>
      </c>
      <c r="N162" s="326" t="n">
        <f aca="false">+[4]data1cf!M162</f>
        <v>377.523507174362</v>
      </c>
      <c r="O162" s="326" t="n">
        <f aca="false">+[4]data1cf!N162</f>
        <v>376.119662153861</v>
      </c>
      <c r="P162" s="326" t="n">
        <f aca="false">+[4]data1cf!O162</f>
        <v>374.432063341874</v>
      </c>
      <c r="Q162" s="326" t="n">
        <f aca="false">+[4]data1cf!P162</f>
        <v>372.935475006397</v>
      </c>
      <c r="R162" s="326" t="n">
        <f aca="false">+[4]data1cf!Q162</f>
        <v>336.037404739201</v>
      </c>
      <c r="S162" s="326" t="n">
        <f aca="false">+[4]data1cf!R162</f>
        <v>299.208445465369</v>
      </c>
      <c r="T162" s="326" t="n">
        <f aca="false">+[4]data1cf!S162</f>
        <v>297.44301162933</v>
      </c>
      <c r="U162" s="326" t="n">
        <f aca="false">+[4]data1cf!T162</f>
        <v>295.62461477821</v>
      </c>
      <c r="V162" s="326" t="n">
        <f aca="false">+[4]data1cf!U162</f>
        <v>293.751666021557</v>
      </c>
      <c r="W162" s="326" t="n">
        <f aca="false">+[4]data1cf!V162</f>
        <v>291.822528802203</v>
      </c>
      <c r="X162" s="326" t="n">
        <f aca="false">+[4]data1cf!W162</f>
        <v>289.835517466269</v>
      </c>
      <c r="Y162" s="326" t="n">
        <f aca="false">+[4]data1cf!X162</f>
        <v>287.788895790257</v>
      </c>
      <c r="Z162" s="326" t="n">
        <f aca="false">+[4]data1cf!Y162</f>
        <v>285.680875463965</v>
      </c>
      <c r="AA162" s="326" t="n">
        <f aca="false">+[4]data1cf!Z162</f>
        <v>283.509614527884</v>
      </c>
      <c r="AB162" s="326"/>
      <c r="AC162" s="327" t="n">
        <f aca="false">XNPV(0.1,B162:AA162,$B$1:$AA$1)</f>
        <v>1112.93125793604</v>
      </c>
      <c r="AD162" s="327" t="n">
        <f aca="false">SUMPRODUCT(B162:AA162,$B$1010:$AA$1010)</f>
        <v>2145.77111888397</v>
      </c>
      <c r="AE162" s="328" t="n">
        <f aca="false">SUMPRODUCT(B162:AA162,$B$1012:$AA$1012)</f>
        <v>2031.25186293215</v>
      </c>
      <c r="AF162" s="329" t="n">
        <f aca="false">XIRR(B162:AA162,$B$1:$AA$1)</f>
        <v>0.152609010168227</v>
      </c>
      <c r="AG162" s="330" t="n">
        <f aca="false">1-EXP(-(1/0.25)*(AD162/ABS($AD$1010)))</f>
        <v>0.983388158281029</v>
      </c>
    </row>
    <row r="163" customFormat="false" ht="12.75" hidden="false" customHeight="false" outlineLevel="0" collapsed="false">
      <c r="A163" s="321"/>
      <c r="B163" s="326" t="n">
        <f aca="false">+[4]data1cf!A163</f>
        <v>-3323.75559798617</v>
      </c>
      <c r="C163" s="326" t="n">
        <f aca="false">+[4]data1cf!B163</f>
        <v>505.350128824851</v>
      </c>
      <c r="D163" s="326" t="n">
        <f aca="false">+[4]data1cf!C163</f>
        <v>562.402396767217</v>
      </c>
      <c r="E163" s="326" t="n">
        <f aca="false">+[4]data1cf!D163</f>
        <v>548.992608290495</v>
      </c>
      <c r="F163" s="326" t="n">
        <f aca="false">+[4]data1cf!E163</f>
        <v>536.841101046271</v>
      </c>
      <c r="G163" s="326" t="n">
        <f aca="false">+[4]data1cf!F163</f>
        <v>525.688399950924</v>
      </c>
      <c r="H163" s="326" t="n">
        <f aca="false">+[4]data1cf!G163</f>
        <v>515.404226943035</v>
      </c>
      <c r="I163" s="326" t="n">
        <f aca="false">+[4]data1cf!H163</f>
        <v>509.864328595013</v>
      </c>
      <c r="J163" s="326" t="n">
        <f aca="false">+[4]data1cf!I163</f>
        <v>508.550680020463</v>
      </c>
      <c r="K163" s="326" t="n">
        <f aca="false">+[4]data1cf!J163</f>
        <v>507.326849606327</v>
      </c>
      <c r="L163" s="326" t="n">
        <f aca="false">+[4]data1cf!K163</f>
        <v>505.803972215938</v>
      </c>
      <c r="M163" s="326" t="n">
        <f aca="false">+[4]data1cf!L163</f>
        <v>385.145660567666</v>
      </c>
      <c r="N163" s="326" t="n">
        <f aca="false">+[4]data1cf!M163</f>
        <v>383.537909906117</v>
      </c>
      <c r="O163" s="326" t="n">
        <f aca="false">+[4]data1cf!N163</f>
        <v>382.144258788551</v>
      </c>
      <c r="P163" s="326" t="n">
        <f aca="false">+[4]data1cf!O163</f>
        <v>380.446466073629</v>
      </c>
      <c r="Q163" s="326" t="n">
        <f aca="false">+[4]data1cf!P163</f>
        <v>378.960071641087</v>
      </c>
      <c r="R163" s="326" t="n">
        <f aca="false">+[4]data1cf!Q163</f>
        <v>339.044606105079</v>
      </c>
      <c r="S163" s="326" t="n">
        <f aca="false">+[4]data1cf!R163</f>
        <v>299.208445465369</v>
      </c>
      <c r="T163" s="326" t="n">
        <f aca="false">+[4]data1cf!S163</f>
        <v>297.44301162933</v>
      </c>
      <c r="U163" s="326" t="n">
        <f aca="false">+[4]data1cf!T163</f>
        <v>295.62461477821</v>
      </c>
      <c r="V163" s="326" t="n">
        <f aca="false">+[4]data1cf!U163</f>
        <v>293.751666021557</v>
      </c>
      <c r="W163" s="326" t="n">
        <f aca="false">+[4]data1cf!V163</f>
        <v>291.822528802203</v>
      </c>
      <c r="X163" s="326" t="n">
        <f aca="false">+[4]data1cf!W163</f>
        <v>289.835517466269</v>
      </c>
      <c r="Y163" s="326" t="n">
        <f aca="false">+[4]data1cf!X163</f>
        <v>287.788895790257</v>
      </c>
      <c r="Z163" s="326" t="n">
        <f aca="false">+[4]data1cf!Y163</f>
        <v>285.680875463965</v>
      </c>
      <c r="AA163" s="326" t="n">
        <f aca="false">+[4]data1cf!Z163</f>
        <v>283.509614527884</v>
      </c>
      <c r="AB163" s="326"/>
      <c r="AC163" s="327" t="n">
        <f aca="false">XNPV(0.1,B163:AA163,$B$1:$AA$1)</f>
        <v>903.456902242315</v>
      </c>
      <c r="AD163" s="327" t="n">
        <f aca="false">SUMPRODUCT(B163:AA163,$B$1010:$AA$1010)</f>
        <v>1950.4211378655</v>
      </c>
      <c r="AE163" s="328" t="n">
        <f aca="false">SUMPRODUCT(B163:AA163,$B$1012:$AA$1012)</f>
        <v>1834.59753724093</v>
      </c>
      <c r="AF163" s="329" t="n">
        <f aca="false">XIRR(B163:AA163,$B$1:$AA$1)</f>
        <v>0.13973337091642</v>
      </c>
      <c r="AG163" s="330" t="n">
        <f aca="false">1-EXP(-(1/0.25)*(AD163/ABS($AD$1010)))</f>
        <v>0.975877067476984</v>
      </c>
    </row>
    <row r="164" customFormat="false" ht="12.75" hidden="false" customHeight="false" outlineLevel="0" collapsed="false">
      <c r="A164" s="321"/>
      <c r="B164" s="326" t="n">
        <f aca="false">+[4]data1cf!A164</f>
        <v>-2465.15601536499</v>
      </c>
      <c r="C164" s="326" t="n">
        <f aca="false">+[4]data1cf!B164</f>
        <v>488.658952938695</v>
      </c>
      <c r="D164" s="326" t="n">
        <f aca="false">+[4]data1cf!C164</f>
        <v>530.689162583521</v>
      </c>
      <c r="E164" s="326" t="n">
        <f aca="false">+[4]data1cf!D164</f>
        <v>520.450697525169</v>
      </c>
      <c r="F164" s="326" t="n">
        <f aca="false">+[4]data1cf!E164</f>
        <v>511.136690181591</v>
      </c>
      <c r="G164" s="326" t="n">
        <f aca="false">+[4]data1cf!F164</f>
        <v>502.554430172712</v>
      </c>
      <c r="H164" s="326" t="n">
        <f aca="false">+[4]data1cf!G164</f>
        <v>494.607021788885</v>
      </c>
      <c r="I164" s="326" t="n">
        <f aca="false">+[4]data1cf!H164</f>
        <v>490.168741049349</v>
      </c>
      <c r="J164" s="326" t="n">
        <f aca="false">+[4]data1cf!I164</f>
        <v>488.8550924748</v>
      </c>
      <c r="K164" s="326" t="n">
        <f aca="false">+[4]data1cf!J164</f>
        <v>487.597879708891</v>
      </c>
      <c r="L164" s="326" t="n">
        <f aca="false">+[4]data1cf!K164</f>
        <v>486.108384670275</v>
      </c>
      <c r="M164" s="326" t="n">
        <f aca="false">+[4]data1cf!L164</f>
        <v>365.41669067023</v>
      </c>
      <c r="N164" s="326" t="n">
        <f aca="false">+[4]data1cf!M164</f>
        <v>363.842322360454</v>
      </c>
      <c r="O164" s="326" t="n">
        <f aca="false">+[4]data1cf!N164</f>
        <v>362.415288891115</v>
      </c>
      <c r="P164" s="326" t="n">
        <f aca="false">+[4]data1cf!O164</f>
        <v>360.750878527965</v>
      </c>
      <c r="Q164" s="326" t="n">
        <f aca="false">+[4]data1cf!P164</f>
        <v>359.231101743651</v>
      </c>
      <c r="R164" s="326" t="n">
        <f aca="false">+[4]data1cf!Q164</f>
        <v>329.196812332247</v>
      </c>
      <c r="S164" s="326" t="n">
        <f aca="false">+[4]data1cf!R164</f>
        <v>299.208445465369</v>
      </c>
      <c r="T164" s="326" t="n">
        <f aca="false">+[4]data1cf!S164</f>
        <v>297.44301162933</v>
      </c>
      <c r="U164" s="326" t="n">
        <f aca="false">+[4]data1cf!T164</f>
        <v>295.62461477821</v>
      </c>
      <c r="V164" s="326" t="n">
        <f aca="false">+[4]data1cf!U164</f>
        <v>293.751666021557</v>
      </c>
      <c r="W164" s="326" t="n">
        <f aca="false">+[4]data1cf!V164</f>
        <v>291.822528802203</v>
      </c>
      <c r="X164" s="326" t="n">
        <f aca="false">+[4]data1cf!W164</f>
        <v>289.835517466269</v>
      </c>
      <c r="Y164" s="326" t="n">
        <f aca="false">+[4]data1cf!X164</f>
        <v>287.788895790257</v>
      </c>
      <c r="Z164" s="326" t="n">
        <f aca="false">+[4]data1cf!Y164</f>
        <v>285.680875463965</v>
      </c>
      <c r="AA164" s="326" t="n">
        <f aca="false">+[4]data1cf!Z164</f>
        <v>283.509614527884</v>
      </c>
      <c r="AB164" s="326"/>
      <c r="AC164" s="327" t="n">
        <f aca="false">XNPV(0.1,B164:AA164,$B$1:$AA$1)</f>
        <v>1589.43033886539</v>
      </c>
      <c r="AD164" s="327" t="n">
        <f aca="false">SUMPRODUCT(B164:AA164,$B$1010:$AA$1010)</f>
        <v>2590.14096122863</v>
      </c>
      <c r="AE164" s="328" t="n">
        <f aca="false">SUMPRODUCT(B164:AA164,$B$1012:$AA$1012)</f>
        <v>2478.58874644863</v>
      </c>
      <c r="AF164" s="329" t="n">
        <f aca="false">XIRR(B164:AA164,$B$1:$AA$1)</f>
        <v>0.19105682783862</v>
      </c>
      <c r="AG164" s="330" t="n">
        <f aca="false">1-EXP(-(1/0.25)*(AD164/ABS($AD$1010)))</f>
        <v>0.992889791099345</v>
      </c>
    </row>
    <row r="165" customFormat="false" ht="12.75" hidden="false" customHeight="false" outlineLevel="0" collapsed="false">
      <c r="A165" s="321"/>
      <c r="B165" s="326" t="n">
        <f aca="false">+[4]data1cf!A165</f>
        <v>-3408.72321590256</v>
      </c>
      <c r="C165" s="326" t="n">
        <f aca="false">+[4]data1cf!B165</f>
        <v>507.001899317146</v>
      </c>
      <c r="D165" s="326" t="n">
        <f aca="false">+[4]data1cf!C165</f>
        <v>565.540760702577</v>
      </c>
      <c r="E165" s="326" t="n">
        <f aca="false">+[4]data1cf!D165</f>
        <v>551.817135832319</v>
      </c>
      <c r="F165" s="326" t="n">
        <f aca="false">+[4]data1cf!E165</f>
        <v>539.384827604405</v>
      </c>
      <c r="G165" s="326" t="n">
        <f aca="false">+[4]data1cf!F165</f>
        <v>527.977753853244</v>
      </c>
      <c r="H165" s="326" t="n">
        <f aca="false">+[4]data1cf!G165</f>
        <v>517.462332976434</v>
      </c>
      <c r="I165" s="326" t="n">
        <f aca="false">+[4]data1cf!H165</f>
        <v>511.813417775921</v>
      </c>
      <c r="J165" s="326" t="n">
        <f aca="false">+[4]data1cf!I165</f>
        <v>510.499769201371</v>
      </c>
      <c r="K165" s="326" t="n">
        <f aca="false">+[4]data1cf!J165</f>
        <v>509.27924232822</v>
      </c>
      <c r="L165" s="326" t="n">
        <f aca="false">+[4]data1cf!K165</f>
        <v>507.753061396846</v>
      </c>
      <c r="M165" s="326" t="n">
        <f aca="false">+[4]data1cf!L165</f>
        <v>387.098053289559</v>
      </c>
      <c r="N165" s="326" t="n">
        <f aca="false">+[4]data1cf!M165</f>
        <v>385.486999087025</v>
      </c>
      <c r="O165" s="326" t="n">
        <f aca="false">+[4]data1cf!N165</f>
        <v>384.096651510443</v>
      </c>
      <c r="P165" s="326" t="n">
        <f aca="false">+[4]data1cf!O165</f>
        <v>382.395555254536</v>
      </c>
      <c r="Q165" s="326" t="n">
        <f aca="false">+[4]data1cf!P165</f>
        <v>380.91246436298</v>
      </c>
      <c r="R165" s="326" t="n">
        <f aca="false">+[4]data1cf!Q165</f>
        <v>340.019150695533</v>
      </c>
      <c r="S165" s="326" t="n">
        <f aca="false">+[4]data1cf!R165</f>
        <v>299.208445465369</v>
      </c>
      <c r="T165" s="326" t="n">
        <f aca="false">+[4]data1cf!S165</f>
        <v>297.44301162933</v>
      </c>
      <c r="U165" s="326" t="n">
        <f aca="false">+[4]data1cf!T165</f>
        <v>295.62461477821</v>
      </c>
      <c r="V165" s="326" t="n">
        <f aca="false">+[4]data1cf!U165</f>
        <v>293.751666021557</v>
      </c>
      <c r="W165" s="326" t="n">
        <f aca="false">+[4]data1cf!V165</f>
        <v>291.822528802203</v>
      </c>
      <c r="X165" s="326" t="n">
        <f aca="false">+[4]data1cf!W165</f>
        <v>289.835517466269</v>
      </c>
      <c r="Y165" s="326" t="n">
        <f aca="false">+[4]data1cf!X165</f>
        <v>287.788895790257</v>
      </c>
      <c r="Z165" s="326" t="n">
        <f aca="false">+[4]data1cf!Y165</f>
        <v>285.680875463965</v>
      </c>
      <c r="AA165" s="326" t="n">
        <f aca="false">+[4]data1cf!Z165</f>
        <v>283.509614527884</v>
      </c>
      <c r="AB165" s="326"/>
      <c r="AC165" s="327" t="n">
        <f aca="false">XNPV(0.1,B165:AA165,$B$1:$AA$1)</f>
        <v>835.572489014617</v>
      </c>
      <c r="AD165" s="327" t="n">
        <f aca="false">SUMPRODUCT(B165:AA165,$B$1010:$AA$1010)</f>
        <v>1887.11401470208</v>
      </c>
      <c r="AE165" s="328" t="n">
        <f aca="false">SUMPRODUCT(B165:AA165,$B$1012:$AA$1012)</f>
        <v>1770.86771473341</v>
      </c>
      <c r="AF165" s="329" t="n">
        <f aca="false">XIRR(B165:AA165,$B$1:$AA$1)</f>
        <v>0.135944806016626</v>
      </c>
      <c r="AG165" s="330" t="n">
        <f aca="false">1-EXP(-(1/0.25)*(AD165/ABS($AD$1010)))</f>
        <v>0.972777156952796</v>
      </c>
    </row>
    <row r="166" customFormat="false" ht="12.75" hidden="false" customHeight="false" outlineLevel="0" collapsed="false">
      <c r="A166" s="321"/>
      <c r="B166" s="326" t="n">
        <f aca="false">+[4]data1cf!A166</f>
        <v>-3321.39030872909</v>
      </c>
      <c r="C166" s="326" t="n">
        <f aca="false">+[4]data1cf!B166</f>
        <v>505.304147601694</v>
      </c>
      <c r="D166" s="326" t="n">
        <f aca="false">+[4]data1cf!C166</f>
        <v>562.315032443218</v>
      </c>
      <c r="E166" s="326" t="n">
        <f aca="false">+[4]data1cf!D166</f>
        <v>548.913980398896</v>
      </c>
      <c r="F166" s="326" t="n">
        <f aca="false">+[4]data1cf!E166</f>
        <v>536.770289962608</v>
      </c>
      <c r="G166" s="326" t="n">
        <f aca="false">+[4]data1cf!F166</f>
        <v>525.624669975627</v>
      </c>
      <c r="H166" s="326" t="n">
        <f aca="false">+[4]data1cf!G166</f>
        <v>515.346934338981</v>
      </c>
      <c r="I166" s="326" t="n">
        <f aca="false">+[4]data1cf!H166</f>
        <v>509.810070751687</v>
      </c>
      <c r="J166" s="326" t="n">
        <f aca="false">+[4]data1cf!I166</f>
        <v>508.496422177137</v>
      </c>
      <c r="K166" s="326" t="n">
        <f aca="false">+[4]data1cf!J166</f>
        <v>507.272499800555</v>
      </c>
      <c r="L166" s="326" t="n">
        <f aca="false">+[4]data1cf!K166</f>
        <v>505.749714372612</v>
      </c>
      <c r="M166" s="326" t="n">
        <f aca="false">+[4]data1cf!L166</f>
        <v>385.091310761894</v>
      </c>
      <c r="N166" s="326" t="n">
        <f aca="false">+[4]data1cf!M166</f>
        <v>383.483652062791</v>
      </c>
      <c r="O166" s="326" t="n">
        <f aca="false">+[4]data1cf!N166</f>
        <v>382.089908982779</v>
      </c>
      <c r="P166" s="326" t="n">
        <f aca="false">+[4]data1cf!O166</f>
        <v>380.392208230303</v>
      </c>
      <c r="Q166" s="326" t="n">
        <f aca="false">+[4]data1cf!P166</f>
        <v>378.905721835315</v>
      </c>
      <c r="R166" s="326" t="n">
        <f aca="false">+[4]data1cf!Q166</f>
        <v>339.017477183416</v>
      </c>
      <c r="S166" s="326" t="n">
        <f aca="false">+[4]data1cf!R166</f>
        <v>299.208445465369</v>
      </c>
      <c r="T166" s="326" t="n">
        <f aca="false">+[4]data1cf!S166</f>
        <v>297.44301162933</v>
      </c>
      <c r="U166" s="326" t="n">
        <f aca="false">+[4]data1cf!T166</f>
        <v>295.62461477821</v>
      </c>
      <c r="V166" s="326" t="n">
        <f aca="false">+[4]data1cf!U166</f>
        <v>293.751666021557</v>
      </c>
      <c r="W166" s="326" t="n">
        <f aca="false">+[4]data1cf!V166</f>
        <v>291.822528802203</v>
      </c>
      <c r="X166" s="326" t="n">
        <f aca="false">+[4]data1cf!W166</f>
        <v>289.835517466269</v>
      </c>
      <c r="Y166" s="326" t="n">
        <f aca="false">+[4]data1cf!X166</f>
        <v>287.788895790257</v>
      </c>
      <c r="Z166" s="326" t="n">
        <f aca="false">+[4]data1cf!Y166</f>
        <v>285.680875463965</v>
      </c>
      <c r="AA166" s="326" t="n">
        <f aca="false">+[4]data1cf!Z166</f>
        <v>283.509614527884</v>
      </c>
      <c r="AB166" s="326"/>
      <c r="AC166" s="327" t="n">
        <f aca="false">XNPV(0.1,B166:AA166,$B$1:$AA$1)</f>
        <v>905.346637146835</v>
      </c>
      <c r="AD166" s="327" t="n">
        <f aca="false">SUMPRODUCT(B166:AA166,$B$1010:$AA$1010)</f>
        <v>1952.18345228583</v>
      </c>
      <c r="AE166" s="328" t="n">
        <f aca="false">SUMPRODUCT(B166:AA166,$B$1012:$AA$1012)</f>
        <v>1836.37161857013</v>
      </c>
      <c r="AF166" s="329" t="n">
        <f aca="false">XIRR(B166:AA166,$B$1:$AA$1)</f>
        <v>0.139841319120891</v>
      </c>
      <c r="AG166" s="330" t="n">
        <f aca="false">1-EXP(-(1/0.25)*(AD166/ABS($AD$1010)))</f>
        <v>0.975958113791302</v>
      </c>
    </row>
    <row r="167" customFormat="false" ht="12.75" hidden="false" customHeight="false" outlineLevel="0" collapsed="false">
      <c r="A167" s="321"/>
      <c r="B167" s="326" t="n">
        <f aca="false">+[4]data1cf!A167</f>
        <v>-3051.10716277319</v>
      </c>
      <c r="C167" s="326" t="n">
        <f aca="false">+[4]data1cf!B167</f>
        <v>500.049843244311</v>
      </c>
      <c r="D167" s="326" t="n">
        <f aca="false">+[4]data1cf!C167</f>
        <v>552.331854164191</v>
      </c>
      <c r="E167" s="326" t="n">
        <f aca="false">+[4]data1cf!D167</f>
        <v>539.929119947772</v>
      </c>
      <c r="F167" s="326" t="n">
        <f aca="false">+[4]data1cf!E167</f>
        <v>528.678661252239</v>
      </c>
      <c r="G167" s="326" t="n">
        <f aca="false">+[4]data1cf!F167</f>
        <v>518.342204136295</v>
      </c>
      <c r="H167" s="326" t="n">
        <f aca="false">+[4]data1cf!G167</f>
        <v>508.800071109682</v>
      </c>
      <c r="I167" s="326" t="n">
        <f aca="false">+[4]data1cf!H167</f>
        <v>503.609991609975</v>
      </c>
      <c r="J167" s="326" t="n">
        <f aca="false">+[4]data1cf!I167</f>
        <v>502.296343035426</v>
      </c>
      <c r="K167" s="326" t="n">
        <f aca="false">+[4]data1cf!J167</f>
        <v>501.061912050129</v>
      </c>
      <c r="L167" s="326" t="n">
        <f aca="false">+[4]data1cf!K167</f>
        <v>499.549635230901</v>
      </c>
      <c r="M167" s="326" t="n">
        <f aca="false">+[4]data1cf!L167</f>
        <v>378.880723011468</v>
      </c>
      <c r="N167" s="326" t="n">
        <f aca="false">+[4]data1cf!M167</f>
        <v>377.28357292108</v>
      </c>
      <c r="O167" s="326" t="n">
        <f aca="false">+[4]data1cf!N167</f>
        <v>375.879321232352</v>
      </c>
      <c r="P167" s="326" t="n">
        <f aca="false">+[4]data1cf!O167</f>
        <v>374.192129088591</v>
      </c>
      <c r="Q167" s="326" t="n">
        <f aca="false">+[4]data1cf!P167</f>
        <v>372.695134084889</v>
      </c>
      <c r="R167" s="326" t="n">
        <f aca="false">+[4]data1cf!Q167</f>
        <v>335.91743761256</v>
      </c>
      <c r="S167" s="326" t="n">
        <f aca="false">+[4]data1cf!R167</f>
        <v>299.208445465369</v>
      </c>
      <c r="T167" s="326" t="n">
        <f aca="false">+[4]data1cf!S167</f>
        <v>297.44301162933</v>
      </c>
      <c r="U167" s="326" t="n">
        <f aca="false">+[4]data1cf!T167</f>
        <v>295.62461477821</v>
      </c>
      <c r="V167" s="326" t="n">
        <f aca="false">+[4]data1cf!U167</f>
        <v>293.751666021557</v>
      </c>
      <c r="W167" s="326" t="n">
        <f aca="false">+[4]data1cf!V167</f>
        <v>291.822528802203</v>
      </c>
      <c r="X167" s="326" t="n">
        <f aca="false">+[4]data1cf!W167</f>
        <v>289.835517466269</v>
      </c>
      <c r="Y167" s="326" t="n">
        <f aca="false">+[4]data1cf!X167</f>
        <v>287.788895790257</v>
      </c>
      <c r="Z167" s="326" t="n">
        <f aca="false">+[4]data1cf!Y167</f>
        <v>285.680875463965</v>
      </c>
      <c r="AA167" s="326" t="n">
        <f aca="false">+[4]data1cf!Z167</f>
        <v>283.509614527884</v>
      </c>
      <c r="AB167" s="326"/>
      <c r="AC167" s="327" t="n">
        <f aca="false">XNPV(0.1,B167:AA167,$B$1:$AA$1)</f>
        <v>1121.28787709787</v>
      </c>
      <c r="AD167" s="327" t="n">
        <f aca="false">SUMPRODUCT(B167:AA167,$B$1010:$AA$1010)</f>
        <v>2153.56427040955</v>
      </c>
      <c r="AE167" s="328" t="n">
        <f aca="false">SUMPRODUCT(B167:AA167,$B$1012:$AA$1012)</f>
        <v>2039.09704904521</v>
      </c>
      <c r="AF167" s="329" t="n">
        <f aca="false">XIRR(B167:AA167,$B$1:$AA$1)</f>
        <v>0.153164043157054</v>
      </c>
      <c r="AG167" s="330" t="n">
        <f aca="false">1-EXP(-(1/0.25)*(AD167/ABS($AD$1010)))</f>
        <v>0.983633546473323</v>
      </c>
    </row>
    <row r="168" customFormat="false" ht="12.75" hidden="false" customHeight="false" outlineLevel="0" collapsed="false">
      <c r="A168" s="321"/>
      <c r="B168" s="326" t="n">
        <f aca="false">+[4]data1cf!A168</f>
        <v>-2942.0168584874</v>
      </c>
      <c r="C168" s="326" t="n">
        <f aca="false">+[4]data1cf!B168</f>
        <v>497.929127728995</v>
      </c>
      <c r="D168" s="326" t="n">
        <f aca="false">+[4]data1cf!C168</f>
        <v>548.302494685091</v>
      </c>
      <c r="E168" s="326" t="n">
        <f aca="false">+[4]data1cf!D168</f>
        <v>536.302696416582</v>
      </c>
      <c r="F168" s="326" t="n">
        <f aca="false">+[4]data1cf!E168</f>
        <v>525.412759358652</v>
      </c>
      <c r="G168" s="326" t="n">
        <f aca="false">+[4]data1cf!F168</f>
        <v>515.402892432067</v>
      </c>
      <c r="H168" s="326" t="n">
        <f aca="false">+[4]data1cf!G168</f>
        <v>506.157659577598</v>
      </c>
      <c r="I168" s="326" t="n">
        <f aca="false">+[4]data1cf!H168</f>
        <v>501.107547301903</v>
      </c>
      <c r="J168" s="326" t="n">
        <f aca="false">+[4]data1cf!I168</f>
        <v>499.793898727353</v>
      </c>
      <c r="K168" s="326" t="n">
        <f aca="false">+[4]data1cf!J168</f>
        <v>498.555226311026</v>
      </c>
      <c r="L168" s="326" t="n">
        <f aca="false">+[4]data1cf!K168</f>
        <v>497.047190922828</v>
      </c>
      <c r="M168" s="326" t="n">
        <f aca="false">+[4]data1cf!L168</f>
        <v>376.374037272365</v>
      </c>
      <c r="N168" s="326" t="n">
        <f aca="false">+[4]data1cf!M168</f>
        <v>374.781128613007</v>
      </c>
      <c r="O168" s="326" t="n">
        <f aca="false">+[4]data1cf!N168</f>
        <v>373.372635493249</v>
      </c>
      <c r="P168" s="326" t="n">
        <f aca="false">+[4]data1cf!O168</f>
        <v>371.689684780518</v>
      </c>
      <c r="Q168" s="326" t="n">
        <f aca="false">+[4]data1cf!P168</f>
        <v>370.188448345785</v>
      </c>
      <c r="R168" s="326" t="n">
        <f aca="false">+[4]data1cf!Q168</f>
        <v>334.666215458524</v>
      </c>
      <c r="S168" s="326" t="n">
        <f aca="false">+[4]data1cf!R168</f>
        <v>299.208445465369</v>
      </c>
      <c r="T168" s="326" t="n">
        <f aca="false">+[4]data1cf!S168</f>
        <v>297.44301162933</v>
      </c>
      <c r="U168" s="326" t="n">
        <f aca="false">+[4]data1cf!T168</f>
        <v>295.62461477821</v>
      </c>
      <c r="V168" s="326" t="n">
        <f aca="false">+[4]data1cf!U168</f>
        <v>293.751666021557</v>
      </c>
      <c r="W168" s="326" t="n">
        <f aca="false">+[4]data1cf!V168</f>
        <v>291.822528802203</v>
      </c>
      <c r="X168" s="326" t="n">
        <f aca="false">+[4]data1cf!W168</f>
        <v>289.835517466269</v>
      </c>
      <c r="Y168" s="326" t="n">
        <f aca="false">+[4]data1cf!X168</f>
        <v>287.788895790257</v>
      </c>
      <c r="Z168" s="326" t="n">
        <f aca="false">+[4]data1cf!Y168</f>
        <v>285.680875463965</v>
      </c>
      <c r="AA168" s="326" t="n">
        <f aca="false">+[4]data1cf!Z168</f>
        <v>283.509614527884</v>
      </c>
      <c r="AB168" s="326"/>
      <c r="AC168" s="327" t="n">
        <f aca="false">XNPV(0.1,B168:AA168,$B$1:$AA$1)</f>
        <v>1208.44497855456</v>
      </c>
      <c r="AD168" s="327" t="n">
        <f aca="false">SUMPRODUCT(B168:AA168,$B$1010:$AA$1010)</f>
        <v>2234.84456870097</v>
      </c>
      <c r="AE168" s="328" t="n">
        <f aca="false">SUMPRODUCT(B168:AA168,$B$1012:$AA$1012)</f>
        <v>2120.92005291318</v>
      </c>
      <c r="AF168" s="329" t="n">
        <f aca="false">XIRR(B168:AA168,$B$1:$AA$1)</f>
        <v>0.159166160030669</v>
      </c>
      <c r="AG168" s="330" t="n">
        <f aca="false">1-EXP(-(1/0.25)*(AD168/ABS($AD$1010)))</f>
        <v>0.985986543781495</v>
      </c>
    </row>
    <row r="169" customFormat="false" ht="12.75" hidden="false" customHeight="false" outlineLevel="0" collapsed="false">
      <c r="A169" s="321"/>
      <c r="B169" s="326" t="n">
        <f aca="false">+[4]data1cf!A169</f>
        <v>-3611.61435018834</v>
      </c>
      <c r="C169" s="326" t="n">
        <f aca="false">+[4]data1cf!B169</f>
        <v>510.946102967661</v>
      </c>
      <c r="D169" s="326" t="n">
        <f aca="false">+[4]data1cf!C169</f>
        <v>573.034747638557</v>
      </c>
      <c r="E169" s="326" t="n">
        <f aca="false">+[4]data1cf!D169</f>
        <v>558.561724074701</v>
      </c>
      <c r="F169" s="326" t="n">
        <f aca="false">+[4]data1cf!E169</f>
        <v>545.458901226199</v>
      </c>
      <c r="G169" s="326" t="n">
        <f aca="false">+[4]data1cf!F169</f>
        <v>533.444420112859</v>
      </c>
      <c r="H169" s="326" t="n">
        <f aca="false">+[4]data1cf!G169</f>
        <v>522.376810724977</v>
      </c>
      <c r="I169" s="326" t="n">
        <f aca="false">+[4]data1cf!H169</f>
        <v>516.467578083529</v>
      </c>
      <c r="J169" s="326" t="n">
        <f aca="false">+[4]data1cf!I169</f>
        <v>515.15392950898</v>
      </c>
      <c r="K169" s="326" t="n">
        <f aca="false">+[4]data1cf!J169</f>
        <v>513.941291043129</v>
      </c>
      <c r="L169" s="326" t="n">
        <f aca="false">+[4]data1cf!K169</f>
        <v>512.407221704454</v>
      </c>
      <c r="M169" s="326" t="n">
        <f aca="false">+[4]data1cf!L169</f>
        <v>391.760102004468</v>
      </c>
      <c r="N169" s="326" t="n">
        <f aca="false">+[4]data1cf!M169</f>
        <v>390.141159394634</v>
      </c>
      <c r="O169" s="326" t="n">
        <f aca="false">+[4]data1cf!N169</f>
        <v>388.758700225353</v>
      </c>
      <c r="P169" s="326" t="n">
        <f aca="false">+[4]data1cf!O169</f>
        <v>387.049715562145</v>
      </c>
      <c r="Q169" s="326" t="n">
        <f aca="false">+[4]data1cf!P169</f>
        <v>385.574513077889</v>
      </c>
      <c r="R169" s="326" t="n">
        <f aca="false">+[4]data1cf!Q169</f>
        <v>342.346230849337</v>
      </c>
      <c r="S169" s="326" t="n">
        <f aca="false">+[4]data1cf!R169</f>
        <v>299.208445465369</v>
      </c>
      <c r="T169" s="326" t="n">
        <f aca="false">+[4]data1cf!S169</f>
        <v>297.44301162933</v>
      </c>
      <c r="U169" s="326" t="n">
        <f aca="false">+[4]data1cf!T169</f>
        <v>295.62461477821</v>
      </c>
      <c r="V169" s="326" t="n">
        <f aca="false">+[4]data1cf!U169</f>
        <v>293.751666021557</v>
      </c>
      <c r="W169" s="326" t="n">
        <f aca="false">+[4]data1cf!V169</f>
        <v>291.822528802203</v>
      </c>
      <c r="X169" s="326" t="n">
        <f aca="false">+[4]data1cf!W169</f>
        <v>289.835517466269</v>
      </c>
      <c r="Y169" s="326" t="n">
        <f aca="false">+[4]data1cf!X169</f>
        <v>287.788895790257</v>
      </c>
      <c r="Z169" s="326" t="n">
        <f aca="false">+[4]data1cf!Y169</f>
        <v>285.680875463965</v>
      </c>
      <c r="AA169" s="326" t="n">
        <f aca="false">+[4]data1cf!Z169</f>
        <v>283.509614527884</v>
      </c>
      <c r="AB169" s="326"/>
      <c r="AC169" s="327" t="n">
        <f aca="false">XNPV(0.1,B169:AA169,$B$1:$AA$1)</f>
        <v>673.473727888408</v>
      </c>
      <c r="AD169" s="327" t="n">
        <f aca="false">SUMPRODUCT(B169:AA169,$B$1010:$AA$1010)</f>
        <v>1735.94520072361</v>
      </c>
      <c r="AE169" s="328" t="n">
        <f aca="false">SUMPRODUCT(B169:AA169,$B$1012:$AA$1012)</f>
        <v>1618.68955211733</v>
      </c>
      <c r="AF169" s="329" t="n">
        <f aca="false">XIRR(B169:AA169,$B$1:$AA$1)</f>
        <v>0.12754544107239</v>
      </c>
      <c r="AG169" s="330" t="n">
        <f aca="false">1-EXP(-(1/0.25)*(AD169/ABS($AD$1010)))</f>
        <v>0.963666735962582</v>
      </c>
    </row>
    <row r="170" customFormat="false" ht="12.75" hidden="false" customHeight="false" outlineLevel="0" collapsed="false">
      <c r="A170" s="321"/>
      <c r="B170" s="326" t="n">
        <f aca="false">+[4]data1cf!A170</f>
        <v>-3188.49951284402</v>
      </c>
      <c r="C170" s="326" t="n">
        <f aca="false">+[4]data1cf!B170</f>
        <v>502.720750529688</v>
      </c>
      <c r="D170" s="326" t="n">
        <f aca="false">+[4]data1cf!C170</f>
        <v>557.406578006407</v>
      </c>
      <c r="E170" s="326" t="n">
        <f aca="false">+[4]data1cf!D170</f>
        <v>544.496371405766</v>
      </c>
      <c r="F170" s="326" t="n">
        <f aca="false">+[4]data1cf!E170</f>
        <v>532.791858471719</v>
      </c>
      <c r="G170" s="326" t="n">
        <f aca="false">+[4]data1cf!F170</f>
        <v>522.044081633827</v>
      </c>
      <c r="H170" s="326" t="n">
        <f aca="false">+[4]data1cf!G170</f>
        <v>512.128021587261</v>
      </c>
      <c r="I170" s="326" t="n">
        <f aca="false">+[4]data1cf!H170</f>
        <v>506.76166220672</v>
      </c>
      <c r="J170" s="326" t="n">
        <f aca="false">+[4]data1cf!I170</f>
        <v>505.448013632171</v>
      </c>
      <c r="K170" s="326" t="n">
        <f aca="false">+[4]data1cf!J170</f>
        <v>504.218924461444</v>
      </c>
      <c r="L170" s="326" t="n">
        <f aca="false">+[4]data1cf!K170</f>
        <v>502.701305827646</v>
      </c>
      <c r="M170" s="326" t="n">
        <f aca="false">+[4]data1cf!L170</f>
        <v>382.037735422783</v>
      </c>
      <c r="N170" s="326" t="n">
        <f aca="false">+[4]data1cf!M170</f>
        <v>380.435243517825</v>
      </c>
      <c r="O170" s="326" t="n">
        <f aca="false">+[4]data1cf!N170</f>
        <v>379.036333643668</v>
      </c>
      <c r="P170" s="326" t="n">
        <f aca="false">+[4]data1cf!O170</f>
        <v>377.343799685336</v>
      </c>
      <c r="Q170" s="326" t="n">
        <f aca="false">+[4]data1cf!P170</f>
        <v>375.852146496204</v>
      </c>
      <c r="R170" s="326" t="n">
        <f aca="false">+[4]data1cf!Q170</f>
        <v>337.493272910933</v>
      </c>
      <c r="S170" s="326" t="n">
        <f aca="false">+[4]data1cf!R170</f>
        <v>299.208445465369</v>
      </c>
      <c r="T170" s="326" t="n">
        <f aca="false">+[4]data1cf!S170</f>
        <v>297.44301162933</v>
      </c>
      <c r="U170" s="326" t="n">
        <f aca="false">+[4]data1cf!T170</f>
        <v>295.62461477821</v>
      </c>
      <c r="V170" s="326" t="n">
        <f aca="false">+[4]data1cf!U170</f>
        <v>293.751666021557</v>
      </c>
      <c r="W170" s="326" t="n">
        <f aca="false">+[4]data1cf!V170</f>
        <v>291.822528802203</v>
      </c>
      <c r="X170" s="326" t="n">
        <f aca="false">+[4]data1cf!W170</f>
        <v>289.835517466269</v>
      </c>
      <c r="Y170" s="326" t="n">
        <f aca="false">+[4]data1cf!X170</f>
        <v>287.788895790257</v>
      </c>
      <c r="Z170" s="326" t="n">
        <f aca="false">+[4]data1cf!Y170</f>
        <v>285.680875463965</v>
      </c>
      <c r="AA170" s="326" t="n">
        <f aca="false">+[4]data1cf!Z170</f>
        <v>283.509614527884</v>
      </c>
      <c r="AB170" s="326"/>
      <c r="AC170" s="327" t="n">
        <f aca="false">XNPV(0.1,B170:AA170,$B$1:$AA$1)</f>
        <v>1011.51901108459</v>
      </c>
      <c r="AD170" s="327" t="n">
        <f aca="false">SUMPRODUCT(B170:AA170,$B$1010:$AA$1010)</f>
        <v>2051.19686690996</v>
      </c>
      <c r="AE170" s="328" t="n">
        <f aca="false">SUMPRODUCT(B170:AA170,$B$1012:$AA$1012)</f>
        <v>1936.04614213947</v>
      </c>
      <c r="AF170" s="329" t="n">
        <f aca="false">XIRR(B170:AA170,$B$1:$AA$1)</f>
        <v>0.146136946941329</v>
      </c>
      <c r="AG170" s="330" t="n">
        <f aca="false">1-EXP(-(1/0.25)*(AD170/ABS($AD$1010)))</f>
        <v>0.98010003261668</v>
      </c>
    </row>
    <row r="171" customFormat="false" ht="12.75" hidden="false" customHeight="false" outlineLevel="0" collapsed="false">
      <c r="A171" s="321"/>
      <c r="B171" s="326" t="n">
        <f aca="false">+[4]data1cf!A171</f>
        <v>-3735.47663634432</v>
      </c>
      <c r="C171" s="326" t="n">
        <f aca="false">+[4]data1cf!B171</f>
        <v>513.353985810534</v>
      </c>
      <c r="D171" s="326" t="n">
        <f aca="false">+[4]data1cf!C171</f>
        <v>577.609725040014</v>
      </c>
      <c r="E171" s="326" t="n">
        <f aca="false">+[4]data1cf!D171</f>
        <v>562.679203736013</v>
      </c>
      <c r="F171" s="326" t="n">
        <f aca="false">+[4]data1cf!E171</f>
        <v>549.167040804222</v>
      </c>
      <c r="G171" s="326" t="n">
        <f aca="false">+[4]data1cf!F171</f>
        <v>536.78174573308</v>
      </c>
      <c r="H171" s="326" t="n">
        <f aca="false">+[4]data1cf!G171</f>
        <v>525.377032747195</v>
      </c>
      <c r="I171" s="326" t="n">
        <f aca="false">+[4]data1cf!H171</f>
        <v>519.308879838118</v>
      </c>
      <c r="J171" s="326" t="n">
        <f aca="false">+[4]data1cf!I171</f>
        <v>517.995231263569</v>
      </c>
      <c r="K171" s="326" t="n">
        <f aca="false">+[4]data1cf!J171</f>
        <v>516.787408563404</v>
      </c>
      <c r="L171" s="326" t="n">
        <f aca="false">+[4]data1cf!K171</f>
        <v>515.248523459044</v>
      </c>
      <c r="M171" s="326" t="n">
        <f aca="false">+[4]data1cf!L171</f>
        <v>394.606219524743</v>
      </c>
      <c r="N171" s="326" t="n">
        <f aca="false">+[4]data1cf!M171</f>
        <v>392.982461149223</v>
      </c>
      <c r="O171" s="326" t="n">
        <f aca="false">+[4]data1cf!N171</f>
        <v>391.604817745628</v>
      </c>
      <c r="P171" s="326" t="n">
        <f aca="false">+[4]data1cf!O171</f>
        <v>389.891017316734</v>
      </c>
      <c r="Q171" s="326" t="n">
        <f aca="false">+[4]data1cf!P171</f>
        <v>388.420630598164</v>
      </c>
      <c r="R171" s="326" t="n">
        <f aca="false">+[4]data1cf!Q171</f>
        <v>343.766881726632</v>
      </c>
      <c r="S171" s="326" t="n">
        <f aca="false">+[4]data1cf!R171</f>
        <v>299.208445465369</v>
      </c>
      <c r="T171" s="326" t="n">
        <f aca="false">+[4]data1cf!S171</f>
        <v>297.44301162933</v>
      </c>
      <c r="U171" s="326" t="n">
        <f aca="false">+[4]data1cf!T171</f>
        <v>295.62461477821</v>
      </c>
      <c r="V171" s="326" t="n">
        <f aca="false">+[4]data1cf!U171</f>
        <v>293.751666021557</v>
      </c>
      <c r="W171" s="326" t="n">
        <f aca="false">+[4]data1cf!V171</f>
        <v>291.822528802203</v>
      </c>
      <c r="X171" s="326" t="n">
        <f aca="false">+[4]data1cf!W171</f>
        <v>289.835517466269</v>
      </c>
      <c r="Y171" s="326" t="n">
        <f aca="false">+[4]data1cf!X171</f>
        <v>287.788895790257</v>
      </c>
      <c r="Z171" s="326" t="n">
        <f aca="false">+[4]data1cf!Y171</f>
        <v>285.680875463965</v>
      </c>
      <c r="AA171" s="326" t="n">
        <f aca="false">+[4]data1cf!Z171</f>
        <v>283.509614527884</v>
      </c>
      <c r="AB171" s="326"/>
      <c r="AC171" s="327" t="n">
        <f aca="false">XNPV(0.1,B171:AA171,$B$1:$AA$1)</f>
        <v>574.514632377297</v>
      </c>
      <c r="AD171" s="327" t="n">
        <f aca="false">SUMPRODUCT(B171:AA171,$B$1010:$AA$1010)</f>
        <v>1643.65868972956</v>
      </c>
      <c r="AE171" s="328" t="n">
        <f aca="false">SUMPRODUCT(B171:AA171,$B$1012:$AA$1012)</f>
        <v>1525.78684746739</v>
      </c>
      <c r="AF171" s="329" t="n">
        <f aca="false">XIRR(B171:AA171,$B$1:$AA$1)</f>
        <v>0.12281808686501</v>
      </c>
      <c r="AG171" s="330" t="n">
        <f aca="false">1-EXP(-(1/0.25)*(AD171/ABS($AD$1010)))</f>
        <v>0.956664713608893</v>
      </c>
    </row>
    <row r="172" customFormat="false" ht="12.75" hidden="false" customHeight="false" outlineLevel="0" collapsed="false">
      <c r="A172" s="321"/>
      <c r="B172" s="326" t="n">
        <f aca="false">+[4]data1cf!A172</f>
        <v>-2884.92235084294</v>
      </c>
      <c r="C172" s="326" t="n">
        <f aca="false">+[4]data1cf!B172</f>
        <v>496.819210500387</v>
      </c>
      <c r="D172" s="326" t="n">
        <f aca="false">+[4]data1cf!C172</f>
        <v>546.193651950735</v>
      </c>
      <c r="E172" s="326" t="n">
        <f aca="false">+[4]data1cf!D172</f>
        <v>534.404737955661</v>
      </c>
      <c r="F172" s="326" t="n">
        <f aca="false">+[4]data1cf!E172</f>
        <v>523.703486826596</v>
      </c>
      <c r="G172" s="326" t="n">
        <f aca="false">+[4]data1cf!F172</f>
        <v>513.864547153216</v>
      </c>
      <c r="H172" s="326" t="n">
        <f aca="false">+[4]data1cf!G172</f>
        <v>504.774702710752</v>
      </c>
      <c r="I172" s="326" t="n">
        <f aca="false">+[4]data1cf!H172</f>
        <v>499.797844972145</v>
      </c>
      <c r="J172" s="326" t="n">
        <f aca="false">+[4]data1cf!I172</f>
        <v>498.484196397595</v>
      </c>
      <c r="K172" s="326" t="n">
        <f aca="false">+[4]data1cf!J172</f>
        <v>497.24330414681</v>
      </c>
      <c r="L172" s="326" t="n">
        <f aca="false">+[4]data1cf!K172</f>
        <v>495.73748859307</v>
      </c>
      <c r="M172" s="326" t="n">
        <f aca="false">+[4]data1cf!L172</f>
        <v>375.062115108149</v>
      </c>
      <c r="N172" s="326" t="n">
        <f aca="false">+[4]data1cf!M172</f>
        <v>373.471426283249</v>
      </c>
      <c r="O172" s="326" t="n">
        <f aca="false">+[4]data1cf!N172</f>
        <v>372.060713329034</v>
      </c>
      <c r="P172" s="326" t="n">
        <f aca="false">+[4]data1cf!O172</f>
        <v>370.379982450761</v>
      </c>
      <c r="Q172" s="326" t="n">
        <f aca="false">+[4]data1cf!P172</f>
        <v>368.87652618157</v>
      </c>
      <c r="R172" s="326" t="n">
        <f aca="false">+[4]data1cf!Q172</f>
        <v>334.011364293645</v>
      </c>
      <c r="S172" s="326" t="n">
        <f aca="false">+[4]data1cf!R172</f>
        <v>299.208445465369</v>
      </c>
      <c r="T172" s="326" t="n">
        <f aca="false">+[4]data1cf!S172</f>
        <v>297.44301162933</v>
      </c>
      <c r="U172" s="326" t="n">
        <f aca="false">+[4]data1cf!T172</f>
        <v>295.62461477821</v>
      </c>
      <c r="V172" s="326" t="n">
        <f aca="false">+[4]data1cf!U172</f>
        <v>293.751666021557</v>
      </c>
      <c r="W172" s="326" t="n">
        <f aca="false">+[4]data1cf!V172</f>
        <v>291.822528802203</v>
      </c>
      <c r="X172" s="326" t="n">
        <f aca="false">+[4]data1cf!W172</f>
        <v>289.835517466269</v>
      </c>
      <c r="Y172" s="326" t="n">
        <f aca="false">+[4]data1cf!X172</f>
        <v>287.788895790257</v>
      </c>
      <c r="Z172" s="326" t="n">
        <f aca="false">+[4]data1cf!Y172</f>
        <v>285.680875463965</v>
      </c>
      <c r="AA172" s="326" t="n">
        <f aca="false">+[4]data1cf!Z172</f>
        <v>283.509614527884</v>
      </c>
      <c r="AB172" s="326"/>
      <c r="AC172" s="327" t="n">
        <f aca="false">XNPV(0.1,B172:AA172,$B$1:$AA$1)</f>
        <v>1254.0603229059</v>
      </c>
      <c r="AD172" s="327" t="n">
        <f aca="false">SUMPRODUCT(B172:AA172,$B$1010:$AA$1010)</f>
        <v>2277.38417515386</v>
      </c>
      <c r="AE172" s="328" t="n">
        <f aca="false">SUMPRODUCT(B172:AA172,$B$1012:$AA$1012)</f>
        <v>2163.74369476125</v>
      </c>
      <c r="AF172" s="329" t="n">
        <f aca="false">XIRR(B172:AA172,$B$1:$AA$1)</f>
        <v>0.16247197548567</v>
      </c>
      <c r="AG172" s="330" t="n">
        <f aca="false">1-EXP(-(1/0.25)*(AD172/ABS($AD$1010)))</f>
        <v>0.987079917186432</v>
      </c>
    </row>
    <row r="173" customFormat="false" ht="12.75" hidden="false" customHeight="false" outlineLevel="0" collapsed="false">
      <c r="A173" s="321"/>
      <c r="B173" s="326" t="n">
        <f aca="false">+[4]data1cf!A173</f>
        <v>-3473.14753931628</v>
      </c>
      <c r="C173" s="326" t="n">
        <f aca="false">+[4]data1cf!B173</f>
        <v>508.254308164309</v>
      </c>
      <c r="D173" s="326" t="n">
        <f aca="false">+[4]data1cf!C173</f>
        <v>567.920337512186</v>
      </c>
      <c r="E173" s="326" t="n">
        <f aca="false">+[4]data1cf!D173</f>
        <v>553.958754960968</v>
      </c>
      <c r="F173" s="326" t="n">
        <f aca="false">+[4]data1cf!E173</f>
        <v>541.313537229035</v>
      </c>
      <c r="G173" s="326" t="n">
        <f aca="false">+[4]data1cf!F173</f>
        <v>529.713592515412</v>
      </c>
      <c r="H173" s="326" t="n">
        <f aca="false">+[4]data1cf!G173</f>
        <v>519.022834399999</v>
      </c>
      <c r="I173" s="326" t="n">
        <f aca="false">+[4]data1cf!H173</f>
        <v>513.291260215573</v>
      </c>
      <c r="J173" s="326" t="n">
        <f aca="false">+[4]data1cf!I173</f>
        <v>511.977611641023</v>
      </c>
      <c r="K173" s="326" t="n">
        <f aca="false">+[4]data1cf!J173</f>
        <v>510.759589585566</v>
      </c>
      <c r="L173" s="326" t="n">
        <f aca="false">+[4]data1cf!K173</f>
        <v>509.230903836498</v>
      </c>
      <c r="M173" s="326" t="n">
        <f aca="false">+[4]data1cf!L173</f>
        <v>388.578400546905</v>
      </c>
      <c r="N173" s="326" t="n">
        <f aca="false">+[4]data1cf!M173</f>
        <v>386.964841526677</v>
      </c>
      <c r="O173" s="326" t="n">
        <f aca="false">+[4]data1cf!N173</f>
        <v>385.57699876779</v>
      </c>
      <c r="P173" s="326" t="n">
        <f aca="false">+[4]data1cf!O173</f>
        <v>383.873397694188</v>
      </c>
      <c r="Q173" s="326" t="n">
        <f aca="false">+[4]data1cf!P173</f>
        <v>382.392811620326</v>
      </c>
      <c r="R173" s="326" t="n">
        <f aca="false">+[4]data1cf!Q173</f>
        <v>340.758071915359</v>
      </c>
      <c r="S173" s="326" t="n">
        <f aca="false">+[4]data1cf!R173</f>
        <v>299.208445465369</v>
      </c>
      <c r="T173" s="326" t="n">
        <f aca="false">+[4]data1cf!S173</f>
        <v>297.44301162933</v>
      </c>
      <c r="U173" s="326" t="n">
        <f aca="false">+[4]data1cf!T173</f>
        <v>295.62461477821</v>
      </c>
      <c r="V173" s="326" t="n">
        <f aca="false">+[4]data1cf!U173</f>
        <v>293.751666021557</v>
      </c>
      <c r="W173" s="326" t="n">
        <f aca="false">+[4]data1cf!V173</f>
        <v>291.822528802203</v>
      </c>
      <c r="X173" s="326" t="n">
        <f aca="false">+[4]data1cf!W173</f>
        <v>289.835517466269</v>
      </c>
      <c r="Y173" s="326" t="n">
        <f aca="false">+[4]data1cf!X173</f>
        <v>287.788895790257</v>
      </c>
      <c r="Z173" s="326" t="n">
        <f aca="false">+[4]data1cf!Y173</f>
        <v>285.680875463965</v>
      </c>
      <c r="AA173" s="326" t="n">
        <f aca="false">+[4]data1cf!Z173</f>
        <v>283.509614527884</v>
      </c>
      <c r="AB173" s="326"/>
      <c r="AC173" s="327" t="n">
        <f aca="false">XNPV(0.1,B173:AA173,$B$1:$AA$1)</f>
        <v>784.101028477321</v>
      </c>
      <c r="AD173" s="327" t="n">
        <f aca="false">SUMPRODUCT(B173:AA173,$B$1010:$AA$1010)</f>
        <v>1839.11315652708</v>
      </c>
      <c r="AE173" s="328" t="n">
        <f aca="false">SUMPRODUCT(B173:AA173,$B$1012:$AA$1012)</f>
        <v>1722.54635658538</v>
      </c>
      <c r="AF173" s="329" t="n">
        <f aca="false">XIRR(B173:AA173,$B$1:$AA$1)</f>
        <v>0.133183028893826</v>
      </c>
      <c r="AG173" s="330" t="n">
        <f aca="false">1-EXP(-(1/0.25)*(AD173/ABS($AD$1010)))</f>
        <v>0.970163855708764</v>
      </c>
    </row>
    <row r="174" customFormat="false" ht="12.75" hidden="false" customHeight="false" outlineLevel="0" collapsed="false">
      <c r="A174" s="321"/>
      <c r="B174" s="326" t="n">
        <f aca="false">+[4]data1cf!A174</f>
        <v>-2834.98140360926</v>
      </c>
      <c r="C174" s="326" t="n">
        <f aca="false">+[4]data1cf!B174</f>
        <v>495.848358486164</v>
      </c>
      <c r="D174" s="326" t="n">
        <f aca="false">+[4]data1cf!C174</f>
        <v>544.349033123712</v>
      </c>
      <c r="E174" s="326" t="n">
        <f aca="false">+[4]data1cf!D174</f>
        <v>532.744581011341</v>
      </c>
      <c r="F174" s="326" t="n">
        <f aca="false">+[4]data1cf!E174</f>
        <v>522.208374724693</v>
      </c>
      <c r="G174" s="326" t="n">
        <f aca="false">+[4]data1cf!F174</f>
        <v>512.518946261503</v>
      </c>
      <c r="H174" s="326" t="n">
        <f aca="false">+[4]data1cf!G174</f>
        <v>503.565021101031</v>
      </c>
      <c r="I174" s="326" t="n">
        <f aca="false">+[4]data1cf!H174</f>
        <v>498.652239595362</v>
      </c>
      <c r="J174" s="326" t="n">
        <f aca="false">+[4]data1cf!I174</f>
        <v>497.338591020813</v>
      </c>
      <c r="K174" s="326" t="n">
        <f aca="false">+[4]data1cf!J174</f>
        <v>496.095757065999</v>
      </c>
      <c r="L174" s="326" t="n">
        <f aca="false">+[4]data1cf!K174</f>
        <v>494.591883216288</v>
      </c>
      <c r="M174" s="326" t="n">
        <f aca="false">+[4]data1cf!L174</f>
        <v>373.914568027338</v>
      </c>
      <c r="N174" s="326" t="n">
        <f aca="false">+[4]data1cf!M174</f>
        <v>372.325820906467</v>
      </c>
      <c r="O174" s="326" t="n">
        <f aca="false">+[4]data1cf!N174</f>
        <v>370.913166248223</v>
      </c>
      <c r="P174" s="326" t="n">
        <f aca="false">+[4]data1cf!O174</f>
        <v>369.234377073978</v>
      </c>
      <c r="Q174" s="326" t="n">
        <f aca="false">+[4]data1cf!P174</f>
        <v>367.728979100759</v>
      </c>
      <c r="R174" s="326" t="n">
        <f aca="false">+[4]data1cf!Q174</f>
        <v>333.438561605254</v>
      </c>
      <c r="S174" s="326" t="n">
        <f aca="false">+[4]data1cf!R174</f>
        <v>299.208445465369</v>
      </c>
      <c r="T174" s="326" t="n">
        <f aca="false">+[4]data1cf!S174</f>
        <v>297.44301162933</v>
      </c>
      <c r="U174" s="326" t="n">
        <f aca="false">+[4]data1cf!T174</f>
        <v>295.62461477821</v>
      </c>
      <c r="V174" s="326" t="n">
        <f aca="false">+[4]data1cf!U174</f>
        <v>293.751666021557</v>
      </c>
      <c r="W174" s="326" t="n">
        <f aca="false">+[4]data1cf!V174</f>
        <v>291.822528802203</v>
      </c>
      <c r="X174" s="326" t="n">
        <f aca="false">+[4]data1cf!W174</f>
        <v>289.835517466269</v>
      </c>
      <c r="Y174" s="326" t="n">
        <f aca="false">+[4]data1cf!X174</f>
        <v>287.788895790257</v>
      </c>
      <c r="Z174" s="326" t="n">
        <f aca="false">+[4]data1cf!Y174</f>
        <v>285.680875463965</v>
      </c>
      <c r="AA174" s="326" t="n">
        <f aca="false">+[4]data1cf!Z174</f>
        <v>283.509614527884</v>
      </c>
      <c r="AB174" s="326"/>
      <c r="AC174" s="327" t="n">
        <f aca="false">XNPV(0.1,B174:AA174,$B$1:$AA$1)</f>
        <v>1293.9603693251</v>
      </c>
      <c r="AD174" s="327" t="n">
        <f aca="false">SUMPRODUCT(B174:AA174,$B$1010:$AA$1010)</f>
        <v>2314.59385308705</v>
      </c>
      <c r="AE174" s="328" t="n">
        <f aca="false">SUMPRODUCT(B174:AA174,$B$1012:$AA$1012)</f>
        <v>2201.201820352</v>
      </c>
      <c r="AF174" s="329" t="n">
        <f aca="false">XIRR(B174:AA174,$B$1:$AA$1)</f>
        <v>0.165463203221802</v>
      </c>
      <c r="AG174" s="330" t="n">
        <f aca="false">1-EXP(-(1/0.25)*(AD174/ABS($AD$1010)))</f>
        <v>0.987966119972093</v>
      </c>
    </row>
    <row r="175" customFormat="false" ht="12.75" hidden="false" customHeight="false" outlineLevel="0" collapsed="false">
      <c r="A175" s="321"/>
      <c r="B175" s="326" t="n">
        <f aca="false">+[4]data1cf!A175</f>
        <v>-2624.33823194557</v>
      </c>
      <c r="C175" s="326" t="n">
        <f aca="false">+[4]data1cf!B175</f>
        <v>491.753455229022</v>
      </c>
      <c r="D175" s="326" t="n">
        <f aca="false">+[4]data1cf!C175</f>
        <v>536.568716935142</v>
      </c>
      <c r="E175" s="326" t="n">
        <f aca="false">+[4]data1cf!D175</f>
        <v>525.742296441627</v>
      </c>
      <c r="F175" s="326" t="n">
        <f aca="false">+[4]data1cf!E175</f>
        <v>515.902223708694</v>
      </c>
      <c r="G175" s="326" t="n">
        <f aca="false">+[4]data1cf!F175</f>
        <v>506.843410347104</v>
      </c>
      <c r="H175" s="326" t="n">
        <f aca="false">+[4]data1cf!G175</f>
        <v>498.462771642632</v>
      </c>
      <c r="I175" s="326" t="n">
        <f aca="false">+[4]data1cf!H175</f>
        <v>493.820253751934</v>
      </c>
      <c r="J175" s="326" t="n">
        <f aca="false">+[4]data1cf!I175</f>
        <v>492.506605177385</v>
      </c>
      <c r="K175" s="326" t="n">
        <f aca="false">+[4]data1cf!J175</f>
        <v>491.255581416057</v>
      </c>
      <c r="L175" s="326" t="n">
        <f aca="false">+[4]data1cf!K175</f>
        <v>489.75989737286</v>
      </c>
      <c r="M175" s="326" t="n">
        <f aca="false">+[4]data1cf!L175</f>
        <v>369.074392377396</v>
      </c>
      <c r="N175" s="326" t="n">
        <f aca="false">+[4]data1cf!M175</f>
        <v>367.493835063039</v>
      </c>
      <c r="O175" s="326" t="n">
        <f aca="false">+[4]data1cf!N175</f>
        <v>366.072990598281</v>
      </c>
      <c r="P175" s="326" t="n">
        <f aca="false">+[4]data1cf!O175</f>
        <v>364.40239123055</v>
      </c>
      <c r="Q175" s="326" t="n">
        <f aca="false">+[4]data1cf!P175</f>
        <v>362.888803450817</v>
      </c>
      <c r="R175" s="326" t="n">
        <f aca="false">+[4]data1cf!Q175</f>
        <v>331.02256868354</v>
      </c>
      <c r="S175" s="326" t="n">
        <f aca="false">+[4]data1cf!R175</f>
        <v>299.208445465369</v>
      </c>
      <c r="T175" s="326" t="n">
        <f aca="false">+[4]data1cf!S175</f>
        <v>297.44301162933</v>
      </c>
      <c r="U175" s="326" t="n">
        <f aca="false">+[4]data1cf!T175</f>
        <v>295.62461477821</v>
      </c>
      <c r="V175" s="326" t="n">
        <f aca="false">+[4]data1cf!U175</f>
        <v>293.751666021557</v>
      </c>
      <c r="W175" s="326" t="n">
        <f aca="false">+[4]data1cf!V175</f>
        <v>291.822528802203</v>
      </c>
      <c r="X175" s="326" t="n">
        <f aca="false">+[4]data1cf!W175</f>
        <v>289.835517466269</v>
      </c>
      <c r="Y175" s="326" t="n">
        <f aca="false">+[4]data1cf!X175</f>
        <v>287.788895790257</v>
      </c>
      <c r="Z175" s="326" t="n">
        <f aca="false">+[4]data1cf!Y175</f>
        <v>285.680875463965</v>
      </c>
      <c r="AA175" s="326" t="n">
        <f aca="false">+[4]data1cf!Z175</f>
        <v>283.509614527884</v>
      </c>
      <c r="AB175" s="326"/>
      <c r="AC175" s="327" t="n">
        <f aca="false">XNPV(0.1,B175:AA175,$B$1:$AA$1)</f>
        <v>1462.2525782803</v>
      </c>
      <c r="AD175" s="327" t="n">
        <f aca="false">SUMPRODUCT(B175:AA175,$B$1010:$AA$1010)</f>
        <v>2471.53850493276</v>
      </c>
      <c r="AE175" s="328" t="n">
        <f aca="false">SUMPRODUCT(B175:AA175,$B$1012:$AA$1012)</f>
        <v>2359.19438589335</v>
      </c>
      <c r="AF175" s="329" t="n">
        <f aca="false">XIRR(B175:AA175,$B$1:$AA$1)</f>
        <v>0.179224295563315</v>
      </c>
      <c r="AG175" s="330" t="n">
        <f aca="false">1-EXP(-(1/0.25)*(AD175/ABS($AD$1010)))</f>
        <v>0.991082469860958</v>
      </c>
    </row>
    <row r="176" customFormat="false" ht="12.75" hidden="false" customHeight="false" outlineLevel="0" collapsed="false">
      <c r="A176" s="321"/>
      <c r="B176" s="326" t="n">
        <f aca="false">+[4]data1cf!A176</f>
        <v>-2445.67023555081</v>
      </c>
      <c r="C176" s="326" t="n">
        <f aca="false">+[4]data1cf!B176</f>
        <v>488.280149379108</v>
      </c>
      <c r="D176" s="326" t="n">
        <f aca="false">+[4]data1cf!C176</f>
        <v>529.969435820305</v>
      </c>
      <c r="E176" s="326" t="n">
        <f aca="false">+[4]data1cf!D176</f>
        <v>519.802943438274</v>
      </c>
      <c r="F176" s="326" t="n">
        <f aca="false">+[4]data1cf!E176</f>
        <v>510.553332699826</v>
      </c>
      <c r="G176" s="326" t="n">
        <f aca="false">+[4]data1cf!F176</f>
        <v>502.029408439123</v>
      </c>
      <c r="H176" s="326" t="n">
        <f aca="false">+[4]data1cf!G176</f>
        <v>494.135032553639</v>
      </c>
      <c r="I176" s="326" t="n">
        <f aca="false">+[4]data1cf!H176</f>
        <v>489.721752849036</v>
      </c>
      <c r="J176" s="326" t="n">
        <f aca="false">+[4]data1cf!I176</f>
        <v>488.408104274486</v>
      </c>
      <c r="K176" s="326" t="n">
        <f aca="false">+[4]data1cf!J176</f>
        <v>487.150133901459</v>
      </c>
      <c r="L176" s="326" t="n">
        <f aca="false">+[4]data1cf!K176</f>
        <v>485.661396469961</v>
      </c>
      <c r="M176" s="326" t="n">
        <f aca="false">+[4]data1cf!L176</f>
        <v>364.968944862798</v>
      </c>
      <c r="N176" s="326" t="n">
        <f aca="false">+[4]data1cf!M176</f>
        <v>363.39533416014</v>
      </c>
      <c r="O176" s="326" t="n">
        <f aca="false">+[4]data1cf!N176</f>
        <v>361.967543083682</v>
      </c>
      <c r="P176" s="326" t="n">
        <f aca="false">+[4]data1cf!O176</f>
        <v>360.303890327651</v>
      </c>
      <c r="Q176" s="326" t="n">
        <f aca="false">+[4]data1cf!P176</f>
        <v>358.783355936219</v>
      </c>
      <c r="R176" s="326" t="n">
        <f aca="false">+[4]data1cf!Q176</f>
        <v>328.97331823209</v>
      </c>
      <c r="S176" s="326" t="n">
        <f aca="false">+[4]data1cf!R176</f>
        <v>299.208445465369</v>
      </c>
      <c r="T176" s="326" t="n">
        <f aca="false">+[4]data1cf!S176</f>
        <v>297.44301162933</v>
      </c>
      <c r="U176" s="326" t="n">
        <f aca="false">+[4]data1cf!T176</f>
        <v>295.62461477821</v>
      </c>
      <c r="V176" s="326" t="n">
        <f aca="false">+[4]data1cf!U176</f>
        <v>293.751666021557</v>
      </c>
      <c r="W176" s="326" t="n">
        <f aca="false">+[4]data1cf!V176</f>
        <v>291.822528802203</v>
      </c>
      <c r="X176" s="326" t="n">
        <f aca="false">+[4]data1cf!W176</f>
        <v>289.835517466269</v>
      </c>
      <c r="Y176" s="326" t="n">
        <f aca="false">+[4]data1cf!X176</f>
        <v>287.788895790257</v>
      </c>
      <c r="Z176" s="326" t="n">
        <f aca="false">+[4]data1cf!Y176</f>
        <v>285.680875463965</v>
      </c>
      <c r="AA176" s="326" t="n">
        <f aca="false">+[4]data1cf!Z176</f>
        <v>283.509614527884</v>
      </c>
      <c r="AB176" s="326"/>
      <c r="AC176" s="327" t="n">
        <f aca="false">XNPV(0.1,B176:AA176,$B$1:$AA$1)</f>
        <v>1604.99839598418</v>
      </c>
      <c r="AD176" s="327" t="n">
        <f aca="false">SUMPRODUCT(B176:AA176,$B$1010:$AA$1010)</f>
        <v>2604.65930001324</v>
      </c>
      <c r="AE176" s="328" t="n">
        <f aca="false">SUMPRODUCT(B176:AA176,$B$1012:$AA$1012)</f>
        <v>2493.20402364988</v>
      </c>
      <c r="AF176" s="329" t="n">
        <f aca="false">XIRR(B176:AA176,$B$1:$AA$1)</f>
        <v>0.192603345952153</v>
      </c>
      <c r="AG176" s="330" t="n">
        <f aca="false">1-EXP(-(1/0.25)*(AD176/ABS($AD$1010)))</f>
        <v>0.993084212110933</v>
      </c>
    </row>
    <row r="177" customFormat="false" ht="12.75" hidden="false" customHeight="false" outlineLevel="0" collapsed="false">
      <c r="A177" s="321"/>
      <c r="B177" s="326" t="n">
        <f aca="false">+[4]data1cf!A177</f>
        <v>-3756.96219855778</v>
      </c>
      <c r="C177" s="326" t="n">
        <f aca="false">+[4]data1cf!B177</f>
        <v>513.771665139963</v>
      </c>
      <c r="D177" s="326" t="n">
        <f aca="false">+[4]data1cf!C177</f>
        <v>578.40331576593</v>
      </c>
      <c r="E177" s="326" t="n">
        <f aca="false">+[4]data1cf!D177</f>
        <v>563.393435389337</v>
      </c>
      <c r="F177" s="326" t="n">
        <f aca="false">+[4]data1cf!E177</f>
        <v>549.810266971544</v>
      </c>
      <c r="G177" s="326" t="n">
        <f aca="false">+[4]data1cf!F177</f>
        <v>537.360649283669</v>
      </c>
      <c r="H177" s="326" t="n">
        <f aca="false">+[4]data1cf!G177</f>
        <v>525.897461191665</v>
      </c>
      <c r="I177" s="326" t="n">
        <f aca="false">+[4]data1cf!H177</f>
        <v>519.801741446845</v>
      </c>
      <c r="J177" s="326" t="n">
        <f aca="false">+[4]data1cf!I177</f>
        <v>518.488092872296</v>
      </c>
      <c r="K177" s="326" t="n">
        <f aca="false">+[4]data1cf!J177</f>
        <v>517.28110553079</v>
      </c>
      <c r="L177" s="326" t="n">
        <f aca="false">+[4]data1cf!K177</f>
        <v>515.741385067771</v>
      </c>
      <c r="M177" s="326" t="n">
        <f aca="false">+[4]data1cf!L177</f>
        <v>395.099916492129</v>
      </c>
      <c r="N177" s="326" t="n">
        <f aca="false">+[4]data1cf!M177</f>
        <v>393.47532275795</v>
      </c>
      <c r="O177" s="326" t="n">
        <f aca="false">+[4]data1cf!N177</f>
        <v>392.098514713014</v>
      </c>
      <c r="P177" s="326" t="n">
        <f aca="false">+[4]data1cf!O177</f>
        <v>390.383878925461</v>
      </c>
      <c r="Q177" s="326" t="n">
        <f aca="false">+[4]data1cf!P177</f>
        <v>388.91432756555</v>
      </c>
      <c r="R177" s="326" t="n">
        <f aca="false">+[4]data1cf!Q177</f>
        <v>344.013312530995</v>
      </c>
      <c r="S177" s="326" t="n">
        <f aca="false">+[4]data1cf!R177</f>
        <v>299.208445465369</v>
      </c>
      <c r="T177" s="326" t="n">
        <f aca="false">+[4]data1cf!S177</f>
        <v>297.44301162933</v>
      </c>
      <c r="U177" s="326" t="n">
        <f aca="false">+[4]data1cf!T177</f>
        <v>295.62461477821</v>
      </c>
      <c r="V177" s="326" t="n">
        <f aca="false">+[4]data1cf!U177</f>
        <v>293.751666021557</v>
      </c>
      <c r="W177" s="326" t="n">
        <f aca="false">+[4]data1cf!V177</f>
        <v>291.822528802203</v>
      </c>
      <c r="X177" s="326" t="n">
        <f aca="false">+[4]data1cf!W177</f>
        <v>289.835517466269</v>
      </c>
      <c r="Y177" s="326" t="n">
        <f aca="false">+[4]data1cf!X177</f>
        <v>287.788895790257</v>
      </c>
      <c r="Z177" s="326" t="n">
        <f aca="false">+[4]data1cf!Y177</f>
        <v>285.680875463965</v>
      </c>
      <c r="AA177" s="326" t="n">
        <f aca="false">+[4]data1cf!Z177</f>
        <v>283.509614527884</v>
      </c>
      <c r="AB177" s="326"/>
      <c r="AC177" s="327" t="n">
        <f aca="false">XNPV(0.1,B177:AA177,$B$1:$AA$1)</f>
        <v>557.348860057272</v>
      </c>
      <c r="AD177" s="327" t="n">
        <f aca="false">SUMPRODUCT(B177:AA177,$B$1010:$AA$1010)</f>
        <v>1627.65036601004</v>
      </c>
      <c r="AE177" s="328" t="n">
        <f aca="false">SUMPRODUCT(B177:AA177,$B$1012:$AA$1012)</f>
        <v>1509.67163675635</v>
      </c>
      <c r="AF177" s="329" t="n">
        <f aca="false">XIRR(B177:AA177,$B$1:$AA$1)</f>
        <v>0.122026173119643</v>
      </c>
      <c r="AG177" s="330" t="n">
        <f aca="false">1-EXP(-(1/0.25)*(AD177/ABS($AD$1010)))</f>
        <v>0.955319494608812</v>
      </c>
    </row>
    <row r="178" customFormat="false" ht="12.75" hidden="false" customHeight="false" outlineLevel="0" collapsed="false">
      <c r="A178" s="321"/>
      <c r="B178" s="326" t="n">
        <f aca="false">+[4]data1cf!A178</f>
        <v>-2963.05045730576</v>
      </c>
      <c r="C178" s="326" t="n">
        <f aca="false">+[4]data1cf!B178</f>
        <v>498.338020890024</v>
      </c>
      <c r="D178" s="326" t="n">
        <f aca="false">+[4]data1cf!C178</f>
        <v>549.079391691046</v>
      </c>
      <c r="E178" s="326" t="n">
        <f aca="false">+[4]data1cf!D178</f>
        <v>537.001903721941</v>
      </c>
      <c r="F178" s="326" t="n">
        <f aca="false">+[4]data1cf!E178</f>
        <v>526.042454826637</v>
      </c>
      <c r="G178" s="326" t="n">
        <f aca="false">+[4]data1cf!F178</f>
        <v>515.969618353253</v>
      </c>
      <c r="H178" s="326" t="n">
        <f aca="false">+[4]data1cf!G178</f>
        <v>506.66714045624</v>
      </c>
      <c r="I178" s="326" t="n">
        <f aca="false">+[4]data1cf!H178</f>
        <v>501.590041231917</v>
      </c>
      <c r="J178" s="326" t="n">
        <f aca="false">+[4]data1cf!I178</f>
        <v>500.276392657368</v>
      </c>
      <c r="K178" s="326" t="n">
        <f aca="false">+[4]data1cf!J178</f>
        <v>499.038538027362</v>
      </c>
      <c r="L178" s="326" t="n">
        <f aca="false">+[4]data1cf!K178</f>
        <v>497.529684852842</v>
      </c>
      <c r="M178" s="326" t="n">
        <f aca="false">+[4]data1cf!L178</f>
        <v>376.857348988701</v>
      </c>
      <c r="N178" s="326" t="n">
        <f aca="false">+[4]data1cf!M178</f>
        <v>375.263622543022</v>
      </c>
      <c r="O178" s="326" t="n">
        <f aca="false">+[4]data1cf!N178</f>
        <v>373.855947209585</v>
      </c>
      <c r="P178" s="326" t="n">
        <f aca="false">+[4]data1cf!O178</f>
        <v>372.172178710533</v>
      </c>
      <c r="Q178" s="326" t="n">
        <f aca="false">+[4]data1cf!P178</f>
        <v>370.671760062122</v>
      </c>
      <c r="R178" s="326" t="n">
        <f aca="false">+[4]data1cf!Q178</f>
        <v>334.907462423531</v>
      </c>
      <c r="S178" s="326" t="n">
        <f aca="false">+[4]data1cf!R178</f>
        <v>299.208445465369</v>
      </c>
      <c r="T178" s="326" t="n">
        <f aca="false">+[4]data1cf!S178</f>
        <v>297.44301162933</v>
      </c>
      <c r="U178" s="326" t="n">
        <f aca="false">+[4]data1cf!T178</f>
        <v>295.62461477821</v>
      </c>
      <c r="V178" s="326" t="n">
        <f aca="false">+[4]data1cf!U178</f>
        <v>293.751666021557</v>
      </c>
      <c r="W178" s="326" t="n">
        <f aca="false">+[4]data1cf!V178</f>
        <v>291.822528802203</v>
      </c>
      <c r="X178" s="326" t="n">
        <f aca="false">+[4]data1cf!W178</f>
        <v>289.835517466269</v>
      </c>
      <c r="Y178" s="326" t="n">
        <f aca="false">+[4]data1cf!X178</f>
        <v>287.788895790257</v>
      </c>
      <c r="Z178" s="326" t="n">
        <f aca="false">+[4]data1cf!Y178</f>
        <v>285.680875463965</v>
      </c>
      <c r="AA178" s="326" t="n">
        <f aca="false">+[4]data1cf!Z178</f>
        <v>283.509614527884</v>
      </c>
      <c r="AB178" s="326"/>
      <c r="AC178" s="327" t="n">
        <f aca="false">XNPV(0.1,B178:AA178,$B$1:$AA$1)</f>
        <v>1191.64029991503</v>
      </c>
      <c r="AD178" s="327" t="n">
        <f aca="false">SUMPRODUCT(B178:AA178,$B$1010:$AA$1010)</f>
        <v>2219.17299094443</v>
      </c>
      <c r="AE178" s="328" t="n">
        <f aca="false">SUMPRODUCT(B178:AA178,$B$1012:$AA$1012)</f>
        <v>2105.1438366056</v>
      </c>
      <c r="AF178" s="329" t="n">
        <f aca="false">XIRR(B178:AA178,$B$1:$AA$1)</f>
        <v>0.157977619364937</v>
      </c>
      <c r="AG178" s="330" t="n">
        <f aca="false">1-EXP(-(1/0.25)*(AD178/ABS($AD$1010)))</f>
        <v>0.985560824712754</v>
      </c>
    </row>
    <row r="179" customFormat="false" ht="12.75" hidden="false" customHeight="false" outlineLevel="0" collapsed="false">
      <c r="A179" s="321"/>
      <c r="B179" s="326" t="n">
        <f aca="false">+[4]data1cf!A179</f>
        <v>-3548.78263238295</v>
      </c>
      <c r="C179" s="326" t="n">
        <f aca="false">+[4]data1cf!B179</f>
        <v>509.724654373525</v>
      </c>
      <c r="D179" s="326" t="n">
        <f aca="false">+[4]data1cf!C179</f>
        <v>570.713995309697</v>
      </c>
      <c r="E179" s="326" t="n">
        <f aca="false">+[4]data1cf!D179</f>
        <v>556.473046978727</v>
      </c>
      <c r="F179" s="326" t="n">
        <f aca="false">+[4]data1cf!E179</f>
        <v>543.577870391228</v>
      </c>
      <c r="G179" s="326" t="n">
        <f aca="false">+[4]data1cf!F179</f>
        <v>531.751492361385</v>
      </c>
      <c r="H179" s="326" t="n">
        <f aca="false">+[4]data1cf!G179</f>
        <v>520.854885776682</v>
      </c>
      <c r="I179" s="326" t="n">
        <f aca="false">+[4]data1cf!H179</f>
        <v>515.026268742447</v>
      </c>
      <c r="J179" s="326" t="n">
        <f aca="false">+[4]data1cf!I179</f>
        <v>513.712620167898</v>
      </c>
      <c r="K179" s="326" t="n">
        <f aca="false">+[4]data1cf!J179</f>
        <v>512.49753880486</v>
      </c>
      <c r="L179" s="326" t="n">
        <f aca="false">+[4]data1cf!K179</f>
        <v>510.965912363373</v>
      </c>
      <c r="M179" s="326" t="n">
        <f aca="false">+[4]data1cf!L179</f>
        <v>390.316349766198</v>
      </c>
      <c r="N179" s="326" t="n">
        <f aca="false">+[4]data1cf!M179</f>
        <v>388.699850053552</v>
      </c>
      <c r="O179" s="326" t="n">
        <f aca="false">+[4]data1cf!N179</f>
        <v>387.314947987083</v>
      </c>
      <c r="P179" s="326" t="n">
        <f aca="false">+[4]data1cf!O179</f>
        <v>385.608406221063</v>
      </c>
      <c r="Q179" s="326" t="n">
        <f aca="false">+[4]data1cf!P179</f>
        <v>384.130760839619</v>
      </c>
      <c r="R179" s="326" t="n">
        <f aca="false">+[4]data1cf!Q179</f>
        <v>341.625576178796</v>
      </c>
      <c r="S179" s="326" t="n">
        <f aca="false">+[4]data1cf!R179</f>
        <v>299.208445465369</v>
      </c>
      <c r="T179" s="326" t="n">
        <f aca="false">+[4]data1cf!S179</f>
        <v>297.44301162933</v>
      </c>
      <c r="U179" s="326" t="n">
        <f aca="false">+[4]data1cf!T179</f>
        <v>295.62461477821</v>
      </c>
      <c r="V179" s="326" t="n">
        <f aca="false">+[4]data1cf!U179</f>
        <v>293.751666021557</v>
      </c>
      <c r="W179" s="326" t="n">
        <f aca="false">+[4]data1cf!V179</f>
        <v>291.822528802203</v>
      </c>
      <c r="X179" s="326" t="n">
        <f aca="false">+[4]data1cf!W179</f>
        <v>289.835517466269</v>
      </c>
      <c r="Y179" s="326" t="n">
        <f aca="false">+[4]data1cf!X179</f>
        <v>287.788895790257</v>
      </c>
      <c r="Z179" s="326" t="n">
        <f aca="false">+[4]data1cf!Y179</f>
        <v>285.680875463965</v>
      </c>
      <c r="AA179" s="326" t="n">
        <f aca="false">+[4]data1cf!Z179</f>
        <v>283.509614527884</v>
      </c>
      <c r="AB179" s="326"/>
      <c r="AC179" s="327" t="n">
        <f aca="false">XNPV(0.1,B179:AA179,$B$1:$AA$1)</f>
        <v>723.67278489274</v>
      </c>
      <c r="AD179" s="327" t="n">
        <f aca="false">SUMPRODUCT(B179:AA179,$B$1010:$AA$1010)</f>
        <v>1782.75945061337</v>
      </c>
      <c r="AE179" s="328" t="n">
        <f aca="false">SUMPRODUCT(B179:AA179,$B$1012:$AA$1012)</f>
        <v>1665.81637904003</v>
      </c>
      <c r="AF179" s="329" t="n">
        <f aca="false">XIRR(B179:AA179,$B$1:$AA$1)</f>
        <v>0.130055074920606</v>
      </c>
      <c r="AG179" s="330" t="n">
        <f aca="false">1-EXP(-(1/0.25)*(AD179/ABS($AD$1010)))</f>
        <v>0.966773905055388</v>
      </c>
    </row>
    <row r="180" customFormat="false" ht="12.75" hidden="false" customHeight="false" outlineLevel="0" collapsed="false">
      <c r="A180" s="321"/>
      <c r="B180" s="326" t="n">
        <f aca="false">+[4]data1cf!A180</f>
        <v>-3192.49764922657</v>
      </c>
      <c r="C180" s="326" t="n">
        <f aca="false">+[4]data1cf!B180</f>
        <v>502.798474300965</v>
      </c>
      <c r="D180" s="326" t="n">
        <f aca="false">+[4]data1cf!C180</f>
        <v>557.554253171833</v>
      </c>
      <c r="E180" s="326" t="n">
        <f aca="false">+[4]data1cf!D180</f>
        <v>544.629279054649</v>
      </c>
      <c r="F180" s="326" t="n">
        <f aca="false">+[4]data1cf!E180</f>
        <v>532.911553079485</v>
      </c>
      <c r="G180" s="326" t="n">
        <f aca="false">+[4]data1cf!F180</f>
        <v>522.151806780817</v>
      </c>
      <c r="H180" s="326" t="n">
        <f aca="false">+[4]data1cf!G180</f>
        <v>512.224865406272</v>
      </c>
      <c r="I180" s="326" t="n">
        <f aca="false">+[4]data1cf!H180</f>
        <v>506.853376256827</v>
      </c>
      <c r="J180" s="326" t="n">
        <f aca="false">+[4]data1cf!I180</f>
        <v>505.539727682277</v>
      </c>
      <c r="K180" s="326" t="n">
        <f aca="false">+[4]data1cf!J180</f>
        <v>504.310793959093</v>
      </c>
      <c r="L180" s="326" t="n">
        <f aca="false">+[4]data1cf!K180</f>
        <v>502.793019877752</v>
      </c>
      <c r="M180" s="326" t="n">
        <f aca="false">+[4]data1cf!L180</f>
        <v>382.129604920432</v>
      </c>
      <c r="N180" s="326" t="n">
        <f aca="false">+[4]data1cf!M180</f>
        <v>380.526957567931</v>
      </c>
      <c r="O180" s="326" t="n">
        <f aca="false">+[4]data1cf!N180</f>
        <v>379.128203141317</v>
      </c>
      <c r="P180" s="326" t="n">
        <f aca="false">+[4]data1cf!O180</f>
        <v>377.435513735442</v>
      </c>
      <c r="Q180" s="326" t="n">
        <f aca="false">+[4]data1cf!P180</f>
        <v>375.944015993853</v>
      </c>
      <c r="R180" s="326" t="n">
        <f aca="false">+[4]data1cf!Q180</f>
        <v>337.539129935986</v>
      </c>
      <c r="S180" s="326" t="n">
        <f aca="false">+[4]data1cf!R180</f>
        <v>299.208445465369</v>
      </c>
      <c r="T180" s="326" t="n">
        <f aca="false">+[4]data1cf!S180</f>
        <v>297.44301162933</v>
      </c>
      <c r="U180" s="326" t="n">
        <f aca="false">+[4]data1cf!T180</f>
        <v>295.62461477821</v>
      </c>
      <c r="V180" s="326" t="n">
        <f aca="false">+[4]data1cf!U180</f>
        <v>293.751666021557</v>
      </c>
      <c r="W180" s="326" t="n">
        <f aca="false">+[4]data1cf!V180</f>
        <v>291.822528802203</v>
      </c>
      <c r="X180" s="326" t="n">
        <f aca="false">+[4]data1cf!W180</f>
        <v>289.835517466269</v>
      </c>
      <c r="Y180" s="326" t="n">
        <f aca="false">+[4]data1cf!X180</f>
        <v>287.788895790257</v>
      </c>
      <c r="Z180" s="326" t="n">
        <f aca="false">+[4]data1cf!Y180</f>
        <v>285.680875463965</v>
      </c>
      <c r="AA180" s="326" t="n">
        <f aca="false">+[4]data1cf!Z180</f>
        <v>283.509614527884</v>
      </c>
      <c r="AB180" s="326"/>
      <c r="AC180" s="327" t="n">
        <f aca="false">XNPV(0.1,B180:AA180,$B$1:$AA$1)</f>
        <v>1008.32472190726</v>
      </c>
      <c r="AD180" s="327" t="n">
        <f aca="false">SUMPRODUCT(B180:AA180,$B$1010:$AA$1010)</f>
        <v>2048.21796131509</v>
      </c>
      <c r="AE180" s="328" t="n">
        <f aca="false">SUMPRODUCT(B180:AA180,$B$1012:$AA$1012)</f>
        <v>1933.04734650098</v>
      </c>
      <c r="AF180" s="329" t="n">
        <f aca="false">XIRR(B180:AA180,$B$1:$AA$1)</f>
        <v>0.145940657730137</v>
      </c>
      <c r="AG180" s="330" t="n">
        <f aca="false">1-EXP(-(1/0.25)*(AD180/ABS($AD$1010)))</f>
        <v>0.979986506623777</v>
      </c>
    </row>
    <row r="181" customFormat="false" ht="12.75" hidden="false" customHeight="false" outlineLevel="0" collapsed="false">
      <c r="A181" s="321"/>
      <c r="B181" s="326" t="n">
        <f aca="false">+[4]data1cf!A181</f>
        <v>-3869.1688427558</v>
      </c>
      <c r="C181" s="326" t="n">
        <f aca="false">+[4]data1cf!B181</f>
        <v>515.952962303173</v>
      </c>
      <c r="D181" s="326" t="n">
        <f aca="false">+[4]data1cf!C181</f>
        <v>582.547780376028</v>
      </c>
      <c r="E181" s="326" t="n">
        <f aca="false">+[4]data1cf!D181</f>
        <v>567.123453538426</v>
      </c>
      <c r="F181" s="326" t="n">
        <f aca="false">+[4]data1cf!E181</f>
        <v>553.169464602886</v>
      </c>
      <c r="G181" s="326" t="n">
        <f aca="false">+[4]data1cf!F181</f>
        <v>540.383927151878</v>
      </c>
      <c r="H181" s="326" t="n">
        <f aca="false">+[4]data1cf!G181</f>
        <v>528.615357457024</v>
      </c>
      <c r="I181" s="326" t="n">
        <f aca="false">+[4]data1cf!H181</f>
        <v>522.375672099432</v>
      </c>
      <c r="J181" s="326" t="n">
        <f aca="false">+[4]data1cf!I181</f>
        <v>521.062023524883</v>
      </c>
      <c r="K181" s="326" t="n">
        <f aca="false">+[4]data1cf!J181</f>
        <v>519.859398777704</v>
      </c>
      <c r="L181" s="326" t="n">
        <f aca="false">+[4]data1cf!K181</f>
        <v>518.315315720358</v>
      </c>
      <c r="M181" s="326" t="n">
        <f aca="false">+[4]data1cf!L181</f>
        <v>397.678209739043</v>
      </c>
      <c r="N181" s="326" t="n">
        <f aca="false">+[4]data1cf!M181</f>
        <v>396.049253410537</v>
      </c>
      <c r="O181" s="326" t="n">
        <f aca="false">+[4]data1cf!N181</f>
        <v>394.676807959927</v>
      </c>
      <c r="P181" s="326" t="n">
        <f aca="false">+[4]data1cf!O181</f>
        <v>392.957809578048</v>
      </c>
      <c r="Q181" s="326" t="n">
        <f aca="false">+[4]data1cf!P181</f>
        <v>391.492620812464</v>
      </c>
      <c r="R181" s="326" t="n">
        <f aca="false">+[4]data1cf!Q181</f>
        <v>345.300277857289</v>
      </c>
      <c r="S181" s="326" t="n">
        <f aca="false">+[4]data1cf!R181</f>
        <v>299.208445465369</v>
      </c>
      <c r="T181" s="326" t="n">
        <f aca="false">+[4]data1cf!S181</f>
        <v>297.44301162933</v>
      </c>
      <c r="U181" s="326" t="n">
        <f aca="false">+[4]data1cf!T181</f>
        <v>295.62461477821</v>
      </c>
      <c r="V181" s="326" t="n">
        <f aca="false">+[4]data1cf!U181</f>
        <v>293.751666021557</v>
      </c>
      <c r="W181" s="326" t="n">
        <f aca="false">+[4]data1cf!V181</f>
        <v>291.822528802203</v>
      </c>
      <c r="X181" s="326" t="n">
        <f aca="false">+[4]data1cf!W181</f>
        <v>289.835517466269</v>
      </c>
      <c r="Y181" s="326" t="n">
        <f aca="false">+[4]data1cf!X181</f>
        <v>287.788895790257</v>
      </c>
      <c r="Z181" s="326" t="n">
        <f aca="false">+[4]data1cf!Y181</f>
        <v>285.680875463965</v>
      </c>
      <c r="AA181" s="326" t="n">
        <f aca="false">+[4]data1cf!Z181</f>
        <v>283.509614527884</v>
      </c>
      <c r="AB181" s="326"/>
      <c r="AC181" s="327" t="n">
        <f aca="false">XNPV(0.1,B181:AA181,$B$1:$AA$1)</f>
        <v>467.70197588633</v>
      </c>
      <c r="AD181" s="327" t="n">
        <f aca="false">SUMPRODUCT(B181:AA181,$B$1010:$AA$1010)</f>
        <v>1544.04816533415</v>
      </c>
      <c r="AE181" s="328" t="n">
        <f aca="false">SUMPRODUCT(B181:AA181,$B$1012:$AA$1012)</f>
        <v>1425.51122724669</v>
      </c>
      <c r="AF181" s="329" t="n">
        <f aca="false">XIRR(B181:AA181,$B$1:$AA$1)</f>
        <v>0.11801677696308</v>
      </c>
      <c r="AG181" s="330" t="n">
        <f aca="false">1-EXP(-(1/0.25)*(AD181/ABS($AD$1010)))</f>
        <v>0.94758530619405</v>
      </c>
    </row>
    <row r="182" customFormat="false" ht="12.75" hidden="false" customHeight="false" outlineLevel="0" collapsed="false">
      <c r="A182" s="321"/>
      <c r="B182" s="326" t="n">
        <f aca="false">+[4]data1cf!A182</f>
        <v>-3570.18117367764</v>
      </c>
      <c r="C182" s="326" t="n">
        <f aca="false">+[4]data1cf!B182</f>
        <v>510.140642016293</v>
      </c>
      <c r="D182" s="326" t="n">
        <f aca="false">+[4]data1cf!C182</f>
        <v>571.504371830957</v>
      </c>
      <c r="E182" s="326" t="n">
        <f aca="false">+[4]data1cf!D182</f>
        <v>557.184385847862</v>
      </c>
      <c r="F182" s="326" t="n">
        <f aca="false">+[4]data1cf!E182</f>
        <v>544.218491361092</v>
      </c>
      <c r="G182" s="326" t="n">
        <f aca="false">+[4]data1cf!F182</f>
        <v>532.328051234263</v>
      </c>
      <c r="H182" s="326" t="n">
        <f aca="false">+[4]data1cf!G182</f>
        <v>521.373206379572</v>
      </c>
      <c r="I182" s="326" t="n">
        <f aca="false">+[4]data1cf!H182</f>
        <v>515.517134160915</v>
      </c>
      <c r="J182" s="326" t="n">
        <f aca="false">+[4]data1cf!I182</f>
        <v>514.203485586365</v>
      </c>
      <c r="K182" s="326" t="n">
        <f aca="false">+[4]data1cf!J182</f>
        <v>512.989236198612</v>
      </c>
      <c r="L182" s="326" t="n">
        <f aca="false">+[4]data1cf!K182</f>
        <v>511.45677778184</v>
      </c>
      <c r="M182" s="326" t="n">
        <f aca="false">+[4]data1cf!L182</f>
        <v>390.808047159951</v>
      </c>
      <c r="N182" s="326" t="n">
        <f aca="false">+[4]data1cf!M182</f>
        <v>389.190715472019</v>
      </c>
      <c r="O182" s="326" t="n">
        <f aca="false">+[4]data1cf!N182</f>
        <v>387.806645380836</v>
      </c>
      <c r="P182" s="326" t="n">
        <f aca="false">+[4]data1cf!O182</f>
        <v>386.09927163953</v>
      </c>
      <c r="Q182" s="326" t="n">
        <f aca="false">+[4]data1cf!P182</f>
        <v>384.622458233372</v>
      </c>
      <c r="R182" s="326" t="n">
        <f aca="false">+[4]data1cf!Q182</f>
        <v>341.87100888803</v>
      </c>
      <c r="S182" s="326" t="n">
        <f aca="false">+[4]data1cf!R182</f>
        <v>299.208445465369</v>
      </c>
      <c r="T182" s="326" t="n">
        <f aca="false">+[4]data1cf!S182</f>
        <v>297.44301162933</v>
      </c>
      <c r="U182" s="326" t="n">
        <f aca="false">+[4]data1cf!T182</f>
        <v>295.62461477821</v>
      </c>
      <c r="V182" s="326" t="n">
        <f aca="false">+[4]data1cf!U182</f>
        <v>293.751666021557</v>
      </c>
      <c r="W182" s="326" t="n">
        <f aca="false">+[4]data1cf!V182</f>
        <v>291.822528802203</v>
      </c>
      <c r="X182" s="326" t="n">
        <f aca="false">+[4]data1cf!W182</f>
        <v>289.835517466269</v>
      </c>
      <c r="Y182" s="326" t="n">
        <f aca="false">+[4]data1cf!X182</f>
        <v>287.788895790257</v>
      </c>
      <c r="Z182" s="326" t="n">
        <f aca="false">+[4]data1cf!Y182</f>
        <v>285.680875463965</v>
      </c>
      <c r="AA182" s="326" t="n">
        <f aca="false">+[4]data1cf!Z182</f>
        <v>283.509614527884</v>
      </c>
      <c r="AB182" s="326"/>
      <c r="AC182" s="327" t="n">
        <f aca="false">XNPV(0.1,B182:AA182,$B$1:$AA$1)</f>
        <v>706.576537459418</v>
      </c>
      <c r="AD182" s="327" t="n">
        <f aca="false">SUMPRODUCT(B182:AA182,$B$1010:$AA$1010)</f>
        <v>1766.81596387712</v>
      </c>
      <c r="AE182" s="328" t="n">
        <f aca="false">SUMPRODUCT(B182:AA182,$B$1012:$AA$1012)</f>
        <v>1649.76643822644</v>
      </c>
      <c r="AF182" s="329" t="n">
        <f aca="false">XIRR(B182:AA182,$B$1:$AA$1)</f>
        <v>0.129191558331485</v>
      </c>
      <c r="AG182" s="330" t="n">
        <f aca="false">1-EXP(-(1/0.25)*(AD182/ABS($AD$1010)))</f>
        <v>0.96574673808099</v>
      </c>
    </row>
    <row r="183" customFormat="false" ht="12.75" hidden="false" customHeight="false" outlineLevel="0" collapsed="false">
      <c r="A183" s="321"/>
      <c r="B183" s="326" t="n">
        <f aca="false">+[4]data1cf!A183</f>
        <v>-2955.84687788777</v>
      </c>
      <c r="C183" s="326" t="n">
        <f aca="false">+[4]data1cf!B183</f>
        <v>498.197983306138</v>
      </c>
      <c r="D183" s="326" t="n">
        <f aca="false">+[4]data1cf!C183</f>
        <v>548.813320281663</v>
      </c>
      <c r="E183" s="326" t="n">
        <f aca="false">+[4]data1cf!D183</f>
        <v>536.762439453497</v>
      </c>
      <c r="F183" s="326" t="n">
        <f aca="false">+[4]data1cf!E183</f>
        <v>525.826796947453</v>
      </c>
      <c r="G183" s="326" t="n">
        <f aca="false">+[4]data1cf!F183</f>
        <v>515.775526261988</v>
      </c>
      <c r="H183" s="326" t="n">
        <f aca="false">+[4]data1cf!G183</f>
        <v>506.492653626719</v>
      </c>
      <c r="I183" s="326" t="n">
        <f aca="false">+[4]data1cf!H183</f>
        <v>501.424796882932</v>
      </c>
      <c r="J183" s="326" t="n">
        <f aca="false">+[4]data1cf!I183</f>
        <v>500.111148308382</v>
      </c>
      <c r="K183" s="326" t="n">
        <f aca="false">+[4]data1cf!J183</f>
        <v>498.873013603209</v>
      </c>
      <c r="L183" s="326" t="n">
        <f aca="false">+[4]data1cf!K183</f>
        <v>497.364440503857</v>
      </c>
      <c r="M183" s="326" t="n">
        <f aca="false">+[4]data1cf!L183</f>
        <v>376.691824564548</v>
      </c>
      <c r="N183" s="326" t="n">
        <f aca="false">+[4]data1cf!M183</f>
        <v>375.098378194036</v>
      </c>
      <c r="O183" s="326" t="n">
        <f aca="false">+[4]data1cf!N183</f>
        <v>373.690422785432</v>
      </c>
      <c r="P183" s="326" t="n">
        <f aca="false">+[4]data1cf!O183</f>
        <v>372.006934361547</v>
      </c>
      <c r="Q183" s="326" t="n">
        <f aca="false">+[4]data1cf!P183</f>
        <v>370.506235637969</v>
      </c>
      <c r="R183" s="326" t="n">
        <f aca="false">+[4]data1cf!Q183</f>
        <v>334.824840249038</v>
      </c>
      <c r="S183" s="326" t="n">
        <f aca="false">+[4]data1cf!R183</f>
        <v>299.208445465369</v>
      </c>
      <c r="T183" s="326" t="n">
        <f aca="false">+[4]data1cf!S183</f>
        <v>297.44301162933</v>
      </c>
      <c r="U183" s="326" t="n">
        <f aca="false">+[4]data1cf!T183</f>
        <v>295.62461477821</v>
      </c>
      <c r="V183" s="326" t="n">
        <f aca="false">+[4]data1cf!U183</f>
        <v>293.751666021557</v>
      </c>
      <c r="W183" s="326" t="n">
        <f aca="false">+[4]data1cf!V183</f>
        <v>291.822528802203</v>
      </c>
      <c r="X183" s="326" t="n">
        <f aca="false">+[4]data1cf!W183</f>
        <v>289.835517466269</v>
      </c>
      <c r="Y183" s="326" t="n">
        <f aca="false">+[4]data1cf!X183</f>
        <v>287.788895790257</v>
      </c>
      <c r="Z183" s="326" t="n">
        <f aca="false">+[4]data1cf!Y183</f>
        <v>285.680875463965</v>
      </c>
      <c r="AA183" s="326" t="n">
        <f aca="false">+[4]data1cf!Z183</f>
        <v>283.509614527884</v>
      </c>
      <c r="AB183" s="326"/>
      <c r="AC183" s="327" t="n">
        <f aca="false">XNPV(0.1,B183:AA183,$B$1:$AA$1)</f>
        <v>1197.39556025916</v>
      </c>
      <c r="AD183" s="327" t="n">
        <f aca="false">SUMPRODUCT(B183:AA183,$B$1010:$AA$1010)</f>
        <v>2224.54018730247</v>
      </c>
      <c r="AE183" s="328" t="n">
        <f aca="false">SUMPRODUCT(B183:AA183,$B$1012:$AA$1012)</f>
        <v>2110.54686953726</v>
      </c>
      <c r="AF183" s="329" t="n">
        <f aca="false">XIRR(B183:AA183,$B$1:$AA$1)</f>
        <v>0.158382934693552</v>
      </c>
      <c r="AG183" s="330" t="n">
        <f aca="false">1-EXP(-(1/0.25)*(AD183/ABS($AD$1010)))</f>
        <v>0.985708061556126</v>
      </c>
    </row>
    <row r="184" customFormat="false" ht="12.75" hidden="false" customHeight="false" outlineLevel="0" collapsed="false">
      <c r="A184" s="321"/>
      <c r="B184" s="326" t="n">
        <f aca="false">+[4]data1cf!A184</f>
        <v>-2477.24385269789</v>
      </c>
      <c r="C184" s="326" t="n">
        <f aca="false">+[4]data1cf!B184</f>
        <v>488.893940496447</v>
      </c>
      <c r="D184" s="326" t="n">
        <f aca="false">+[4]data1cf!C184</f>
        <v>531.135638943249</v>
      </c>
      <c r="E184" s="326" t="n">
        <f aca="false">+[4]data1cf!D184</f>
        <v>520.852526248924</v>
      </c>
      <c r="F184" s="326" t="n">
        <f aca="false">+[4]data1cf!E184</f>
        <v>511.498571020528</v>
      </c>
      <c r="G184" s="326" t="n">
        <f aca="false">+[4]data1cf!F184</f>
        <v>502.880122927756</v>
      </c>
      <c r="H184" s="326" t="n">
        <f aca="false">+[4]data1cf!G184</f>
        <v>494.899816285843</v>
      </c>
      <c r="I184" s="326" t="n">
        <f aca="false">+[4]data1cf!H184</f>
        <v>490.446026367496</v>
      </c>
      <c r="J184" s="326" t="n">
        <f aca="false">+[4]data1cf!I184</f>
        <v>489.132377792947</v>
      </c>
      <c r="K184" s="326" t="n">
        <f aca="false">+[4]data1cf!J184</f>
        <v>487.875635002154</v>
      </c>
      <c r="L184" s="326" t="n">
        <f aca="false">+[4]data1cf!K184</f>
        <v>486.385669988421</v>
      </c>
      <c r="M184" s="326" t="n">
        <f aca="false">+[4]data1cf!L184</f>
        <v>365.694445963493</v>
      </c>
      <c r="N184" s="326" t="n">
        <f aca="false">+[4]data1cf!M184</f>
        <v>364.119607678601</v>
      </c>
      <c r="O184" s="326" t="n">
        <f aca="false">+[4]data1cf!N184</f>
        <v>362.693044184377</v>
      </c>
      <c r="P184" s="326" t="n">
        <f aca="false">+[4]data1cf!O184</f>
        <v>361.028163846112</v>
      </c>
      <c r="Q184" s="326" t="n">
        <f aca="false">+[4]data1cf!P184</f>
        <v>359.508857036914</v>
      </c>
      <c r="R184" s="326" t="n">
        <f aca="false">+[4]data1cf!Q184</f>
        <v>329.335454991321</v>
      </c>
      <c r="S184" s="326" t="n">
        <f aca="false">+[4]data1cf!R184</f>
        <v>299.208445465369</v>
      </c>
      <c r="T184" s="326" t="n">
        <f aca="false">+[4]data1cf!S184</f>
        <v>297.44301162933</v>
      </c>
      <c r="U184" s="326" t="n">
        <f aca="false">+[4]data1cf!T184</f>
        <v>295.62461477821</v>
      </c>
      <c r="V184" s="326" t="n">
        <f aca="false">+[4]data1cf!U184</f>
        <v>293.751666021557</v>
      </c>
      <c r="W184" s="326" t="n">
        <f aca="false">+[4]data1cf!V184</f>
        <v>291.822528802203</v>
      </c>
      <c r="X184" s="326" t="n">
        <f aca="false">+[4]data1cf!W184</f>
        <v>289.835517466269</v>
      </c>
      <c r="Y184" s="326" t="n">
        <f aca="false">+[4]data1cf!X184</f>
        <v>287.788895790257</v>
      </c>
      <c r="Z184" s="326" t="n">
        <f aca="false">+[4]data1cf!Y184</f>
        <v>285.680875463965</v>
      </c>
      <c r="AA184" s="326" t="n">
        <f aca="false">+[4]data1cf!Z184</f>
        <v>283.509614527884</v>
      </c>
      <c r="AB184" s="326"/>
      <c r="AC184" s="327" t="n">
        <f aca="false">XNPV(0.1,B184:AA184,$B$1:$AA$1)</f>
        <v>1579.77282739622</v>
      </c>
      <c r="AD184" s="327" t="n">
        <f aca="false">SUMPRODUCT(B184:AA184,$B$1010:$AA$1010)</f>
        <v>2581.13463357606</v>
      </c>
      <c r="AE184" s="328" t="n">
        <f aca="false">SUMPRODUCT(B184:AA184,$B$1012:$AA$1012)</f>
        <v>2469.52228387599</v>
      </c>
      <c r="AF184" s="329" t="n">
        <f aca="false">XIRR(B184:AA184,$B$1:$AA$1)</f>
        <v>0.190108840964854</v>
      </c>
      <c r="AG184" s="330" t="n">
        <f aca="false">1-EXP(-(1/0.25)*(AD184/ABS($AD$1010)))</f>
        <v>0.992766446403748</v>
      </c>
    </row>
    <row r="185" customFormat="false" ht="12.75" hidden="false" customHeight="false" outlineLevel="0" collapsed="false">
      <c r="A185" s="321"/>
      <c r="B185" s="326" t="n">
        <f aca="false">+[4]data1cf!A185</f>
        <v>-2855.15951116344</v>
      </c>
      <c r="C185" s="326" t="n">
        <f aca="false">+[4]data1cf!B185</f>
        <v>496.240620897017</v>
      </c>
      <c r="D185" s="326" t="n">
        <f aca="false">+[4]data1cf!C185</f>
        <v>545.094331704333</v>
      </c>
      <c r="E185" s="326" t="n">
        <f aca="false">+[4]data1cf!D185</f>
        <v>533.4153497339</v>
      </c>
      <c r="F185" s="326" t="n">
        <f aca="false">+[4]data1cf!E185</f>
        <v>522.812458837407</v>
      </c>
      <c r="G185" s="326" t="n">
        <f aca="false">+[4]data1cf!F185</f>
        <v>513.062621962946</v>
      </c>
      <c r="H185" s="326" t="n">
        <f aca="false">+[4]data1cf!G185</f>
        <v>504.053780064954</v>
      </c>
      <c r="I185" s="326" t="n">
        <f aca="false">+[4]data1cf!H185</f>
        <v>499.115109240169</v>
      </c>
      <c r="J185" s="326" t="n">
        <f aca="false">+[4]data1cf!I185</f>
        <v>497.80146066562</v>
      </c>
      <c r="K185" s="326" t="n">
        <f aca="false">+[4]data1cf!J185</f>
        <v>496.559411235628</v>
      </c>
      <c r="L185" s="326" t="n">
        <f aca="false">+[4]data1cf!K185</f>
        <v>495.054752861094</v>
      </c>
      <c r="M185" s="326" t="n">
        <f aca="false">+[4]data1cf!L185</f>
        <v>374.378222196967</v>
      </c>
      <c r="N185" s="326" t="n">
        <f aca="false">+[4]data1cf!M185</f>
        <v>372.788690551274</v>
      </c>
      <c r="O185" s="326" t="n">
        <f aca="false">+[4]data1cf!N185</f>
        <v>371.376820417851</v>
      </c>
      <c r="P185" s="326" t="n">
        <f aca="false">+[4]data1cf!O185</f>
        <v>369.697246718785</v>
      </c>
      <c r="Q185" s="326" t="n">
        <f aca="false">+[4]data1cf!P185</f>
        <v>368.192633270388</v>
      </c>
      <c r="R185" s="326" t="n">
        <f aca="false">+[4]data1cf!Q185</f>
        <v>333.669996427657</v>
      </c>
      <c r="S185" s="326" t="n">
        <f aca="false">+[4]data1cf!R185</f>
        <v>299.208445465369</v>
      </c>
      <c r="T185" s="326" t="n">
        <f aca="false">+[4]data1cf!S185</f>
        <v>297.44301162933</v>
      </c>
      <c r="U185" s="326" t="n">
        <f aca="false">+[4]data1cf!T185</f>
        <v>295.62461477821</v>
      </c>
      <c r="V185" s="326" t="n">
        <f aca="false">+[4]data1cf!U185</f>
        <v>293.751666021557</v>
      </c>
      <c r="W185" s="326" t="n">
        <f aca="false">+[4]data1cf!V185</f>
        <v>291.822528802203</v>
      </c>
      <c r="X185" s="326" t="n">
        <f aca="false">+[4]data1cf!W185</f>
        <v>289.835517466269</v>
      </c>
      <c r="Y185" s="326" t="n">
        <f aca="false">+[4]data1cf!X185</f>
        <v>287.788895790257</v>
      </c>
      <c r="Z185" s="326" t="n">
        <f aca="false">+[4]data1cf!Y185</f>
        <v>285.680875463965</v>
      </c>
      <c r="AA185" s="326" t="n">
        <f aca="false">+[4]data1cf!Z185</f>
        <v>283.509614527884</v>
      </c>
      <c r="AB185" s="326"/>
      <c r="AC185" s="327" t="n">
        <f aca="false">XNPV(0.1,B185:AA185,$B$1:$AA$1)</f>
        <v>1277.83918074819</v>
      </c>
      <c r="AD185" s="327" t="n">
        <f aca="false">SUMPRODUCT(B185:AA185,$B$1010:$AA$1010)</f>
        <v>2299.55967922809</v>
      </c>
      <c r="AE185" s="328" t="n">
        <f aca="false">SUMPRODUCT(B185:AA185,$B$1012:$AA$1012)</f>
        <v>2186.06726386449</v>
      </c>
      <c r="AF185" s="329" t="n">
        <f aca="false">XIRR(B185:AA185,$B$1:$AA$1)</f>
        <v>0.164243103830562</v>
      </c>
      <c r="AG185" s="330" t="n">
        <f aca="false">1-EXP(-(1/0.25)*(AD185/ABS($AD$1010)))</f>
        <v>0.987615622603925</v>
      </c>
    </row>
    <row r="186" customFormat="false" ht="12.75" hidden="false" customHeight="false" outlineLevel="0" collapsed="false">
      <c r="A186" s="321"/>
      <c r="B186" s="326" t="n">
        <f aca="false">+[4]data1cf!A186</f>
        <v>-3323.63164430653</v>
      </c>
      <c r="C186" s="326" t="n">
        <f aca="false">+[4]data1cf!B186</f>
        <v>505.347719165319</v>
      </c>
      <c r="D186" s="326" t="n">
        <f aca="false">+[4]data1cf!C186</f>
        <v>562.397818414106</v>
      </c>
      <c r="E186" s="326" t="n">
        <f aca="false">+[4]data1cf!D186</f>
        <v>548.988487772696</v>
      </c>
      <c r="F186" s="326" t="n">
        <f aca="false">+[4]data1cf!E186</f>
        <v>536.837390170591</v>
      </c>
      <c r="G186" s="326" t="n">
        <f aca="false">+[4]data1cf!F186</f>
        <v>525.685060162812</v>
      </c>
      <c r="H186" s="326" t="n">
        <f aca="false">+[4]data1cf!G186</f>
        <v>515.401224507258</v>
      </c>
      <c r="I186" s="326" t="n">
        <f aca="false">+[4]data1cf!H186</f>
        <v>509.861485196765</v>
      </c>
      <c r="J186" s="326" t="n">
        <f aca="false">+[4]data1cf!I186</f>
        <v>508.547836622216</v>
      </c>
      <c r="K186" s="326" t="n">
        <f aca="false">+[4]data1cf!J186</f>
        <v>507.32400138876</v>
      </c>
      <c r="L186" s="326" t="n">
        <f aca="false">+[4]data1cf!K186</f>
        <v>505.80112881769</v>
      </c>
      <c r="M186" s="326" t="n">
        <f aca="false">+[4]data1cf!L186</f>
        <v>385.142812350099</v>
      </c>
      <c r="N186" s="326" t="n">
        <f aca="false">+[4]data1cf!M186</f>
        <v>383.53506650787</v>
      </c>
      <c r="O186" s="326" t="n">
        <f aca="false">+[4]data1cf!N186</f>
        <v>382.141410570984</v>
      </c>
      <c r="P186" s="326" t="n">
        <f aca="false">+[4]data1cf!O186</f>
        <v>380.443622675381</v>
      </c>
      <c r="Q186" s="326" t="n">
        <f aca="false">+[4]data1cf!P186</f>
        <v>378.95722342352</v>
      </c>
      <c r="R186" s="326" t="n">
        <f aca="false">+[4]data1cf!Q186</f>
        <v>339.043184405955</v>
      </c>
      <c r="S186" s="326" t="n">
        <f aca="false">+[4]data1cf!R186</f>
        <v>299.208445465369</v>
      </c>
      <c r="T186" s="326" t="n">
        <f aca="false">+[4]data1cf!S186</f>
        <v>297.44301162933</v>
      </c>
      <c r="U186" s="326" t="n">
        <f aca="false">+[4]data1cf!T186</f>
        <v>295.62461477821</v>
      </c>
      <c r="V186" s="326" t="n">
        <f aca="false">+[4]data1cf!U186</f>
        <v>293.751666021557</v>
      </c>
      <c r="W186" s="326" t="n">
        <f aca="false">+[4]data1cf!V186</f>
        <v>291.822528802203</v>
      </c>
      <c r="X186" s="326" t="n">
        <f aca="false">+[4]data1cf!W186</f>
        <v>289.835517466269</v>
      </c>
      <c r="Y186" s="326" t="n">
        <f aca="false">+[4]data1cf!X186</f>
        <v>287.788895790257</v>
      </c>
      <c r="Z186" s="326" t="n">
        <f aca="false">+[4]data1cf!Y186</f>
        <v>285.680875463965</v>
      </c>
      <c r="AA186" s="326" t="n">
        <f aca="false">+[4]data1cf!Z186</f>
        <v>283.509614527884</v>
      </c>
      <c r="AB186" s="326"/>
      <c r="AC186" s="327" t="n">
        <f aca="false">XNPV(0.1,B186:AA186,$B$1:$AA$1)</f>
        <v>903.555934356145</v>
      </c>
      <c r="AD186" s="327" t="n">
        <f aca="false">SUMPRODUCT(B186:AA186,$B$1010:$AA$1010)</f>
        <v>1950.51349247135</v>
      </c>
      <c r="AE186" s="328" t="n">
        <f aca="false">SUMPRODUCT(B186:AA186,$B$1012:$AA$1012)</f>
        <v>1834.69050849511</v>
      </c>
      <c r="AF186" s="329" t="n">
        <f aca="false">XIRR(B186:AA186,$B$1:$AA$1)</f>
        <v>0.139739024549722</v>
      </c>
      <c r="AG186" s="330" t="n">
        <f aca="false">1-EXP(-(1/0.25)*(AD186/ABS($AD$1010)))</f>
        <v>0.975881321508616</v>
      </c>
    </row>
    <row r="187" customFormat="false" ht="12.75" hidden="false" customHeight="false" outlineLevel="0" collapsed="false">
      <c r="A187" s="321"/>
      <c r="B187" s="326" t="n">
        <f aca="false">+[4]data1cf!A187</f>
        <v>-3894.40761445761</v>
      </c>
      <c r="C187" s="326" t="n">
        <f aca="false">+[4]data1cf!B187</f>
        <v>516.443604025056</v>
      </c>
      <c r="D187" s="326" t="n">
        <f aca="false">+[4]data1cf!C187</f>
        <v>583.479999647606</v>
      </c>
      <c r="E187" s="326" t="n">
        <f aca="false">+[4]data1cf!D187</f>
        <v>567.962450882846</v>
      </c>
      <c r="F187" s="326" t="n">
        <f aca="false">+[4]data1cf!E187</f>
        <v>553.925052854586</v>
      </c>
      <c r="G187" s="326" t="n">
        <f aca="false">+[4]data1cf!F187</f>
        <v>541.063956578408</v>
      </c>
      <c r="H187" s="326" t="n">
        <f aca="false">+[4]data1cf!G187</f>
        <v>529.22669704249</v>
      </c>
      <c r="I187" s="326" t="n">
        <f aca="false">+[4]data1cf!H187</f>
        <v>522.954629331255</v>
      </c>
      <c r="J187" s="326" t="n">
        <f aca="false">+[4]data1cf!I187</f>
        <v>521.640980756705</v>
      </c>
      <c r="K187" s="326" t="n">
        <f aca="false">+[4]data1cf!J187</f>
        <v>520.43933729297</v>
      </c>
      <c r="L187" s="326" t="n">
        <f aca="false">+[4]data1cf!K187</f>
        <v>518.89427295218</v>
      </c>
      <c r="M187" s="326" t="n">
        <f aca="false">+[4]data1cf!L187</f>
        <v>398.258148254309</v>
      </c>
      <c r="N187" s="326" t="n">
        <f aca="false">+[4]data1cf!M187</f>
        <v>396.628210642359</v>
      </c>
      <c r="O187" s="326" t="n">
        <f aca="false">+[4]data1cf!N187</f>
        <v>395.256746475193</v>
      </c>
      <c r="P187" s="326" t="n">
        <f aca="false">+[4]data1cf!O187</f>
        <v>393.53676680987</v>
      </c>
      <c r="Q187" s="326" t="n">
        <f aca="false">+[4]data1cf!P187</f>
        <v>392.07255932773</v>
      </c>
      <c r="R187" s="326" t="n">
        <f aca="false">+[4]data1cf!Q187</f>
        <v>345.5897564732</v>
      </c>
      <c r="S187" s="326" t="n">
        <f aca="false">+[4]data1cf!R187</f>
        <v>299.208445465369</v>
      </c>
      <c r="T187" s="326" t="n">
        <f aca="false">+[4]data1cf!S187</f>
        <v>297.44301162933</v>
      </c>
      <c r="U187" s="326" t="n">
        <f aca="false">+[4]data1cf!T187</f>
        <v>295.62461477821</v>
      </c>
      <c r="V187" s="326" t="n">
        <f aca="false">+[4]data1cf!U187</f>
        <v>293.751666021557</v>
      </c>
      <c r="W187" s="326" t="n">
        <f aca="false">+[4]data1cf!V187</f>
        <v>291.822528802203</v>
      </c>
      <c r="X187" s="326" t="n">
        <f aca="false">+[4]data1cf!W187</f>
        <v>289.835517466269</v>
      </c>
      <c r="Y187" s="326" t="n">
        <f aca="false">+[4]data1cf!X187</f>
        <v>287.788895790257</v>
      </c>
      <c r="Z187" s="326" t="n">
        <f aca="false">+[4]data1cf!Y187</f>
        <v>285.680875463965</v>
      </c>
      <c r="AA187" s="326" t="n">
        <f aca="false">+[4]data1cf!Z187</f>
        <v>283.509614527884</v>
      </c>
      <c r="AB187" s="326"/>
      <c r="AC187" s="327" t="n">
        <f aca="false">XNPV(0.1,B187:AA187,$B$1:$AA$1)</f>
        <v>447.537597390385</v>
      </c>
      <c r="AD187" s="327" t="n">
        <f aca="false">SUMPRODUCT(B187:AA187,$B$1010:$AA$1010)</f>
        <v>1525.24342456583</v>
      </c>
      <c r="AE187" s="328" t="n">
        <f aca="false">SUMPRODUCT(B187:AA187,$B$1012:$AA$1012)</f>
        <v>1406.58092791257</v>
      </c>
      <c r="AF187" s="329" t="n">
        <f aca="false">XIRR(B187:AA187,$B$1:$AA$1)</f>
        <v>0.1171429939651</v>
      </c>
      <c r="AG187" s="330" t="n">
        <f aca="false">1-EXP(-(1/0.25)*(AD187/ABS($AD$1010)))</f>
        <v>0.945668880930231</v>
      </c>
    </row>
    <row r="188" customFormat="false" ht="12.75" hidden="false" customHeight="false" outlineLevel="0" collapsed="false">
      <c r="A188" s="321"/>
      <c r="B188" s="326" t="n">
        <f aca="false">+[4]data1cf!A188</f>
        <v>-3543.30024604839</v>
      </c>
      <c r="C188" s="326" t="n">
        <f aca="false">+[4]data1cf!B188</f>
        <v>509.618076783181</v>
      </c>
      <c r="D188" s="326" t="n">
        <f aca="false">+[4]data1cf!C188</f>
        <v>570.511497888044</v>
      </c>
      <c r="E188" s="326" t="n">
        <f aca="false">+[4]data1cf!D188</f>
        <v>556.290799299239</v>
      </c>
      <c r="F188" s="326" t="n">
        <f aca="false">+[4]data1cf!E188</f>
        <v>543.413740902098</v>
      </c>
      <c r="G188" s="326" t="n">
        <f aca="false">+[4]data1cf!F188</f>
        <v>531.603775821169</v>
      </c>
      <c r="H188" s="326" t="n">
        <f aca="false">+[4]data1cf!G188</f>
        <v>520.722090099114</v>
      </c>
      <c r="I188" s="326" t="n">
        <f aca="false">+[4]data1cf!H188</f>
        <v>514.900507185842</v>
      </c>
      <c r="J188" s="326" t="n">
        <f aca="false">+[4]data1cf!I188</f>
        <v>513.586858611292</v>
      </c>
      <c r="K188" s="326" t="n">
        <f aca="false">+[4]data1cf!J188</f>
        <v>512.371564093073</v>
      </c>
      <c r="L188" s="326" t="n">
        <f aca="false">+[4]data1cf!K188</f>
        <v>510.840150806767</v>
      </c>
      <c r="M188" s="326" t="n">
        <f aca="false">+[4]data1cf!L188</f>
        <v>390.190375054412</v>
      </c>
      <c r="N188" s="326" t="n">
        <f aca="false">+[4]data1cf!M188</f>
        <v>388.574088496946</v>
      </c>
      <c r="O188" s="326" t="n">
        <f aca="false">+[4]data1cf!N188</f>
        <v>387.188973275297</v>
      </c>
      <c r="P188" s="326" t="n">
        <f aca="false">+[4]data1cf!O188</f>
        <v>385.482644664458</v>
      </c>
      <c r="Q188" s="326" t="n">
        <f aca="false">+[4]data1cf!P188</f>
        <v>384.004786127833</v>
      </c>
      <c r="R188" s="326" t="n">
        <f aca="false">+[4]data1cf!Q188</f>
        <v>341.562695400493</v>
      </c>
      <c r="S188" s="326" t="n">
        <f aca="false">+[4]data1cf!R188</f>
        <v>299.208445465369</v>
      </c>
      <c r="T188" s="326" t="n">
        <f aca="false">+[4]data1cf!S188</f>
        <v>297.44301162933</v>
      </c>
      <c r="U188" s="326" t="n">
        <f aca="false">+[4]data1cf!T188</f>
        <v>295.62461477821</v>
      </c>
      <c r="V188" s="326" t="n">
        <f aca="false">+[4]data1cf!U188</f>
        <v>293.751666021557</v>
      </c>
      <c r="W188" s="326" t="n">
        <f aca="false">+[4]data1cf!V188</f>
        <v>291.822528802203</v>
      </c>
      <c r="X188" s="326" t="n">
        <f aca="false">+[4]data1cf!W188</f>
        <v>289.835517466269</v>
      </c>
      <c r="Y188" s="326" t="n">
        <f aca="false">+[4]data1cf!X188</f>
        <v>287.788895790257</v>
      </c>
      <c r="Z188" s="326" t="n">
        <f aca="false">+[4]data1cf!Y188</f>
        <v>285.680875463965</v>
      </c>
      <c r="AA188" s="326" t="n">
        <f aca="false">+[4]data1cf!Z188</f>
        <v>283.509614527884</v>
      </c>
      <c r="AB188" s="326"/>
      <c r="AC188" s="327" t="n">
        <f aca="false">XNPV(0.1,B188:AA188,$B$1:$AA$1)</f>
        <v>728.052907444549</v>
      </c>
      <c r="AD188" s="327" t="n">
        <f aca="false">SUMPRODUCT(B188:AA188,$B$1010:$AA$1010)</f>
        <v>1786.84423156195</v>
      </c>
      <c r="AE188" s="328" t="n">
        <f aca="false">SUMPRODUCT(B188:AA188,$B$1012:$AA$1012)</f>
        <v>1669.92843392149</v>
      </c>
      <c r="AF188" s="329" t="n">
        <f aca="false">XIRR(B188:AA188,$B$1:$AA$1)</f>
        <v>0.130277803405105</v>
      </c>
      <c r="AG188" s="330" t="n">
        <f aca="false">1-EXP(-(1/0.25)*(AD188/ABS($AD$1010)))</f>
        <v>0.967032074999455</v>
      </c>
    </row>
    <row r="189" customFormat="false" ht="12.75" hidden="false" customHeight="false" outlineLevel="0" collapsed="false">
      <c r="A189" s="321"/>
      <c r="B189" s="326" t="n">
        <f aca="false">+[4]data1cf!A189</f>
        <v>-2793.27262802668</v>
      </c>
      <c r="C189" s="326" t="n">
        <f aca="false">+[4]data1cf!B189</f>
        <v>495.037539888839</v>
      </c>
      <c r="D189" s="326" t="n">
        <f aca="false">+[4]data1cf!C189</f>
        <v>542.808477788793</v>
      </c>
      <c r="E189" s="326" t="n">
        <f aca="false">+[4]data1cf!D189</f>
        <v>531.358081209914</v>
      </c>
      <c r="F189" s="326" t="n">
        <f aca="false">+[4]data1cf!E189</f>
        <v>520.959714084811</v>
      </c>
      <c r="G189" s="326" t="n">
        <f aca="false">+[4]data1cf!F189</f>
        <v>511.39515168561</v>
      </c>
      <c r="H189" s="326" t="n">
        <f aca="false">+[4]data1cf!G189</f>
        <v>502.554741128763</v>
      </c>
      <c r="I189" s="326" t="n">
        <f aca="false">+[4]data1cf!H189</f>
        <v>497.695473650518</v>
      </c>
      <c r="J189" s="326" t="n">
        <f aca="false">+[4]data1cf!I189</f>
        <v>496.381825075969</v>
      </c>
      <c r="K189" s="326" t="n">
        <f aca="false">+[4]data1cf!J189</f>
        <v>495.137369483961</v>
      </c>
      <c r="L189" s="326" t="n">
        <f aca="false">+[4]data1cf!K189</f>
        <v>493.635117271444</v>
      </c>
      <c r="M189" s="326" t="n">
        <f aca="false">+[4]data1cf!L189</f>
        <v>372.9561804453</v>
      </c>
      <c r="N189" s="326" t="n">
        <f aca="false">+[4]data1cf!M189</f>
        <v>371.369054961623</v>
      </c>
      <c r="O189" s="326" t="n">
        <f aca="false">+[4]data1cf!N189</f>
        <v>369.954778666184</v>
      </c>
      <c r="P189" s="326" t="n">
        <f aca="false">+[4]data1cf!O189</f>
        <v>368.277611129134</v>
      </c>
      <c r="Q189" s="326" t="n">
        <f aca="false">+[4]data1cf!P189</f>
        <v>366.770591518721</v>
      </c>
      <c r="R189" s="326" t="n">
        <f aca="false">+[4]data1cf!Q189</f>
        <v>332.960178632832</v>
      </c>
      <c r="S189" s="326" t="n">
        <f aca="false">+[4]data1cf!R189</f>
        <v>299.208445465369</v>
      </c>
      <c r="T189" s="326" t="n">
        <f aca="false">+[4]data1cf!S189</f>
        <v>297.44301162933</v>
      </c>
      <c r="U189" s="326" t="n">
        <f aca="false">+[4]data1cf!T189</f>
        <v>295.62461477821</v>
      </c>
      <c r="V189" s="326" t="n">
        <f aca="false">+[4]data1cf!U189</f>
        <v>293.751666021557</v>
      </c>
      <c r="W189" s="326" t="n">
        <f aca="false">+[4]data1cf!V189</f>
        <v>291.822528802203</v>
      </c>
      <c r="X189" s="326" t="n">
        <f aca="false">+[4]data1cf!W189</f>
        <v>289.835517466269</v>
      </c>
      <c r="Y189" s="326" t="n">
        <f aca="false">+[4]data1cf!X189</f>
        <v>287.788895790257</v>
      </c>
      <c r="Z189" s="326" t="n">
        <f aca="false">+[4]data1cf!Y189</f>
        <v>285.680875463965</v>
      </c>
      <c r="AA189" s="326" t="n">
        <f aca="false">+[4]data1cf!Z189</f>
        <v>283.509614527884</v>
      </c>
      <c r="AB189" s="326"/>
      <c r="AC189" s="327" t="n">
        <f aca="false">XNPV(0.1,B189:AA189,$B$1:$AA$1)</f>
        <v>1327.28336726598</v>
      </c>
      <c r="AD189" s="327" t="n">
        <f aca="false">SUMPRODUCT(B189:AA189,$B$1010:$AA$1010)</f>
        <v>2345.66995781439</v>
      </c>
      <c r="AE189" s="328" t="n">
        <f aca="false">SUMPRODUCT(B189:AA189,$B$1012:$AA$1012)</f>
        <v>2232.48541909311</v>
      </c>
      <c r="AF189" s="329" t="n">
        <f aca="false">XIRR(B189:AA189,$B$1:$AA$1)</f>
        <v>0.168036323282536</v>
      </c>
      <c r="AG189" s="330" t="n">
        <f aca="false">1-EXP(-(1/0.25)*(AD189/ABS($AD$1010)))</f>
        <v>0.988659481818978</v>
      </c>
    </row>
    <row r="190" customFormat="false" ht="12.75" hidden="false" customHeight="false" outlineLevel="0" collapsed="false">
      <c r="A190" s="321"/>
      <c r="B190" s="326" t="n">
        <f aca="false">+[4]data1cf!A190</f>
        <v>-2445.71273110142</v>
      </c>
      <c r="C190" s="326" t="n">
        <f aca="false">+[4]data1cf!B190</f>
        <v>488.280975492612</v>
      </c>
      <c r="D190" s="326" t="n">
        <f aca="false">+[4]data1cf!C190</f>
        <v>529.971005435962</v>
      </c>
      <c r="E190" s="326" t="n">
        <f aca="false">+[4]data1cf!D190</f>
        <v>519.804356092366</v>
      </c>
      <c r="F190" s="326" t="n">
        <f aca="false">+[4]data1cf!E190</f>
        <v>510.554604914622</v>
      </c>
      <c r="G190" s="326" t="n">
        <f aca="false">+[4]data1cf!F190</f>
        <v>502.03055343244</v>
      </c>
      <c r="H190" s="326" t="n">
        <f aca="false">+[4]data1cf!G190</f>
        <v>494.136061891064</v>
      </c>
      <c r="I190" s="326" t="n">
        <f aca="false">+[4]data1cf!H190</f>
        <v>489.72272766297</v>
      </c>
      <c r="J190" s="326" t="n">
        <f aca="false">+[4]data1cf!I190</f>
        <v>488.409079088421</v>
      </c>
      <c r="K190" s="326" t="n">
        <f aca="false">+[4]data1cf!J190</f>
        <v>487.15111036762</v>
      </c>
      <c r="L190" s="326" t="n">
        <f aca="false">+[4]data1cf!K190</f>
        <v>485.662371283896</v>
      </c>
      <c r="M190" s="326" t="n">
        <f aca="false">+[4]data1cf!L190</f>
        <v>364.969921328959</v>
      </c>
      <c r="N190" s="326" t="n">
        <f aca="false">+[4]data1cf!M190</f>
        <v>363.396308974075</v>
      </c>
      <c r="O190" s="326" t="n">
        <f aca="false">+[4]data1cf!N190</f>
        <v>361.968519549844</v>
      </c>
      <c r="P190" s="326" t="n">
        <f aca="false">+[4]data1cf!O190</f>
        <v>360.304865141586</v>
      </c>
      <c r="Q190" s="326" t="n">
        <f aca="false">+[4]data1cf!P190</f>
        <v>358.78433240238</v>
      </c>
      <c r="R190" s="326" t="n">
        <f aca="false">+[4]data1cf!Q190</f>
        <v>328.973805639058</v>
      </c>
      <c r="S190" s="326" t="n">
        <f aca="false">+[4]data1cf!R190</f>
        <v>299.208445465369</v>
      </c>
      <c r="T190" s="326" t="n">
        <f aca="false">+[4]data1cf!S190</f>
        <v>297.44301162933</v>
      </c>
      <c r="U190" s="326" t="n">
        <f aca="false">+[4]data1cf!T190</f>
        <v>295.62461477821</v>
      </c>
      <c r="V190" s="326" t="n">
        <f aca="false">+[4]data1cf!U190</f>
        <v>293.751666021557</v>
      </c>
      <c r="W190" s="326" t="n">
        <f aca="false">+[4]data1cf!V190</f>
        <v>291.822528802203</v>
      </c>
      <c r="X190" s="326" t="n">
        <f aca="false">+[4]data1cf!W190</f>
        <v>289.835517466269</v>
      </c>
      <c r="Y190" s="326" t="n">
        <f aca="false">+[4]data1cf!X190</f>
        <v>287.788895790257</v>
      </c>
      <c r="Z190" s="326" t="n">
        <f aca="false">+[4]data1cf!Y190</f>
        <v>285.680875463965</v>
      </c>
      <c r="AA190" s="326" t="n">
        <f aca="false">+[4]data1cf!Z190</f>
        <v>283.509614527884</v>
      </c>
      <c r="AB190" s="326"/>
      <c r="AC190" s="327" t="n">
        <f aca="false">XNPV(0.1,B190:AA190,$B$1:$AA$1)</f>
        <v>1604.96444439664</v>
      </c>
      <c r="AD190" s="327" t="n">
        <f aca="false">SUMPRODUCT(B190:AA190,$B$1010:$AA$1010)</f>
        <v>2604.62763770327</v>
      </c>
      <c r="AE190" s="328" t="n">
        <f aca="false">SUMPRODUCT(B190:AA190,$B$1012:$AA$1012)</f>
        <v>2493.17214993183</v>
      </c>
      <c r="AF190" s="329" t="n">
        <f aca="false">XIRR(B190:AA190,$B$1:$AA$1)</f>
        <v>0.192599948273019</v>
      </c>
      <c r="AG190" s="330" t="n">
        <f aca="false">1-EXP(-(1/0.25)*(AD190/ABS($AD$1010)))</f>
        <v>0.993083793945874</v>
      </c>
    </row>
    <row r="191" customFormat="false" ht="12.75" hidden="false" customHeight="false" outlineLevel="0" collapsed="false">
      <c r="A191" s="321"/>
      <c r="B191" s="326" t="n">
        <f aca="false">+[4]data1cf!A191</f>
        <v>-3252.33419451506</v>
      </c>
      <c r="C191" s="326" t="n">
        <f aca="false">+[4]data1cf!B191</f>
        <v>503.961696741373</v>
      </c>
      <c r="D191" s="326" t="n">
        <f aca="false">+[4]data1cf!C191</f>
        <v>559.764375808608</v>
      </c>
      <c r="E191" s="326" t="n">
        <f aca="false">+[4]data1cf!D191</f>
        <v>546.618389427747</v>
      </c>
      <c r="F191" s="326" t="n">
        <f aca="false">+[4]data1cf!E191</f>
        <v>534.702915637714</v>
      </c>
      <c r="G191" s="326" t="n">
        <f aca="false">+[4]data1cf!F191</f>
        <v>523.764033083223</v>
      </c>
      <c r="H191" s="326" t="n">
        <f aca="false">+[4]data1cf!G191</f>
        <v>513.674240567021</v>
      </c>
      <c r="I191" s="326" t="n">
        <f aca="false">+[4]data1cf!H191</f>
        <v>508.225978736508</v>
      </c>
      <c r="J191" s="326" t="n">
        <f aca="false">+[4]data1cf!I191</f>
        <v>506.912330161959</v>
      </c>
      <c r="K191" s="326" t="n">
        <f aca="false">+[4]data1cf!J191</f>
        <v>505.685722883656</v>
      </c>
      <c r="L191" s="326" t="n">
        <f aca="false">+[4]data1cf!K191</f>
        <v>504.165622357434</v>
      </c>
      <c r="M191" s="326" t="n">
        <f aca="false">+[4]data1cf!L191</f>
        <v>383.504533844995</v>
      </c>
      <c r="N191" s="326" t="n">
        <f aca="false">+[4]data1cf!M191</f>
        <v>381.899560047613</v>
      </c>
      <c r="O191" s="326" t="n">
        <f aca="false">+[4]data1cf!N191</f>
        <v>380.50313206588</v>
      </c>
      <c r="P191" s="326" t="n">
        <f aca="false">+[4]data1cf!O191</f>
        <v>378.808116215124</v>
      </c>
      <c r="Q191" s="326" t="n">
        <f aca="false">+[4]data1cf!P191</f>
        <v>377.318944918416</v>
      </c>
      <c r="R191" s="326" t="n">
        <f aca="false">+[4]data1cf!Q191</f>
        <v>338.225431175827</v>
      </c>
      <c r="S191" s="326" t="n">
        <f aca="false">+[4]data1cf!R191</f>
        <v>299.208445465369</v>
      </c>
      <c r="T191" s="326" t="n">
        <f aca="false">+[4]data1cf!S191</f>
        <v>297.44301162933</v>
      </c>
      <c r="U191" s="326" t="n">
        <f aca="false">+[4]data1cf!T191</f>
        <v>295.62461477821</v>
      </c>
      <c r="V191" s="326" t="n">
        <f aca="false">+[4]data1cf!U191</f>
        <v>293.751666021557</v>
      </c>
      <c r="W191" s="326" t="n">
        <f aca="false">+[4]data1cf!V191</f>
        <v>291.822528802203</v>
      </c>
      <c r="X191" s="326" t="n">
        <f aca="false">+[4]data1cf!W191</f>
        <v>289.835517466269</v>
      </c>
      <c r="Y191" s="326" t="n">
        <f aca="false">+[4]data1cf!X191</f>
        <v>287.788895790257</v>
      </c>
      <c r="Z191" s="326" t="n">
        <f aca="false">+[4]data1cf!Y191</f>
        <v>285.680875463965</v>
      </c>
      <c r="AA191" s="326" t="n">
        <f aca="false">+[4]data1cf!Z191</f>
        <v>283.509614527884</v>
      </c>
      <c r="AB191" s="326"/>
      <c r="AC191" s="327" t="n">
        <f aca="false">XNPV(0.1,B191:AA191,$B$1:$AA$1)</f>
        <v>960.518641589954</v>
      </c>
      <c r="AD191" s="327" t="n">
        <f aca="false">SUMPRODUCT(B191:AA191,$B$1010:$AA$1010)</f>
        <v>2003.63533519064</v>
      </c>
      <c r="AE191" s="328" t="n">
        <f aca="false">SUMPRODUCT(B191:AA191,$B$1012:$AA$1012)</f>
        <v>1888.16704381378</v>
      </c>
      <c r="AF191" s="329" t="n">
        <f aca="false">XIRR(B191:AA191,$B$1:$AA$1)</f>
        <v>0.14305502315309</v>
      </c>
      <c r="AG191" s="330" t="n">
        <f aca="false">1-EXP(-(1/0.25)*(AD191/ABS($AD$1010)))</f>
        <v>0.978207992916513</v>
      </c>
    </row>
    <row r="192" customFormat="false" ht="12.75" hidden="false" customHeight="false" outlineLevel="0" collapsed="false">
      <c r="A192" s="321"/>
      <c r="B192" s="326" t="n">
        <f aca="false">+[4]data1cf!A192</f>
        <v>-2633.48158632102</v>
      </c>
      <c r="C192" s="326" t="n">
        <f aca="false">+[4]data1cf!B192</f>
        <v>491.931202038081</v>
      </c>
      <c r="D192" s="326" t="n">
        <f aca="false">+[4]data1cf!C192</f>
        <v>536.906435872353</v>
      </c>
      <c r="E192" s="326" t="n">
        <f aca="false">+[4]data1cf!D192</f>
        <v>526.046243485118</v>
      </c>
      <c r="F192" s="326" t="n">
        <f aca="false">+[4]data1cf!E192</f>
        <v>516.175953794644</v>
      </c>
      <c r="G192" s="326" t="n">
        <f aca="false">+[4]data1cf!F192</f>
        <v>507.08976742446</v>
      </c>
      <c r="H192" s="326" t="n">
        <f aca="false">+[4]data1cf!G192</f>
        <v>498.684244166719</v>
      </c>
      <c r="I192" s="326" t="n">
        <f aca="false">+[4]data1cf!H192</f>
        <v>494.029994986624</v>
      </c>
      <c r="J192" s="326" t="n">
        <f aca="false">+[4]data1cf!I192</f>
        <v>492.716346412074</v>
      </c>
      <c r="K192" s="326" t="n">
        <f aca="false">+[4]data1cf!J192</f>
        <v>491.465678144365</v>
      </c>
      <c r="L192" s="326" t="n">
        <f aca="false">+[4]data1cf!K192</f>
        <v>489.969638607549</v>
      </c>
      <c r="M192" s="326" t="n">
        <f aca="false">+[4]data1cf!L192</f>
        <v>369.284489105704</v>
      </c>
      <c r="N192" s="326" t="n">
        <f aca="false">+[4]data1cf!M192</f>
        <v>367.703576297728</v>
      </c>
      <c r="O192" s="326" t="n">
        <f aca="false">+[4]data1cf!N192</f>
        <v>366.283087326588</v>
      </c>
      <c r="P192" s="326" t="n">
        <f aca="false">+[4]data1cf!O192</f>
        <v>364.612132465239</v>
      </c>
      <c r="Q192" s="326" t="n">
        <f aca="false">+[4]data1cf!P192</f>
        <v>363.098900179125</v>
      </c>
      <c r="R192" s="326" t="n">
        <f aca="false">+[4]data1cf!Q192</f>
        <v>331.127439300884</v>
      </c>
      <c r="S192" s="326" t="n">
        <f aca="false">+[4]data1cf!R192</f>
        <v>299.208445465369</v>
      </c>
      <c r="T192" s="326" t="n">
        <f aca="false">+[4]data1cf!S192</f>
        <v>297.44301162933</v>
      </c>
      <c r="U192" s="326" t="n">
        <f aca="false">+[4]data1cf!T192</f>
        <v>295.62461477821</v>
      </c>
      <c r="V192" s="326" t="n">
        <f aca="false">+[4]data1cf!U192</f>
        <v>293.751666021557</v>
      </c>
      <c r="W192" s="326" t="n">
        <f aca="false">+[4]data1cf!V192</f>
        <v>291.822528802203</v>
      </c>
      <c r="X192" s="326" t="n">
        <f aca="false">+[4]data1cf!W192</f>
        <v>289.835517466269</v>
      </c>
      <c r="Y192" s="326" t="n">
        <f aca="false">+[4]data1cf!X192</f>
        <v>287.788895790257</v>
      </c>
      <c r="Z192" s="326" t="n">
        <f aca="false">+[4]data1cf!Y192</f>
        <v>285.680875463965</v>
      </c>
      <c r="AA192" s="326" t="n">
        <f aca="false">+[4]data1cf!Z192</f>
        <v>283.509614527884</v>
      </c>
      <c r="AB192" s="326"/>
      <c r="AC192" s="327" t="n">
        <f aca="false">XNPV(0.1,B192:AA192,$B$1:$AA$1)</f>
        <v>1454.94754535209</v>
      </c>
      <c r="AD192" s="327" t="n">
        <f aca="false">SUMPRODUCT(B192:AA192,$B$1010:$AA$1010)</f>
        <v>2464.72603359641</v>
      </c>
      <c r="AE192" s="328" t="n">
        <f aca="false">SUMPRODUCT(B192:AA192,$B$1012:$AA$1012)</f>
        <v>2352.33642793525</v>
      </c>
      <c r="AF192" s="329" t="n">
        <f aca="false">XIRR(B192:AA192,$B$1:$AA$1)</f>
        <v>0.178584941398607</v>
      </c>
      <c r="AG192" s="330" t="n">
        <f aca="false">1-EXP(-(1/0.25)*(AD192/ABS($AD$1010)))</f>
        <v>0.990965700843144</v>
      </c>
    </row>
    <row r="193" customFormat="false" ht="12.75" hidden="false" customHeight="false" outlineLevel="0" collapsed="false">
      <c r="A193" s="321"/>
      <c r="B193" s="326" t="n">
        <f aca="false">+[4]data1cf!A193</f>
        <v>-3781.5822160717</v>
      </c>
      <c r="C193" s="326" t="n">
        <f aca="false">+[4]data1cf!B193</f>
        <v>514.250278280434</v>
      </c>
      <c r="D193" s="326" t="n">
        <f aca="false">+[4]data1cf!C193</f>
        <v>579.312680732824</v>
      </c>
      <c r="E193" s="326" t="n">
        <f aca="false">+[4]data1cf!D193</f>
        <v>564.211863859542</v>
      </c>
      <c r="F193" s="326" t="n">
        <f aca="false">+[4]data1cf!E193</f>
        <v>550.547331207868</v>
      </c>
      <c r="G193" s="326" t="n">
        <f aca="false">+[4]data1cf!F193</f>
        <v>538.024007096361</v>
      </c>
      <c r="H193" s="326" t="n">
        <f aca="false">+[4]data1cf!G193</f>
        <v>526.493813164691</v>
      </c>
      <c r="I193" s="326" t="n">
        <f aca="false">+[4]data1cf!H193</f>
        <v>520.366504952601</v>
      </c>
      <c r="J193" s="326" t="n">
        <f aca="false">+[4]data1cf!I193</f>
        <v>519.052856378051</v>
      </c>
      <c r="K193" s="326" t="n">
        <f aca="false">+[4]data1cf!J193</f>
        <v>517.846826262826</v>
      </c>
      <c r="L193" s="326" t="n">
        <f aca="false">+[4]data1cf!K193</f>
        <v>516.306148573526</v>
      </c>
      <c r="M193" s="326" t="n">
        <f aca="false">+[4]data1cf!L193</f>
        <v>395.665637224165</v>
      </c>
      <c r="N193" s="326" t="n">
        <f aca="false">+[4]data1cf!M193</f>
        <v>394.040086263705</v>
      </c>
      <c r="O193" s="326" t="n">
        <f aca="false">+[4]data1cf!N193</f>
        <v>392.66423544505</v>
      </c>
      <c r="P193" s="326" t="n">
        <f aca="false">+[4]data1cf!O193</f>
        <v>390.948642431216</v>
      </c>
      <c r="Q193" s="326" t="n">
        <f aca="false">+[4]data1cf!P193</f>
        <v>389.480048297586</v>
      </c>
      <c r="R193" s="326" t="n">
        <f aca="false">+[4]data1cf!Q193</f>
        <v>344.295694283873</v>
      </c>
      <c r="S193" s="326" t="n">
        <f aca="false">+[4]data1cf!R193</f>
        <v>299.208445465369</v>
      </c>
      <c r="T193" s="326" t="n">
        <f aca="false">+[4]data1cf!S193</f>
        <v>297.44301162933</v>
      </c>
      <c r="U193" s="326" t="n">
        <f aca="false">+[4]data1cf!T193</f>
        <v>295.62461477821</v>
      </c>
      <c r="V193" s="326" t="n">
        <f aca="false">+[4]data1cf!U193</f>
        <v>293.751666021557</v>
      </c>
      <c r="W193" s="326" t="n">
        <f aca="false">+[4]data1cf!V193</f>
        <v>291.822528802203</v>
      </c>
      <c r="X193" s="326" t="n">
        <f aca="false">+[4]data1cf!W193</f>
        <v>289.835517466269</v>
      </c>
      <c r="Y193" s="326" t="n">
        <f aca="false">+[4]data1cf!X193</f>
        <v>287.788895790257</v>
      </c>
      <c r="Z193" s="326" t="n">
        <f aca="false">+[4]data1cf!Y193</f>
        <v>285.680875463965</v>
      </c>
      <c r="AA193" s="326" t="n">
        <f aca="false">+[4]data1cf!Z193</f>
        <v>283.509614527884</v>
      </c>
      <c r="AB193" s="326"/>
      <c r="AC193" s="327" t="n">
        <f aca="false">XNPV(0.1,B193:AA193,$B$1:$AA$1)</f>
        <v>537.678831832723</v>
      </c>
      <c r="AD193" s="327" t="n">
        <f aca="false">SUMPRODUCT(B193:AA193,$B$1010:$AA$1010)</f>
        <v>1609.30664260975</v>
      </c>
      <c r="AE193" s="328" t="n">
        <f aca="false">SUMPRODUCT(B193:AA193,$B$1012:$AA$1012)</f>
        <v>1491.20543298636</v>
      </c>
      <c r="AF193" s="329" t="n">
        <f aca="false">XIRR(B193:AA193,$B$1:$AA$1)</f>
        <v>0.12112850175927</v>
      </c>
      <c r="AG193" s="330" t="n">
        <f aca="false">1-EXP(-(1/0.25)*(AD193/ABS($AD$1010)))</f>
        <v>0.953726608399018</v>
      </c>
    </row>
    <row r="194" customFormat="false" ht="12.75" hidden="false" customHeight="false" outlineLevel="0" collapsed="false">
      <c r="A194" s="321"/>
      <c r="B194" s="326" t="n">
        <f aca="false">+[4]data1cf!A194</f>
        <v>-3729.69396413755</v>
      </c>
      <c r="C194" s="326" t="n">
        <f aca="false">+[4]data1cf!B194</f>
        <v>513.241570662834</v>
      </c>
      <c r="D194" s="326" t="n">
        <f aca="false">+[4]data1cf!C194</f>
        <v>577.396136259385</v>
      </c>
      <c r="E194" s="326" t="n">
        <f aca="false">+[4]data1cf!D194</f>
        <v>562.486973833446</v>
      </c>
      <c r="F194" s="326" t="n">
        <f aca="false">+[4]data1cf!E194</f>
        <v>548.993921476764</v>
      </c>
      <c r="G194" s="326" t="n">
        <f aca="false">+[4]data1cf!F194</f>
        <v>536.625938338368</v>
      </c>
      <c r="H194" s="326" t="n">
        <f aca="false">+[4]data1cf!G194</f>
        <v>525.236963473162</v>
      </c>
      <c r="I194" s="326" t="n">
        <f aca="false">+[4]data1cf!H194</f>
        <v>519.176229963833</v>
      </c>
      <c r="J194" s="326" t="n">
        <f aca="false">+[4]data1cf!I194</f>
        <v>517.862581389283</v>
      </c>
      <c r="K194" s="326" t="n">
        <f aca="false">+[4]data1cf!J194</f>
        <v>516.654533858823</v>
      </c>
      <c r="L194" s="326" t="n">
        <f aca="false">+[4]data1cf!K194</f>
        <v>515.115873584758</v>
      </c>
      <c r="M194" s="326" t="n">
        <f aca="false">+[4]data1cf!L194</f>
        <v>394.473344820162</v>
      </c>
      <c r="N194" s="326" t="n">
        <f aca="false">+[4]data1cf!M194</f>
        <v>392.849811274937</v>
      </c>
      <c r="O194" s="326" t="n">
        <f aca="false">+[4]data1cf!N194</f>
        <v>391.471943041047</v>
      </c>
      <c r="P194" s="326" t="n">
        <f aca="false">+[4]data1cf!O194</f>
        <v>389.758367442448</v>
      </c>
      <c r="Q194" s="326" t="n">
        <f aca="false">+[4]data1cf!P194</f>
        <v>388.287755893583</v>
      </c>
      <c r="R194" s="326" t="n">
        <f aca="false">+[4]data1cf!Q194</f>
        <v>343.700556789489</v>
      </c>
      <c r="S194" s="326" t="n">
        <f aca="false">+[4]data1cf!R194</f>
        <v>299.208445465369</v>
      </c>
      <c r="T194" s="326" t="n">
        <f aca="false">+[4]data1cf!S194</f>
        <v>297.44301162933</v>
      </c>
      <c r="U194" s="326" t="n">
        <f aca="false">+[4]data1cf!T194</f>
        <v>295.62461477821</v>
      </c>
      <c r="V194" s="326" t="n">
        <f aca="false">+[4]data1cf!U194</f>
        <v>293.751666021557</v>
      </c>
      <c r="W194" s="326" t="n">
        <f aca="false">+[4]data1cf!V194</f>
        <v>291.822528802203</v>
      </c>
      <c r="X194" s="326" t="n">
        <f aca="false">+[4]data1cf!W194</f>
        <v>289.835517466269</v>
      </c>
      <c r="Y194" s="326" t="n">
        <f aca="false">+[4]data1cf!X194</f>
        <v>287.788895790257</v>
      </c>
      <c r="Z194" s="326" t="n">
        <f aca="false">+[4]data1cf!Y194</f>
        <v>285.680875463965</v>
      </c>
      <c r="AA194" s="326" t="n">
        <f aca="false">+[4]data1cf!Z194</f>
        <v>283.509614527884</v>
      </c>
      <c r="AB194" s="326"/>
      <c r="AC194" s="327" t="n">
        <f aca="false">XNPV(0.1,B194:AA194,$B$1:$AA$1)</f>
        <v>579.134666682967</v>
      </c>
      <c r="AD194" s="327" t="n">
        <f aca="false">SUMPRODUCT(B194:AA194,$B$1010:$AA$1010)</f>
        <v>1647.96720573348</v>
      </c>
      <c r="AE194" s="328" t="n">
        <f aca="false">SUMPRODUCT(B194:AA194,$B$1012:$AA$1012)</f>
        <v>1530.12413127496</v>
      </c>
      <c r="AF194" s="329" t="n">
        <f aca="false">XIRR(B194:AA194,$B$1:$AA$1)</f>
        <v>0.123032600039686</v>
      </c>
      <c r="AG194" s="330" t="n">
        <f aca="false">1-EXP(-(1/0.25)*(AD194/ABS($AD$1010)))</f>
        <v>0.95701980025162</v>
      </c>
    </row>
    <row r="195" customFormat="false" ht="12.75" hidden="false" customHeight="false" outlineLevel="0" collapsed="false">
      <c r="A195" s="321"/>
      <c r="B195" s="326" t="n">
        <f aca="false">+[4]data1cf!A195</f>
        <v>-2621.87137497676</v>
      </c>
      <c r="C195" s="326" t="n">
        <f aca="false">+[4]data1cf!B195</f>
        <v>491.705499529548</v>
      </c>
      <c r="D195" s="326" t="n">
        <f aca="false">+[4]data1cf!C195</f>
        <v>536.477601106142</v>
      </c>
      <c r="E195" s="326" t="n">
        <f aca="false">+[4]data1cf!D195</f>
        <v>525.660292195528</v>
      </c>
      <c r="F195" s="326" t="n">
        <f aca="false">+[4]data1cf!E195</f>
        <v>515.828371931504</v>
      </c>
      <c r="G195" s="326" t="n">
        <f aca="false">+[4]data1cf!F195</f>
        <v>506.776943747634</v>
      </c>
      <c r="H195" s="326" t="n">
        <f aca="false">+[4]data1cf!G195</f>
        <v>498.403018841088</v>
      </c>
      <c r="I195" s="326" t="n">
        <f aca="false">+[4]data1cf!H195</f>
        <v>493.763666026555</v>
      </c>
      <c r="J195" s="326" t="n">
        <f aca="false">+[4]data1cf!I195</f>
        <v>492.450017452006</v>
      </c>
      <c r="K195" s="326" t="n">
        <f aca="false">+[4]data1cf!J195</f>
        <v>491.198897779279</v>
      </c>
      <c r="L195" s="326" t="n">
        <f aca="false">+[4]data1cf!K195</f>
        <v>489.703309647481</v>
      </c>
      <c r="M195" s="326" t="n">
        <f aca="false">+[4]data1cf!L195</f>
        <v>369.017708740618</v>
      </c>
      <c r="N195" s="326" t="n">
        <f aca="false">+[4]data1cf!M195</f>
        <v>367.43724733766</v>
      </c>
      <c r="O195" s="326" t="n">
        <f aca="false">+[4]data1cf!N195</f>
        <v>366.016306961503</v>
      </c>
      <c r="P195" s="326" t="n">
        <f aca="false">+[4]data1cf!O195</f>
        <v>364.345803505171</v>
      </c>
      <c r="Q195" s="326" t="n">
        <f aca="false">+[4]data1cf!P195</f>
        <v>362.832119814039</v>
      </c>
      <c r="R195" s="326" t="n">
        <f aca="false">+[4]data1cf!Q195</f>
        <v>330.99427482085</v>
      </c>
      <c r="S195" s="326" t="n">
        <f aca="false">+[4]data1cf!R195</f>
        <v>299.208445465369</v>
      </c>
      <c r="T195" s="326" t="n">
        <f aca="false">+[4]data1cf!S195</f>
        <v>297.44301162933</v>
      </c>
      <c r="U195" s="326" t="n">
        <f aca="false">+[4]data1cf!T195</f>
        <v>295.62461477821</v>
      </c>
      <c r="V195" s="326" t="n">
        <f aca="false">+[4]data1cf!U195</f>
        <v>293.751666021557</v>
      </c>
      <c r="W195" s="326" t="n">
        <f aca="false">+[4]data1cf!V195</f>
        <v>291.822528802203</v>
      </c>
      <c r="X195" s="326" t="n">
        <f aca="false">+[4]data1cf!W195</f>
        <v>289.835517466269</v>
      </c>
      <c r="Y195" s="326" t="n">
        <f aca="false">+[4]data1cf!X195</f>
        <v>287.788895790257</v>
      </c>
      <c r="Z195" s="326" t="n">
        <f aca="false">+[4]data1cf!Y195</f>
        <v>285.680875463965</v>
      </c>
      <c r="AA195" s="326" t="n">
        <f aca="false">+[4]data1cf!Z195</f>
        <v>283.509614527884</v>
      </c>
      <c r="AB195" s="326"/>
      <c r="AC195" s="327" t="n">
        <f aca="false">XNPV(0.1,B195:AA195,$B$1:$AA$1)</f>
        <v>1464.22346015213</v>
      </c>
      <c r="AD195" s="327" t="n">
        <f aca="false">SUMPRODUCT(B195:AA195,$B$1010:$AA$1010)</f>
        <v>2473.37649476677</v>
      </c>
      <c r="AE195" s="328" t="n">
        <f aca="false">SUMPRODUCT(B195:AA195,$B$1012:$AA$1012)</f>
        <v>2361.04464791821</v>
      </c>
      <c r="AF195" s="329" t="n">
        <f aca="false">XIRR(B195:AA195,$B$1:$AA$1)</f>
        <v>0.179397497623727</v>
      </c>
      <c r="AG195" s="330" t="n">
        <f aca="false">1-EXP(-(1/0.25)*(AD195/ABS($AD$1010)))</f>
        <v>0.991113714542384</v>
      </c>
    </row>
    <row r="196" customFormat="false" ht="12.75" hidden="false" customHeight="false" outlineLevel="0" collapsed="false">
      <c r="A196" s="321"/>
      <c r="B196" s="326" t="n">
        <f aca="false">+[4]data1cf!A196</f>
        <v>-3179.63473032212</v>
      </c>
      <c r="C196" s="326" t="n">
        <f aca="false">+[4]data1cf!B196</f>
        <v>502.548419157462</v>
      </c>
      <c r="D196" s="326" t="n">
        <f aca="false">+[4]data1cf!C196</f>
        <v>557.079148399178</v>
      </c>
      <c r="E196" s="326" t="n">
        <f aca="false">+[4]data1cf!D196</f>
        <v>544.20168475926</v>
      </c>
      <c r="F196" s="326" t="n">
        <f aca="false">+[4]data1cf!E196</f>
        <v>532.526468158491</v>
      </c>
      <c r="G196" s="326" t="n">
        <f aca="false">+[4]data1cf!F196</f>
        <v>521.805230351922</v>
      </c>
      <c r="H196" s="326" t="n">
        <f aca="false">+[4]data1cf!G196</f>
        <v>511.913296697468</v>
      </c>
      <c r="I196" s="326" t="n">
        <f aca="false">+[4]data1cf!H196</f>
        <v>506.558311187494</v>
      </c>
      <c r="J196" s="326" t="n">
        <f aca="false">+[4]data1cf!I196</f>
        <v>505.244662612944</v>
      </c>
      <c r="K196" s="326" t="n">
        <f aca="false">+[4]data1cf!J196</f>
        <v>504.015228779473</v>
      </c>
      <c r="L196" s="326" t="n">
        <f aca="false">+[4]data1cf!K196</f>
        <v>502.497954808419</v>
      </c>
      <c r="M196" s="326" t="n">
        <f aca="false">+[4]data1cf!L196</f>
        <v>381.834039740812</v>
      </c>
      <c r="N196" s="326" t="n">
        <f aca="false">+[4]data1cf!M196</f>
        <v>380.231892498598</v>
      </c>
      <c r="O196" s="326" t="n">
        <f aca="false">+[4]data1cf!N196</f>
        <v>378.832637961697</v>
      </c>
      <c r="P196" s="326" t="n">
        <f aca="false">+[4]data1cf!O196</f>
        <v>377.140448666109</v>
      </c>
      <c r="Q196" s="326" t="n">
        <f aca="false">+[4]data1cf!P196</f>
        <v>375.648450814233</v>
      </c>
      <c r="R196" s="326" t="n">
        <f aca="false">+[4]data1cf!Q196</f>
        <v>337.391597401319</v>
      </c>
      <c r="S196" s="326" t="n">
        <f aca="false">+[4]data1cf!R196</f>
        <v>299.208445465369</v>
      </c>
      <c r="T196" s="326" t="n">
        <f aca="false">+[4]data1cf!S196</f>
        <v>297.44301162933</v>
      </c>
      <c r="U196" s="326" t="n">
        <f aca="false">+[4]data1cf!T196</f>
        <v>295.62461477821</v>
      </c>
      <c r="V196" s="326" t="n">
        <f aca="false">+[4]data1cf!U196</f>
        <v>293.751666021557</v>
      </c>
      <c r="W196" s="326" t="n">
        <f aca="false">+[4]data1cf!V196</f>
        <v>291.822528802203</v>
      </c>
      <c r="X196" s="326" t="n">
        <f aca="false">+[4]data1cf!W196</f>
        <v>289.835517466269</v>
      </c>
      <c r="Y196" s="326" t="n">
        <f aca="false">+[4]data1cf!X196</f>
        <v>287.788895790257</v>
      </c>
      <c r="Z196" s="326" t="n">
        <f aca="false">+[4]data1cf!Y196</f>
        <v>285.680875463965</v>
      </c>
      <c r="AA196" s="326" t="n">
        <f aca="false">+[4]data1cf!Z196</f>
        <v>283.509614527884</v>
      </c>
      <c r="AB196" s="326"/>
      <c r="AC196" s="327" t="n">
        <f aca="false">XNPV(0.1,B196:AA196,$B$1:$AA$1)</f>
        <v>1018.60148055529</v>
      </c>
      <c r="AD196" s="327" t="n">
        <f aca="false">SUMPRODUCT(B196:AA196,$B$1010:$AA$1010)</f>
        <v>2057.80178173155</v>
      </c>
      <c r="AE196" s="328" t="n">
        <f aca="false">SUMPRODUCT(B196:AA196,$B$1012:$AA$1012)</f>
        <v>1942.69515773556</v>
      </c>
      <c r="AF196" s="329" t="n">
        <f aca="false">XIRR(B196:AA196,$B$1:$AA$1)</f>
        <v>0.146573753619314</v>
      </c>
      <c r="AG196" s="330" t="n">
        <f aca="false">1-EXP(-(1/0.25)*(AD196/ABS($AD$1010)))</f>
        <v>0.980349454148259</v>
      </c>
    </row>
    <row r="197" customFormat="false" ht="12.75" hidden="false" customHeight="false" outlineLevel="0" collapsed="false">
      <c r="A197" s="321"/>
      <c r="B197" s="326" t="n">
        <f aca="false">+[4]data1cf!A197</f>
        <v>-2563.12337068986</v>
      </c>
      <c r="C197" s="326" t="n">
        <f aca="false">+[4]data1cf!B197</f>
        <v>490.563438326211</v>
      </c>
      <c r="D197" s="326" t="n">
        <f aca="false">+[4]data1cf!C197</f>
        <v>534.307684819801</v>
      </c>
      <c r="E197" s="326" t="n">
        <f aca="false">+[4]data1cf!D197</f>
        <v>523.707367537821</v>
      </c>
      <c r="F197" s="326" t="n">
        <f aca="false">+[4]data1cf!E197</f>
        <v>514.069597678365</v>
      </c>
      <c r="G197" s="326" t="n">
        <f aca="false">+[4]data1cf!F197</f>
        <v>505.194046919808</v>
      </c>
      <c r="H197" s="326" t="n">
        <f aca="false">+[4]data1cf!G197</f>
        <v>496.980010581729</v>
      </c>
      <c r="I197" s="326" t="n">
        <f aca="false">+[4]data1cf!H197</f>
        <v>492.416033806617</v>
      </c>
      <c r="J197" s="326" t="n">
        <f aca="false">+[4]data1cf!I197</f>
        <v>491.102385232068</v>
      </c>
      <c r="K197" s="326" t="n">
        <f aca="false">+[4]data1cf!J197</f>
        <v>489.848981436935</v>
      </c>
      <c r="L197" s="326" t="n">
        <f aca="false">+[4]data1cf!K197</f>
        <v>488.355677427543</v>
      </c>
      <c r="M197" s="326" t="n">
        <f aca="false">+[4]data1cf!L197</f>
        <v>367.667792398274</v>
      </c>
      <c r="N197" s="326" t="n">
        <f aca="false">+[4]data1cf!M197</f>
        <v>366.089615117722</v>
      </c>
      <c r="O197" s="326" t="n">
        <f aca="false">+[4]data1cf!N197</f>
        <v>364.666390619158</v>
      </c>
      <c r="P197" s="326" t="n">
        <f aca="false">+[4]data1cf!O197</f>
        <v>362.998171285233</v>
      </c>
      <c r="Q197" s="326" t="n">
        <f aca="false">+[4]data1cf!P197</f>
        <v>361.482203471695</v>
      </c>
      <c r="R197" s="326" t="n">
        <f aca="false">+[4]data1cf!Q197</f>
        <v>330.320458710881</v>
      </c>
      <c r="S197" s="326" t="n">
        <f aca="false">+[4]data1cf!R197</f>
        <v>299.208445465369</v>
      </c>
      <c r="T197" s="326" t="n">
        <f aca="false">+[4]data1cf!S197</f>
        <v>297.44301162933</v>
      </c>
      <c r="U197" s="326" t="n">
        <f aca="false">+[4]data1cf!T197</f>
        <v>295.62461477821</v>
      </c>
      <c r="V197" s="326" t="n">
        <f aca="false">+[4]data1cf!U197</f>
        <v>293.751666021557</v>
      </c>
      <c r="W197" s="326" t="n">
        <f aca="false">+[4]data1cf!V197</f>
        <v>291.822528802203</v>
      </c>
      <c r="X197" s="326" t="n">
        <f aca="false">+[4]data1cf!W197</f>
        <v>289.835517466269</v>
      </c>
      <c r="Y197" s="326" t="n">
        <f aca="false">+[4]data1cf!X197</f>
        <v>287.788895790257</v>
      </c>
      <c r="Z197" s="326" t="n">
        <f aca="false">+[4]data1cf!Y197</f>
        <v>285.680875463965</v>
      </c>
      <c r="AA197" s="326" t="n">
        <f aca="false">+[4]data1cf!Z197</f>
        <v>283.509614527884</v>
      </c>
      <c r="AB197" s="326"/>
      <c r="AC197" s="327" t="n">
        <f aca="false">XNPV(0.1,B197:AA197,$B$1:$AA$1)</f>
        <v>1511.15985659481</v>
      </c>
      <c r="AD197" s="327" t="n">
        <f aca="false">SUMPRODUCT(B197:AA197,$B$1010:$AA$1010)</f>
        <v>2517.14807780274</v>
      </c>
      <c r="AE197" s="328" t="n">
        <f aca="false">SUMPRODUCT(B197:AA197,$B$1012:$AA$1012)</f>
        <v>2405.10849221191</v>
      </c>
      <c r="AF197" s="329" t="n">
        <f aca="false">XIRR(B197:AA197,$B$1:$AA$1)</f>
        <v>0.183613302852813</v>
      </c>
      <c r="AG197" s="330" t="n">
        <f aca="false">1-EXP(-(1/0.25)*(AD197/ABS($AD$1010)))</f>
        <v>0.991826302437708</v>
      </c>
    </row>
    <row r="198" customFormat="false" ht="12.75" hidden="false" customHeight="false" outlineLevel="0" collapsed="false">
      <c r="A198" s="321"/>
      <c r="B198" s="326" t="n">
        <f aca="false">+[4]data1cf!A198</f>
        <v>-3699.75323183451</v>
      </c>
      <c r="C198" s="326" t="n">
        <f aca="false">+[4]data1cf!B198</f>
        <v>512.659522826863</v>
      </c>
      <c r="D198" s="326" t="n">
        <f aca="false">+[4]data1cf!C198</f>
        <v>576.290245371039</v>
      </c>
      <c r="E198" s="326" t="n">
        <f aca="false">+[4]data1cf!D198</f>
        <v>561.491672033935</v>
      </c>
      <c r="F198" s="326" t="n">
        <f aca="false">+[4]data1cf!E198</f>
        <v>548.097567809369</v>
      </c>
      <c r="G198" s="326" t="n">
        <f aca="false">+[4]data1cf!F198</f>
        <v>535.819220037712</v>
      </c>
      <c r="H198" s="326" t="n">
        <f aca="false">+[4]data1cf!G198</f>
        <v>524.511731869541</v>
      </c>
      <c r="I198" s="326" t="n">
        <f aca="false">+[4]data1cf!H198</f>
        <v>518.489413517387</v>
      </c>
      <c r="J198" s="326" t="n">
        <f aca="false">+[4]data1cf!I198</f>
        <v>517.175764942837</v>
      </c>
      <c r="K198" s="326" t="n">
        <f aca="false">+[4]data1cf!J198</f>
        <v>515.966553316705</v>
      </c>
      <c r="L198" s="326" t="n">
        <f aca="false">+[4]data1cf!K198</f>
        <v>514.429057138312</v>
      </c>
      <c r="M198" s="326" t="n">
        <f aca="false">+[4]data1cf!L198</f>
        <v>393.785364278044</v>
      </c>
      <c r="N198" s="326" t="n">
        <f aca="false">+[4]data1cf!M198</f>
        <v>392.162994828491</v>
      </c>
      <c r="O198" s="326" t="n">
        <f aca="false">+[4]data1cf!N198</f>
        <v>390.783962498929</v>
      </c>
      <c r="P198" s="326" t="n">
        <f aca="false">+[4]data1cf!O198</f>
        <v>389.071550996002</v>
      </c>
      <c r="Q198" s="326" t="n">
        <f aca="false">+[4]data1cf!P198</f>
        <v>387.599775351465</v>
      </c>
      <c r="R198" s="326" t="n">
        <f aca="false">+[4]data1cf!Q198</f>
        <v>343.357148566266</v>
      </c>
      <c r="S198" s="326" t="n">
        <f aca="false">+[4]data1cf!R198</f>
        <v>299.208445465369</v>
      </c>
      <c r="T198" s="326" t="n">
        <f aca="false">+[4]data1cf!S198</f>
        <v>297.44301162933</v>
      </c>
      <c r="U198" s="326" t="n">
        <f aca="false">+[4]data1cf!T198</f>
        <v>295.62461477821</v>
      </c>
      <c r="V198" s="326" t="n">
        <f aca="false">+[4]data1cf!U198</f>
        <v>293.751666021557</v>
      </c>
      <c r="W198" s="326" t="n">
        <f aca="false">+[4]data1cf!V198</f>
        <v>291.822528802203</v>
      </c>
      <c r="X198" s="326" t="n">
        <f aca="false">+[4]data1cf!W198</f>
        <v>289.835517466269</v>
      </c>
      <c r="Y198" s="326" t="n">
        <f aca="false">+[4]data1cf!X198</f>
        <v>287.788895790257</v>
      </c>
      <c r="Z198" s="326" t="n">
        <f aca="false">+[4]data1cf!Y198</f>
        <v>285.680875463965</v>
      </c>
      <c r="AA198" s="326" t="n">
        <f aca="false">+[4]data1cf!Z198</f>
        <v>283.509614527884</v>
      </c>
      <c r="AB198" s="326"/>
      <c r="AC198" s="327" t="n">
        <f aca="false">XNPV(0.1,B198:AA198,$B$1:$AA$1)</f>
        <v>603.05565086308</v>
      </c>
      <c r="AD198" s="327" t="n">
        <f aca="false">SUMPRODUCT(B198:AA198,$B$1010:$AA$1010)</f>
        <v>1670.27525289302</v>
      </c>
      <c r="AE198" s="328" t="n">
        <f aca="false">SUMPRODUCT(B198:AA198,$B$1012:$AA$1012)</f>
        <v>1552.58112844882</v>
      </c>
      <c r="AF198" s="329" t="n">
        <f aca="false">XIRR(B198:AA198,$B$1:$AA$1)</f>
        <v>0.124152748684455</v>
      </c>
      <c r="AG198" s="330" t="n">
        <f aca="false">1-EXP(-(1/0.25)*(AD198/ABS($AD$1010)))</f>
        <v>0.958812314642338</v>
      </c>
    </row>
    <row r="199" customFormat="false" ht="12.75" hidden="false" customHeight="false" outlineLevel="0" collapsed="false">
      <c r="A199" s="321"/>
      <c r="B199" s="326" t="n">
        <f aca="false">+[4]data1cf!A199</f>
        <v>-3507.59405517373</v>
      </c>
      <c r="C199" s="326" t="n">
        <f aca="false">+[4]data1cf!B199</f>
        <v>508.923948432577</v>
      </c>
      <c r="D199" s="326" t="n">
        <f aca="false">+[4]data1cf!C199</f>
        <v>569.192654021897</v>
      </c>
      <c r="E199" s="326" t="n">
        <f aca="false">+[4]data1cf!D199</f>
        <v>555.103839819707</v>
      </c>
      <c r="F199" s="326" t="n">
        <f aca="false">+[4]data1cf!E199</f>
        <v>542.344783242169</v>
      </c>
      <c r="G199" s="326" t="n">
        <f aca="false">+[4]data1cf!F199</f>
        <v>530.641713927232</v>
      </c>
      <c r="H199" s="326" t="n">
        <f aca="false">+[4]data1cf!G199</f>
        <v>519.857206174262</v>
      </c>
      <c r="I199" s="326" t="n">
        <f aca="false">+[4]data1cf!H199</f>
        <v>514.08143573213</v>
      </c>
      <c r="J199" s="326" t="n">
        <f aca="false">+[4]data1cf!I199</f>
        <v>512.76778715758</v>
      </c>
      <c r="K199" s="326" t="n">
        <f aca="false">+[4]data1cf!J199</f>
        <v>511.55110438266</v>
      </c>
      <c r="L199" s="326" t="n">
        <f aca="false">+[4]data1cf!K199</f>
        <v>510.021079353055</v>
      </c>
      <c r="M199" s="326" t="n">
        <f aca="false">+[4]data1cf!L199</f>
        <v>389.369915343999</v>
      </c>
      <c r="N199" s="326" t="n">
        <f aca="false">+[4]data1cf!M199</f>
        <v>387.755017043234</v>
      </c>
      <c r="O199" s="326" t="n">
        <f aca="false">+[4]data1cf!N199</f>
        <v>386.368513564883</v>
      </c>
      <c r="P199" s="326" t="n">
        <f aca="false">+[4]data1cf!O199</f>
        <v>384.663573210746</v>
      </c>
      <c r="Q199" s="326" t="n">
        <f aca="false">+[4]data1cf!P199</f>
        <v>383.18432641742</v>
      </c>
      <c r="R199" s="326" t="n">
        <f aca="false">+[4]data1cf!Q199</f>
        <v>341.153159673637</v>
      </c>
      <c r="S199" s="326" t="n">
        <f aca="false">+[4]data1cf!R199</f>
        <v>299.208445465369</v>
      </c>
      <c r="T199" s="326" t="n">
        <f aca="false">+[4]data1cf!S199</f>
        <v>297.44301162933</v>
      </c>
      <c r="U199" s="326" t="n">
        <f aca="false">+[4]data1cf!T199</f>
        <v>295.62461477821</v>
      </c>
      <c r="V199" s="326" t="n">
        <f aca="false">+[4]data1cf!U199</f>
        <v>293.751666021557</v>
      </c>
      <c r="W199" s="326" t="n">
        <f aca="false">+[4]data1cf!V199</f>
        <v>291.822528802203</v>
      </c>
      <c r="X199" s="326" t="n">
        <f aca="false">+[4]data1cf!W199</f>
        <v>289.835517466269</v>
      </c>
      <c r="Y199" s="326" t="n">
        <f aca="false">+[4]data1cf!X199</f>
        <v>287.788895790257</v>
      </c>
      <c r="Z199" s="326" t="n">
        <f aca="false">+[4]data1cf!Y199</f>
        <v>285.680875463965</v>
      </c>
      <c r="AA199" s="326" t="n">
        <f aca="false">+[4]data1cf!Z199</f>
        <v>283.509614527884</v>
      </c>
      <c r="AB199" s="326"/>
      <c r="AC199" s="327" t="n">
        <f aca="false">XNPV(0.1,B199:AA199,$B$1:$AA$1)</f>
        <v>756.580173190751</v>
      </c>
      <c r="AD199" s="327" t="n">
        <f aca="false">SUMPRODUCT(B199:AA199,$B$1010:$AA$1010)</f>
        <v>1813.44796930147</v>
      </c>
      <c r="AE199" s="328" t="n">
        <f aca="false">SUMPRODUCT(B199:AA199,$B$1012:$AA$1012)</f>
        <v>1696.7098038441</v>
      </c>
      <c r="AF199" s="329" t="n">
        <f aca="false">XIRR(B199:AA199,$B$1:$AA$1)</f>
        <v>0.131743560618536</v>
      </c>
      <c r="AG199" s="330" t="n">
        <f aca="false">1-EXP(-(1/0.25)*(AD199/ABS($AD$1010)))</f>
        <v>0.968665125071127</v>
      </c>
    </row>
    <row r="200" customFormat="false" ht="12.75" hidden="false" customHeight="false" outlineLevel="0" collapsed="false">
      <c r="A200" s="321"/>
      <c r="B200" s="326" t="n">
        <f aca="false">+[4]data1cf!A200</f>
        <v>-2919.61795381253</v>
      </c>
      <c r="C200" s="326" t="n">
        <f aca="false">+[4]data1cf!B200</f>
        <v>497.493693022116</v>
      </c>
      <c r="D200" s="326" t="n">
        <f aca="false">+[4]data1cf!C200</f>
        <v>547.47516874202</v>
      </c>
      <c r="E200" s="326" t="n">
        <f aca="false">+[4]data1cf!D200</f>
        <v>535.558103067818</v>
      </c>
      <c r="F200" s="326" t="n">
        <f aca="false">+[4]data1cf!E200</f>
        <v>524.742189910058</v>
      </c>
      <c r="G200" s="326" t="n">
        <f aca="false">+[4]data1cf!F200</f>
        <v>514.799379928332</v>
      </c>
      <c r="H200" s="326" t="n">
        <f aca="false">+[4]data1cf!G200</f>
        <v>505.615107932826</v>
      </c>
      <c r="I200" s="326" t="n">
        <f aca="false">+[4]data1cf!H200</f>
        <v>500.593734347785</v>
      </c>
      <c r="J200" s="326" t="n">
        <f aca="false">+[4]data1cf!I200</f>
        <v>499.280085773235</v>
      </c>
      <c r="K200" s="326" t="n">
        <f aca="false">+[4]data1cf!J200</f>
        <v>498.040542487494</v>
      </c>
      <c r="L200" s="326" t="n">
        <f aca="false">+[4]data1cf!K200</f>
        <v>496.53337796871</v>
      </c>
      <c r="M200" s="326" t="n">
        <f aca="false">+[4]data1cf!L200</f>
        <v>375.859353448833</v>
      </c>
      <c r="N200" s="326" t="n">
        <f aca="false">+[4]data1cf!M200</f>
        <v>374.267315658889</v>
      </c>
      <c r="O200" s="326" t="n">
        <f aca="false">+[4]data1cf!N200</f>
        <v>372.857951669717</v>
      </c>
      <c r="P200" s="326" t="n">
        <f aca="false">+[4]data1cf!O200</f>
        <v>371.175871826401</v>
      </c>
      <c r="Q200" s="326" t="n">
        <f aca="false">+[4]data1cf!P200</f>
        <v>369.673764522254</v>
      </c>
      <c r="R200" s="326" t="n">
        <f aca="false">+[4]data1cf!Q200</f>
        <v>334.409308981465</v>
      </c>
      <c r="S200" s="326" t="n">
        <f aca="false">+[4]data1cf!R200</f>
        <v>299.208445465369</v>
      </c>
      <c r="T200" s="326" t="n">
        <f aca="false">+[4]data1cf!S200</f>
        <v>297.44301162933</v>
      </c>
      <c r="U200" s="326" t="n">
        <f aca="false">+[4]data1cf!T200</f>
        <v>295.62461477821</v>
      </c>
      <c r="V200" s="326" t="n">
        <f aca="false">+[4]data1cf!U200</f>
        <v>293.751666021557</v>
      </c>
      <c r="W200" s="326" t="n">
        <f aca="false">+[4]data1cf!V200</f>
        <v>291.822528802203</v>
      </c>
      <c r="X200" s="326" t="n">
        <f aca="false">+[4]data1cf!W200</f>
        <v>289.835517466269</v>
      </c>
      <c r="Y200" s="326" t="n">
        <f aca="false">+[4]data1cf!X200</f>
        <v>287.788895790257</v>
      </c>
      <c r="Z200" s="326" t="n">
        <f aca="false">+[4]data1cf!Y200</f>
        <v>285.680875463965</v>
      </c>
      <c r="AA200" s="326" t="n">
        <f aca="false">+[4]data1cf!Z200</f>
        <v>283.509614527884</v>
      </c>
      <c r="AB200" s="326"/>
      <c r="AC200" s="327" t="n">
        <f aca="false">XNPV(0.1,B200:AA200,$B$1:$AA$1)</f>
        <v>1226.34046083457</v>
      </c>
      <c r="AD200" s="327" t="n">
        <f aca="false">SUMPRODUCT(B200:AA200,$B$1010:$AA$1010)</f>
        <v>2251.5333997139</v>
      </c>
      <c r="AE200" s="328" t="n">
        <f aca="false">SUMPRODUCT(B200:AA200,$B$1012:$AA$1012)</f>
        <v>2137.72031463991</v>
      </c>
      <c r="AF200" s="329" t="n">
        <f aca="false">XIRR(B200:AA200,$B$1:$AA$1)</f>
        <v>0.160449004872456</v>
      </c>
      <c r="AG200" s="330" t="n">
        <f aca="false">1-EXP(-(1/0.25)*(AD200/ABS($AD$1010)))</f>
        <v>0.986426105150168</v>
      </c>
    </row>
    <row r="201" customFormat="false" ht="12.75" hidden="false" customHeight="false" outlineLevel="0" collapsed="false">
      <c r="A201" s="321"/>
      <c r="B201" s="326" t="n">
        <f aca="false">+[4]data1cf!A201</f>
        <v>-2967.89666277724</v>
      </c>
      <c r="C201" s="326" t="n">
        <f aca="false">+[4]data1cf!B201</f>
        <v>498.43223112439</v>
      </c>
      <c r="D201" s="326" t="n">
        <f aca="false">+[4]data1cf!C201</f>
        <v>549.25839113634</v>
      </c>
      <c r="E201" s="326" t="n">
        <f aca="false">+[4]data1cf!D201</f>
        <v>537.163003222706</v>
      </c>
      <c r="F201" s="326" t="n">
        <f aca="false">+[4]data1cf!E201</f>
        <v>526.18753858756</v>
      </c>
      <c r="G201" s="326" t="n">
        <f aca="false">+[4]data1cf!F201</f>
        <v>516.100193738084</v>
      </c>
      <c r="H201" s="326" t="n">
        <f aca="false">+[4]data1cf!G201</f>
        <v>506.78452640826</v>
      </c>
      <c r="I201" s="326" t="n">
        <f aca="false">+[4]data1cf!H201</f>
        <v>501.701209308468</v>
      </c>
      <c r="J201" s="326" t="n">
        <f aca="false">+[4]data1cf!I201</f>
        <v>500.387560733919</v>
      </c>
      <c r="K201" s="326" t="n">
        <f aca="false">+[4]data1cf!J201</f>
        <v>499.149894524382</v>
      </c>
      <c r="L201" s="326" t="n">
        <f aca="false">+[4]data1cf!K201</f>
        <v>497.640852929394</v>
      </c>
      <c r="M201" s="326" t="n">
        <f aca="false">+[4]data1cf!L201</f>
        <v>376.968705485721</v>
      </c>
      <c r="N201" s="326" t="n">
        <f aca="false">+[4]data1cf!M201</f>
        <v>375.374790619573</v>
      </c>
      <c r="O201" s="326" t="n">
        <f aca="false">+[4]data1cf!N201</f>
        <v>373.967303706605</v>
      </c>
      <c r="P201" s="326" t="n">
        <f aca="false">+[4]data1cf!O201</f>
        <v>372.283346787084</v>
      </c>
      <c r="Q201" s="326" t="n">
        <f aca="false">+[4]data1cf!P201</f>
        <v>370.783116559142</v>
      </c>
      <c r="R201" s="326" t="n">
        <f aca="false">+[4]data1cf!Q201</f>
        <v>334.963046461807</v>
      </c>
      <c r="S201" s="326" t="n">
        <f aca="false">+[4]data1cf!R201</f>
        <v>299.208445465369</v>
      </c>
      <c r="T201" s="326" t="n">
        <f aca="false">+[4]data1cf!S201</f>
        <v>297.44301162933</v>
      </c>
      <c r="U201" s="326" t="n">
        <f aca="false">+[4]data1cf!T201</f>
        <v>295.62461477821</v>
      </c>
      <c r="V201" s="326" t="n">
        <f aca="false">+[4]data1cf!U201</f>
        <v>293.751666021557</v>
      </c>
      <c r="W201" s="326" t="n">
        <f aca="false">+[4]data1cf!V201</f>
        <v>291.822528802203</v>
      </c>
      <c r="X201" s="326" t="n">
        <f aca="false">+[4]data1cf!W201</f>
        <v>289.835517466269</v>
      </c>
      <c r="Y201" s="326" t="n">
        <f aca="false">+[4]data1cf!X201</f>
        <v>287.788895790257</v>
      </c>
      <c r="Z201" s="326" t="n">
        <f aca="false">+[4]data1cf!Y201</f>
        <v>285.680875463965</v>
      </c>
      <c r="AA201" s="326" t="n">
        <f aca="false">+[4]data1cf!Z201</f>
        <v>283.509614527884</v>
      </c>
      <c r="AB201" s="326"/>
      <c r="AC201" s="327" t="n">
        <f aca="false">XNPV(0.1,B201:AA201,$B$1:$AA$1)</f>
        <v>1187.76845058137</v>
      </c>
      <c r="AD201" s="327" t="n">
        <f aca="false">SUMPRODUCT(B201:AA201,$B$1010:$AA$1010)</f>
        <v>2215.56221151832</v>
      </c>
      <c r="AE201" s="328" t="n">
        <f aca="false">SUMPRODUCT(B201:AA201,$B$1012:$AA$1012)</f>
        <v>2101.50894813743</v>
      </c>
      <c r="AF201" s="329" t="n">
        <f aca="false">XIRR(B201:AA201,$B$1:$AA$1)</f>
        <v>0.157705952266408</v>
      </c>
      <c r="AG201" s="330" t="n">
        <f aca="false">1-EXP(-(1/0.25)*(AD201/ABS($AD$1010)))</f>
        <v>0.985460918649255</v>
      </c>
    </row>
    <row r="202" customFormat="false" ht="12.75" hidden="false" customHeight="false" outlineLevel="0" collapsed="false">
      <c r="A202" s="321"/>
      <c r="B202" s="326" t="n">
        <f aca="false">+[4]data1cf!A202</f>
        <v>-3358.175590708</v>
      </c>
      <c r="C202" s="326" t="n">
        <f aca="false">+[4]data1cf!B202</f>
        <v>506.019253483364</v>
      </c>
      <c r="D202" s="326" t="n">
        <f aca="false">+[4]data1cf!C202</f>
        <v>563.673733618391</v>
      </c>
      <c r="E202" s="326" t="n">
        <f aca="false">+[4]data1cf!D202</f>
        <v>550.136811456552</v>
      </c>
      <c r="F202" s="326" t="n">
        <f aca="false">+[4]data1cf!E202</f>
        <v>537.87155302038</v>
      </c>
      <c r="G202" s="326" t="n">
        <f aca="false">+[4]data1cf!F202</f>
        <v>526.615806727622</v>
      </c>
      <c r="H202" s="326" t="n">
        <f aca="false">+[4]data1cf!G202</f>
        <v>516.237956267541</v>
      </c>
      <c r="I202" s="326" t="n">
        <f aca="false">+[4]data1cf!H202</f>
        <v>510.653895692058</v>
      </c>
      <c r="J202" s="326" t="n">
        <f aca="false">+[4]data1cf!I202</f>
        <v>509.340247117508</v>
      </c>
      <c r="K202" s="326" t="n">
        <f aca="false">+[4]data1cf!J202</f>
        <v>508.117754952689</v>
      </c>
      <c r="L202" s="326" t="n">
        <f aca="false">+[4]data1cf!K202</f>
        <v>506.593539312983</v>
      </c>
      <c r="M202" s="326" t="n">
        <f aca="false">+[4]data1cf!L202</f>
        <v>385.936565914028</v>
      </c>
      <c r="N202" s="326" t="n">
        <f aca="false">+[4]data1cf!M202</f>
        <v>384.327477003162</v>
      </c>
      <c r="O202" s="326" t="n">
        <f aca="false">+[4]data1cf!N202</f>
        <v>382.935164134913</v>
      </c>
      <c r="P202" s="326" t="n">
        <f aca="false">+[4]data1cf!O202</f>
        <v>381.236033170673</v>
      </c>
      <c r="Q202" s="326" t="n">
        <f aca="false">+[4]data1cf!P202</f>
        <v>379.750976987449</v>
      </c>
      <c r="R202" s="326" t="n">
        <f aca="false">+[4]data1cf!Q202</f>
        <v>339.439389653601</v>
      </c>
      <c r="S202" s="326" t="n">
        <f aca="false">+[4]data1cf!R202</f>
        <v>299.208445465369</v>
      </c>
      <c r="T202" s="326" t="n">
        <f aca="false">+[4]data1cf!S202</f>
        <v>297.44301162933</v>
      </c>
      <c r="U202" s="326" t="n">
        <f aca="false">+[4]data1cf!T202</f>
        <v>295.62461477821</v>
      </c>
      <c r="V202" s="326" t="n">
        <f aca="false">+[4]data1cf!U202</f>
        <v>293.751666021557</v>
      </c>
      <c r="W202" s="326" t="n">
        <f aca="false">+[4]data1cf!V202</f>
        <v>291.822528802203</v>
      </c>
      <c r="X202" s="326" t="n">
        <f aca="false">+[4]data1cf!W202</f>
        <v>289.835517466269</v>
      </c>
      <c r="Y202" s="326" t="n">
        <f aca="false">+[4]data1cf!X202</f>
        <v>287.788895790257</v>
      </c>
      <c r="Z202" s="326" t="n">
        <f aca="false">+[4]data1cf!Y202</f>
        <v>285.680875463965</v>
      </c>
      <c r="AA202" s="326" t="n">
        <f aca="false">+[4]data1cf!Z202</f>
        <v>283.509614527884</v>
      </c>
      <c r="AB202" s="326"/>
      <c r="AC202" s="327" t="n">
        <f aca="false">XNPV(0.1,B202:AA202,$B$1:$AA$1)</f>
        <v>875.957237469759</v>
      </c>
      <c r="AD202" s="327" t="n">
        <f aca="false">SUMPRODUCT(B202:AA202,$B$1010:$AA$1010)</f>
        <v>1924.77571232621</v>
      </c>
      <c r="AE202" s="328" t="n">
        <f aca="false">SUMPRODUCT(B202:AA202,$B$1012:$AA$1012)</f>
        <v>1808.78087813403</v>
      </c>
      <c r="AF202" s="329" t="n">
        <f aca="false">XIRR(B202:AA202,$B$1:$AA$1)</f>
        <v>0.138177943264664</v>
      </c>
      <c r="AG202" s="330" t="n">
        <f aca="false">1-EXP(-(1/0.25)*(AD202/ABS($AD$1010)))</f>
        <v>0.974666279220194</v>
      </c>
    </row>
    <row r="203" customFormat="false" ht="12.75" hidden="false" customHeight="false" outlineLevel="0" collapsed="false">
      <c r="A203" s="321"/>
      <c r="B203" s="326" t="n">
        <f aca="false">+[4]data1cf!A203</f>
        <v>-2829.02010186995</v>
      </c>
      <c r="C203" s="326" t="n">
        <f aca="false">+[4]data1cf!B203</f>
        <v>495.732470780352</v>
      </c>
      <c r="D203" s="326" t="n">
        <f aca="false">+[4]data1cf!C203</f>
        <v>544.128846482669</v>
      </c>
      <c r="E203" s="326" t="n">
        <f aca="false">+[4]data1cf!D203</f>
        <v>532.546413034402</v>
      </c>
      <c r="F203" s="326" t="n">
        <f aca="false">+[4]data1cf!E203</f>
        <v>522.029907657742</v>
      </c>
      <c r="G203" s="326" t="n">
        <f aca="false">+[4]data1cf!F203</f>
        <v>512.358325901248</v>
      </c>
      <c r="H203" s="326" t="n">
        <f aca="false">+[4]data1cf!G203</f>
        <v>503.420625019589</v>
      </c>
      <c r="I203" s="326" t="n">
        <f aca="false">+[4]data1cf!H203</f>
        <v>498.515492102504</v>
      </c>
      <c r="J203" s="326" t="n">
        <f aca="false">+[4]data1cf!I203</f>
        <v>497.201843527954</v>
      </c>
      <c r="K203" s="326" t="n">
        <f aca="false">+[4]data1cf!J203</f>
        <v>495.958777797729</v>
      </c>
      <c r="L203" s="326" t="n">
        <f aca="false">+[4]data1cf!K203</f>
        <v>494.455135723429</v>
      </c>
      <c r="M203" s="326" t="n">
        <f aca="false">+[4]data1cf!L203</f>
        <v>373.777588759068</v>
      </c>
      <c r="N203" s="326" t="n">
        <f aca="false">+[4]data1cf!M203</f>
        <v>372.189073413608</v>
      </c>
      <c r="O203" s="326" t="n">
        <f aca="false">+[4]data1cf!N203</f>
        <v>370.776186979953</v>
      </c>
      <c r="P203" s="326" t="n">
        <f aca="false">+[4]data1cf!O203</f>
        <v>369.09762958112</v>
      </c>
      <c r="Q203" s="326" t="n">
        <f aca="false">+[4]data1cf!P203</f>
        <v>367.591999832489</v>
      </c>
      <c r="R203" s="326" t="n">
        <f aca="false">+[4]data1cf!Q203</f>
        <v>333.370187858824</v>
      </c>
      <c r="S203" s="326" t="n">
        <f aca="false">+[4]data1cf!R203</f>
        <v>299.208445465369</v>
      </c>
      <c r="T203" s="326" t="n">
        <f aca="false">+[4]data1cf!S203</f>
        <v>297.44301162933</v>
      </c>
      <c r="U203" s="326" t="n">
        <f aca="false">+[4]data1cf!T203</f>
        <v>295.62461477821</v>
      </c>
      <c r="V203" s="326" t="n">
        <f aca="false">+[4]data1cf!U203</f>
        <v>293.751666021557</v>
      </c>
      <c r="W203" s="326" t="n">
        <f aca="false">+[4]data1cf!V203</f>
        <v>291.822528802203</v>
      </c>
      <c r="X203" s="326" t="n">
        <f aca="false">+[4]data1cf!W203</f>
        <v>289.835517466269</v>
      </c>
      <c r="Y203" s="326" t="n">
        <f aca="false">+[4]data1cf!X203</f>
        <v>287.788895790257</v>
      </c>
      <c r="Z203" s="326" t="n">
        <f aca="false">+[4]data1cf!Y203</f>
        <v>285.680875463965</v>
      </c>
      <c r="AA203" s="326" t="n">
        <f aca="false">+[4]data1cf!Z203</f>
        <v>283.509614527884</v>
      </c>
      <c r="AB203" s="326"/>
      <c r="AC203" s="327" t="n">
        <f aca="false">XNPV(0.1,B203:AA203,$B$1:$AA$1)</f>
        <v>1298.72311871798</v>
      </c>
      <c r="AD203" s="327" t="n">
        <f aca="false">SUMPRODUCT(B203:AA203,$B$1010:$AA$1010)</f>
        <v>2319.03546122765</v>
      </c>
      <c r="AE203" s="328" t="n">
        <f aca="false">SUMPRODUCT(B203:AA203,$B$1012:$AA$1012)</f>
        <v>2205.67308494758</v>
      </c>
      <c r="AF203" s="329" t="n">
        <f aca="false">XIRR(B203:AA203,$B$1:$AA$1)</f>
        <v>0.165826710891855</v>
      </c>
      <c r="AG203" s="330" t="n">
        <f aca="false">1-EXP(-(1/0.25)*(AD203/ABS($AD$1010)))</f>
        <v>0.988067757889918</v>
      </c>
    </row>
    <row r="204" customFormat="false" ht="12.75" hidden="false" customHeight="false" outlineLevel="0" collapsed="false">
      <c r="A204" s="321"/>
      <c r="B204" s="326" t="n">
        <f aca="false">+[4]data1cf!A204</f>
        <v>-2666.82176709493</v>
      </c>
      <c r="C204" s="326" t="n">
        <f aca="false">+[4]data1cf!B204</f>
        <v>492.579335152325</v>
      </c>
      <c r="D204" s="326" t="n">
        <f aca="false">+[4]data1cf!C204</f>
        <v>538.137888789418</v>
      </c>
      <c r="E204" s="326" t="n">
        <f aca="false">+[4]data1cf!D204</f>
        <v>527.154551110476</v>
      </c>
      <c r="F204" s="326" t="n">
        <f aca="false">+[4]data1cf!E204</f>
        <v>517.174078790581</v>
      </c>
      <c r="G204" s="326" t="n">
        <f aca="false">+[4]data1cf!F204</f>
        <v>507.988079920803</v>
      </c>
      <c r="H204" s="326" t="n">
        <f aca="false">+[4]data1cf!G204</f>
        <v>499.491818027068</v>
      </c>
      <c r="I204" s="326" t="n">
        <f aca="false">+[4]data1cf!H204</f>
        <v>494.794792061433</v>
      </c>
      <c r="J204" s="326" t="n">
        <f aca="false">+[4]data1cf!I204</f>
        <v>493.481143486883</v>
      </c>
      <c r="K204" s="326" t="n">
        <f aca="false">+[4]data1cf!J204</f>
        <v>492.231771485402</v>
      </c>
      <c r="L204" s="326" t="n">
        <f aca="false">+[4]data1cf!K204</f>
        <v>490.734435682358</v>
      </c>
      <c r="M204" s="326" t="n">
        <f aca="false">+[4]data1cf!L204</f>
        <v>370.050582446741</v>
      </c>
      <c r="N204" s="326" t="n">
        <f aca="false">+[4]data1cf!M204</f>
        <v>368.468373372537</v>
      </c>
      <c r="O204" s="326" t="n">
        <f aca="false">+[4]data1cf!N204</f>
        <v>367.049180667626</v>
      </c>
      <c r="P204" s="326" t="n">
        <f aca="false">+[4]data1cf!O204</f>
        <v>365.376929540048</v>
      </c>
      <c r="Q204" s="326" t="n">
        <f aca="false">+[4]data1cf!P204</f>
        <v>363.864993520162</v>
      </c>
      <c r="R204" s="326" t="n">
        <f aca="false">+[4]data1cf!Q204</f>
        <v>331.509837838289</v>
      </c>
      <c r="S204" s="326" t="n">
        <f aca="false">+[4]data1cf!R204</f>
        <v>299.208445465369</v>
      </c>
      <c r="T204" s="326" t="n">
        <f aca="false">+[4]data1cf!S204</f>
        <v>297.44301162933</v>
      </c>
      <c r="U204" s="326" t="n">
        <f aca="false">+[4]data1cf!T204</f>
        <v>295.62461477821</v>
      </c>
      <c r="V204" s="326" t="n">
        <f aca="false">+[4]data1cf!U204</f>
        <v>293.751666021557</v>
      </c>
      <c r="W204" s="326" t="n">
        <f aca="false">+[4]data1cf!V204</f>
        <v>291.822528802203</v>
      </c>
      <c r="X204" s="326" t="n">
        <f aca="false">+[4]data1cf!W204</f>
        <v>289.835517466269</v>
      </c>
      <c r="Y204" s="326" t="n">
        <f aca="false">+[4]data1cf!X204</f>
        <v>287.788895790257</v>
      </c>
      <c r="Z204" s="326" t="n">
        <f aca="false">+[4]data1cf!Y204</f>
        <v>285.680875463965</v>
      </c>
      <c r="AA204" s="326" t="n">
        <f aca="false">+[4]data1cf!Z204</f>
        <v>283.509614527884</v>
      </c>
      <c r="AB204" s="326"/>
      <c r="AC204" s="327" t="n">
        <f aca="false">XNPV(0.1,B204:AA204,$B$1:$AA$1)</f>
        <v>1428.31059042452</v>
      </c>
      <c r="AD204" s="327" t="n">
        <f aca="false">SUMPRODUCT(B204:AA204,$B$1010:$AA$1010)</f>
        <v>2439.88514735877</v>
      </c>
      <c r="AE204" s="328" t="n">
        <f aca="false">SUMPRODUCT(B204:AA204,$B$1012:$AA$1012)</f>
        <v>2327.32968000946</v>
      </c>
      <c r="AF204" s="329" t="n">
        <f aca="false">XIRR(B204:AA204,$B$1:$AA$1)</f>
        <v>0.176287930478295</v>
      </c>
      <c r="AG204" s="330" t="n">
        <f aca="false">1-EXP(-(1/0.25)*(AD204/ABS($AD$1010)))</f>
        <v>0.990526813110978</v>
      </c>
    </row>
    <row r="205" customFormat="false" ht="12.75" hidden="false" customHeight="false" outlineLevel="0" collapsed="false">
      <c r="A205" s="321"/>
      <c r="B205" s="326" t="n">
        <f aca="false">+[4]data1cf!A205</f>
        <v>-2950.20855322956</v>
      </c>
      <c r="C205" s="326" t="n">
        <f aca="false">+[4]data1cf!B205</f>
        <v>498.088374274783</v>
      </c>
      <c r="D205" s="326" t="n">
        <f aca="false">+[4]data1cf!C205</f>
        <v>548.605063122087</v>
      </c>
      <c r="E205" s="326" t="n">
        <f aca="false">+[4]data1cf!D205</f>
        <v>536.575008009878</v>
      </c>
      <c r="F205" s="326" t="n">
        <f aca="false">+[4]data1cf!E205</f>
        <v>525.657999039165</v>
      </c>
      <c r="G205" s="326" t="n">
        <f aca="false">+[4]data1cf!F205</f>
        <v>515.623608144529</v>
      </c>
      <c r="H205" s="326" t="n">
        <f aca="false">+[4]data1cf!G205</f>
        <v>506.35608077365</v>
      </c>
      <c r="I205" s="326" t="n">
        <f aca="false">+[4]data1cf!H205</f>
        <v>501.295458225932</v>
      </c>
      <c r="J205" s="326" t="n">
        <f aca="false">+[4]data1cf!I205</f>
        <v>499.981809651383</v>
      </c>
      <c r="K205" s="326" t="n">
        <f aca="false">+[4]data1cf!J205</f>
        <v>498.743455728146</v>
      </c>
      <c r="L205" s="326" t="n">
        <f aca="false">+[4]data1cf!K205</f>
        <v>497.235101846857</v>
      </c>
      <c r="M205" s="326" t="n">
        <f aca="false">+[4]data1cf!L205</f>
        <v>376.562266689485</v>
      </c>
      <c r="N205" s="326" t="n">
        <f aca="false">+[4]data1cf!M205</f>
        <v>374.969039537037</v>
      </c>
      <c r="O205" s="326" t="n">
        <f aca="false">+[4]data1cf!N205</f>
        <v>373.56086491037</v>
      </c>
      <c r="P205" s="326" t="n">
        <f aca="false">+[4]data1cf!O205</f>
        <v>371.877595704548</v>
      </c>
      <c r="Q205" s="326" t="n">
        <f aca="false">+[4]data1cf!P205</f>
        <v>370.376677762906</v>
      </c>
      <c r="R205" s="326" t="n">
        <f aca="false">+[4]data1cf!Q205</f>
        <v>334.760170920539</v>
      </c>
      <c r="S205" s="326" t="n">
        <f aca="false">+[4]data1cf!R205</f>
        <v>299.208445465369</v>
      </c>
      <c r="T205" s="326" t="n">
        <f aca="false">+[4]data1cf!S205</f>
        <v>297.44301162933</v>
      </c>
      <c r="U205" s="326" t="n">
        <f aca="false">+[4]data1cf!T205</f>
        <v>295.62461477821</v>
      </c>
      <c r="V205" s="326" t="n">
        <f aca="false">+[4]data1cf!U205</f>
        <v>293.751666021557</v>
      </c>
      <c r="W205" s="326" t="n">
        <f aca="false">+[4]data1cf!V205</f>
        <v>291.822528802203</v>
      </c>
      <c r="X205" s="326" t="n">
        <f aca="false">+[4]data1cf!W205</f>
        <v>289.835517466269</v>
      </c>
      <c r="Y205" s="326" t="n">
        <f aca="false">+[4]data1cf!X205</f>
        <v>287.788895790257</v>
      </c>
      <c r="Z205" s="326" t="n">
        <f aca="false">+[4]data1cf!Y205</f>
        <v>285.680875463965</v>
      </c>
      <c r="AA205" s="326" t="n">
        <f aca="false">+[4]data1cf!Z205</f>
        <v>283.509614527884</v>
      </c>
      <c r="AB205" s="326"/>
      <c r="AC205" s="327" t="n">
        <f aca="false">XNPV(0.1,B205:AA205,$B$1:$AA$1)</f>
        <v>1201.90026888106</v>
      </c>
      <c r="AD205" s="327" t="n">
        <f aca="false">SUMPRODUCT(B205:AA205,$B$1010:$AA$1010)</f>
        <v>2228.7411537686</v>
      </c>
      <c r="AE205" s="328" t="n">
        <f aca="false">SUMPRODUCT(B205:AA205,$B$1012:$AA$1012)</f>
        <v>2114.77588570271</v>
      </c>
      <c r="AF205" s="329" t="n">
        <f aca="false">XIRR(B205:AA205,$B$1:$AA$1)</f>
        <v>0.158701437688476</v>
      </c>
      <c r="AG205" s="330" t="n">
        <f aca="false">1-EXP(-(1/0.25)*(AD205/ABS($AD$1010)))</f>
        <v>0.985822257280445</v>
      </c>
    </row>
    <row r="206" customFormat="false" ht="12.75" hidden="false" customHeight="false" outlineLevel="0" collapsed="false">
      <c r="A206" s="321"/>
      <c r="B206" s="326" t="n">
        <f aca="false">+[4]data1cf!A206</f>
        <v>-3002.42419322134</v>
      </c>
      <c r="C206" s="326" t="n">
        <f aca="false">+[4]data1cf!B206</f>
        <v>499.103446316223</v>
      </c>
      <c r="D206" s="326" t="n">
        <f aca="false">+[4]data1cf!C206</f>
        <v>550.533700000824</v>
      </c>
      <c r="E206" s="326" t="n">
        <f aca="false">+[4]data1cf!D206</f>
        <v>538.310781200741</v>
      </c>
      <c r="F206" s="326" t="n">
        <f aca="false">+[4]data1cf!E206</f>
        <v>527.221209982983</v>
      </c>
      <c r="G206" s="326" t="n">
        <f aca="false">+[4]data1cf!F206</f>
        <v>517.030497993965</v>
      </c>
      <c r="H206" s="326" t="n">
        <f aca="false">+[4]data1cf!G206</f>
        <v>507.620860537284</v>
      </c>
      <c r="I206" s="326" t="n">
        <f aca="false">+[4]data1cf!H206</f>
        <v>502.493243234832</v>
      </c>
      <c r="J206" s="326" t="n">
        <f aca="false">+[4]data1cf!I206</f>
        <v>501.179594660282</v>
      </c>
      <c r="K206" s="326" t="n">
        <f aca="false">+[4]data1cf!J206</f>
        <v>499.943270881129</v>
      </c>
      <c r="L206" s="326" t="n">
        <f aca="false">+[4]data1cf!K206</f>
        <v>498.432886855757</v>
      </c>
      <c r="M206" s="326" t="n">
        <f aca="false">+[4]data1cf!L206</f>
        <v>377.762081842468</v>
      </c>
      <c r="N206" s="326" t="n">
        <f aca="false">+[4]data1cf!M206</f>
        <v>376.166824545936</v>
      </c>
      <c r="O206" s="326" t="n">
        <f aca="false">+[4]data1cf!N206</f>
        <v>374.760680063352</v>
      </c>
      <c r="P206" s="326" t="n">
        <f aca="false">+[4]data1cf!O206</f>
        <v>373.075380713447</v>
      </c>
      <c r="Q206" s="326" t="n">
        <f aca="false">+[4]data1cf!P206</f>
        <v>371.576492915889</v>
      </c>
      <c r="R206" s="326" t="n">
        <f aca="false">+[4]data1cf!Q206</f>
        <v>335.359063424988</v>
      </c>
      <c r="S206" s="326" t="n">
        <f aca="false">+[4]data1cf!R206</f>
        <v>299.208445465369</v>
      </c>
      <c r="T206" s="326" t="n">
        <f aca="false">+[4]data1cf!S206</f>
        <v>297.44301162933</v>
      </c>
      <c r="U206" s="326" t="n">
        <f aca="false">+[4]data1cf!T206</f>
        <v>295.62461477821</v>
      </c>
      <c r="V206" s="326" t="n">
        <f aca="false">+[4]data1cf!U206</f>
        <v>293.751666021557</v>
      </c>
      <c r="W206" s="326" t="n">
        <f aca="false">+[4]data1cf!V206</f>
        <v>291.822528802203</v>
      </c>
      <c r="X206" s="326" t="n">
        <f aca="false">+[4]data1cf!W206</f>
        <v>289.835517466269</v>
      </c>
      <c r="Y206" s="326" t="n">
        <f aca="false">+[4]data1cf!X206</f>
        <v>287.788895790257</v>
      </c>
      <c r="Z206" s="326" t="n">
        <f aca="false">+[4]data1cf!Y206</f>
        <v>285.680875463965</v>
      </c>
      <c r="AA206" s="326" t="n">
        <f aca="false">+[4]data1cf!Z206</f>
        <v>283.509614527884</v>
      </c>
      <c r="AB206" s="326"/>
      <c r="AC206" s="327" t="n">
        <f aca="false">XNPV(0.1,B206:AA206,$B$1:$AA$1)</f>
        <v>1160.18286913427</v>
      </c>
      <c r="AD206" s="327" t="n">
        <f aca="false">SUMPRODUCT(B206:AA206,$B$1010:$AA$1010)</f>
        <v>2189.83666246851</v>
      </c>
      <c r="AE206" s="328" t="n">
        <f aca="false">SUMPRODUCT(B206:AA206,$B$1012:$AA$1012)</f>
        <v>2075.61163053826</v>
      </c>
      <c r="AF206" s="329" t="n">
        <f aca="false">XIRR(B206:AA206,$B$1:$AA$1)</f>
        <v>0.15579354247831</v>
      </c>
      <c r="AG206" s="330" t="n">
        <f aca="false">1-EXP(-(1/0.25)*(AD206/ABS($AD$1010)))</f>
        <v>0.9847288306226</v>
      </c>
    </row>
    <row r="207" customFormat="false" ht="12.75" hidden="false" customHeight="false" outlineLevel="0" collapsed="false">
      <c r="A207" s="321"/>
      <c r="B207" s="326" t="n">
        <f aca="false">+[4]data1cf!A207</f>
        <v>-3370.68611833765</v>
      </c>
      <c r="C207" s="326" t="n">
        <f aca="false">+[4]data1cf!B207</f>
        <v>506.262458140484</v>
      </c>
      <c r="D207" s="326" t="n">
        <f aca="false">+[4]data1cf!C207</f>
        <v>564.135822466919</v>
      </c>
      <c r="E207" s="326" t="n">
        <f aca="false">+[4]data1cf!D207</f>
        <v>550.552691420227</v>
      </c>
      <c r="F207" s="326" t="n">
        <f aca="false">+[4]data1cf!E207</f>
        <v>538.246088192345</v>
      </c>
      <c r="G207" s="326" t="n">
        <f aca="false">+[4]data1cf!F207</f>
        <v>526.952888382391</v>
      </c>
      <c r="H207" s="326" t="n">
        <f aca="false">+[4]data1cf!G207</f>
        <v>516.540989270313</v>
      </c>
      <c r="I207" s="326" t="n">
        <f aca="false">+[4]data1cf!H207</f>
        <v>510.940877187459</v>
      </c>
      <c r="J207" s="326" t="n">
        <f aca="false">+[4]data1cf!I207</f>
        <v>509.62722861291</v>
      </c>
      <c r="K207" s="326" t="n">
        <f aca="false">+[4]data1cf!J207</f>
        <v>508.405222857405</v>
      </c>
      <c r="L207" s="326" t="n">
        <f aca="false">+[4]data1cf!K207</f>
        <v>506.880520808385</v>
      </c>
      <c r="M207" s="326" t="n">
        <f aca="false">+[4]data1cf!L207</f>
        <v>386.224033818744</v>
      </c>
      <c r="N207" s="326" t="n">
        <f aca="false">+[4]data1cf!M207</f>
        <v>384.614458498564</v>
      </c>
      <c r="O207" s="326" t="n">
        <f aca="false">+[4]data1cf!N207</f>
        <v>383.222632039629</v>
      </c>
      <c r="P207" s="326" t="n">
        <f aca="false">+[4]data1cf!O207</f>
        <v>381.523014666075</v>
      </c>
      <c r="Q207" s="326" t="n">
        <f aca="false">+[4]data1cf!P207</f>
        <v>380.038444892165</v>
      </c>
      <c r="R207" s="326" t="n">
        <f aca="false">+[4]data1cf!Q207</f>
        <v>339.582880401302</v>
      </c>
      <c r="S207" s="326" t="n">
        <f aca="false">+[4]data1cf!R207</f>
        <v>299.208445465369</v>
      </c>
      <c r="T207" s="326" t="n">
        <f aca="false">+[4]data1cf!S207</f>
        <v>297.44301162933</v>
      </c>
      <c r="U207" s="326" t="n">
        <f aca="false">+[4]data1cf!T207</f>
        <v>295.62461477821</v>
      </c>
      <c r="V207" s="326" t="n">
        <f aca="false">+[4]data1cf!U207</f>
        <v>293.751666021557</v>
      </c>
      <c r="W207" s="326" t="n">
        <f aca="false">+[4]data1cf!V207</f>
        <v>291.822528802203</v>
      </c>
      <c r="X207" s="326" t="n">
        <f aca="false">+[4]data1cf!W207</f>
        <v>289.835517466269</v>
      </c>
      <c r="Y207" s="326" t="n">
        <f aca="false">+[4]data1cf!X207</f>
        <v>287.788895790257</v>
      </c>
      <c r="Z207" s="326" t="n">
        <f aca="false">+[4]data1cf!Y207</f>
        <v>285.680875463965</v>
      </c>
      <c r="AA207" s="326" t="n">
        <f aca="false">+[4]data1cf!Z207</f>
        <v>283.509614527884</v>
      </c>
      <c r="AB207" s="326"/>
      <c r="AC207" s="327" t="n">
        <f aca="false">XNPV(0.1,B207:AA207,$B$1:$AA$1)</f>
        <v>865.962019901781</v>
      </c>
      <c r="AD207" s="327" t="n">
        <f aca="false">SUMPRODUCT(B207:AA207,$B$1010:$AA$1010)</f>
        <v>1915.45444932142</v>
      </c>
      <c r="AE207" s="328" t="n">
        <f aca="false">SUMPRODUCT(B207:AA207,$B$1012:$AA$1012)</f>
        <v>1799.39737739735</v>
      </c>
      <c r="AF207" s="329" t="n">
        <f aca="false">XIRR(B207:AA207,$B$1:$AA$1)</f>
        <v>0.137619658180498</v>
      </c>
      <c r="AG207" s="330" t="n">
        <f aca="false">1-EXP(-(1/0.25)*(AD207/ABS($AD$1010)))</f>
        <v>0.974211296302348</v>
      </c>
    </row>
    <row r="208" customFormat="false" ht="12.75" hidden="false" customHeight="false" outlineLevel="0" collapsed="false">
      <c r="A208" s="321"/>
      <c r="B208" s="326" t="n">
        <f aca="false">+[4]data1cf!A208</f>
        <v>-2698.13134381461</v>
      </c>
      <c r="C208" s="326" t="n">
        <f aca="false">+[4]data1cf!B208</f>
        <v>493.187993323756</v>
      </c>
      <c r="D208" s="326" t="n">
        <f aca="false">+[4]data1cf!C208</f>
        <v>539.294339315136</v>
      </c>
      <c r="E208" s="326" t="n">
        <f aca="false">+[4]data1cf!D208</f>
        <v>528.195356583623</v>
      </c>
      <c r="F208" s="326" t="n">
        <f aca="false">+[4]data1cf!E208</f>
        <v>518.111412374584</v>
      </c>
      <c r="G208" s="326" t="n">
        <f aca="false">+[4]data1cf!F208</f>
        <v>508.831680146406</v>
      </c>
      <c r="H208" s="326" t="n">
        <f aca="false">+[4]data1cf!G208</f>
        <v>500.25020610867</v>
      </c>
      <c r="I208" s="326" t="n">
        <f aca="false">+[4]data1cf!H208</f>
        <v>495.513008703721</v>
      </c>
      <c r="J208" s="326" t="n">
        <f aca="false">+[4]data1cf!I208</f>
        <v>494.199360129171</v>
      </c>
      <c r="K208" s="326" t="n">
        <f aca="false">+[4]data1cf!J208</f>
        <v>492.951205444033</v>
      </c>
      <c r="L208" s="326" t="n">
        <f aca="false">+[4]data1cf!K208</f>
        <v>491.452652324646</v>
      </c>
      <c r="M208" s="326" t="n">
        <f aca="false">+[4]data1cf!L208</f>
        <v>370.770016405372</v>
      </c>
      <c r="N208" s="326" t="n">
        <f aca="false">+[4]data1cf!M208</f>
        <v>369.186590014825</v>
      </c>
      <c r="O208" s="326" t="n">
        <f aca="false">+[4]data1cf!N208</f>
        <v>367.768614626256</v>
      </c>
      <c r="P208" s="326" t="n">
        <f aca="false">+[4]data1cf!O208</f>
        <v>366.095146182336</v>
      </c>
      <c r="Q208" s="326" t="n">
        <f aca="false">+[4]data1cf!P208</f>
        <v>364.584427478793</v>
      </c>
      <c r="R208" s="326" t="n">
        <f aca="false">+[4]data1cf!Q208</f>
        <v>331.868946159433</v>
      </c>
      <c r="S208" s="326" t="n">
        <f aca="false">+[4]data1cf!R208</f>
        <v>299.208445465369</v>
      </c>
      <c r="T208" s="326" t="n">
        <f aca="false">+[4]data1cf!S208</f>
        <v>297.44301162933</v>
      </c>
      <c r="U208" s="326" t="n">
        <f aca="false">+[4]data1cf!T208</f>
        <v>295.62461477821</v>
      </c>
      <c r="V208" s="326" t="n">
        <f aca="false">+[4]data1cf!U208</f>
        <v>293.751666021557</v>
      </c>
      <c r="W208" s="326" t="n">
        <f aca="false">+[4]data1cf!V208</f>
        <v>291.822528802203</v>
      </c>
      <c r="X208" s="326" t="n">
        <f aca="false">+[4]data1cf!W208</f>
        <v>289.835517466269</v>
      </c>
      <c r="Y208" s="326" t="n">
        <f aca="false">+[4]data1cf!X208</f>
        <v>287.788895790257</v>
      </c>
      <c r="Z208" s="326" t="n">
        <f aca="false">+[4]data1cf!Y208</f>
        <v>285.680875463965</v>
      </c>
      <c r="AA208" s="326" t="n">
        <f aca="false">+[4]data1cf!Z208</f>
        <v>283.509614527884</v>
      </c>
      <c r="AB208" s="326"/>
      <c r="AC208" s="327" t="n">
        <f aca="false">XNPV(0.1,B208:AA208,$B$1:$AA$1)</f>
        <v>1403.2959754907</v>
      </c>
      <c r="AD208" s="327" t="n">
        <f aca="false">SUMPRODUCT(B208:AA208,$B$1010:$AA$1010)</f>
        <v>2416.55721045535</v>
      </c>
      <c r="AE208" s="328" t="n">
        <f aca="false">SUMPRODUCT(B208:AA208,$B$1012:$AA$1012)</f>
        <v>2303.84598332522</v>
      </c>
      <c r="AF208" s="329" t="n">
        <f aca="false">XIRR(B208:AA208,$B$1:$AA$1)</f>
        <v>0.174178542684252</v>
      </c>
      <c r="AG208" s="330" t="n">
        <f aca="false">1-EXP(-(1/0.25)*(AD208/ABS($AD$1010)))</f>
        <v>0.990095262099535</v>
      </c>
    </row>
    <row r="209" customFormat="false" ht="12.75" hidden="false" customHeight="false" outlineLevel="0" collapsed="false">
      <c r="A209" s="321"/>
      <c r="B209" s="326" t="n">
        <f aca="false">+[4]data1cf!A209</f>
        <v>-2979.55222301164</v>
      </c>
      <c r="C209" s="326" t="n">
        <f aca="false">+[4]data1cf!B209</f>
        <v>498.658815215346</v>
      </c>
      <c r="D209" s="326" t="n">
        <f aca="false">+[4]data1cf!C209</f>
        <v>549.688900909158</v>
      </c>
      <c r="E209" s="326" t="n">
        <f aca="false">+[4]data1cf!D209</f>
        <v>537.550462018242</v>
      </c>
      <c r="F209" s="326" t="n">
        <f aca="false">+[4]data1cf!E209</f>
        <v>526.536478087633</v>
      </c>
      <c r="G209" s="326" t="n">
        <f aca="false">+[4]data1cf!F209</f>
        <v>516.41423928815</v>
      </c>
      <c r="H209" s="326" t="n">
        <f aca="false">+[4]data1cf!G209</f>
        <v>507.066850185592</v>
      </c>
      <c r="I209" s="326" t="n">
        <f aca="false">+[4]data1cf!H209</f>
        <v>501.968578535797</v>
      </c>
      <c r="J209" s="326" t="n">
        <f aca="false">+[4]data1cf!I209</f>
        <v>500.654929961248</v>
      </c>
      <c r="K209" s="326" t="n">
        <f aca="false">+[4]data1cf!J209</f>
        <v>499.417716919893</v>
      </c>
      <c r="L209" s="326" t="n">
        <f aca="false">+[4]data1cf!K209</f>
        <v>497.908222156723</v>
      </c>
      <c r="M209" s="326" t="n">
        <f aca="false">+[4]data1cf!L209</f>
        <v>377.236527881232</v>
      </c>
      <c r="N209" s="326" t="n">
        <f aca="false">+[4]data1cf!M209</f>
        <v>375.642159846902</v>
      </c>
      <c r="O209" s="326" t="n">
        <f aca="false">+[4]data1cf!N209</f>
        <v>374.235126102116</v>
      </c>
      <c r="P209" s="326" t="n">
        <f aca="false">+[4]data1cf!O209</f>
        <v>372.550716014413</v>
      </c>
      <c r="Q209" s="326" t="n">
        <f aca="false">+[4]data1cf!P209</f>
        <v>371.050938954653</v>
      </c>
      <c r="R209" s="326" t="n">
        <f aca="false">+[4]data1cf!Q209</f>
        <v>335.096731075471</v>
      </c>
      <c r="S209" s="326" t="n">
        <f aca="false">+[4]data1cf!R209</f>
        <v>299.208445465369</v>
      </c>
      <c r="T209" s="326" t="n">
        <f aca="false">+[4]data1cf!S209</f>
        <v>297.44301162933</v>
      </c>
      <c r="U209" s="326" t="n">
        <f aca="false">+[4]data1cf!T209</f>
        <v>295.62461477821</v>
      </c>
      <c r="V209" s="326" t="n">
        <f aca="false">+[4]data1cf!U209</f>
        <v>293.751666021557</v>
      </c>
      <c r="W209" s="326" t="n">
        <f aca="false">+[4]data1cf!V209</f>
        <v>291.822528802203</v>
      </c>
      <c r="X209" s="326" t="n">
        <f aca="false">+[4]data1cf!W209</f>
        <v>289.835517466269</v>
      </c>
      <c r="Y209" s="326" t="n">
        <f aca="false">+[4]data1cf!X209</f>
        <v>287.788895790257</v>
      </c>
      <c r="Z209" s="326" t="n">
        <f aca="false">+[4]data1cf!Y209</f>
        <v>285.680875463965</v>
      </c>
      <c r="AA209" s="326" t="n">
        <f aca="false">+[4]data1cf!Z209</f>
        <v>283.509614527884</v>
      </c>
      <c r="AB209" s="326"/>
      <c r="AC209" s="327" t="n">
        <f aca="false">XNPV(0.1,B209:AA209,$B$1:$AA$1)</f>
        <v>1178.45630453379</v>
      </c>
      <c r="AD209" s="327" t="n">
        <f aca="false">SUMPRODUCT(B209:AA209,$B$1010:$AA$1010)</f>
        <v>2206.87796209022</v>
      </c>
      <c r="AE209" s="328" t="n">
        <f aca="false">SUMPRODUCT(B209:AA209,$B$1012:$AA$1012)</f>
        <v>2092.76671429376</v>
      </c>
      <c r="AF209" s="329" t="n">
        <f aca="false">XIRR(B209:AA209,$B$1:$AA$1)</f>
        <v>0.157055864649397</v>
      </c>
      <c r="AG209" s="330" t="n">
        <f aca="false">1-EXP(-(1/0.25)*(AD209/ABS($AD$1010)))</f>
        <v>0.985217795844828</v>
      </c>
    </row>
    <row r="210" customFormat="false" ht="12.75" hidden="false" customHeight="false" outlineLevel="0" collapsed="false">
      <c r="A210" s="321"/>
      <c r="B210" s="326" t="n">
        <f aca="false">+[4]data1cf!A210</f>
        <v>-3250.79724404532</v>
      </c>
      <c r="C210" s="326" t="n">
        <f aca="false">+[4]data1cf!B210</f>
        <v>503.931818424241</v>
      </c>
      <c r="D210" s="326" t="n">
        <f aca="false">+[4]data1cf!C210</f>
        <v>559.707607006058</v>
      </c>
      <c r="E210" s="326" t="n">
        <f aca="false">+[4]data1cf!D210</f>
        <v>546.567297505452</v>
      </c>
      <c r="F210" s="326" t="n">
        <f aca="false">+[4]data1cf!E210</f>
        <v>534.656903029331</v>
      </c>
      <c r="G210" s="326" t="n">
        <f aca="false">+[4]data1cf!F210</f>
        <v>523.722621735678</v>
      </c>
      <c r="H210" s="326" t="n">
        <f aca="false">+[4]data1cf!G210</f>
        <v>513.637012183875</v>
      </c>
      <c r="I210" s="326" t="n">
        <f aca="false">+[4]data1cf!H210</f>
        <v>508.190722322293</v>
      </c>
      <c r="J210" s="326" t="n">
        <f aca="false">+[4]data1cf!I210</f>
        <v>506.877073747744</v>
      </c>
      <c r="K210" s="326" t="n">
        <f aca="false">+[4]data1cf!J210</f>
        <v>505.650406712806</v>
      </c>
      <c r="L210" s="326" t="n">
        <f aca="false">+[4]data1cf!K210</f>
        <v>504.130365943218</v>
      </c>
      <c r="M210" s="326" t="n">
        <f aca="false">+[4]data1cf!L210</f>
        <v>383.469217674145</v>
      </c>
      <c r="N210" s="326" t="n">
        <f aca="false">+[4]data1cf!M210</f>
        <v>381.864303633398</v>
      </c>
      <c r="O210" s="326" t="n">
        <f aca="false">+[4]data1cf!N210</f>
        <v>380.46781589503</v>
      </c>
      <c r="P210" s="326" t="n">
        <f aca="false">+[4]data1cf!O210</f>
        <v>378.772859800909</v>
      </c>
      <c r="Q210" s="326" t="n">
        <f aca="false">+[4]data1cf!P210</f>
        <v>377.283628747566</v>
      </c>
      <c r="R210" s="326" t="n">
        <f aca="false">+[4]data1cf!Q210</f>
        <v>338.207802968719</v>
      </c>
      <c r="S210" s="326" t="n">
        <f aca="false">+[4]data1cf!R210</f>
        <v>299.208445465369</v>
      </c>
      <c r="T210" s="326" t="n">
        <f aca="false">+[4]data1cf!S210</f>
        <v>297.44301162933</v>
      </c>
      <c r="U210" s="326" t="n">
        <f aca="false">+[4]data1cf!T210</f>
        <v>295.62461477821</v>
      </c>
      <c r="V210" s="326" t="n">
        <f aca="false">+[4]data1cf!U210</f>
        <v>293.751666021557</v>
      </c>
      <c r="W210" s="326" t="n">
        <f aca="false">+[4]data1cf!V210</f>
        <v>291.822528802203</v>
      </c>
      <c r="X210" s="326" t="n">
        <f aca="false">+[4]data1cf!W210</f>
        <v>289.835517466269</v>
      </c>
      <c r="Y210" s="326" t="n">
        <f aca="false">+[4]data1cf!X210</f>
        <v>287.788895790257</v>
      </c>
      <c r="Z210" s="326" t="n">
        <f aca="false">+[4]data1cf!Y210</f>
        <v>285.680875463965</v>
      </c>
      <c r="AA210" s="326" t="n">
        <f aca="false">+[4]data1cf!Z210</f>
        <v>283.509614527884</v>
      </c>
      <c r="AB210" s="326"/>
      <c r="AC210" s="327" t="n">
        <f aca="false">XNPV(0.1,B210:AA210,$B$1:$AA$1)</f>
        <v>961.746579754591</v>
      </c>
      <c r="AD210" s="327" t="n">
        <f aca="false">SUMPRODUCT(B210:AA210,$B$1010:$AA$1010)</f>
        <v>2004.78047630521</v>
      </c>
      <c r="AE210" s="328" t="n">
        <f aca="false">SUMPRODUCT(B210:AA210,$B$1012:$AA$1012)</f>
        <v>1889.31983099366</v>
      </c>
      <c r="AF210" s="329" t="n">
        <f aca="false">XIRR(B210:AA210,$B$1:$AA$1)</f>
        <v>0.143127944868468</v>
      </c>
      <c r="AG210" s="330" t="n">
        <f aca="false">1-EXP(-(1/0.25)*(AD210/ABS($AD$1010)))</f>
        <v>0.978255595641871</v>
      </c>
    </row>
    <row r="211" customFormat="false" ht="12.75" hidden="false" customHeight="false" outlineLevel="0" collapsed="false">
      <c r="A211" s="321"/>
      <c r="B211" s="326" t="n">
        <f aca="false">+[4]data1cf!A211</f>
        <v>-3839.56785483266</v>
      </c>
      <c r="C211" s="326" t="n">
        <f aca="false">+[4]data1cf!B211</f>
        <v>515.377519097947</v>
      </c>
      <c r="D211" s="326" t="n">
        <f aca="false">+[4]data1cf!C211</f>
        <v>581.454438286099</v>
      </c>
      <c r="E211" s="326" t="n">
        <f aca="false">+[4]data1cf!D211</f>
        <v>566.139445657489</v>
      </c>
      <c r="F211" s="326" t="n">
        <f aca="false">+[4]data1cf!E211</f>
        <v>552.283282066838</v>
      </c>
      <c r="G211" s="326" t="n">
        <f aca="false">+[4]data1cf!F211</f>
        <v>539.586362869434</v>
      </c>
      <c r="H211" s="326" t="n">
        <f aca="false">+[4]data1cf!G211</f>
        <v>527.898355223312</v>
      </c>
      <c r="I211" s="326" t="n">
        <f aca="false">+[4]data1cf!H211</f>
        <v>521.696649117266</v>
      </c>
      <c r="J211" s="326" t="n">
        <f aca="false">+[4]data1cf!I211</f>
        <v>520.383000542716</v>
      </c>
      <c r="K211" s="326" t="n">
        <f aca="false">+[4]data1cf!J211</f>
        <v>519.179224909127</v>
      </c>
      <c r="L211" s="326" t="n">
        <f aca="false">+[4]data1cf!K211</f>
        <v>517.636292738191</v>
      </c>
      <c r="M211" s="326" t="n">
        <f aca="false">+[4]data1cf!L211</f>
        <v>396.998035870466</v>
      </c>
      <c r="N211" s="326" t="n">
        <f aca="false">+[4]data1cf!M211</f>
        <v>395.37023042837</v>
      </c>
      <c r="O211" s="326" t="n">
        <f aca="false">+[4]data1cf!N211</f>
        <v>393.99663409135</v>
      </c>
      <c r="P211" s="326" t="n">
        <f aca="false">+[4]data1cf!O211</f>
        <v>392.278786595882</v>
      </c>
      <c r="Q211" s="326" t="n">
        <f aca="false">+[4]data1cf!P211</f>
        <v>390.812446943887</v>
      </c>
      <c r="R211" s="326" t="n">
        <f aca="false">+[4]data1cf!Q211</f>
        <v>344.960766366205</v>
      </c>
      <c r="S211" s="326" t="n">
        <f aca="false">+[4]data1cf!R211</f>
        <v>299.208445465369</v>
      </c>
      <c r="T211" s="326" t="n">
        <f aca="false">+[4]data1cf!S211</f>
        <v>297.44301162933</v>
      </c>
      <c r="U211" s="326" t="n">
        <f aca="false">+[4]data1cf!T211</f>
        <v>295.62461477821</v>
      </c>
      <c r="V211" s="326" t="n">
        <f aca="false">+[4]data1cf!U211</f>
        <v>293.751666021557</v>
      </c>
      <c r="W211" s="326" t="n">
        <f aca="false">+[4]data1cf!V211</f>
        <v>291.822528802203</v>
      </c>
      <c r="X211" s="326" t="n">
        <f aca="false">+[4]data1cf!W211</f>
        <v>289.835517466269</v>
      </c>
      <c r="Y211" s="326" t="n">
        <f aca="false">+[4]data1cf!X211</f>
        <v>287.788895790257</v>
      </c>
      <c r="Z211" s="326" t="n">
        <f aca="false">+[4]data1cf!Y211</f>
        <v>285.680875463965</v>
      </c>
      <c r="AA211" s="326" t="n">
        <f aca="false">+[4]data1cf!Z211</f>
        <v>283.509614527884</v>
      </c>
      <c r="AB211" s="326"/>
      <c r="AC211" s="327" t="n">
        <f aca="false">XNPV(0.1,B211:AA211,$B$1:$AA$1)</f>
        <v>491.351523153857</v>
      </c>
      <c r="AD211" s="327" t="n">
        <f aca="false">SUMPRODUCT(B211:AA211,$B$1010:$AA$1010)</f>
        <v>1566.10307794867</v>
      </c>
      <c r="AE211" s="328" t="n">
        <f aca="false">SUMPRODUCT(B211:AA211,$B$1012:$AA$1012)</f>
        <v>1447.71339970544</v>
      </c>
      <c r="AF211" s="329" t="n">
        <f aca="false">XIRR(B211:AA211,$B$1:$AA$1)</f>
        <v>0.119054438282039</v>
      </c>
      <c r="AG211" s="330" t="n">
        <f aca="false">1-EXP(-(1/0.25)*(AD211/ABS($AD$1010)))</f>
        <v>0.949747005528058</v>
      </c>
    </row>
    <row r="212" customFormat="false" ht="12.75" hidden="false" customHeight="false" outlineLevel="0" collapsed="false">
      <c r="A212" s="321"/>
      <c r="B212" s="326" t="n">
        <f aca="false">+[4]data1cf!A212</f>
        <v>-3256.59031330449</v>
      </c>
      <c r="C212" s="326" t="n">
        <f aca="false">+[4]data1cf!B212</f>
        <v>504.044435690639</v>
      </c>
      <c r="D212" s="326" t="n">
        <f aca="false">+[4]data1cf!C212</f>
        <v>559.921579812215</v>
      </c>
      <c r="E212" s="326" t="n">
        <f aca="false">+[4]data1cf!D212</f>
        <v>546.759873030993</v>
      </c>
      <c r="F212" s="326" t="n">
        <f aca="false">+[4]data1cf!E212</f>
        <v>534.830333619585</v>
      </c>
      <c r="G212" s="326" t="n">
        <f aca="false">+[4]data1cf!F212</f>
        <v>523.878709266906</v>
      </c>
      <c r="H212" s="326" t="n">
        <f aca="false">+[4]data1cf!G212</f>
        <v>513.777333297807</v>
      </c>
      <c r="I212" s="326" t="n">
        <f aca="false">+[4]data1cf!H212</f>
        <v>508.323610696643</v>
      </c>
      <c r="J212" s="326" t="n">
        <f aca="false">+[4]data1cf!I212</f>
        <v>507.009962122094</v>
      </c>
      <c r="K212" s="326" t="n">
        <f aca="false">+[4]data1cf!J212</f>
        <v>505.783520321689</v>
      </c>
      <c r="L212" s="326" t="n">
        <f aca="false">+[4]data1cf!K212</f>
        <v>504.263254317568</v>
      </c>
      <c r="M212" s="326" t="n">
        <f aca="false">+[4]data1cf!L212</f>
        <v>383.602331283028</v>
      </c>
      <c r="N212" s="326" t="n">
        <f aca="false">+[4]data1cf!M212</f>
        <v>381.997192007748</v>
      </c>
      <c r="O212" s="326" t="n">
        <f aca="false">+[4]data1cf!N212</f>
        <v>380.600929503913</v>
      </c>
      <c r="P212" s="326" t="n">
        <f aca="false">+[4]data1cf!O212</f>
        <v>378.905748175259</v>
      </c>
      <c r="Q212" s="326" t="n">
        <f aca="false">+[4]data1cf!P212</f>
        <v>377.416742356449</v>
      </c>
      <c r="R212" s="326" t="n">
        <f aca="false">+[4]data1cf!Q212</f>
        <v>338.274247155894</v>
      </c>
      <c r="S212" s="326" t="n">
        <f aca="false">+[4]data1cf!R212</f>
        <v>299.208445465369</v>
      </c>
      <c r="T212" s="326" t="n">
        <f aca="false">+[4]data1cf!S212</f>
        <v>297.44301162933</v>
      </c>
      <c r="U212" s="326" t="n">
        <f aca="false">+[4]data1cf!T212</f>
        <v>295.62461477821</v>
      </c>
      <c r="V212" s="326" t="n">
        <f aca="false">+[4]data1cf!U212</f>
        <v>293.751666021557</v>
      </c>
      <c r="W212" s="326" t="n">
        <f aca="false">+[4]data1cf!V212</f>
        <v>291.822528802203</v>
      </c>
      <c r="X212" s="326" t="n">
        <f aca="false">+[4]data1cf!W212</f>
        <v>289.835517466269</v>
      </c>
      <c r="Y212" s="326" t="n">
        <f aca="false">+[4]data1cf!X212</f>
        <v>287.788895790257</v>
      </c>
      <c r="Z212" s="326" t="n">
        <f aca="false">+[4]data1cf!Y212</f>
        <v>285.680875463965</v>
      </c>
      <c r="AA212" s="326" t="n">
        <f aca="false">+[4]data1cf!Z212</f>
        <v>283.509614527884</v>
      </c>
      <c r="AB212" s="326"/>
      <c r="AC212" s="327" t="n">
        <f aca="false">XNPV(0.1,B212:AA212,$B$1:$AA$1)</f>
        <v>957.118238780822</v>
      </c>
      <c r="AD212" s="327" t="n">
        <f aca="false">SUMPRODUCT(B212:AA212,$B$1010:$AA$1010)</f>
        <v>2000.46421373274</v>
      </c>
      <c r="AE212" s="328" t="n">
        <f aca="false">SUMPRODUCT(B212:AA212,$B$1012:$AA$1012)</f>
        <v>1884.97474889398</v>
      </c>
      <c r="AF212" s="329" t="n">
        <f aca="false">XIRR(B212:AA212,$B$1:$AA$1)</f>
        <v>0.142853411901622</v>
      </c>
      <c r="AG212" s="330" t="n">
        <f aca="false">1-EXP(-(1/0.25)*(AD212/ABS($AD$1010)))</f>
        <v>0.978075627022719</v>
      </c>
    </row>
    <row r="213" customFormat="false" ht="12.75" hidden="false" customHeight="false" outlineLevel="0" collapsed="false">
      <c r="A213" s="321"/>
      <c r="B213" s="326" t="n">
        <f aca="false">+[4]data1cf!A213</f>
        <v>-3535.19269373975</v>
      </c>
      <c r="C213" s="326" t="n">
        <f aca="false">+[4]data1cf!B213</f>
        <v>509.460465966301</v>
      </c>
      <c r="D213" s="326" t="n">
        <f aca="false">+[4]data1cf!C213</f>
        <v>570.212037335972</v>
      </c>
      <c r="E213" s="326" t="n">
        <f aca="false">+[4]data1cf!D213</f>
        <v>556.021284802375</v>
      </c>
      <c r="F213" s="326" t="n">
        <f aca="false">+[4]data1cf!E213</f>
        <v>543.171020244103</v>
      </c>
      <c r="G213" s="326" t="n">
        <f aca="false">+[4]data1cf!F213</f>
        <v>531.385327228973</v>
      </c>
      <c r="H213" s="326" t="n">
        <f aca="false">+[4]data1cf!G213</f>
        <v>520.525707021281</v>
      </c>
      <c r="I213" s="326" t="n">
        <f aca="false">+[4]data1cf!H213</f>
        <v>514.714526421923</v>
      </c>
      <c r="J213" s="326" t="n">
        <f aca="false">+[4]data1cf!I213</f>
        <v>513.400877847374</v>
      </c>
      <c r="K213" s="326" t="n">
        <f aca="false">+[4]data1cf!J213</f>
        <v>512.185268107521</v>
      </c>
      <c r="L213" s="326" t="n">
        <f aca="false">+[4]data1cf!K213</f>
        <v>510.654170042849</v>
      </c>
      <c r="M213" s="326" t="n">
        <f aca="false">+[4]data1cf!L213</f>
        <v>390.00407906886</v>
      </c>
      <c r="N213" s="326" t="n">
        <f aca="false">+[4]data1cf!M213</f>
        <v>388.388107733028</v>
      </c>
      <c r="O213" s="326" t="n">
        <f aca="false">+[4]data1cf!N213</f>
        <v>387.002677289745</v>
      </c>
      <c r="P213" s="326" t="n">
        <f aca="false">+[4]data1cf!O213</f>
        <v>385.296663900539</v>
      </c>
      <c r="Q213" s="326" t="n">
        <f aca="false">+[4]data1cf!P213</f>
        <v>383.818490142281</v>
      </c>
      <c r="R213" s="326" t="n">
        <f aca="false">+[4]data1cf!Q213</f>
        <v>341.469705018534</v>
      </c>
      <c r="S213" s="326" t="n">
        <f aca="false">+[4]data1cf!R213</f>
        <v>299.208445465369</v>
      </c>
      <c r="T213" s="326" t="n">
        <f aca="false">+[4]data1cf!S213</f>
        <v>297.44301162933</v>
      </c>
      <c r="U213" s="326" t="n">
        <f aca="false">+[4]data1cf!T213</f>
        <v>295.62461477821</v>
      </c>
      <c r="V213" s="326" t="n">
        <f aca="false">+[4]data1cf!U213</f>
        <v>293.751666021557</v>
      </c>
      <c r="W213" s="326" t="n">
        <f aca="false">+[4]data1cf!V213</f>
        <v>291.822528802203</v>
      </c>
      <c r="X213" s="326" t="n">
        <f aca="false">+[4]data1cf!W213</f>
        <v>289.835517466269</v>
      </c>
      <c r="Y213" s="326" t="n">
        <f aca="false">+[4]data1cf!X213</f>
        <v>287.788895790257</v>
      </c>
      <c r="Z213" s="326" t="n">
        <f aca="false">+[4]data1cf!Y213</f>
        <v>285.680875463965</v>
      </c>
      <c r="AA213" s="326" t="n">
        <f aca="false">+[4]data1cf!Z213</f>
        <v>283.509614527884</v>
      </c>
      <c r="AB213" s="326"/>
      <c r="AC213" s="327" t="n">
        <f aca="false">XNPV(0.1,B213:AA213,$B$1:$AA$1)</f>
        <v>734.530391981381</v>
      </c>
      <c r="AD213" s="327" t="n">
        <f aca="false">SUMPRODUCT(B213:AA213,$B$1010:$AA$1010)</f>
        <v>1792.88495419421</v>
      </c>
      <c r="AE213" s="328" t="n">
        <f aca="false">SUMPRODUCT(B213:AA213,$B$1012:$AA$1012)</f>
        <v>1676.00949023766</v>
      </c>
      <c r="AF213" s="329" t="n">
        <f aca="false">XIRR(B213:AA213,$B$1:$AA$1)</f>
        <v>0.130608308828936</v>
      </c>
      <c r="AG213" s="330" t="n">
        <f aca="false">1-EXP(-(1/0.25)*(AD213/ABS($AD$1010)))</f>
        <v>0.967410193866774</v>
      </c>
    </row>
    <row r="214" customFormat="false" ht="12.75" hidden="false" customHeight="false" outlineLevel="0" collapsed="false">
      <c r="A214" s="321"/>
      <c r="B214" s="326" t="n">
        <f aca="false">+[4]data1cf!A214</f>
        <v>-3431.37390456692</v>
      </c>
      <c r="C214" s="326" t="n">
        <f aca="false">+[4]data1cf!B214</f>
        <v>507.442228704781</v>
      </c>
      <c r="D214" s="326" t="n">
        <f aca="false">+[4]data1cf!C214</f>
        <v>566.377386539084</v>
      </c>
      <c r="E214" s="326" t="n">
        <f aca="false">+[4]data1cf!D214</f>
        <v>552.570099085176</v>
      </c>
      <c r="F214" s="326" t="n">
        <f aca="false">+[4]data1cf!E214</f>
        <v>540.062934861363</v>
      </c>
      <c r="G214" s="326" t="n">
        <f aca="false">+[4]data1cf!F214</f>
        <v>528.588050384506</v>
      </c>
      <c r="H214" s="326" t="n">
        <f aca="false">+[4]data1cf!G214</f>
        <v>518.010983393428</v>
      </c>
      <c r="I214" s="326" t="n">
        <f aca="false">+[4]data1cf!H214</f>
        <v>512.33300645333</v>
      </c>
      <c r="J214" s="326" t="n">
        <f aca="false">+[4]data1cf!I214</f>
        <v>511.019357878781</v>
      </c>
      <c r="K214" s="326" t="n">
        <f aca="false">+[4]data1cf!J214</f>
        <v>509.799711664404</v>
      </c>
      <c r="L214" s="326" t="n">
        <f aca="false">+[4]data1cf!K214</f>
        <v>508.272650074255</v>
      </c>
      <c r="M214" s="326" t="n">
        <f aca="false">+[4]data1cf!L214</f>
        <v>387.618522625743</v>
      </c>
      <c r="N214" s="326" t="n">
        <f aca="false">+[4]data1cf!M214</f>
        <v>386.006587764435</v>
      </c>
      <c r="O214" s="326" t="n">
        <f aca="false">+[4]data1cf!N214</f>
        <v>384.617120846628</v>
      </c>
      <c r="P214" s="326" t="n">
        <f aca="false">+[4]data1cf!O214</f>
        <v>382.915143931946</v>
      </c>
      <c r="Q214" s="326" t="n">
        <f aca="false">+[4]data1cf!P214</f>
        <v>381.432933699164</v>
      </c>
      <c r="R214" s="326" t="n">
        <f aca="false">+[4]data1cf!Q214</f>
        <v>340.278945034238</v>
      </c>
      <c r="S214" s="326" t="n">
        <f aca="false">+[4]data1cf!R214</f>
        <v>299.208445465369</v>
      </c>
      <c r="T214" s="326" t="n">
        <f aca="false">+[4]data1cf!S214</f>
        <v>297.44301162933</v>
      </c>
      <c r="U214" s="326" t="n">
        <f aca="false">+[4]data1cf!T214</f>
        <v>295.62461477821</v>
      </c>
      <c r="V214" s="326" t="n">
        <f aca="false">+[4]data1cf!U214</f>
        <v>293.751666021557</v>
      </c>
      <c r="W214" s="326" t="n">
        <f aca="false">+[4]data1cf!V214</f>
        <v>291.822528802203</v>
      </c>
      <c r="X214" s="326" t="n">
        <f aca="false">+[4]data1cf!W214</f>
        <v>289.835517466269</v>
      </c>
      <c r="Y214" s="326" t="n">
        <f aca="false">+[4]data1cf!X214</f>
        <v>287.788895790257</v>
      </c>
      <c r="Z214" s="326" t="n">
        <f aca="false">+[4]data1cf!Y214</f>
        <v>285.680875463965</v>
      </c>
      <c r="AA214" s="326" t="n">
        <f aca="false">+[4]data1cf!Z214</f>
        <v>283.509614527884</v>
      </c>
      <c r="AB214" s="326"/>
      <c r="AC214" s="327" t="n">
        <f aca="false">XNPV(0.1,B214:AA214,$B$1:$AA$1)</f>
        <v>817.475845294461</v>
      </c>
      <c r="AD214" s="327" t="n">
        <f aca="false">SUMPRODUCT(B214:AA214,$B$1010:$AA$1010)</f>
        <v>1870.23758610287</v>
      </c>
      <c r="AE214" s="328" t="n">
        <f aca="false">SUMPRODUCT(B214:AA214,$B$1012:$AA$1012)</f>
        <v>1753.87860283818</v>
      </c>
      <c r="AF214" s="329" t="n">
        <f aca="false">XIRR(B214:AA214,$B$1:$AA$1)</f>
        <v>0.134963244274044</v>
      </c>
      <c r="AG214" s="330" t="n">
        <f aca="false">1-EXP(-(1/0.25)*(AD214/ABS($AD$1010)))</f>
        <v>0.971885533770178</v>
      </c>
    </row>
    <row r="215" customFormat="false" ht="12.75" hidden="false" customHeight="false" outlineLevel="0" collapsed="false">
      <c r="A215" s="321"/>
      <c r="B215" s="326" t="n">
        <f aca="false">+[4]data1cf!A215</f>
        <v>-3792.0236527417</v>
      </c>
      <c r="C215" s="326" t="n">
        <f aca="false">+[4]data1cf!B215</f>
        <v>514.453259809299</v>
      </c>
      <c r="D215" s="326" t="n">
        <f aca="false">+[4]data1cf!C215</f>
        <v>579.698345637667</v>
      </c>
      <c r="E215" s="326" t="n">
        <f aca="false">+[4]data1cf!D215</f>
        <v>564.558962273901</v>
      </c>
      <c r="F215" s="326" t="n">
        <f aca="false">+[4]data1cf!E215</f>
        <v>550.85992276232</v>
      </c>
      <c r="G215" s="326" t="n">
        <f aca="false">+[4]data1cf!F215</f>
        <v>538.305339495368</v>
      </c>
      <c r="H215" s="326" t="n">
        <f aca="false">+[4]data1cf!G215</f>
        <v>526.746728149657</v>
      </c>
      <c r="I215" s="326" t="n">
        <f aca="false">+[4]data1cf!H215</f>
        <v>520.606023156661</v>
      </c>
      <c r="J215" s="326" t="n">
        <f aca="false">+[4]data1cf!I215</f>
        <v>519.292374582112</v>
      </c>
      <c r="K215" s="326" t="n">
        <f aca="false">+[4]data1cf!J215</f>
        <v>518.086750429944</v>
      </c>
      <c r="L215" s="326" t="n">
        <f aca="false">+[4]data1cf!K215</f>
        <v>516.545666777586</v>
      </c>
      <c r="M215" s="326" t="n">
        <f aca="false">+[4]data1cf!L215</f>
        <v>395.905561391283</v>
      </c>
      <c r="N215" s="326" t="n">
        <f aca="false">+[4]data1cf!M215</f>
        <v>394.279604467765</v>
      </c>
      <c r="O215" s="326" t="n">
        <f aca="false">+[4]data1cf!N215</f>
        <v>392.904159612168</v>
      </c>
      <c r="P215" s="326" t="n">
        <f aca="false">+[4]data1cf!O215</f>
        <v>391.188160635277</v>
      </c>
      <c r="Q215" s="326" t="n">
        <f aca="false">+[4]data1cf!P215</f>
        <v>389.719972464704</v>
      </c>
      <c r="R215" s="326" t="n">
        <f aca="false">+[4]data1cf!Q215</f>
        <v>344.415453385903</v>
      </c>
      <c r="S215" s="326" t="n">
        <f aca="false">+[4]data1cf!R215</f>
        <v>299.208445465369</v>
      </c>
      <c r="T215" s="326" t="n">
        <f aca="false">+[4]data1cf!S215</f>
        <v>297.44301162933</v>
      </c>
      <c r="U215" s="326" t="n">
        <f aca="false">+[4]data1cf!T215</f>
        <v>295.62461477821</v>
      </c>
      <c r="V215" s="326" t="n">
        <f aca="false">+[4]data1cf!U215</f>
        <v>293.751666021557</v>
      </c>
      <c r="W215" s="326" t="n">
        <f aca="false">+[4]data1cf!V215</f>
        <v>291.822528802203</v>
      </c>
      <c r="X215" s="326" t="n">
        <f aca="false">+[4]data1cf!W215</f>
        <v>289.835517466269</v>
      </c>
      <c r="Y215" s="326" t="n">
        <f aca="false">+[4]data1cf!X215</f>
        <v>287.788895790257</v>
      </c>
      <c r="Z215" s="326" t="n">
        <f aca="false">+[4]data1cf!Y215</f>
        <v>285.680875463965</v>
      </c>
      <c r="AA215" s="326" t="n">
        <f aca="false">+[4]data1cf!Z215</f>
        <v>283.509614527884</v>
      </c>
      <c r="AB215" s="326"/>
      <c r="AC215" s="327" t="n">
        <f aca="false">XNPV(0.1,B215:AA215,$B$1:$AA$1)</f>
        <v>529.336703160901</v>
      </c>
      <c r="AD215" s="327" t="n">
        <f aca="false">SUMPRODUCT(B215:AA215,$B$1010:$AA$1010)</f>
        <v>1601.52700451373</v>
      </c>
      <c r="AE215" s="328" t="n">
        <f aca="false">SUMPRODUCT(B215:AA215,$B$1012:$AA$1012)</f>
        <v>1483.37385053154</v>
      </c>
      <c r="AF215" s="329" t="n">
        <f aca="false">XIRR(B215:AA215,$B$1:$AA$1)</f>
        <v>0.120750902249395</v>
      </c>
      <c r="AG215" s="330" t="n">
        <f aca="false">1-EXP(-(1/0.25)*(AD215/ABS($AD$1010)))</f>
        <v>0.953034026609467</v>
      </c>
    </row>
    <row r="216" customFormat="false" ht="12.75" hidden="false" customHeight="false" outlineLevel="0" collapsed="false">
      <c r="A216" s="321"/>
      <c r="B216" s="326" t="n">
        <f aca="false">+[4]data1cf!A216</f>
        <v>-2725.01070752042</v>
      </c>
      <c r="C216" s="326" t="n">
        <f aca="false">+[4]data1cf!B216</f>
        <v>493.710528154197</v>
      </c>
      <c r="D216" s="326" t="n">
        <f aca="false">+[4]data1cf!C216</f>
        <v>540.287155492974</v>
      </c>
      <c r="E216" s="326" t="n">
        <f aca="false">+[4]data1cf!D216</f>
        <v>529.088891143677</v>
      </c>
      <c r="F216" s="326" t="n">
        <f aca="false">+[4]data1cf!E216</f>
        <v>518.916116013463</v>
      </c>
      <c r="G216" s="326" t="n">
        <f aca="false">+[4]data1cf!F216</f>
        <v>509.555913421397</v>
      </c>
      <c r="H216" s="326" t="n">
        <f aca="false">+[4]data1cf!G216</f>
        <v>500.9012845074</v>
      </c>
      <c r="I216" s="326" t="n">
        <f aca="false">+[4]data1cf!H216</f>
        <v>496.129599803641</v>
      </c>
      <c r="J216" s="326" t="n">
        <f aca="false">+[4]data1cf!I216</f>
        <v>494.815951229092</v>
      </c>
      <c r="K216" s="326" t="n">
        <f aca="false">+[4]data1cf!J216</f>
        <v>493.568841613614</v>
      </c>
      <c r="L216" s="326" t="n">
        <f aca="false">+[4]data1cf!K216</f>
        <v>492.069243424566</v>
      </c>
      <c r="M216" s="326" t="n">
        <f aca="false">+[4]data1cf!L216</f>
        <v>371.387652574953</v>
      </c>
      <c r="N216" s="326" t="n">
        <f aca="false">+[4]data1cf!M216</f>
        <v>369.803181114746</v>
      </c>
      <c r="O216" s="326" t="n">
        <f aca="false">+[4]data1cf!N216</f>
        <v>368.386250795838</v>
      </c>
      <c r="P216" s="326" t="n">
        <f aca="false">+[4]data1cf!O216</f>
        <v>366.711737282257</v>
      </c>
      <c r="Q216" s="326" t="n">
        <f aca="false">+[4]data1cf!P216</f>
        <v>365.202063648374</v>
      </c>
      <c r="R216" s="326" t="n">
        <f aca="false">+[4]data1cf!Q216</f>
        <v>332.177241709393</v>
      </c>
      <c r="S216" s="326" t="n">
        <f aca="false">+[4]data1cf!R216</f>
        <v>299.208445465369</v>
      </c>
      <c r="T216" s="326" t="n">
        <f aca="false">+[4]data1cf!S216</f>
        <v>297.44301162933</v>
      </c>
      <c r="U216" s="326" t="n">
        <f aca="false">+[4]data1cf!T216</f>
        <v>295.62461477821</v>
      </c>
      <c r="V216" s="326" t="n">
        <f aca="false">+[4]data1cf!U216</f>
        <v>293.751666021557</v>
      </c>
      <c r="W216" s="326" t="n">
        <f aca="false">+[4]data1cf!V216</f>
        <v>291.822528802203</v>
      </c>
      <c r="X216" s="326" t="n">
        <f aca="false">+[4]data1cf!W216</f>
        <v>289.835517466269</v>
      </c>
      <c r="Y216" s="326" t="n">
        <f aca="false">+[4]data1cf!X216</f>
        <v>287.788895790257</v>
      </c>
      <c r="Z216" s="326" t="n">
        <f aca="false">+[4]data1cf!Y216</f>
        <v>285.680875463965</v>
      </c>
      <c r="AA216" s="326" t="n">
        <f aca="false">+[4]data1cf!Z216</f>
        <v>283.509614527884</v>
      </c>
      <c r="AB216" s="326"/>
      <c r="AC216" s="327" t="n">
        <f aca="false">XNPV(0.1,B216:AA216,$B$1:$AA$1)</f>
        <v>1381.82085499363</v>
      </c>
      <c r="AD216" s="327" t="n">
        <f aca="false">SUMPRODUCT(B216:AA216,$B$1010:$AA$1010)</f>
        <v>2396.53010800848</v>
      </c>
      <c r="AE216" s="328" t="n">
        <f aca="false">SUMPRODUCT(B216:AA216,$B$1012:$AA$1012)</f>
        <v>2283.68516064838</v>
      </c>
      <c r="AF216" s="329" t="n">
        <f aca="false">XIRR(B216:AA216,$B$1:$AA$1)</f>
        <v>0.172403280818136</v>
      </c>
      <c r="AG216" s="330" t="n">
        <f aca="false">1-EXP(-(1/0.25)*(AD216/ABS($AD$1010)))</f>
        <v>0.989709124046981</v>
      </c>
    </row>
    <row r="217" customFormat="false" ht="12.75" hidden="false" customHeight="false" outlineLevel="0" collapsed="false">
      <c r="A217" s="321"/>
      <c r="B217" s="326" t="n">
        <f aca="false">+[4]data1cf!A217</f>
        <v>-2994.36984155065</v>
      </c>
      <c r="C217" s="326" t="n">
        <f aca="false">+[4]data1cf!B217</f>
        <v>498.946869719745</v>
      </c>
      <c r="D217" s="326" t="n">
        <f aca="false">+[4]data1cf!C217</f>
        <v>550.236204467515</v>
      </c>
      <c r="E217" s="326" t="n">
        <f aca="false">+[4]data1cf!D217</f>
        <v>538.043035220763</v>
      </c>
      <c r="F217" s="326" t="n">
        <f aca="false">+[4]data1cf!E217</f>
        <v>526.980082024407</v>
      </c>
      <c r="G217" s="326" t="n">
        <f aca="false">+[4]data1cf!F217</f>
        <v>516.813482831246</v>
      </c>
      <c r="H217" s="326" t="n">
        <f aca="false">+[4]data1cf!G217</f>
        <v>507.425766098072</v>
      </c>
      <c r="I217" s="326" t="n">
        <f aca="false">+[4]data1cf!H217</f>
        <v>502.308482850987</v>
      </c>
      <c r="J217" s="326" t="n">
        <f aca="false">+[4]data1cf!I217</f>
        <v>500.994834276438</v>
      </c>
      <c r="K217" s="326" t="n">
        <f aca="false">+[4]data1cf!J217</f>
        <v>499.758197344092</v>
      </c>
      <c r="L217" s="326" t="n">
        <f aca="false">+[4]data1cf!K217</f>
        <v>498.248126471913</v>
      </c>
      <c r="M217" s="326" t="n">
        <f aca="false">+[4]data1cf!L217</f>
        <v>377.577008305431</v>
      </c>
      <c r="N217" s="326" t="n">
        <f aca="false">+[4]data1cf!M217</f>
        <v>375.982064162092</v>
      </c>
      <c r="O217" s="326" t="n">
        <f aca="false">+[4]data1cf!N217</f>
        <v>374.575606526315</v>
      </c>
      <c r="P217" s="326" t="n">
        <f aca="false">+[4]data1cf!O217</f>
        <v>372.890620329603</v>
      </c>
      <c r="Q217" s="326" t="n">
        <f aca="false">+[4]data1cf!P217</f>
        <v>371.391419378852</v>
      </c>
      <c r="R217" s="326" t="n">
        <f aca="false">+[4]data1cf!Q217</f>
        <v>335.266683233066</v>
      </c>
      <c r="S217" s="326" t="n">
        <f aca="false">+[4]data1cf!R217</f>
        <v>299.208445465369</v>
      </c>
      <c r="T217" s="326" t="n">
        <f aca="false">+[4]data1cf!S217</f>
        <v>297.44301162933</v>
      </c>
      <c r="U217" s="326" t="n">
        <f aca="false">+[4]data1cf!T217</f>
        <v>295.62461477821</v>
      </c>
      <c r="V217" s="326" t="n">
        <f aca="false">+[4]data1cf!U217</f>
        <v>293.751666021557</v>
      </c>
      <c r="W217" s="326" t="n">
        <f aca="false">+[4]data1cf!V217</f>
        <v>291.822528802203</v>
      </c>
      <c r="X217" s="326" t="n">
        <f aca="false">+[4]data1cf!W217</f>
        <v>289.835517466269</v>
      </c>
      <c r="Y217" s="326" t="n">
        <f aca="false">+[4]data1cf!X217</f>
        <v>287.788895790257</v>
      </c>
      <c r="Z217" s="326" t="n">
        <f aca="false">+[4]data1cf!Y217</f>
        <v>285.680875463965</v>
      </c>
      <c r="AA217" s="326" t="n">
        <f aca="false">+[4]data1cf!Z217</f>
        <v>283.509614527884</v>
      </c>
      <c r="AB217" s="326"/>
      <c r="AC217" s="327" t="n">
        <f aca="false">XNPV(0.1,B217:AA217,$B$1:$AA$1)</f>
        <v>1166.61784931263</v>
      </c>
      <c r="AD217" s="327" t="n">
        <f aca="false">SUMPRODUCT(B217:AA217,$B$1010:$AA$1010)</f>
        <v>2195.83774671357</v>
      </c>
      <c r="AE217" s="328" t="n">
        <f aca="false">SUMPRODUCT(B217:AA217,$B$1012:$AA$1012)</f>
        <v>2081.65278380316</v>
      </c>
      <c r="AF217" s="329" t="n">
        <f aca="false">XIRR(B217:AA217,$B$1:$AA$1)</f>
        <v>0.156236067084913</v>
      </c>
      <c r="AG217" s="330" t="n">
        <f aca="false">1-EXP(-(1/0.25)*(AD217/ABS($AD$1010)))</f>
        <v>0.984902837439607</v>
      </c>
    </row>
    <row r="218" customFormat="false" ht="12.75" hidden="false" customHeight="false" outlineLevel="0" collapsed="false">
      <c r="A218" s="321"/>
      <c r="B218" s="326" t="n">
        <f aca="false">+[4]data1cf!A218</f>
        <v>-2806.49468982895</v>
      </c>
      <c r="C218" s="326" t="n">
        <f aca="false">+[4]data1cf!B218</f>
        <v>495.294576770275</v>
      </c>
      <c r="D218" s="326" t="n">
        <f aca="false">+[4]data1cf!C218</f>
        <v>543.296847863522</v>
      </c>
      <c r="E218" s="326" t="n">
        <f aca="false">+[4]data1cf!D218</f>
        <v>531.79761427717</v>
      </c>
      <c r="F218" s="326" t="n">
        <f aca="false">+[4]data1cf!E218</f>
        <v>521.355550882223</v>
      </c>
      <c r="G218" s="326" t="n">
        <f aca="false">+[4]data1cf!F218</f>
        <v>511.751404803281</v>
      </c>
      <c r="H218" s="326" t="n">
        <f aca="false">+[4]data1cf!G218</f>
        <v>502.875009083033</v>
      </c>
      <c r="I218" s="326" t="n">
        <f aca="false">+[4]data1cf!H218</f>
        <v>497.998777170613</v>
      </c>
      <c r="J218" s="326" t="n">
        <f aca="false">+[4]data1cf!I218</f>
        <v>496.685128596063</v>
      </c>
      <c r="K218" s="326" t="n">
        <f aca="false">+[4]data1cf!J218</f>
        <v>495.441187077818</v>
      </c>
      <c r="L218" s="326" t="n">
        <f aca="false">+[4]data1cf!K218</f>
        <v>493.938420791538</v>
      </c>
      <c r="M218" s="326" t="n">
        <f aca="false">+[4]data1cf!L218</f>
        <v>373.259998039157</v>
      </c>
      <c r="N218" s="326" t="n">
        <f aca="false">+[4]data1cf!M218</f>
        <v>371.672358481717</v>
      </c>
      <c r="O218" s="326" t="n">
        <f aca="false">+[4]data1cf!N218</f>
        <v>370.258596260042</v>
      </c>
      <c r="P218" s="326" t="n">
        <f aca="false">+[4]data1cf!O218</f>
        <v>368.580914649228</v>
      </c>
      <c r="Q218" s="326" t="n">
        <f aca="false">+[4]data1cf!P218</f>
        <v>367.074409112578</v>
      </c>
      <c r="R218" s="326" t="n">
        <f aca="false">+[4]data1cf!Q218</f>
        <v>333.111830392879</v>
      </c>
      <c r="S218" s="326" t="n">
        <f aca="false">+[4]data1cf!R218</f>
        <v>299.208445465369</v>
      </c>
      <c r="T218" s="326" t="n">
        <f aca="false">+[4]data1cf!S218</f>
        <v>297.44301162933</v>
      </c>
      <c r="U218" s="326" t="n">
        <f aca="false">+[4]data1cf!T218</f>
        <v>295.62461477821</v>
      </c>
      <c r="V218" s="326" t="n">
        <f aca="false">+[4]data1cf!U218</f>
        <v>293.751666021557</v>
      </c>
      <c r="W218" s="326" t="n">
        <f aca="false">+[4]data1cf!V218</f>
        <v>291.822528802203</v>
      </c>
      <c r="X218" s="326" t="n">
        <f aca="false">+[4]data1cf!W218</f>
        <v>289.835517466269</v>
      </c>
      <c r="Y218" s="326" t="n">
        <f aca="false">+[4]data1cf!X218</f>
        <v>287.788895790257</v>
      </c>
      <c r="Z218" s="326" t="n">
        <f aca="false">+[4]data1cf!Y218</f>
        <v>285.680875463965</v>
      </c>
      <c r="AA218" s="326" t="n">
        <f aca="false">+[4]data1cf!Z218</f>
        <v>283.509614527884</v>
      </c>
      <c r="AB218" s="326"/>
      <c r="AC218" s="327" t="n">
        <f aca="false">XNPV(0.1,B218:AA218,$B$1:$AA$1)</f>
        <v>1316.71967336567</v>
      </c>
      <c r="AD218" s="327" t="n">
        <f aca="false">SUMPRODUCT(B218:AA218,$B$1010:$AA$1010)</f>
        <v>2335.81854953066</v>
      </c>
      <c r="AE218" s="328" t="n">
        <f aca="false">SUMPRODUCT(B218:AA218,$B$1012:$AA$1012)</f>
        <v>2222.56823331686</v>
      </c>
      <c r="AF218" s="329" t="n">
        <f aca="false">XIRR(B218:AA218,$B$1:$AA$1)</f>
        <v>0.167213031581819</v>
      </c>
      <c r="AG218" s="330" t="n">
        <f aca="false">1-EXP(-(1/0.25)*(AD218/ABS($AD$1010)))</f>
        <v>0.988444117835933</v>
      </c>
    </row>
    <row r="219" customFormat="false" ht="12.75" hidden="false" customHeight="false" outlineLevel="0" collapsed="false">
      <c r="A219" s="321"/>
      <c r="B219" s="326" t="n">
        <f aca="false">+[4]data1cf!A219</f>
        <v>-3119.40227352055</v>
      </c>
      <c r="C219" s="326" t="n">
        <f aca="false">+[4]data1cf!B219</f>
        <v>501.377500197239</v>
      </c>
      <c r="D219" s="326" t="n">
        <f aca="false">+[4]data1cf!C219</f>
        <v>554.854402374755</v>
      </c>
      <c r="E219" s="326" t="n">
        <f aca="false">+[4]data1cf!D219</f>
        <v>542.19941333728</v>
      </c>
      <c r="F219" s="326" t="n">
        <f aca="false">+[4]data1cf!E219</f>
        <v>530.723252959749</v>
      </c>
      <c r="G219" s="326" t="n">
        <f aca="false">+[4]data1cf!F219</f>
        <v>520.182336673054</v>
      </c>
      <c r="H219" s="326" t="n">
        <f aca="false">+[4]data1cf!G219</f>
        <v>510.454331673031</v>
      </c>
      <c r="I219" s="326" t="n">
        <f aca="false">+[4]data1cf!H219</f>
        <v>505.176626814431</v>
      </c>
      <c r="J219" s="326" t="n">
        <f aca="false">+[4]data1cf!I219</f>
        <v>503.862978239882</v>
      </c>
      <c r="K219" s="326" t="n">
        <f aca="false">+[4]data1cf!J219</f>
        <v>502.63120256849</v>
      </c>
      <c r="L219" s="326" t="n">
        <f aca="false">+[4]data1cf!K219</f>
        <v>501.116270435357</v>
      </c>
      <c r="M219" s="326" t="n">
        <f aca="false">+[4]data1cf!L219</f>
        <v>380.450013529829</v>
      </c>
      <c r="N219" s="326" t="n">
        <f aca="false">+[4]data1cf!M219</f>
        <v>378.850208125536</v>
      </c>
      <c r="O219" s="326" t="n">
        <f aca="false">+[4]data1cf!N219</f>
        <v>377.448611750714</v>
      </c>
      <c r="P219" s="326" t="n">
        <f aca="false">+[4]data1cf!O219</f>
        <v>375.758764293047</v>
      </c>
      <c r="Q219" s="326" t="n">
        <f aca="false">+[4]data1cf!P219</f>
        <v>374.26442460325</v>
      </c>
      <c r="R219" s="326" t="n">
        <f aca="false">+[4]data1cf!Q219</f>
        <v>336.700755214788</v>
      </c>
      <c r="S219" s="326" t="n">
        <f aca="false">+[4]data1cf!R219</f>
        <v>299.208445465369</v>
      </c>
      <c r="T219" s="326" t="n">
        <f aca="false">+[4]data1cf!S219</f>
        <v>297.44301162933</v>
      </c>
      <c r="U219" s="326" t="n">
        <f aca="false">+[4]data1cf!T219</f>
        <v>295.62461477821</v>
      </c>
      <c r="V219" s="326" t="n">
        <f aca="false">+[4]data1cf!U219</f>
        <v>293.751666021557</v>
      </c>
      <c r="W219" s="326" t="n">
        <f aca="false">+[4]data1cf!V219</f>
        <v>291.822528802203</v>
      </c>
      <c r="X219" s="326" t="n">
        <f aca="false">+[4]data1cf!W219</f>
        <v>289.835517466269</v>
      </c>
      <c r="Y219" s="326" t="n">
        <f aca="false">+[4]data1cf!X219</f>
        <v>287.788895790257</v>
      </c>
      <c r="Z219" s="326" t="n">
        <f aca="false">+[4]data1cf!Y219</f>
        <v>285.680875463965</v>
      </c>
      <c r="AA219" s="326" t="n">
        <f aca="false">+[4]data1cf!Z219</f>
        <v>283.509614527884</v>
      </c>
      <c r="AB219" s="326"/>
      <c r="AC219" s="327" t="n">
        <f aca="false">XNPV(0.1,B219:AA219,$B$1:$AA$1)</f>
        <v>1066.72387220878</v>
      </c>
      <c r="AD219" s="327" t="n">
        <f aca="false">SUMPRODUCT(B219:AA219,$B$1010:$AA$1010)</f>
        <v>2102.67939104531</v>
      </c>
      <c r="AE219" s="328" t="n">
        <f aca="false">SUMPRODUCT(B219:AA219,$B$1012:$AA$1012)</f>
        <v>1987.87241320403</v>
      </c>
      <c r="AF219" s="329" t="n">
        <f aca="false">XIRR(B219:AA219,$B$1:$AA$1)</f>
        <v>0.149600983208339</v>
      </c>
      <c r="AG219" s="330" t="n">
        <f aca="false">1-EXP(-(1/0.25)*(AD219/ABS($AD$1010)))</f>
        <v>0.981963359607023</v>
      </c>
    </row>
    <row r="220" customFormat="false" ht="12.75" hidden="false" customHeight="false" outlineLevel="0" collapsed="false">
      <c r="A220" s="321"/>
      <c r="B220" s="326" t="n">
        <f aca="false">+[4]data1cf!A220</f>
        <v>-3002.19377121059</v>
      </c>
      <c r="C220" s="326" t="n">
        <f aca="false">+[4]data1cf!B220</f>
        <v>499.098966912334</v>
      </c>
      <c r="D220" s="326" t="n">
        <f aca="false">+[4]data1cf!C220</f>
        <v>550.525189133434</v>
      </c>
      <c r="E220" s="326" t="n">
        <f aca="false">+[4]data1cf!D220</f>
        <v>538.303121420091</v>
      </c>
      <c r="F220" s="326" t="n">
        <f aca="false">+[4]data1cf!E220</f>
        <v>527.214311700994</v>
      </c>
      <c r="G220" s="326" t="n">
        <f aca="false">+[4]data1cf!F220</f>
        <v>517.024289540175</v>
      </c>
      <c r="H220" s="326" t="n">
        <f aca="false">+[4]data1cf!G220</f>
        <v>507.615279200038</v>
      </c>
      <c r="I220" s="326" t="n">
        <f aca="false">+[4]data1cf!H220</f>
        <v>502.487957538243</v>
      </c>
      <c r="J220" s="326" t="n">
        <f aca="false">+[4]data1cf!I220</f>
        <v>501.174308963693</v>
      </c>
      <c r="K220" s="326" t="n">
        <f aca="false">+[4]data1cf!J220</f>
        <v>499.937976225732</v>
      </c>
      <c r="L220" s="326" t="n">
        <f aca="false">+[4]data1cf!K220</f>
        <v>498.427601159168</v>
      </c>
      <c r="M220" s="326" t="n">
        <f aca="false">+[4]data1cf!L220</f>
        <v>377.756787187071</v>
      </c>
      <c r="N220" s="326" t="n">
        <f aca="false">+[4]data1cf!M220</f>
        <v>376.161538849347</v>
      </c>
      <c r="O220" s="326" t="n">
        <f aca="false">+[4]data1cf!N220</f>
        <v>374.755385407956</v>
      </c>
      <c r="P220" s="326" t="n">
        <f aca="false">+[4]data1cf!O220</f>
        <v>373.070095016858</v>
      </c>
      <c r="Q220" s="326" t="n">
        <f aca="false">+[4]data1cf!P220</f>
        <v>371.571198260492</v>
      </c>
      <c r="R220" s="326" t="n">
        <f aca="false">+[4]data1cf!Q220</f>
        <v>335.356420576694</v>
      </c>
      <c r="S220" s="326" t="n">
        <f aca="false">+[4]data1cf!R220</f>
        <v>299.208445465369</v>
      </c>
      <c r="T220" s="326" t="n">
        <f aca="false">+[4]data1cf!S220</f>
        <v>297.44301162933</v>
      </c>
      <c r="U220" s="326" t="n">
        <f aca="false">+[4]data1cf!T220</f>
        <v>295.62461477821</v>
      </c>
      <c r="V220" s="326" t="n">
        <f aca="false">+[4]data1cf!U220</f>
        <v>293.751666021557</v>
      </c>
      <c r="W220" s="326" t="n">
        <f aca="false">+[4]data1cf!V220</f>
        <v>291.822528802203</v>
      </c>
      <c r="X220" s="326" t="n">
        <f aca="false">+[4]data1cf!W220</f>
        <v>289.835517466269</v>
      </c>
      <c r="Y220" s="326" t="n">
        <f aca="false">+[4]data1cf!X220</f>
        <v>287.788895790257</v>
      </c>
      <c r="Z220" s="326" t="n">
        <f aca="false">+[4]data1cf!Y220</f>
        <v>285.680875463965</v>
      </c>
      <c r="AA220" s="326" t="n">
        <f aca="false">+[4]data1cf!Z220</f>
        <v>283.509614527884</v>
      </c>
      <c r="AB220" s="326"/>
      <c r="AC220" s="327" t="n">
        <f aca="false">XNPV(0.1,B220:AA220,$B$1:$AA$1)</f>
        <v>1160.36696353844</v>
      </c>
      <c r="AD220" s="327" t="n">
        <f aca="false">SUMPRODUCT(B220:AA220,$B$1010:$AA$1010)</f>
        <v>2190.00834380985</v>
      </c>
      <c r="AE220" s="328" t="n">
        <f aca="false">SUMPRODUCT(B220:AA220,$B$1012:$AA$1012)</f>
        <v>2075.78445818963</v>
      </c>
      <c r="AF220" s="329" t="n">
        <f aca="false">XIRR(B220:AA220,$B$1:$AA$1)</f>
        <v>0.15580617238417</v>
      </c>
      <c r="AG220" s="330" t="n">
        <f aca="false">1-EXP(-(1/0.25)*(AD220/ABS($AD$1010)))</f>
        <v>0.9847338364348</v>
      </c>
    </row>
    <row r="221" customFormat="false" ht="12.75" hidden="false" customHeight="false" outlineLevel="0" collapsed="false">
      <c r="A221" s="321"/>
      <c r="B221" s="326" t="n">
        <f aca="false">+[4]data1cf!A221</f>
        <v>-2495.98317933082</v>
      </c>
      <c r="C221" s="326" t="n">
        <f aca="false">+[4]data1cf!B221</f>
        <v>489.258233006191</v>
      </c>
      <c r="D221" s="326" t="n">
        <f aca="false">+[4]data1cf!C221</f>
        <v>531.827794711763</v>
      </c>
      <c r="E221" s="326" t="n">
        <f aca="false">+[4]data1cf!D221</f>
        <v>521.475466440587</v>
      </c>
      <c r="F221" s="326" t="n">
        <f aca="false">+[4]data1cf!E221</f>
        <v>512.059581485534</v>
      </c>
      <c r="G221" s="326" t="n">
        <f aca="false">+[4]data1cf!F221</f>
        <v>503.385032346261</v>
      </c>
      <c r="H221" s="326" t="n">
        <f aca="false">+[4]data1cf!G221</f>
        <v>495.353724752985</v>
      </c>
      <c r="I221" s="326" t="n">
        <f aca="false">+[4]data1cf!H221</f>
        <v>490.875891528994</v>
      </c>
      <c r="J221" s="326" t="n">
        <f aca="false">+[4]data1cf!I221</f>
        <v>489.562242954445</v>
      </c>
      <c r="K221" s="326" t="n">
        <f aca="false">+[4]data1cf!J221</f>
        <v>488.306228748671</v>
      </c>
      <c r="L221" s="326" t="n">
        <f aca="false">+[4]data1cf!K221</f>
        <v>486.815535149919</v>
      </c>
      <c r="M221" s="326" t="n">
        <f aca="false">+[4]data1cf!L221</f>
        <v>366.12503971001</v>
      </c>
      <c r="N221" s="326" t="n">
        <f aca="false">+[4]data1cf!M221</f>
        <v>364.549472840099</v>
      </c>
      <c r="O221" s="326" t="n">
        <f aca="false">+[4]data1cf!N221</f>
        <v>363.123637930895</v>
      </c>
      <c r="P221" s="326" t="n">
        <f aca="false">+[4]data1cf!O221</f>
        <v>361.45802900761</v>
      </c>
      <c r="Q221" s="326" t="n">
        <f aca="false">+[4]data1cf!P221</f>
        <v>359.939450783431</v>
      </c>
      <c r="R221" s="326" t="n">
        <f aca="false">+[4]data1cf!Q221</f>
        <v>329.55038757207</v>
      </c>
      <c r="S221" s="326" t="n">
        <f aca="false">+[4]data1cf!R221</f>
        <v>299.208445465369</v>
      </c>
      <c r="T221" s="326" t="n">
        <f aca="false">+[4]data1cf!S221</f>
        <v>297.44301162933</v>
      </c>
      <c r="U221" s="326" t="n">
        <f aca="false">+[4]data1cf!T221</f>
        <v>295.62461477821</v>
      </c>
      <c r="V221" s="326" t="n">
        <f aca="false">+[4]data1cf!U221</f>
        <v>293.751666021557</v>
      </c>
      <c r="W221" s="326" t="n">
        <f aca="false">+[4]data1cf!V221</f>
        <v>291.822528802203</v>
      </c>
      <c r="X221" s="326" t="n">
        <f aca="false">+[4]data1cf!W221</f>
        <v>289.835517466269</v>
      </c>
      <c r="Y221" s="326" t="n">
        <f aca="false">+[4]data1cf!X221</f>
        <v>287.788895790257</v>
      </c>
      <c r="Z221" s="326" t="n">
        <f aca="false">+[4]data1cf!Y221</f>
        <v>285.680875463965</v>
      </c>
      <c r="AA221" s="326" t="n">
        <f aca="false">+[4]data1cf!Z221</f>
        <v>283.509614527884</v>
      </c>
      <c r="AB221" s="326"/>
      <c r="AC221" s="327" t="n">
        <f aca="false">XNPV(0.1,B221:AA221,$B$1:$AA$1)</f>
        <v>1564.80114496056</v>
      </c>
      <c r="AD221" s="327" t="n">
        <f aca="false">SUMPRODUCT(B221:AA221,$B$1010:$AA$1010)</f>
        <v>2567.17245729947</v>
      </c>
      <c r="AE221" s="328" t="n">
        <f aca="false">SUMPRODUCT(B221:AA221,$B$1012:$AA$1012)</f>
        <v>2455.46688265947</v>
      </c>
      <c r="AF221" s="329" t="n">
        <f aca="false">XIRR(B221:AA221,$B$1:$AA$1)</f>
        <v>0.188656097272812</v>
      </c>
      <c r="AG221" s="330" t="n">
        <f aca="false">1-EXP(-(1/0.25)*(AD221/ABS($AD$1010)))</f>
        <v>0.992570986465371</v>
      </c>
    </row>
    <row r="222" customFormat="false" ht="12.75" hidden="false" customHeight="false" outlineLevel="0" collapsed="false">
      <c r="A222" s="321"/>
      <c r="B222" s="326" t="n">
        <f aca="false">+[4]data1cf!A222</f>
        <v>-2504.49753473722</v>
      </c>
      <c r="C222" s="326" t="n">
        <f aca="false">+[4]data1cf!B222</f>
        <v>489.423752075292</v>
      </c>
      <c r="D222" s="326" t="n">
        <f aca="false">+[4]data1cf!C222</f>
        <v>532.142280943054</v>
      </c>
      <c r="E222" s="326" t="n">
        <f aca="false">+[4]data1cf!D222</f>
        <v>521.758504048749</v>
      </c>
      <c r="F222" s="326" t="n">
        <f aca="false">+[4]data1cf!E222</f>
        <v>512.314480851949</v>
      </c>
      <c r="G222" s="326" t="n">
        <f aca="false">+[4]data1cf!F222</f>
        <v>503.614441776034</v>
      </c>
      <c r="H222" s="326" t="n">
        <f aca="false">+[4]data1cf!G222</f>
        <v>495.559961513084</v>
      </c>
      <c r="I222" s="326" t="n">
        <f aca="false">+[4]data1cf!H222</f>
        <v>491.071204030533</v>
      </c>
      <c r="J222" s="326" t="n">
        <f aca="false">+[4]data1cf!I222</f>
        <v>489.757555455983</v>
      </c>
      <c r="K222" s="326" t="n">
        <f aca="false">+[4]data1cf!J222</f>
        <v>488.501872288348</v>
      </c>
      <c r="L222" s="326" t="n">
        <f aca="false">+[4]data1cf!K222</f>
        <v>487.010847651458</v>
      </c>
      <c r="M222" s="326" t="n">
        <f aca="false">+[4]data1cf!L222</f>
        <v>366.320683249687</v>
      </c>
      <c r="N222" s="326" t="n">
        <f aca="false">+[4]data1cf!M222</f>
        <v>364.744785341637</v>
      </c>
      <c r="O222" s="326" t="n">
        <f aca="false">+[4]data1cf!N222</f>
        <v>363.319281470572</v>
      </c>
      <c r="P222" s="326" t="n">
        <f aca="false">+[4]data1cf!O222</f>
        <v>361.653341509148</v>
      </c>
      <c r="Q222" s="326" t="n">
        <f aca="false">+[4]data1cf!P222</f>
        <v>360.135094323108</v>
      </c>
      <c r="R222" s="326" t="n">
        <f aca="false">+[4]data1cf!Q222</f>
        <v>329.648043822839</v>
      </c>
      <c r="S222" s="326" t="n">
        <f aca="false">+[4]data1cf!R222</f>
        <v>299.208445465369</v>
      </c>
      <c r="T222" s="326" t="n">
        <f aca="false">+[4]data1cf!S222</f>
        <v>297.44301162933</v>
      </c>
      <c r="U222" s="326" t="n">
        <f aca="false">+[4]data1cf!T222</f>
        <v>295.62461477821</v>
      </c>
      <c r="V222" s="326" t="n">
        <f aca="false">+[4]data1cf!U222</f>
        <v>293.751666021557</v>
      </c>
      <c r="W222" s="326" t="n">
        <f aca="false">+[4]data1cf!V222</f>
        <v>291.822528802203</v>
      </c>
      <c r="X222" s="326" t="n">
        <f aca="false">+[4]data1cf!W222</f>
        <v>289.835517466269</v>
      </c>
      <c r="Y222" s="326" t="n">
        <f aca="false">+[4]data1cf!X222</f>
        <v>287.788895790257</v>
      </c>
      <c r="Z222" s="326" t="n">
        <f aca="false">+[4]data1cf!Y222</f>
        <v>285.680875463965</v>
      </c>
      <c r="AA222" s="326" t="n">
        <f aca="false">+[4]data1cf!Z222</f>
        <v>283.509614527884</v>
      </c>
      <c r="AB222" s="326"/>
      <c r="AC222" s="327" t="n">
        <f aca="false">XNPV(0.1,B222:AA222,$B$1:$AA$1)</f>
        <v>1557.99864731558</v>
      </c>
      <c r="AD222" s="327" t="n">
        <f aca="false">SUMPRODUCT(B222:AA222,$B$1010:$AA$1010)</f>
        <v>2560.82863644644</v>
      </c>
      <c r="AE222" s="328" t="n">
        <f aca="false">SUMPRODUCT(B222:AA222,$B$1012:$AA$1012)</f>
        <v>2449.08070434681</v>
      </c>
      <c r="AF222" s="329" t="n">
        <f aca="false">XIRR(B222:AA222,$B$1:$AA$1)</f>
        <v>0.188002709436148</v>
      </c>
      <c r="AG222" s="330" t="n">
        <f aca="false">1-EXP(-(1/0.25)*(AD222/ABS($AD$1010)))</f>
        <v>0.992480441215807</v>
      </c>
    </row>
    <row r="223" customFormat="false" ht="12.75" hidden="false" customHeight="false" outlineLevel="0" collapsed="false">
      <c r="A223" s="321"/>
      <c r="B223" s="326" t="n">
        <f aca="false">+[4]data1cf!A223</f>
        <v>-3081.8245775913</v>
      </c>
      <c r="C223" s="326" t="n">
        <f aca="false">+[4]data1cf!B223</f>
        <v>500.646989788375</v>
      </c>
      <c r="D223" s="326" t="n">
        <f aca="false">+[4]data1cf!C223</f>
        <v>553.466432597912</v>
      </c>
      <c r="E223" s="326" t="n">
        <f aca="false">+[4]data1cf!D223</f>
        <v>540.950240538121</v>
      </c>
      <c r="F223" s="326" t="n">
        <f aca="false">+[4]data1cf!E223</f>
        <v>529.598266930097</v>
      </c>
      <c r="G223" s="326" t="n">
        <f aca="false">+[4]data1cf!F223</f>
        <v>519.169849246368</v>
      </c>
      <c r="H223" s="326" t="n">
        <f aca="false">+[4]data1cf!G223</f>
        <v>509.544115703586</v>
      </c>
      <c r="I223" s="326" t="n">
        <f aca="false">+[4]data1cf!H223</f>
        <v>504.314624531971</v>
      </c>
      <c r="J223" s="326" t="n">
        <f aca="false">+[4]data1cf!I223</f>
        <v>503.000975957422</v>
      </c>
      <c r="K223" s="326" t="n">
        <f aca="false">+[4]data1cf!J223</f>
        <v>501.767739265212</v>
      </c>
      <c r="L223" s="326" t="n">
        <f aca="false">+[4]data1cf!K223</f>
        <v>500.254268152896</v>
      </c>
      <c r="M223" s="326" t="n">
        <f aca="false">+[4]data1cf!L223</f>
        <v>379.586550226552</v>
      </c>
      <c r="N223" s="326" t="n">
        <f aca="false">+[4]data1cf!M223</f>
        <v>377.988205843076</v>
      </c>
      <c r="O223" s="326" t="n">
        <f aca="false">+[4]data1cf!N223</f>
        <v>376.585148447436</v>
      </c>
      <c r="P223" s="326" t="n">
        <f aca="false">+[4]data1cf!O223</f>
        <v>374.896762010587</v>
      </c>
      <c r="Q223" s="326" t="n">
        <f aca="false">+[4]data1cf!P223</f>
        <v>373.400961299973</v>
      </c>
      <c r="R223" s="326" t="n">
        <f aca="false">+[4]data1cf!Q223</f>
        <v>336.269754073558</v>
      </c>
      <c r="S223" s="326" t="n">
        <f aca="false">+[4]data1cf!R223</f>
        <v>299.208445465369</v>
      </c>
      <c r="T223" s="326" t="n">
        <f aca="false">+[4]data1cf!S223</f>
        <v>297.44301162933</v>
      </c>
      <c r="U223" s="326" t="n">
        <f aca="false">+[4]data1cf!T223</f>
        <v>295.62461477821</v>
      </c>
      <c r="V223" s="326" t="n">
        <f aca="false">+[4]data1cf!U223</f>
        <v>293.751666021557</v>
      </c>
      <c r="W223" s="326" t="n">
        <f aca="false">+[4]data1cf!V223</f>
        <v>291.822528802203</v>
      </c>
      <c r="X223" s="326" t="n">
        <f aca="false">+[4]data1cf!W223</f>
        <v>289.835517466269</v>
      </c>
      <c r="Y223" s="326" t="n">
        <f aca="false">+[4]data1cf!X223</f>
        <v>287.788895790257</v>
      </c>
      <c r="Z223" s="326" t="n">
        <f aca="false">+[4]data1cf!Y223</f>
        <v>285.680875463965</v>
      </c>
      <c r="AA223" s="326" t="n">
        <f aca="false">+[4]data1cf!Z223</f>
        <v>283.509614527884</v>
      </c>
      <c r="AB223" s="326"/>
      <c r="AC223" s="327" t="n">
        <f aca="false">XNPV(0.1,B223:AA223,$B$1:$AA$1)</f>
        <v>1096.74636667386</v>
      </c>
      <c r="AD223" s="327" t="n">
        <f aca="false">SUMPRODUCT(B223:AA223,$B$1010:$AA$1010)</f>
        <v>2130.67753766549</v>
      </c>
      <c r="AE223" s="328" t="n">
        <f aca="false">SUMPRODUCT(B223:AA223,$B$1012:$AA$1012)</f>
        <v>2016.05750242435</v>
      </c>
      <c r="AF223" s="329" t="n">
        <f aca="false">XIRR(B223:AA223,$B$1:$AA$1)</f>
        <v>0.151543759735316</v>
      </c>
      <c r="AG223" s="330" t="n">
        <f aca="false">1-EXP(-(1/0.25)*(AD223/ABS($AD$1010)))</f>
        <v>0.982902384189017</v>
      </c>
    </row>
    <row r="224" customFormat="false" ht="12.75" hidden="false" customHeight="false" outlineLevel="0" collapsed="false">
      <c r="A224" s="321"/>
      <c r="B224" s="326" t="n">
        <f aca="false">+[4]data1cf!A224</f>
        <v>-3149.45058824935</v>
      </c>
      <c r="C224" s="326" t="n">
        <f aca="false">+[4]data1cf!B224</f>
        <v>501.961639435567</v>
      </c>
      <c r="D224" s="326" t="n">
        <f aca="false">+[4]data1cf!C224</f>
        <v>555.964266927578</v>
      </c>
      <c r="E224" s="326" t="n">
        <f aca="false">+[4]data1cf!D224</f>
        <v>543.19829143482</v>
      </c>
      <c r="F224" s="326" t="n">
        <f aca="false">+[4]data1cf!E224</f>
        <v>531.622827386774</v>
      </c>
      <c r="G224" s="326" t="n">
        <f aca="false">+[4]data1cf!F224</f>
        <v>520.991953657376</v>
      </c>
      <c r="H224" s="326" t="n">
        <f aca="false">+[4]data1cf!G224</f>
        <v>511.182169163987</v>
      </c>
      <c r="I224" s="326" t="n">
        <f aca="false">+[4]data1cf!H224</f>
        <v>505.865911115658</v>
      </c>
      <c r="J224" s="326" t="n">
        <f aca="false">+[4]data1cf!I224</f>
        <v>504.552262541109</v>
      </c>
      <c r="K224" s="326" t="n">
        <f aca="false">+[4]data1cf!J224</f>
        <v>503.321655148194</v>
      </c>
      <c r="L224" s="326" t="n">
        <f aca="false">+[4]data1cf!K224</f>
        <v>501.805554736583</v>
      </c>
      <c r="M224" s="326" t="n">
        <f aca="false">+[4]data1cf!L224</f>
        <v>381.140466109533</v>
      </c>
      <c r="N224" s="326" t="n">
        <f aca="false">+[4]data1cf!M224</f>
        <v>379.539492426763</v>
      </c>
      <c r="O224" s="326" t="n">
        <f aca="false">+[4]data1cf!N224</f>
        <v>378.139064330417</v>
      </c>
      <c r="P224" s="326" t="n">
        <f aca="false">+[4]data1cf!O224</f>
        <v>376.448048594274</v>
      </c>
      <c r="Q224" s="326" t="n">
        <f aca="false">+[4]data1cf!P224</f>
        <v>374.954877182954</v>
      </c>
      <c r="R224" s="326" t="n">
        <f aca="false">+[4]data1cf!Q224</f>
        <v>337.045397365401</v>
      </c>
      <c r="S224" s="326" t="n">
        <f aca="false">+[4]data1cf!R224</f>
        <v>299.208445465369</v>
      </c>
      <c r="T224" s="326" t="n">
        <f aca="false">+[4]data1cf!S224</f>
        <v>297.44301162933</v>
      </c>
      <c r="U224" s="326" t="n">
        <f aca="false">+[4]data1cf!T224</f>
        <v>295.62461477821</v>
      </c>
      <c r="V224" s="326" t="n">
        <f aca="false">+[4]data1cf!U224</f>
        <v>293.751666021557</v>
      </c>
      <c r="W224" s="326" t="n">
        <f aca="false">+[4]data1cf!V224</f>
        <v>291.822528802203</v>
      </c>
      <c r="X224" s="326" t="n">
        <f aca="false">+[4]data1cf!W224</f>
        <v>289.835517466269</v>
      </c>
      <c r="Y224" s="326" t="n">
        <f aca="false">+[4]data1cf!X224</f>
        <v>287.788895790257</v>
      </c>
      <c r="Z224" s="326" t="n">
        <f aca="false">+[4]data1cf!Y224</f>
        <v>285.680875463965</v>
      </c>
      <c r="AA224" s="326" t="n">
        <f aca="false">+[4]data1cf!Z224</f>
        <v>283.509614527884</v>
      </c>
      <c r="AB224" s="326"/>
      <c r="AC224" s="327" t="n">
        <f aca="false">XNPV(0.1,B224:AA224,$B$1:$AA$1)</f>
        <v>1042.71693563851</v>
      </c>
      <c r="AD224" s="327" t="n">
        <f aca="false">SUMPRODUCT(B224:AA224,$B$1010:$AA$1010)</f>
        <v>2080.29118706787</v>
      </c>
      <c r="AE224" s="328" t="n">
        <f aca="false">SUMPRODUCT(B224:AA224,$B$1012:$AA$1012)</f>
        <v>1965.33472400812</v>
      </c>
      <c r="AF224" s="329" t="n">
        <f aca="false">XIRR(B224:AA224,$B$1:$AA$1)</f>
        <v>0.148077699131313</v>
      </c>
      <c r="AG224" s="330" t="n">
        <f aca="false">1-EXP(-(1/0.25)*(AD224/ABS($AD$1010)))</f>
        <v>0.981175512240807</v>
      </c>
    </row>
    <row r="225" customFormat="false" ht="12.75" hidden="false" customHeight="false" outlineLevel="0" collapsed="false">
      <c r="A225" s="321"/>
      <c r="B225" s="326" t="n">
        <f aca="false">+[4]data1cf!A225</f>
        <v>-3266.8725936985</v>
      </c>
      <c r="C225" s="326" t="n">
        <f aca="false">+[4]data1cf!B225</f>
        <v>504.244323221499</v>
      </c>
      <c r="D225" s="326" t="n">
        <f aca="false">+[4]data1cf!C225</f>
        <v>560.301366120848</v>
      </c>
      <c r="E225" s="326" t="n">
        <f aca="false">+[4]data1cf!D225</f>
        <v>547.101680708763</v>
      </c>
      <c r="F225" s="326" t="n">
        <f aca="false">+[4]data1cf!E225</f>
        <v>535.138160417108</v>
      </c>
      <c r="G225" s="326" t="n">
        <f aca="false">+[4]data1cf!F225</f>
        <v>524.155753384677</v>
      </c>
      <c r="H225" s="326" t="n">
        <f aca="false">+[4]data1cf!G225</f>
        <v>514.026393161258</v>
      </c>
      <c r="I225" s="326" t="n">
        <f aca="false">+[4]data1cf!H225</f>
        <v>508.559477983057</v>
      </c>
      <c r="J225" s="326" t="n">
        <f aca="false">+[4]data1cf!I225</f>
        <v>507.245829408508</v>
      </c>
      <c r="K225" s="326" t="n">
        <f aca="false">+[4]data1cf!J225</f>
        <v>506.019787383165</v>
      </c>
      <c r="L225" s="326" t="n">
        <f aca="false">+[4]data1cf!K225</f>
        <v>504.499121603983</v>
      </c>
      <c r="M225" s="326" t="n">
        <f aca="false">+[4]data1cf!L225</f>
        <v>383.838598344504</v>
      </c>
      <c r="N225" s="326" t="n">
        <f aca="false">+[4]data1cf!M225</f>
        <v>382.233059294162</v>
      </c>
      <c r="O225" s="326" t="n">
        <f aca="false">+[4]data1cf!N225</f>
        <v>380.837196565389</v>
      </c>
      <c r="P225" s="326" t="n">
        <f aca="false">+[4]data1cf!O225</f>
        <v>379.141615461673</v>
      </c>
      <c r="Q225" s="326" t="n">
        <f aca="false">+[4]data1cf!P225</f>
        <v>377.653009417925</v>
      </c>
      <c r="R225" s="326" t="n">
        <f aca="false">+[4]data1cf!Q225</f>
        <v>338.392180799101</v>
      </c>
      <c r="S225" s="326" t="n">
        <f aca="false">+[4]data1cf!R225</f>
        <v>299.208445465369</v>
      </c>
      <c r="T225" s="326" t="n">
        <f aca="false">+[4]data1cf!S225</f>
        <v>297.44301162933</v>
      </c>
      <c r="U225" s="326" t="n">
        <f aca="false">+[4]data1cf!T225</f>
        <v>295.62461477821</v>
      </c>
      <c r="V225" s="326" t="n">
        <f aca="false">+[4]data1cf!U225</f>
        <v>293.751666021557</v>
      </c>
      <c r="W225" s="326" t="n">
        <f aca="false">+[4]data1cf!V225</f>
        <v>291.822528802203</v>
      </c>
      <c r="X225" s="326" t="n">
        <f aca="false">+[4]data1cf!W225</f>
        <v>289.835517466269</v>
      </c>
      <c r="Y225" s="326" t="n">
        <f aca="false">+[4]data1cf!X225</f>
        <v>287.788895790257</v>
      </c>
      <c r="Z225" s="326" t="n">
        <f aca="false">+[4]data1cf!Y225</f>
        <v>285.680875463965</v>
      </c>
      <c r="AA225" s="326" t="n">
        <f aca="false">+[4]data1cf!Z225</f>
        <v>283.509614527884</v>
      </c>
      <c r="AB225" s="326"/>
      <c r="AC225" s="327" t="n">
        <f aca="false">XNPV(0.1,B225:AA225,$B$1:$AA$1)</f>
        <v>948.90326714449</v>
      </c>
      <c r="AD225" s="327" t="n">
        <f aca="false">SUMPRODUCT(B225:AA225,$B$1010:$AA$1010)</f>
        <v>1992.80315876537</v>
      </c>
      <c r="AE225" s="328" t="n">
        <f aca="false">SUMPRODUCT(B225:AA225,$B$1012:$AA$1012)</f>
        <v>1877.26254134302</v>
      </c>
      <c r="AF225" s="329" t="n">
        <f aca="false">XIRR(B225:AA225,$B$1:$AA$1)</f>
        <v>0.142368293960948</v>
      </c>
      <c r="AG225" s="330" t="n">
        <f aca="false">1-EXP(-(1/0.25)*(AD225/ABS($AD$1010)))</f>
        <v>0.977752519694757</v>
      </c>
    </row>
    <row r="226" customFormat="false" ht="12.75" hidden="false" customHeight="false" outlineLevel="0" collapsed="false">
      <c r="A226" s="321"/>
      <c r="B226" s="326" t="n">
        <f aca="false">+[4]data1cf!A226</f>
        <v>-3755.56350269148</v>
      </c>
      <c r="C226" s="326" t="n">
        <f aca="false">+[4]data1cf!B226</f>
        <v>513.744474492322</v>
      </c>
      <c r="D226" s="326" t="n">
        <f aca="false">+[4]data1cf!C226</f>
        <v>578.351653535413</v>
      </c>
      <c r="E226" s="326" t="n">
        <f aca="false">+[4]data1cf!D226</f>
        <v>563.346939381871</v>
      </c>
      <c r="F226" s="326" t="n">
        <f aca="false">+[4]data1cf!E226</f>
        <v>549.768393374177</v>
      </c>
      <c r="G226" s="326" t="n">
        <f aca="false">+[4]data1cf!F226</f>
        <v>537.322963046039</v>
      </c>
      <c r="H226" s="326" t="n">
        <f aca="false">+[4]data1cf!G226</f>
        <v>525.863581644704</v>
      </c>
      <c r="I226" s="326" t="n">
        <f aca="false">+[4]data1cf!H226</f>
        <v>519.769656482629</v>
      </c>
      <c r="J226" s="326" t="n">
        <f aca="false">+[4]data1cf!I226</f>
        <v>518.45600790808</v>
      </c>
      <c r="K226" s="326" t="n">
        <f aca="false">+[4]data1cf!J226</f>
        <v>517.248966185279</v>
      </c>
      <c r="L226" s="326" t="n">
        <f aca="false">+[4]data1cf!K226</f>
        <v>515.709300103554</v>
      </c>
      <c r="M226" s="326" t="n">
        <f aca="false">+[4]data1cf!L226</f>
        <v>395.067777146617</v>
      </c>
      <c r="N226" s="326" t="n">
        <f aca="false">+[4]data1cf!M226</f>
        <v>393.443237793734</v>
      </c>
      <c r="O226" s="326" t="n">
        <f aca="false">+[4]data1cf!N226</f>
        <v>392.066375367502</v>
      </c>
      <c r="P226" s="326" t="n">
        <f aca="false">+[4]data1cf!O226</f>
        <v>390.351793961245</v>
      </c>
      <c r="Q226" s="326" t="n">
        <f aca="false">+[4]data1cf!P226</f>
        <v>388.882188220039</v>
      </c>
      <c r="R226" s="326" t="n">
        <f aca="false">+[4]data1cf!Q226</f>
        <v>343.997270048887</v>
      </c>
      <c r="S226" s="326" t="n">
        <f aca="false">+[4]data1cf!R226</f>
        <v>299.208445465369</v>
      </c>
      <c r="T226" s="326" t="n">
        <f aca="false">+[4]data1cf!S226</f>
        <v>297.44301162933</v>
      </c>
      <c r="U226" s="326" t="n">
        <f aca="false">+[4]data1cf!T226</f>
        <v>295.62461477821</v>
      </c>
      <c r="V226" s="326" t="n">
        <f aca="false">+[4]data1cf!U226</f>
        <v>293.751666021557</v>
      </c>
      <c r="W226" s="326" t="n">
        <f aca="false">+[4]data1cf!V226</f>
        <v>291.822528802203</v>
      </c>
      <c r="X226" s="326" t="n">
        <f aca="false">+[4]data1cf!W226</f>
        <v>289.835517466269</v>
      </c>
      <c r="Y226" s="326" t="n">
        <f aca="false">+[4]data1cf!X226</f>
        <v>287.788895790257</v>
      </c>
      <c r="Z226" s="326" t="n">
        <f aca="false">+[4]data1cf!Y226</f>
        <v>285.680875463965</v>
      </c>
      <c r="AA226" s="326" t="n">
        <f aca="false">+[4]data1cf!Z226</f>
        <v>283.509614527884</v>
      </c>
      <c r="AB226" s="326"/>
      <c r="AC226" s="327" t="n">
        <f aca="false">XNPV(0.1,B226:AA226,$B$1:$AA$1)</f>
        <v>558.466340463291</v>
      </c>
      <c r="AD226" s="327" t="n">
        <f aca="false">SUMPRODUCT(B226:AA226,$B$1010:$AA$1010)</f>
        <v>1628.69249727895</v>
      </c>
      <c r="AE226" s="328" t="n">
        <f aca="false">SUMPRODUCT(B226:AA226,$B$1012:$AA$1012)</f>
        <v>1510.7207262976</v>
      </c>
      <c r="AF226" s="329" t="n">
        <f aca="false">XIRR(B226:AA226,$B$1:$AA$1)</f>
        <v>0.122077482690846</v>
      </c>
      <c r="AG226" s="330" t="n">
        <f aca="false">1-EXP(-(1/0.25)*(AD226/ABS($AD$1010)))</f>
        <v>0.955408324428996</v>
      </c>
    </row>
    <row r="227" customFormat="false" ht="12.75" hidden="false" customHeight="false" outlineLevel="0" collapsed="false">
      <c r="A227" s="321"/>
      <c r="B227" s="326" t="n">
        <f aca="false">+[4]data1cf!A227</f>
        <v>-2523.55264188887</v>
      </c>
      <c r="C227" s="326" t="n">
        <f aca="false">+[4]data1cf!B227</f>
        <v>489.79418335832</v>
      </c>
      <c r="D227" s="326" t="n">
        <f aca="false">+[4]data1cf!C227</f>
        <v>532.846100380808</v>
      </c>
      <c r="E227" s="326" t="n">
        <f aca="false">+[4]data1cf!D227</f>
        <v>522.391941542727</v>
      </c>
      <c r="F227" s="326" t="n">
        <f aca="false">+[4]data1cf!E227</f>
        <v>512.884945027812</v>
      </c>
      <c r="G227" s="326" t="n">
        <f aca="false">+[4]data1cf!F227</f>
        <v>504.127859534311</v>
      </c>
      <c r="H227" s="326" t="n">
        <f aca="false">+[4]data1cf!G227</f>
        <v>496.021518891737</v>
      </c>
      <c r="I227" s="326" t="n">
        <f aca="false">+[4]data1cf!H227</f>
        <v>491.508312944506</v>
      </c>
      <c r="J227" s="326" t="n">
        <f aca="false">+[4]data1cf!I227</f>
        <v>490.194664369956</v>
      </c>
      <c r="K227" s="326" t="n">
        <f aca="false">+[4]data1cf!J227</f>
        <v>488.939722064887</v>
      </c>
      <c r="L227" s="326" t="n">
        <f aca="false">+[4]data1cf!K227</f>
        <v>487.447956565431</v>
      </c>
      <c r="M227" s="326" t="n">
        <f aca="false">+[4]data1cf!L227</f>
        <v>366.758533026226</v>
      </c>
      <c r="N227" s="326" t="n">
        <f aca="false">+[4]data1cf!M227</f>
        <v>365.18189425561</v>
      </c>
      <c r="O227" s="326" t="n">
        <f aca="false">+[4]data1cf!N227</f>
        <v>363.757131247111</v>
      </c>
      <c r="P227" s="326" t="n">
        <f aca="false">+[4]data1cf!O227</f>
        <v>362.090450423121</v>
      </c>
      <c r="Q227" s="326" t="n">
        <f aca="false">+[4]data1cf!P227</f>
        <v>360.572944099647</v>
      </c>
      <c r="R227" s="326" t="n">
        <f aca="false">+[4]data1cf!Q227</f>
        <v>329.866598279825</v>
      </c>
      <c r="S227" s="326" t="n">
        <f aca="false">+[4]data1cf!R227</f>
        <v>299.208445465369</v>
      </c>
      <c r="T227" s="326" t="n">
        <f aca="false">+[4]data1cf!S227</f>
        <v>297.44301162933</v>
      </c>
      <c r="U227" s="326" t="n">
        <f aca="false">+[4]data1cf!T227</f>
        <v>295.62461477821</v>
      </c>
      <c r="V227" s="326" t="n">
        <f aca="false">+[4]data1cf!U227</f>
        <v>293.751666021557</v>
      </c>
      <c r="W227" s="326" t="n">
        <f aca="false">+[4]data1cf!V227</f>
        <v>291.822528802203</v>
      </c>
      <c r="X227" s="326" t="n">
        <f aca="false">+[4]data1cf!W227</f>
        <v>289.835517466269</v>
      </c>
      <c r="Y227" s="326" t="n">
        <f aca="false">+[4]data1cf!X227</f>
        <v>287.788895790257</v>
      </c>
      <c r="Z227" s="326" t="n">
        <f aca="false">+[4]data1cf!Y227</f>
        <v>285.680875463965</v>
      </c>
      <c r="AA227" s="326" t="n">
        <f aca="false">+[4]data1cf!Z227</f>
        <v>283.509614527884</v>
      </c>
      <c r="AB227" s="326"/>
      <c r="AC227" s="327" t="n">
        <f aca="false">XNPV(0.1,B227:AA227,$B$1:$AA$1)</f>
        <v>1542.77467376305</v>
      </c>
      <c r="AD227" s="327" t="n">
        <f aca="false">SUMPRODUCT(B227:AA227,$B$1010:$AA$1010)</f>
        <v>2546.63118046352</v>
      </c>
      <c r="AE227" s="328" t="n">
        <f aca="false">SUMPRODUCT(B227:AA227,$B$1012:$AA$1012)</f>
        <v>2434.78845246997</v>
      </c>
      <c r="AF227" s="329" t="n">
        <f aca="false">XIRR(B227:AA227,$B$1:$AA$1)</f>
        <v>0.186555271756238</v>
      </c>
      <c r="AG227" s="330" t="n">
        <f aca="false">1-EXP(-(1/0.25)*(AD227/ABS($AD$1010)))</f>
        <v>0.992273782451705</v>
      </c>
    </row>
    <row r="228" customFormat="false" ht="12.75" hidden="false" customHeight="false" outlineLevel="0" collapsed="false">
      <c r="A228" s="321"/>
      <c r="B228" s="326" t="n">
        <f aca="false">+[4]data1cf!A228</f>
        <v>-2465.60852428228</v>
      </c>
      <c r="C228" s="326" t="n">
        <f aca="false">+[4]data1cf!B228</f>
        <v>488.667749712048</v>
      </c>
      <c r="D228" s="326" t="n">
        <f aca="false">+[4]data1cf!C228</f>
        <v>530.70587645289</v>
      </c>
      <c r="E228" s="326" t="n">
        <f aca="false">+[4]data1cf!D228</f>
        <v>520.465740007601</v>
      </c>
      <c r="F228" s="326" t="n">
        <f aca="false">+[4]data1cf!E228</f>
        <v>511.150237212553</v>
      </c>
      <c r="G228" s="326" t="n">
        <f aca="false">+[4]data1cf!F228</f>
        <v>502.566622500578</v>
      </c>
      <c r="H228" s="326" t="n">
        <f aca="false">+[4]data1cf!G228</f>
        <v>494.617982568482</v>
      </c>
      <c r="I228" s="326" t="n">
        <f aca="false">+[4]data1cf!H228</f>
        <v>490.179121241905</v>
      </c>
      <c r="J228" s="326" t="n">
        <f aca="false">+[4]data1cf!I228</f>
        <v>488.865472667355</v>
      </c>
      <c r="K228" s="326" t="n">
        <f aca="false">+[4]data1cf!J228</f>
        <v>487.608277494994</v>
      </c>
      <c r="L228" s="326" t="n">
        <f aca="false">+[4]data1cf!K228</f>
        <v>486.11876486283</v>
      </c>
      <c r="M228" s="326" t="n">
        <f aca="false">+[4]data1cf!L228</f>
        <v>365.427088456333</v>
      </c>
      <c r="N228" s="326" t="n">
        <f aca="false">+[4]data1cf!M228</f>
        <v>363.852702553009</v>
      </c>
      <c r="O228" s="326" t="n">
        <f aca="false">+[4]data1cf!N228</f>
        <v>362.425686677217</v>
      </c>
      <c r="P228" s="326" t="n">
        <f aca="false">+[4]data1cf!O228</f>
        <v>360.76125872052</v>
      </c>
      <c r="Q228" s="326" t="n">
        <f aca="false">+[4]data1cf!P228</f>
        <v>359.241499529754</v>
      </c>
      <c r="R228" s="326" t="n">
        <f aca="false">+[4]data1cf!Q228</f>
        <v>329.202002428525</v>
      </c>
      <c r="S228" s="326" t="n">
        <f aca="false">+[4]data1cf!R228</f>
        <v>299.208445465369</v>
      </c>
      <c r="T228" s="326" t="n">
        <f aca="false">+[4]data1cf!S228</f>
        <v>297.44301162933</v>
      </c>
      <c r="U228" s="326" t="n">
        <f aca="false">+[4]data1cf!T228</f>
        <v>295.62461477821</v>
      </c>
      <c r="V228" s="326" t="n">
        <f aca="false">+[4]data1cf!U228</f>
        <v>293.751666021557</v>
      </c>
      <c r="W228" s="326" t="n">
        <f aca="false">+[4]data1cf!V228</f>
        <v>291.822528802203</v>
      </c>
      <c r="X228" s="326" t="n">
        <f aca="false">+[4]data1cf!W228</f>
        <v>289.835517466269</v>
      </c>
      <c r="Y228" s="326" t="n">
        <f aca="false">+[4]data1cf!X228</f>
        <v>287.788895790257</v>
      </c>
      <c r="Z228" s="326" t="n">
        <f aca="false">+[4]data1cf!Y228</f>
        <v>285.680875463965</v>
      </c>
      <c r="AA228" s="326" t="n">
        <f aca="false">+[4]data1cf!Z228</f>
        <v>283.509614527884</v>
      </c>
      <c r="AB228" s="326"/>
      <c r="AC228" s="327" t="n">
        <f aca="false">XNPV(0.1,B228:AA228,$B$1:$AA$1)</f>
        <v>1589.06880934292</v>
      </c>
      <c r="AD228" s="327" t="n">
        <f aca="false">SUMPRODUCT(B228:AA228,$B$1010:$AA$1010)</f>
        <v>2589.80380881148</v>
      </c>
      <c r="AE228" s="328" t="n">
        <f aca="false">SUMPRODUCT(B228:AA228,$B$1012:$AA$1012)</f>
        <v>2478.24934287714</v>
      </c>
      <c r="AF228" s="329" t="n">
        <f aca="false">XIRR(B228:AA228,$B$1:$AA$1)</f>
        <v>0.191021184123486</v>
      </c>
      <c r="AG228" s="330" t="n">
        <f aca="false">1-EXP(-(1/0.25)*(AD228/ABS($AD$1010)))</f>
        <v>0.99288521180243</v>
      </c>
    </row>
    <row r="229" customFormat="false" ht="12.75" hidden="false" customHeight="false" outlineLevel="0" collapsed="false">
      <c r="A229" s="321"/>
      <c r="B229" s="326" t="n">
        <f aca="false">+[4]data1cf!A229</f>
        <v>-2980.40726514552</v>
      </c>
      <c r="C229" s="326" t="n">
        <f aca="false">+[4]data1cf!B229</f>
        <v>498.675437234429</v>
      </c>
      <c r="D229" s="326" t="n">
        <f aca="false">+[4]data1cf!C229</f>
        <v>549.720482745415</v>
      </c>
      <c r="E229" s="326" t="n">
        <f aca="false">+[4]data1cf!D229</f>
        <v>537.578885670874</v>
      </c>
      <c r="F229" s="326" t="n">
        <f aca="false">+[4]data1cf!E229</f>
        <v>526.562075997021</v>
      </c>
      <c r="G229" s="326" t="n">
        <f aca="false">+[4]data1cf!F229</f>
        <v>516.437277406599</v>
      </c>
      <c r="H229" s="326" t="n">
        <f aca="false">+[4]data1cf!G229</f>
        <v>507.087561221369</v>
      </c>
      <c r="I229" s="326" t="n">
        <f aca="false">+[4]data1cf!H229</f>
        <v>501.988192518315</v>
      </c>
      <c r="J229" s="326" t="n">
        <f aca="false">+[4]data1cf!I229</f>
        <v>500.674543943765</v>
      </c>
      <c r="K229" s="326" t="n">
        <f aca="false">+[4]data1cf!J229</f>
        <v>499.437364146448</v>
      </c>
      <c r="L229" s="326" t="n">
        <f aca="false">+[4]data1cf!K229</f>
        <v>497.92783613924</v>
      </c>
      <c r="M229" s="326" t="n">
        <f aca="false">+[4]data1cf!L229</f>
        <v>377.256175107787</v>
      </c>
      <c r="N229" s="326" t="n">
        <f aca="false">+[4]data1cf!M229</f>
        <v>375.661773829419</v>
      </c>
      <c r="O229" s="326" t="n">
        <f aca="false">+[4]data1cf!N229</f>
        <v>374.254773328672</v>
      </c>
      <c r="P229" s="326" t="n">
        <f aca="false">+[4]data1cf!O229</f>
        <v>372.57032999693</v>
      </c>
      <c r="Q229" s="326" t="n">
        <f aca="false">+[4]data1cf!P229</f>
        <v>371.070586181208</v>
      </c>
      <c r="R229" s="326" t="n">
        <f aca="false">+[4]data1cf!Q229</f>
        <v>335.10653806673</v>
      </c>
      <c r="S229" s="326" t="n">
        <f aca="false">+[4]data1cf!R229</f>
        <v>299.208445465369</v>
      </c>
      <c r="T229" s="326" t="n">
        <f aca="false">+[4]data1cf!S229</f>
        <v>297.44301162933</v>
      </c>
      <c r="U229" s="326" t="n">
        <f aca="false">+[4]data1cf!T229</f>
        <v>295.62461477821</v>
      </c>
      <c r="V229" s="326" t="n">
        <f aca="false">+[4]data1cf!U229</f>
        <v>293.751666021557</v>
      </c>
      <c r="W229" s="326" t="n">
        <f aca="false">+[4]data1cf!V229</f>
        <v>291.822528802203</v>
      </c>
      <c r="X229" s="326" t="n">
        <f aca="false">+[4]data1cf!W229</f>
        <v>289.835517466269</v>
      </c>
      <c r="Y229" s="326" t="n">
        <f aca="false">+[4]data1cf!X229</f>
        <v>287.788895790257</v>
      </c>
      <c r="Z229" s="326" t="n">
        <f aca="false">+[4]data1cf!Y229</f>
        <v>285.680875463965</v>
      </c>
      <c r="AA229" s="326" t="n">
        <f aca="false">+[4]data1cf!Z229</f>
        <v>283.509614527884</v>
      </c>
      <c r="AB229" s="326"/>
      <c r="AC229" s="327" t="n">
        <f aca="false">XNPV(0.1,B229:AA229,$B$1:$AA$1)</f>
        <v>1177.77317330137</v>
      </c>
      <c r="AD229" s="327" t="n">
        <f aca="false">SUMPRODUCT(B229:AA229,$B$1010:$AA$1010)</f>
        <v>2206.24089282775</v>
      </c>
      <c r="AE229" s="328" t="n">
        <f aca="false">SUMPRODUCT(B229:AA229,$B$1012:$AA$1012)</f>
        <v>2092.12539134315</v>
      </c>
      <c r="AF229" s="329" t="n">
        <f aca="false">XIRR(B229:AA229,$B$1:$AA$1)</f>
        <v>0.157008357040643</v>
      </c>
      <c r="AG229" s="330" t="n">
        <f aca="false">1-EXP(-(1/0.25)*(AD229/ABS($AD$1010)))</f>
        <v>0.985199801319329</v>
      </c>
    </row>
    <row r="230" customFormat="false" ht="12.75" hidden="false" customHeight="false" outlineLevel="0" collapsed="false">
      <c r="A230" s="321"/>
      <c r="B230" s="326" t="n">
        <f aca="false">+[4]data1cf!A230</f>
        <v>-3745.9567792462</v>
      </c>
      <c r="C230" s="326" t="n">
        <f aca="false">+[4]data1cf!B230</f>
        <v>513.557719788546</v>
      </c>
      <c r="D230" s="326" t="n">
        <f aca="false">+[4]data1cf!C230</f>
        <v>577.996819598238</v>
      </c>
      <c r="E230" s="326" t="n">
        <f aca="false">+[4]data1cf!D230</f>
        <v>563.027588838414</v>
      </c>
      <c r="F230" s="326" t="n">
        <f aca="false">+[4]data1cf!E230</f>
        <v>549.480791130361</v>
      </c>
      <c r="G230" s="326" t="n">
        <f aca="false">+[4]data1cf!F230</f>
        <v>537.064121026605</v>
      </c>
      <c r="H230" s="326" t="n">
        <f aca="false">+[4]data1cf!G230</f>
        <v>525.630885283799</v>
      </c>
      <c r="I230" s="326" t="n">
        <f aca="false">+[4]data1cf!H230</f>
        <v>519.549285932173</v>
      </c>
      <c r="J230" s="326" t="n">
        <f aca="false">+[4]data1cf!I230</f>
        <v>518.235637357624</v>
      </c>
      <c r="K230" s="326" t="n">
        <f aca="false">+[4]data1cf!J230</f>
        <v>517.028222125415</v>
      </c>
      <c r="L230" s="326" t="n">
        <f aca="false">+[4]data1cf!K230</f>
        <v>515.488929553098</v>
      </c>
      <c r="M230" s="326" t="n">
        <f aca="false">+[4]data1cf!L230</f>
        <v>394.847033086754</v>
      </c>
      <c r="N230" s="326" t="n">
        <f aca="false">+[4]data1cf!M230</f>
        <v>393.222867243278</v>
      </c>
      <c r="O230" s="326" t="n">
        <f aca="false">+[4]data1cf!N230</f>
        <v>391.845631307638</v>
      </c>
      <c r="P230" s="326" t="n">
        <f aca="false">+[4]data1cf!O230</f>
        <v>390.131423410789</v>
      </c>
      <c r="Q230" s="326" t="n">
        <f aca="false">+[4]data1cf!P230</f>
        <v>388.661444160175</v>
      </c>
      <c r="R230" s="326" t="n">
        <f aca="false">+[4]data1cf!Q230</f>
        <v>343.887084773659</v>
      </c>
      <c r="S230" s="326" t="n">
        <f aca="false">+[4]data1cf!R230</f>
        <v>299.208445465369</v>
      </c>
      <c r="T230" s="326" t="n">
        <f aca="false">+[4]data1cf!S230</f>
        <v>297.44301162933</v>
      </c>
      <c r="U230" s="326" t="n">
        <f aca="false">+[4]data1cf!T230</f>
        <v>295.62461477821</v>
      </c>
      <c r="V230" s="326" t="n">
        <f aca="false">+[4]data1cf!U230</f>
        <v>293.751666021557</v>
      </c>
      <c r="W230" s="326" t="n">
        <f aca="false">+[4]data1cf!V230</f>
        <v>291.822528802203</v>
      </c>
      <c r="X230" s="326" t="n">
        <f aca="false">+[4]data1cf!W230</f>
        <v>289.835517466269</v>
      </c>
      <c r="Y230" s="326" t="n">
        <f aca="false">+[4]data1cf!X230</f>
        <v>287.788895790257</v>
      </c>
      <c r="Z230" s="326" t="n">
        <f aca="false">+[4]data1cf!Y230</f>
        <v>285.680875463965</v>
      </c>
      <c r="AA230" s="326" t="n">
        <f aca="false">+[4]data1cf!Z230</f>
        <v>283.509614527884</v>
      </c>
      <c r="AB230" s="326"/>
      <c r="AC230" s="327" t="n">
        <f aca="false">XNPV(0.1,B230:AA230,$B$1:$AA$1)</f>
        <v>566.141579573391</v>
      </c>
      <c r="AD230" s="327" t="n">
        <f aca="false">SUMPRODUCT(B230:AA230,$B$1010:$AA$1010)</f>
        <v>1635.85021264466</v>
      </c>
      <c r="AE230" s="328" t="n">
        <f aca="false">SUMPRODUCT(B230:AA230,$B$1012:$AA$1012)</f>
        <v>1517.9262334668</v>
      </c>
      <c r="AF230" s="329" t="n">
        <f aca="false">XIRR(B230:AA230,$B$1:$AA$1)</f>
        <v>0.122430808235299</v>
      </c>
      <c r="AG230" s="330" t="n">
        <f aca="false">1-EXP(-(1/0.25)*(AD230/ABS($AD$1010)))</f>
        <v>0.956013684598959</v>
      </c>
    </row>
    <row r="231" customFormat="false" ht="12.75" hidden="false" customHeight="false" outlineLevel="0" collapsed="false">
      <c r="A231" s="321"/>
      <c r="B231" s="326" t="n">
        <f aca="false">+[4]data1cf!A231</f>
        <v>-3432.855205486</v>
      </c>
      <c r="C231" s="326" t="n">
        <f aca="false">+[4]data1cf!B231</f>
        <v>507.471025194648</v>
      </c>
      <c r="D231" s="326" t="n">
        <f aca="false">+[4]data1cf!C231</f>
        <v>566.432099869831</v>
      </c>
      <c r="E231" s="326" t="n">
        <f aca="false">+[4]data1cf!D231</f>
        <v>552.619341082848</v>
      </c>
      <c r="F231" s="326" t="n">
        <f aca="false">+[4]data1cf!E231</f>
        <v>540.107281455758</v>
      </c>
      <c r="G231" s="326" t="n">
        <f aca="false">+[4]data1cf!F231</f>
        <v>528.627962319462</v>
      </c>
      <c r="H231" s="326" t="n">
        <f aca="false">+[4]data1cf!G231</f>
        <v>518.046863819802</v>
      </c>
      <c r="I231" s="326" t="n">
        <f aca="false">+[4]data1cf!H231</f>
        <v>512.366986311373</v>
      </c>
      <c r="J231" s="326" t="n">
        <f aca="false">+[4]data1cf!I231</f>
        <v>511.053337736824</v>
      </c>
      <c r="K231" s="326" t="n">
        <f aca="false">+[4]data1cf!J231</f>
        <v>509.833749115427</v>
      </c>
      <c r="L231" s="326" t="n">
        <f aca="false">+[4]data1cf!K231</f>
        <v>508.306629932298</v>
      </c>
      <c r="M231" s="326" t="n">
        <f aca="false">+[4]data1cf!L231</f>
        <v>387.652560076766</v>
      </c>
      <c r="N231" s="326" t="n">
        <f aca="false">+[4]data1cf!M231</f>
        <v>386.040567622478</v>
      </c>
      <c r="O231" s="326" t="n">
        <f aca="false">+[4]data1cf!N231</f>
        <v>384.651158297651</v>
      </c>
      <c r="P231" s="326" t="n">
        <f aca="false">+[4]data1cf!O231</f>
        <v>382.949123789989</v>
      </c>
      <c r="Q231" s="326" t="n">
        <f aca="false">+[4]data1cf!P231</f>
        <v>381.466971150187</v>
      </c>
      <c r="R231" s="326" t="n">
        <f aca="false">+[4]data1cf!Q231</f>
        <v>340.295934963259</v>
      </c>
      <c r="S231" s="326" t="n">
        <f aca="false">+[4]data1cf!R231</f>
        <v>299.208445465369</v>
      </c>
      <c r="T231" s="326" t="n">
        <f aca="false">+[4]data1cf!S231</f>
        <v>297.44301162933</v>
      </c>
      <c r="U231" s="326" t="n">
        <f aca="false">+[4]data1cf!T231</f>
        <v>295.62461477821</v>
      </c>
      <c r="V231" s="326" t="n">
        <f aca="false">+[4]data1cf!U231</f>
        <v>293.751666021557</v>
      </c>
      <c r="W231" s="326" t="n">
        <f aca="false">+[4]data1cf!V231</f>
        <v>291.822528802203</v>
      </c>
      <c r="X231" s="326" t="n">
        <f aca="false">+[4]data1cf!W231</f>
        <v>289.835517466269</v>
      </c>
      <c r="Y231" s="326" t="n">
        <f aca="false">+[4]data1cf!X231</f>
        <v>287.788895790257</v>
      </c>
      <c r="Z231" s="326" t="n">
        <f aca="false">+[4]data1cf!Y231</f>
        <v>285.680875463965</v>
      </c>
      <c r="AA231" s="326" t="n">
        <f aca="false">+[4]data1cf!Z231</f>
        <v>283.509614527884</v>
      </c>
      <c r="AB231" s="326"/>
      <c r="AC231" s="327" t="n">
        <f aca="false">XNPV(0.1,B231:AA231,$B$1:$AA$1)</f>
        <v>816.2923680337</v>
      </c>
      <c r="AD231" s="327" t="n">
        <f aca="false">SUMPRODUCT(B231:AA231,$B$1010:$AA$1010)</f>
        <v>1869.13390799554</v>
      </c>
      <c r="AE231" s="328" t="n">
        <f aca="false">SUMPRODUCT(B231:AA231,$B$1012:$AA$1012)</f>
        <v>1752.76755551253</v>
      </c>
      <c r="AF231" s="329" t="n">
        <f aca="false">XIRR(B231:AA231,$B$1:$AA$1)</f>
        <v>0.134899455976659</v>
      </c>
      <c r="AG231" s="330" t="n">
        <f aca="false">1-EXP(-(1/0.25)*(AD231/ABS($AD$1010)))</f>
        <v>0.971826216608035</v>
      </c>
    </row>
    <row r="232" customFormat="false" ht="12.75" hidden="false" customHeight="false" outlineLevel="0" collapsed="false">
      <c r="A232" s="321"/>
      <c r="B232" s="326" t="n">
        <f aca="false">+[4]data1cf!A232</f>
        <v>-3286.35733345819</v>
      </c>
      <c r="C232" s="326" t="n">
        <f aca="false">+[4]data1cf!B232</f>
        <v>504.623106562427</v>
      </c>
      <c r="D232" s="326" t="n">
        <f aca="false">+[4]data1cf!C232</f>
        <v>561.021054468612</v>
      </c>
      <c r="E232" s="326" t="n">
        <f aca="false">+[4]data1cf!D232</f>
        <v>547.749400221751</v>
      </c>
      <c r="F232" s="326" t="n">
        <f aca="false">+[4]data1cf!E232</f>
        <v>535.721486762138</v>
      </c>
      <c r="G232" s="326" t="n">
        <f aca="false">+[4]data1cf!F232</f>
        <v>524.680747095204</v>
      </c>
      <c r="H232" s="326" t="n">
        <f aca="false">+[4]data1cf!G232</f>
        <v>514.498357204055</v>
      </c>
      <c r="I232" s="326" t="n">
        <f aca="false">+[4]data1cf!H232</f>
        <v>509.006442325353</v>
      </c>
      <c r="J232" s="326" t="n">
        <f aca="false">+[4]data1cf!I232</f>
        <v>507.692793750803</v>
      </c>
      <c r="K232" s="326" t="n">
        <f aca="false">+[4]data1cf!J232</f>
        <v>506.467509292142</v>
      </c>
      <c r="L232" s="326" t="n">
        <f aca="false">+[4]data1cf!K232</f>
        <v>504.946085946278</v>
      </c>
      <c r="M232" s="326" t="n">
        <f aca="false">+[4]data1cf!L232</f>
        <v>384.286320253481</v>
      </c>
      <c r="N232" s="326" t="n">
        <f aca="false">+[4]data1cf!M232</f>
        <v>382.680023636457</v>
      </c>
      <c r="O232" s="326" t="n">
        <f aca="false">+[4]data1cf!N232</f>
        <v>381.284918474366</v>
      </c>
      <c r="P232" s="326" t="n">
        <f aca="false">+[4]data1cf!O232</f>
        <v>379.588579803969</v>
      </c>
      <c r="Q232" s="326" t="n">
        <f aca="false">+[4]data1cf!P232</f>
        <v>378.100731326902</v>
      </c>
      <c r="R232" s="326" t="n">
        <f aca="false">+[4]data1cf!Q232</f>
        <v>338.615662970249</v>
      </c>
      <c r="S232" s="326" t="n">
        <f aca="false">+[4]data1cf!R232</f>
        <v>299.208445465369</v>
      </c>
      <c r="T232" s="326" t="n">
        <f aca="false">+[4]data1cf!S232</f>
        <v>297.44301162933</v>
      </c>
      <c r="U232" s="326" t="n">
        <f aca="false">+[4]data1cf!T232</f>
        <v>295.62461477821</v>
      </c>
      <c r="V232" s="326" t="n">
        <f aca="false">+[4]data1cf!U232</f>
        <v>293.751666021557</v>
      </c>
      <c r="W232" s="326" t="n">
        <f aca="false">+[4]data1cf!V232</f>
        <v>291.822528802203</v>
      </c>
      <c r="X232" s="326" t="n">
        <f aca="false">+[4]data1cf!W232</f>
        <v>289.835517466269</v>
      </c>
      <c r="Y232" s="326" t="n">
        <f aca="false">+[4]data1cf!X232</f>
        <v>287.788895790257</v>
      </c>
      <c r="Z232" s="326" t="n">
        <f aca="false">+[4]data1cf!Y232</f>
        <v>285.680875463965</v>
      </c>
      <c r="AA232" s="326" t="n">
        <f aca="false">+[4]data1cf!Z232</f>
        <v>283.509614527884</v>
      </c>
      <c r="AB232" s="326"/>
      <c r="AC232" s="327" t="n">
        <f aca="false">XNPV(0.1,B232:AA232,$B$1:$AA$1)</f>
        <v>933.336040971539</v>
      </c>
      <c r="AD232" s="327" t="n">
        <f aca="false">SUMPRODUCT(B232:AA232,$B$1010:$AA$1010)</f>
        <v>1978.28559489783</v>
      </c>
      <c r="AE232" s="328" t="n">
        <f aca="false">SUMPRODUCT(B232:AA232,$B$1012:$AA$1012)</f>
        <v>1862.64804423292</v>
      </c>
      <c r="AF232" s="329" t="n">
        <f aca="false">XIRR(B232:AA232,$B$1:$AA$1)</f>
        <v>0.14145649732722</v>
      </c>
      <c r="AG232" s="330" t="n">
        <f aca="false">1-EXP(-(1/0.25)*(AD232/ABS($AD$1010)))</f>
        <v>0.977127118277974</v>
      </c>
    </row>
    <row r="233" customFormat="false" ht="12.75" hidden="false" customHeight="false" outlineLevel="0" collapsed="false">
      <c r="A233" s="321"/>
      <c r="B233" s="326" t="n">
        <f aca="false">+[4]data1cf!A233</f>
        <v>-2867.33047113164</v>
      </c>
      <c r="C233" s="326" t="n">
        <f aca="false">+[4]data1cf!B233</f>
        <v>496.477224358799</v>
      </c>
      <c r="D233" s="326" t="n">
        <f aca="false">+[4]data1cf!C233</f>
        <v>545.543878281718</v>
      </c>
      <c r="E233" s="326" t="n">
        <f aca="false">+[4]data1cf!D233</f>
        <v>533.819941653546</v>
      </c>
      <c r="F233" s="326" t="n">
        <f aca="false">+[4]data1cf!E233</f>
        <v>523.176828168551</v>
      </c>
      <c r="G233" s="326" t="n">
        <f aca="false">+[4]data1cf!F233</f>
        <v>513.390554360976</v>
      </c>
      <c r="H233" s="326" t="n">
        <f aca="false">+[4]data1cf!G233</f>
        <v>504.348587978334</v>
      </c>
      <c r="I233" s="326" t="n">
        <f aca="false">+[4]data1cf!H233</f>
        <v>499.394301325071</v>
      </c>
      <c r="J233" s="326" t="n">
        <f aca="false">+[4]data1cf!I233</f>
        <v>498.080652750522</v>
      </c>
      <c r="K233" s="326" t="n">
        <f aca="false">+[4]data1cf!J233</f>
        <v>496.839076527454</v>
      </c>
      <c r="L233" s="326" t="n">
        <f aca="false">+[4]data1cf!K233</f>
        <v>495.333944945997</v>
      </c>
      <c r="M233" s="326" t="n">
        <f aca="false">+[4]data1cf!L233</f>
        <v>374.657887488793</v>
      </c>
      <c r="N233" s="326" t="n">
        <f aca="false">+[4]data1cf!M233</f>
        <v>373.067882636176</v>
      </c>
      <c r="O233" s="326" t="n">
        <f aca="false">+[4]data1cf!N233</f>
        <v>371.656485709677</v>
      </c>
      <c r="P233" s="326" t="n">
        <f aca="false">+[4]data1cf!O233</f>
        <v>369.976438803687</v>
      </c>
      <c r="Q233" s="326" t="n">
        <f aca="false">+[4]data1cf!P233</f>
        <v>368.472298562214</v>
      </c>
      <c r="R233" s="326" t="n">
        <f aca="false">+[4]data1cf!Q233</f>
        <v>333.809592470108</v>
      </c>
      <c r="S233" s="326" t="n">
        <f aca="false">+[4]data1cf!R233</f>
        <v>299.208445465369</v>
      </c>
      <c r="T233" s="326" t="n">
        <f aca="false">+[4]data1cf!S233</f>
        <v>297.44301162933</v>
      </c>
      <c r="U233" s="326" t="n">
        <f aca="false">+[4]data1cf!T233</f>
        <v>295.62461477821</v>
      </c>
      <c r="V233" s="326" t="n">
        <f aca="false">+[4]data1cf!U233</f>
        <v>293.751666021557</v>
      </c>
      <c r="W233" s="326" t="n">
        <f aca="false">+[4]data1cf!V233</f>
        <v>291.822528802203</v>
      </c>
      <c r="X233" s="326" t="n">
        <f aca="false">+[4]data1cf!W233</f>
        <v>289.835517466269</v>
      </c>
      <c r="Y233" s="326" t="n">
        <f aca="false">+[4]data1cf!X233</f>
        <v>287.788895790257</v>
      </c>
      <c r="Z233" s="326" t="n">
        <f aca="false">+[4]data1cf!Y233</f>
        <v>285.680875463965</v>
      </c>
      <c r="AA233" s="326" t="n">
        <f aca="false">+[4]data1cf!Z233</f>
        <v>283.509614527884</v>
      </c>
      <c r="AB233" s="326"/>
      <c r="AC233" s="327" t="n">
        <f aca="false">XNPV(0.1,B233:AA233,$B$1:$AA$1)</f>
        <v>1268.11525890456</v>
      </c>
      <c r="AD233" s="327" t="n">
        <f aca="false">SUMPRODUCT(B233:AA233,$B$1010:$AA$1010)</f>
        <v>2290.49141910007</v>
      </c>
      <c r="AE233" s="328" t="n">
        <f aca="false">SUMPRODUCT(B233:AA233,$B$1012:$AA$1012)</f>
        <v>2176.93845529552</v>
      </c>
      <c r="AF233" s="329" t="n">
        <f aca="false">XIRR(B233:AA233,$B$1:$AA$1)</f>
        <v>0.163514770293092</v>
      </c>
      <c r="AG233" s="330" t="n">
        <f aca="false">1-EXP(-(1/0.25)*(AD233/ABS($AD$1010)))</f>
        <v>0.987399293835719</v>
      </c>
    </row>
    <row r="234" customFormat="false" ht="12.75" hidden="false" customHeight="false" outlineLevel="0" collapsed="false">
      <c r="A234" s="321"/>
      <c r="B234" s="326" t="n">
        <f aca="false">+[4]data1cf!A234</f>
        <v>-2688.23440255981</v>
      </c>
      <c r="C234" s="326" t="n">
        <f aca="false">+[4]data1cf!B234</f>
        <v>492.995596785763</v>
      </c>
      <c r="D234" s="326" t="n">
        <f aca="false">+[4]data1cf!C234</f>
        <v>538.928785892949</v>
      </c>
      <c r="E234" s="326" t="n">
        <f aca="false">+[4]data1cf!D234</f>
        <v>527.866358503654</v>
      </c>
      <c r="F234" s="326" t="n">
        <f aca="false">+[4]data1cf!E234</f>
        <v>517.815121706075</v>
      </c>
      <c r="G234" s="326" t="n">
        <f aca="false">+[4]data1cf!F234</f>
        <v>508.565018544747</v>
      </c>
      <c r="H234" s="326" t="n">
        <f aca="false">+[4]data1cf!G234</f>
        <v>500.010480022331</v>
      </c>
      <c r="I234" s="326" t="n">
        <f aca="false">+[4]data1cf!H234</f>
        <v>495.285980788888</v>
      </c>
      <c r="J234" s="326" t="n">
        <f aca="false">+[4]data1cf!I234</f>
        <v>493.972332214339</v>
      </c>
      <c r="K234" s="326" t="n">
        <f aca="false">+[4]data1cf!J234</f>
        <v>492.723792736125</v>
      </c>
      <c r="L234" s="326" t="n">
        <f aca="false">+[4]data1cf!K234</f>
        <v>491.225624409814</v>
      </c>
      <c r="M234" s="326" t="n">
        <f aca="false">+[4]data1cf!L234</f>
        <v>370.542603697464</v>
      </c>
      <c r="N234" s="326" t="n">
        <f aca="false">+[4]data1cf!M234</f>
        <v>368.959562099993</v>
      </c>
      <c r="O234" s="326" t="n">
        <f aca="false">+[4]data1cf!N234</f>
        <v>367.541201918348</v>
      </c>
      <c r="P234" s="326" t="n">
        <f aca="false">+[4]data1cf!O234</f>
        <v>365.868118267504</v>
      </c>
      <c r="Q234" s="326" t="n">
        <f aca="false">+[4]data1cf!P234</f>
        <v>364.357014770885</v>
      </c>
      <c r="R234" s="326" t="n">
        <f aca="false">+[4]data1cf!Q234</f>
        <v>331.755432202017</v>
      </c>
      <c r="S234" s="326" t="n">
        <f aca="false">+[4]data1cf!R234</f>
        <v>299.208445465369</v>
      </c>
      <c r="T234" s="326" t="n">
        <f aca="false">+[4]data1cf!S234</f>
        <v>297.44301162933</v>
      </c>
      <c r="U234" s="326" t="n">
        <f aca="false">+[4]data1cf!T234</f>
        <v>295.62461477821</v>
      </c>
      <c r="V234" s="326" t="n">
        <f aca="false">+[4]data1cf!U234</f>
        <v>293.751666021557</v>
      </c>
      <c r="W234" s="326" t="n">
        <f aca="false">+[4]data1cf!V234</f>
        <v>291.822528802203</v>
      </c>
      <c r="X234" s="326" t="n">
        <f aca="false">+[4]data1cf!W234</f>
        <v>289.835517466269</v>
      </c>
      <c r="Y234" s="326" t="n">
        <f aca="false">+[4]data1cf!X234</f>
        <v>287.788895790257</v>
      </c>
      <c r="Z234" s="326" t="n">
        <f aca="false">+[4]data1cf!Y234</f>
        <v>285.680875463965</v>
      </c>
      <c r="AA234" s="326" t="n">
        <f aca="false">+[4]data1cf!Z234</f>
        <v>283.509614527884</v>
      </c>
      <c r="AB234" s="326"/>
      <c r="AC234" s="327" t="n">
        <f aca="false">XNPV(0.1,B234:AA234,$B$1:$AA$1)</f>
        <v>1411.20308253108</v>
      </c>
      <c r="AD234" s="327" t="n">
        <f aca="false">SUMPRODUCT(B234:AA234,$B$1010:$AA$1010)</f>
        <v>2423.93115942936</v>
      </c>
      <c r="AE234" s="328" t="n">
        <f aca="false">SUMPRODUCT(B234:AA234,$B$1012:$AA$1012)</f>
        <v>2311.26916788662</v>
      </c>
      <c r="AF234" s="329" t="n">
        <f aca="false">XIRR(B234:AA234,$B$1:$AA$1)</f>
        <v>0.174840423161529</v>
      </c>
      <c r="AG234" s="330" t="n">
        <f aca="false">1-EXP(-(1/0.25)*(AD234/ABS($AD$1010)))</f>
        <v>0.990233758754469</v>
      </c>
    </row>
    <row r="235" customFormat="false" ht="12.75" hidden="false" customHeight="false" outlineLevel="0" collapsed="false">
      <c r="A235" s="321"/>
      <c r="B235" s="326" t="n">
        <f aca="false">+[4]data1cf!A235</f>
        <v>-2758.97813195315</v>
      </c>
      <c r="C235" s="326" t="n">
        <f aca="false">+[4]data1cf!B235</f>
        <v>494.370854885169</v>
      </c>
      <c r="D235" s="326" t="n">
        <f aca="false">+[4]data1cf!C235</f>
        <v>541.541776281822</v>
      </c>
      <c r="E235" s="326" t="n">
        <f aca="false">+[4]data1cf!D235</f>
        <v>530.21804985364</v>
      </c>
      <c r="F235" s="326" t="n">
        <f aca="false">+[4]data1cf!E235</f>
        <v>519.933019179161</v>
      </c>
      <c r="G235" s="326" t="n">
        <f aca="false">+[4]data1cf!F235</f>
        <v>510.471126270525</v>
      </c>
      <c r="H235" s="326" t="n">
        <f aca="false">+[4]data1cf!G235</f>
        <v>501.724051614191</v>
      </c>
      <c r="I235" s="326" t="n">
        <f aca="false">+[4]data1cf!H235</f>
        <v>496.908785346188</v>
      </c>
      <c r="J235" s="326" t="n">
        <f aca="false">+[4]data1cf!I235</f>
        <v>495.595136771639</v>
      </c>
      <c r="K235" s="326" t="n">
        <f aca="false">+[4]data1cf!J235</f>
        <v>494.349347809623</v>
      </c>
      <c r="L235" s="326" t="n">
        <f aca="false">+[4]data1cf!K235</f>
        <v>492.848428967114</v>
      </c>
      <c r="M235" s="326" t="n">
        <f aca="false">+[4]data1cf!L235</f>
        <v>372.168158770962</v>
      </c>
      <c r="N235" s="326" t="n">
        <f aca="false">+[4]data1cf!M235</f>
        <v>370.582366657293</v>
      </c>
      <c r="O235" s="326" t="n">
        <f aca="false">+[4]data1cf!N235</f>
        <v>369.166756991847</v>
      </c>
      <c r="P235" s="326" t="n">
        <f aca="false">+[4]data1cf!O235</f>
        <v>367.490922824804</v>
      </c>
      <c r="Q235" s="326" t="n">
        <f aca="false">+[4]data1cf!P235</f>
        <v>365.982569844383</v>
      </c>
      <c r="R235" s="326" t="n">
        <f aca="false">+[4]data1cf!Q235</f>
        <v>332.566834480667</v>
      </c>
      <c r="S235" s="326" t="n">
        <f aca="false">+[4]data1cf!R235</f>
        <v>299.208445465369</v>
      </c>
      <c r="T235" s="326" t="n">
        <f aca="false">+[4]data1cf!S235</f>
        <v>297.44301162933</v>
      </c>
      <c r="U235" s="326" t="n">
        <f aca="false">+[4]data1cf!T235</f>
        <v>295.62461477821</v>
      </c>
      <c r="V235" s="326" t="n">
        <f aca="false">+[4]data1cf!U235</f>
        <v>293.751666021557</v>
      </c>
      <c r="W235" s="326" t="n">
        <f aca="false">+[4]data1cf!V235</f>
        <v>291.822528802203</v>
      </c>
      <c r="X235" s="326" t="n">
        <f aca="false">+[4]data1cf!W235</f>
        <v>289.835517466269</v>
      </c>
      <c r="Y235" s="326" t="n">
        <f aca="false">+[4]data1cf!X235</f>
        <v>287.788895790257</v>
      </c>
      <c r="Z235" s="326" t="n">
        <f aca="false">+[4]data1cf!Y235</f>
        <v>285.680875463965</v>
      </c>
      <c r="AA235" s="326" t="n">
        <f aca="false">+[4]data1cf!Z235</f>
        <v>283.509614527884</v>
      </c>
      <c r="AB235" s="326"/>
      <c r="AC235" s="327" t="n">
        <f aca="false">XNPV(0.1,B235:AA235,$B$1:$AA$1)</f>
        <v>1354.68276717833</v>
      </c>
      <c r="AD235" s="327" t="n">
        <f aca="false">SUMPRODUCT(B235:AA235,$B$1010:$AA$1010)</f>
        <v>2371.2218791227</v>
      </c>
      <c r="AE235" s="328" t="n">
        <f aca="false">SUMPRODUCT(B235:AA235,$B$1012:$AA$1012)</f>
        <v>2258.2079496447</v>
      </c>
      <c r="AF235" s="329" t="n">
        <f aca="false">XIRR(B235:AA235,$B$1:$AA$1)</f>
        <v>0.170205446284528</v>
      </c>
      <c r="AG235" s="330" t="n">
        <f aca="false">1-EXP(-(1/0.25)*(AD235/ABS($AD$1010)))</f>
        <v>0.989199557011306</v>
      </c>
    </row>
    <row r="236" customFormat="false" ht="12.75" hidden="false" customHeight="false" outlineLevel="0" collapsed="false">
      <c r="A236" s="321"/>
      <c r="B236" s="326" t="n">
        <f aca="false">+[4]data1cf!A236</f>
        <v>-2453.90283537745</v>
      </c>
      <c r="C236" s="326" t="n">
        <f aca="false">+[4]data1cf!B236</f>
        <v>488.440191119738</v>
      </c>
      <c r="D236" s="326" t="n">
        <f aca="false">+[4]data1cf!C236</f>
        <v>530.273515127502</v>
      </c>
      <c r="E236" s="326" t="n">
        <f aca="false">+[4]data1cf!D236</f>
        <v>520.076614814751</v>
      </c>
      <c r="F236" s="326" t="n">
        <f aca="false">+[4]data1cf!E236</f>
        <v>510.799796980396</v>
      </c>
      <c r="G236" s="326" t="n">
        <f aca="false">+[4]data1cf!F236</f>
        <v>502.251226291636</v>
      </c>
      <c r="H236" s="326" t="n">
        <f aca="false">+[4]data1cf!G236</f>
        <v>494.334444562463</v>
      </c>
      <c r="I236" s="326" t="n">
        <f aca="false">+[4]data1cf!H236</f>
        <v>489.910602102979</v>
      </c>
      <c r="J236" s="326" t="n">
        <f aca="false">+[4]data1cf!I236</f>
        <v>488.59695352843</v>
      </c>
      <c r="K236" s="326" t="n">
        <f aca="false">+[4]data1cf!J236</f>
        <v>487.339303238883</v>
      </c>
      <c r="L236" s="326" t="n">
        <f aca="false">+[4]data1cf!K236</f>
        <v>485.850245723904</v>
      </c>
      <c r="M236" s="326" t="n">
        <f aca="false">+[4]data1cf!L236</f>
        <v>365.158114200222</v>
      </c>
      <c r="N236" s="326" t="n">
        <f aca="false">+[4]data1cf!M236</f>
        <v>363.584183414084</v>
      </c>
      <c r="O236" s="326" t="n">
        <f aca="false">+[4]data1cf!N236</f>
        <v>362.156712421107</v>
      </c>
      <c r="P236" s="326" t="n">
        <f aca="false">+[4]data1cf!O236</f>
        <v>360.492739581595</v>
      </c>
      <c r="Q236" s="326" t="n">
        <f aca="false">+[4]data1cf!P236</f>
        <v>358.972525273643</v>
      </c>
      <c r="R236" s="326" t="n">
        <f aca="false">+[4]data1cf!Q236</f>
        <v>329.067742859062</v>
      </c>
      <c r="S236" s="326" t="n">
        <f aca="false">+[4]data1cf!R236</f>
        <v>299.208445465369</v>
      </c>
      <c r="T236" s="326" t="n">
        <f aca="false">+[4]data1cf!S236</f>
        <v>297.44301162933</v>
      </c>
      <c r="U236" s="326" t="n">
        <f aca="false">+[4]data1cf!T236</f>
        <v>295.62461477821</v>
      </c>
      <c r="V236" s="326" t="n">
        <f aca="false">+[4]data1cf!U236</f>
        <v>293.751666021557</v>
      </c>
      <c r="W236" s="326" t="n">
        <f aca="false">+[4]data1cf!V236</f>
        <v>291.822528802203</v>
      </c>
      <c r="X236" s="326" t="n">
        <f aca="false">+[4]data1cf!W236</f>
        <v>289.835517466269</v>
      </c>
      <c r="Y236" s="326" t="n">
        <f aca="false">+[4]data1cf!X236</f>
        <v>287.788895790257</v>
      </c>
      <c r="Z236" s="326" t="n">
        <f aca="false">+[4]data1cf!Y236</f>
        <v>285.680875463965</v>
      </c>
      <c r="AA236" s="326" t="n">
        <f aca="false">+[4]data1cf!Z236</f>
        <v>283.509614527884</v>
      </c>
      <c r="AB236" s="326"/>
      <c r="AC236" s="327" t="n">
        <f aca="false">XNPV(0.1,B236:AA236,$B$1:$AA$1)</f>
        <v>1598.42100541735</v>
      </c>
      <c r="AD236" s="327" t="n">
        <f aca="false">SUMPRODUCT(B236:AA236,$B$1010:$AA$1010)</f>
        <v>2598.52540778511</v>
      </c>
      <c r="AE236" s="328" t="n">
        <f aca="false">SUMPRODUCT(B236:AA236,$B$1012:$AA$1012)</f>
        <v>2487.02917564787</v>
      </c>
      <c r="AF236" s="329" t="n">
        <f aca="false">XIRR(B236:AA236,$B$1:$AA$1)</f>
        <v>0.191947164385352</v>
      </c>
      <c r="AG236" s="330" t="n">
        <f aca="false">1-EXP(-(1/0.25)*(AD236/ABS($AD$1010)))</f>
        <v>0.993002727763486</v>
      </c>
    </row>
    <row r="237" customFormat="false" ht="12.75" hidden="false" customHeight="false" outlineLevel="0" collapsed="false">
      <c r="A237" s="321"/>
      <c r="B237" s="326" t="n">
        <f aca="false">+[4]data1cf!A237</f>
        <v>-3374.03872663809</v>
      </c>
      <c r="C237" s="326" t="n">
        <f aca="false">+[4]data1cf!B237</f>
        <v>506.327632845845</v>
      </c>
      <c r="D237" s="326" t="n">
        <f aca="false">+[4]data1cf!C237</f>
        <v>564.259654407105</v>
      </c>
      <c r="E237" s="326" t="n">
        <f aca="false">+[4]data1cf!D237</f>
        <v>550.664140166394</v>
      </c>
      <c r="F237" s="326" t="n">
        <f aca="false">+[4]data1cf!E237</f>
        <v>538.346457238601</v>
      </c>
      <c r="G237" s="326" t="n">
        <f aca="false">+[4]data1cf!F237</f>
        <v>527.04322052402</v>
      </c>
      <c r="H237" s="326" t="n">
        <f aca="false">+[4]data1cf!G237</f>
        <v>516.622196953193</v>
      </c>
      <c r="I237" s="326" t="n">
        <f aca="false">+[4]data1cf!H237</f>
        <v>511.017783339785</v>
      </c>
      <c r="J237" s="326" t="n">
        <f aca="false">+[4]data1cf!I237</f>
        <v>509.704134765236</v>
      </c>
      <c r="K237" s="326" t="n">
        <f aca="false">+[4]data1cf!J237</f>
        <v>508.482259359142</v>
      </c>
      <c r="L237" s="326" t="n">
        <f aca="false">+[4]data1cf!K237</f>
        <v>506.95742696071</v>
      </c>
      <c r="M237" s="326" t="n">
        <f aca="false">+[4]data1cf!L237</f>
        <v>386.301070320481</v>
      </c>
      <c r="N237" s="326" t="n">
        <f aca="false">+[4]data1cf!M237</f>
        <v>384.69136465089</v>
      </c>
      <c r="O237" s="326" t="n">
        <f aca="false">+[4]data1cf!N237</f>
        <v>383.299668541365</v>
      </c>
      <c r="P237" s="326" t="n">
        <f aca="false">+[4]data1cf!O237</f>
        <v>381.599920818401</v>
      </c>
      <c r="Q237" s="326" t="n">
        <f aca="false">+[4]data1cf!P237</f>
        <v>380.115481393902</v>
      </c>
      <c r="R237" s="326" t="n">
        <f aca="false">+[4]data1cf!Q237</f>
        <v>339.621333477465</v>
      </c>
      <c r="S237" s="326" t="n">
        <f aca="false">+[4]data1cf!R237</f>
        <v>299.208445465369</v>
      </c>
      <c r="T237" s="326" t="n">
        <f aca="false">+[4]data1cf!S237</f>
        <v>297.44301162933</v>
      </c>
      <c r="U237" s="326" t="n">
        <f aca="false">+[4]data1cf!T237</f>
        <v>295.62461477821</v>
      </c>
      <c r="V237" s="326" t="n">
        <f aca="false">+[4]data1cf!U237</f>
        <v>293.751666021557</v>
      </c>
      <c r="W237" s="326" t="n">
        <f aca="false">+[4]data1cf!V237</f>
        <v>291.822528802203</v>
      </c>
      <c r="X237" s="326" t="n">
        <f aca="false">+[4]data1cf!W237</f>
        <v>289.835517466269</v>
      </c>
      <c r="Y237" s="326" t="n">
        <f aca="false">+[4]data1cf!X237</f>
        <v>287.788895790257</v>
      </c>
      <c r="Z237" s="326" t="n">
        <f aca="false">+[4]data1cf!Y237</f>
        <v>285.680875463965</v>
      </c>
      <c r="AA237" s="326" t="n">
        <f aca="false">+[4]data1cf!Z237</f>
        <v>283.509614527884</v>
      </c>
      <c r="AB237" s="326"/>
      <c r="AC237" s="327" t="n">
        <f aca="false">XNPV(0.1,B237:AA237,$B$1:$AA$1)</f>
        <v>863.283471852077</v>
      </c>
      <c r="AD237" s="327" t="n">
        <f aca="false">SUMPRODUCT(B237:AA237,$B$1010:$AA$1010)</f>
        <v>1912.95650961451</v>
      </c>
      <c r="AE237" s="328" t="n">
        <f aca="false">SUMPRODUCT(B237:AA237,$B$1012:$AA$1012)</f>
        <v>1796.88275903845</v>
      </c>
      <c r="AF237" s="329" t="n">
        <f aca="false">XIRR(B237:AA237,$B$1:$AA$1)</f>
        <v>0.137470677618983</v>
      </c>
      <c r="AG237" s="330" t="n">
        <f aca="false">1-EXP(-(1/0.25)*(AD237/ABS($AD$1010)))</f>
        <v>0.97408798637235</v>
      </c>
    </row>
    <row r="238" customFormat="false" ht="12.75" hidden="false" customHeight="false" outlineLevel="0" collapsed="false">
      <c r="A238" s="321"/>
      <c r="B238" s="326" t="n">
        <f aca="false">+[4]data1cf!A238</f>
        <v>-3246.65235311103</v>
      </c>
      <c r="C238" s="326" t="n">
        <f aca="false">+[4]data1cf!B238</f>
        <v>503.851241744478</v>
      </c>
      <c r="D238" s="326" t="n">
        <f aca="false">+[4]data1cf!C238</f>
        <v>559.554511314509</v>
      </c>
      <c r="E238" s="326" t="n">
        <f aca="false">+[4]data1cf!D238</f>
        <v>546.429511383058</v>
      </c>
      <c r="F238" s="326" t="n">
        <f aca="false">+[4]data1cf!E238</f>
        <v>534.532814942497</v>
      </c>
      <c r="G238" s="326" t="n">
        <f aca="false">+[4]data1cf!F238</f>
        <v>523.610942457527</v>
      </c>
      <c r="H238" s="326" t="n">
        <f aca="false">+[4]data1cf!G238</f>
        <v>513.53661364089</v>
      </c>
      <c r="I238" s="326" t="n">
        <f aca="false">+[4]data1cf!H238</f>
        <v>508.095641840173</v>
      </c>
      <c r="J238" s="326" t="n">
        <f aca="false">+[4]data1cf!I238</f>
        <v>506.781993265624</v>
      </c>
      <c r="K238" s="326" t="n">
        <f aca="false">+[4]data1cf!J238</f>
        <v>505.555165077327</v>
      </c>
      <c r="L238" s="326" t="n">
        <f aca="false">+[4]data1cf!K238</f>
        <v>504.035285461098</v>
      </c>
      <c r="M238" s="326" t="n">
        <f aca="false">+[4]data1cf!L238</f>
        <v>383.373976038666</v>
      </c>
      <c r="N238" s="326" t="n">
        <f aca="false">+[4]data1cf!M238</f>
        <v>381.769223151278</v>
      </c>
      <c r="O238" s="326" t="n">
        <f aca="false">+[4]data1cf!N238</f>
        <v>380.37257425955</v>
      </c>
      <c r="P238" s="326" t="n">
        <f aca="false">+[4]data1cf!O238</f>
        <v>378.677779318789</v>
      </c>
      <c r="Q238" s="326" t="n">
        <f aca="false">+[4]data1cf!P238</f>
        <v>377.188387112087</v>
      </c>
      <c r="R238" s="326" t="n">
        <f aca="false">+[4]data1cf!Q238</f>
        <v>338.160262727659</v>
      </c>
      <c r="S238" s="326" t="n">
        <f aca="false">+[4]data1cf!R238</f>
        <v>299.208445465369</v>
      </c>
      <c r="T238" s="326" t="n">
        <f aca="false">+[4]data1cf!S238</f>
        <v>297.44301162933</v>
      </c>
      <c r="U238" s="326" t="n">
        <f aca="false">+[4]data1cf!T238</f>
        <v>295.62461477821</v>
      </c>
      <c r="V238" s="326" t="n">
        <f aca="false">+[4]data1cf!U238</f>
        <v>293.751666021557</v>
      </c>
      <c r="W238" s="326" t="n">
        <f aca="false">+[4]data1cf!V238</f>
        <v>291.822528802203</v>
      </c>
      <c r="X238" s="326" t="n">
        <f aca="false">+[4]data1cf!W238</f>
        <v>289.835517466269</v>
      </c>
      <c r="Y238" s="326" t="n">
        <f aca="false">+[4]data1cf!X238</f>
        <v>287.788895790257</v>
      </c>
      <c r="Z238" s="326" t="n">
        <f aca="false">+[4]data1cf!Y238</f>
        <v>285.680875463965</v>
      </c>
      <c r="AA238" s="326" t="n">
        <f aca="false">+[4]data1cf!Z238</f>
        <v>283.509614527884</v>
      </c>
      <c r="AB238" s="326"/>
      <c r="AC238" s="327" t="n">
        <f aca="false">XNPV(0.1,B238:AA238,$B$1:$AA$1)</f>
        <v>965.058117677714</v>
      </c>
      <c r="AD238" s="327" t="n">
        <f aca="false">SUMPRODUCT(B238:AA238,$B$1010:$AA$1010)</f>
        <v>2007.86872483225</v>
      </c>
      <c r="AE238" s="328" t="n">
        <f aca="false">SUMPRODUCT(B238:AA238,$B$1012:$AA$1012)</f>
        <v>1892.42869964307</v>
      </c>
      <c r="AF238" s="329" t="n">
        <f aca="false">XIRR(B238:AA238,$B$1:$AA$1)</f>
        <v>0.143324911965231</v>
      </c>
      <c r="AG238" s="330" t="n">
        <f aca="false">1-EXP(-(1/0.25)*(AD238/ABS($AD$1010)))</f>
        <v>0.978383454295781</v>
      </c>
    </row>
    <row r="239" customFormat="false" ht="12.75" hidden="false" customHeight="false" outlineLevel="0" collapsed="false">
      <c r="A239" s="321"/>
      <c r="B239" s="326" t="n">
        <f aca="false">+[4]data1cf!A239</f>
        <v>-3699.68054257318</v>
      </c>
      <c r="C239" s="326" t="n">
        <f aca="false">+[4]data1cf!B239</f>
        <v>512.658109747623</v>
      </c>
      <c r="D239" s="326" t="n">
        <f aca="false">+[4]data1cf!C239</f>
        <v>576.287560520483</v>
      </c>
      <c r="E239" s="326" t="n">
        <f aca="false">+[4]data1cf!D239</f>
        <v>561.489255668435</v>
      </c>
      <c r="F239" s="326" t="n">
        <f aca="false">+[4]data1cf!E239</f>
        <v>548.095391667339</v>
      </c>
      <c r="G239" s="326" t="n">
        <f aca="false">+[4]data1cf!F239</f>
        <v>535.817261509885</v>
      </c>
      <c r="H239" s="326" t="n">
        <f aca="false">+[4]data1cf!G239</f>
        <v>524.509971172808</v>
      </c>
      <c r="I239" s="326" t="n">
        <f aca="false">+[4]data1cf!H239</f>
        <v>518.487746083883</v>
      </c>
      <c r="J239" s="326" t="n">
        <f aca="false">+[4]data1cf!I239</f>
        <v>517.174097509334</v>
      </c>
      <c r="K239" s="326" t="n">
        <f aca="false">+[4]data1cf!J239</f>
        <v>515.964883057043</v>
      </c>
      <c r="L239" s="326" t="n">
        <f aca="false">+[4]data1cf!K239</f>
        <v>514.427389704809</v>
      </c>
      <c r="M239" s="326" t="n">
        <f aca="false">+[4]data1cf!L239</f>
        <v>393.783694018382</v>
      </c>
      <c r="N239" s="326" t="n">
        <f aca="false">+[4]data1cf!M239</f>
        <v>392.161327394988</v>
      </c>
      <c r="O239" s="326" t="n">
        <f aca="false">+[4]data1cf!N239</f>
        <v>390.782292239267</v>
      </c>
      <c r="P239" s="326" t="n">
        <f aca="false">+[4]data1cf!O239</f>
        <v>389.069883562499</v>
      </c>
      <c r="Q239" s="326" t="n">
        <f aca="false">+[4]data1cf!P239</f>
        <v>387.598105091803</v>
      </c>
      <c r="R239" s="326" t="n">
        <f aca="false">+[4]data1cf!Q239</f>
        <v>343.356314849514</v>
      </c>
      <c r="S239" s="326" t="n">
        <f aca="false">+[4]data1cf!R239</f>
        <v>299.208445465369</v>
      </c>
      <c r="T239" s="326" t="n">
        <f aca="false">+[4]data1cf!S239</f>
        <v>297.44301162933</v>
      </c>
      <c r="U239" s="326" t="n">
        <f aca="false">+[4]data1cf!T239</f>
        <v>295.62461477821</v>
      </c>
      <c r="V239" s="326" t="n">
        <f aca="false">+[4]data1cf!U239</f>
        <v>293.751666021557</v>
      </c>
      <c r="W239" s="326" t="n">
        <f aca="false">+[4]data1cf!V239</f>
        <v>291.822528802203</v>
      </c>
      <c r="X239" s="326" t="n">
        <f aca="false">+[4]data1cf!W239</f>
        <v>289.835517466269</v>
      </c>
      <c r="Y239" s="326" t="n">
        <f aca="false">+[4]data1cf!X239</f>
        <v>287.788895790257</v>
      </c>
      <c r="Z239" s="326" t="n">
        <f aca="false">+[4]data1cf!Y239</f>
        <v>285.680875463965</v>
      </c>
      <c r="AA239" s="326" t="n">
        <f aca="false">+[4]data1cf!Z239</f>
        <v>283.509614527884</v>
      </c>
      <c r="AB239" s="326"/>
      <c r="AC239" s="327" t="n">
        <f aca="false">XNPV(0.1,B239:AA239,$B$1:$AA$1)</f>
        <v>603.113725550518</v>
      </c>
      <c r="AD239" s="327" t="n">
        <f aca="false">SUMPRODUCT(B239:AA239,$B$1010:$AA$1010)</f>
        <v>1670.32941173767</v>
      </c>
      <c r="AE239" s="328" t="n">
        <f aca="false">SUMPRODUCT(B239:AA239,$B$1012:$AA$1012)</f>
        <v>1552.6356489101</v>
      </c>
      <c r="AF239" s="329" t="n">
        <f aca="false">XIRR(B239:AA239,$B$1:$AA$1)</f>
        <v>0.124155487649997</v>
      </c>
      <c r="AG239" s="330" t="n">
        <f aca="false">1-EXP(-(1/0.25)*(AD239/ABS($AD$1010)))</f>
        <v>0.958816574201648</v>
      </c>
    </row>
    <row r="240" customFormat="false" ht="12.75" hidden="false" customHeight="false" outlineLevel="0" collapsed="false">
      <c r="A240" s="321"/>
      <c r="B240" s="326" t="n">
        <f aca="false">+[4]data1cf!A240</f>
        <v>-2859.18693670965</v>
      </c>
      <c r="C240" s="326" t="n">
        <f aca="false">+[4]data1cf!B240</f>
        <v>496.318914049636</v>
      </c>
      <c r="D240" s="326" t="n">
        <f aca="false">+[4]data1cf!C240</f>
        <v>545.243088694308</v>
      </c>
      <c r="E240" s="326" t="n">
        <f aca="false">+[4]data1cf!D240</f>
        <v>533.549231024877</v>
      </c>
      <c r="F240" s="326" t="n">
        <f aca="false">+[4]data1cf!E240</f>
        <v>522.933030292439</v>
      </c>
      <c r="G240" s="326" t="n">
        <f aca="false">+[4]data1cf!F240</f>
        <v>513.171136272475</v>
      </c>
      <c r="H240" s="326" t="n">
        <f aca="false">+[4]data1cf!G240</f>
        <v>504.151333333116</v>
      </c>
      <c r="I240" s="326" t="n">
        <f aca="false">+[4]data1cf!H240</f>
        <v>499.207495160259</v>
      </c>
      <c r="J240" s="326" t="n">
        <f aca="false">+[4]data1cf!I240</f>
        <v>497.893846585709</v>
      </c>
      <c r="K240" s="326" t="n">
        <f aca="false">+[4]data1cf!J240</f>
        <v>496.651953742023</v>
      </c>
      <c r="L240" s="326" t="n">
        <f aca="false">+[4]data1cf!K240</f>
        <v>495.147138781184</v>
      </c>
      <c r="M240" s="326" t="n">
        <f aca="false">+[4]data1cf!L240</f>
        <v>374.470764703362</v>
      </c>
      <c r="N240" s="326" t="n">
        <f aca="false">+[4]data1cf!M240</f>
        <v>372.881076471363</v>
      </c>
      <c r="O240" s="326" t="n">
        <f aca="false">+[4]data1cf!N240</f>
        <v>371.469362924246</v>
      </c>
      <c r="P240" s="326" t="n">
        <f aca="false">+[4]data1cf!O240</f>
        <v>369.789632638874</v>
      </c>
      <c r="Q240" s="326" t="n">
        <f aca="false">+[4]data1cf!P240</f>
        <v>368.285175776783</v>
      </c>
      <c r="R240" s="326" t="n">
        <f aca="false">+[4]data1cf!Q240</f>
        <v>333.716189387702</v>
      </c>
      <c r="S240" s="326" t="n">
        <f aca="false">+[4]data1cf!R240</f>
        <v>299.208445465369</v>
      </c>
      <c r="T240" s="326" t="n">
        <f aca="false">+[4]data1cf!S240</f>
        <v>297.44301162933</v>
      </c>
      <c r="U240" s="326" t="n">
        <f aca="false">+[4]data1cf!T240</f>
        <v>295.62461477821</v>
      </c>
      <c r="V240" s="326" t="n">
        <f aca="false">+[4]data1cf!U240</f>
        <v>293.751666021557</v>
      </c>
      <c r="W240" s="326" t="n">
        <f aca="false">+[4]data1cf!V240</f>
        <v>291.822528802203</v>
      </c>
      <c r="X240" s="326" t="n">
        <f aca="false">+[4]data1cf!W240</f>
        <v>289.835517466269</v>
      </c>
      <c r="Y240" s="326" t="n">
        <f aca="false">+[4]data1cf!X240</f>
        <v>287.788895790257</v>
      </c>
      <c r="Z240" s="326" t="n">
        <f aca="false">+[4]data1cf!Y240</f>
        <v>285.680875463965</v>
      </c>
      <c r="AA240" s="326" t="n">
        <f aca="false">+[4]data1cf!Z240</f>
        <v>283.509614527884</v>
      </c>
      <c r="AB240" s="326"/>
      <c r="AC240" s="327" t="n">
        <f aca="false">XNPV(0.1,B240:AA240,$B$1:$AA$1)</f>
        <v>1274.62149115388</v>
      </c>
      <c r="AD240" s="327" t="n">
        <f aca="false">SUMPRODUCT(B240:AA240,$B$1010:$AA$1010)</f>
        <v>2296.55895105261</v>
      </c>
      <c r="AE240" s="328" t="n">
        <f aca="false">SUMPRODUCT(B240:AA240,$B$1012:$AA$1012)</f>
        <v>2183.04649993681</v>
      </c>
      <c r="AF240" s="329" t="n">
        <f aca="false">XIRR(B240:AA240,$B$1:$AA$1)</f>
        <v>0.164001467015158</v>
      </c>
      <c r="AG240" s="330" t="n">
        <f aca="false">1-EXP(-(1/0.25)*(AD240/ABS($AD$1010)))</f>
        <v>0.987544452746429</v>
      </c>
    </row>
    <row r="241" customFormat="false" ht="12.75" hidden="false" customHeight="false" outlineLevel="0" collapsed="false">
      <c r="A241" s="321"/>
      <c r="B241" s="326" t="n">
        <f aca="false">+[4]data1cf!A241</f>
        <v>-2536.75242948195</v>
      </c>
      <c r="C241" s="326" t="n">
        <f aca="false">+[4]data1cf!B241</f>
        <v>490.050787229129</v>
      </c>
      <c r="D241" s="326" t="n">
        <f aca="false">+[4]data1cf!C241</f>
        <v>533.333647735345</v>
      </c>
      <c r="E241" s="326" t="n">
        <f aca="false">+[4]data1cf!D241</f>
        <v>522.830734161811</v>
      </c>
      <c r="F241" s="326" t="n">
        <f aca="false">+[4]data1cf!E241</f>
        <v>513.280114988859</v>
      </c>
      <c r="G241" s="326" t="n">
        <f aca="false">+[4]data1cf!F241</f>
        <v>504.483512499253</v>
      </c>
      <c r="H241" s="326" t="n">
        <f aca="false">+[4]data1cf!G241</f>
        <v>496.341247314765</v>
      </c>
      <c r="I241" s="326" t="n">
        <f aca="false">+[4]data1cf!H241</f>
        <v>491.811105512061</v>
      </c>
      <c r="J241" s="326" t="n">
        <f aca="false">+[4]data1cf!I241</f>
        <v>490.497456937511</v>
      </c>
      <c r="K241" s="326" t="n">
        <f aca="false">+[4]data1cf!J241</f>
        <v>489.243027840184</v>
      </c>
      <c r="L241" s="326" t="n">
        <f aca="false">+[4]data1cf!K241</f>
        <v>487.750749132986</v>
      </c>
      <c r="M241" s="326" t="n">
        <f aca="false">+[4]data1cf!L241</f>
        <v>367.061838801523</v>
      </c>
      <c r="N241" s="326" t="n">
        <f aca="false">+[4]data1cf!M241</f>
        <v>365.484686823165</v>
      </c>
      <c r="O241" s="326" t="n">
        <f aca="false">+[4]data1cf!N241</f>
        <v>364.060437022407</v>
      </c>
      <c r="P241" s="326" t="n">
        <f aca="false">+[4]data1cf!O241</f>
        <v>362.393242990677</v>
      </c>
      <c r="Q241" s="326" t="n">
        <f aca="false">+[4]data1cf!P241</f>
        <v>360.876249874944</v>
      </c>
      <c r="R241" s="326" t="n">
        <f aca="false">+[4]data1cf!Q241</f>
        <v>330.017994563603</v>
      </c>
      <c r="S241" s="326" t="n">
        <f aca="false">+[4]data1cf!R241</f>
        <v>299.208445465369</v>
      </c>
      <c r="T241" s="326" t="n">
        <f aca="false">+[4]data1cf!S241</f>
        <v>297.44301162933</v>
      </c>
      <c r="U241" s="326" t="n">
        <f aca="false">+[4]data1cf!T241</f>
        <v>295.62461477821</v>
      </c>
      <c r="V241" s="326" t="n">
        <f aca="false">+[4]data1cf!U241</f>
        <v>293.751666021557</v>
      </c>
      <c r="W241" s="326" t="n">
        <f aca="false">+[4]data1cf!V241</f>
        <v>291.822528802203</v>
      </c>
      <c r="X241" s="326" t="n">
        <f aca="false">+[4]data1cf!W241</f>
        <v>289.835517466269</v>
      </c>
      <c r="Y241" s="326" t="n">
        <f aca="false">+[4]data1cf!X241</f>
        <v>287.788895790257</v>
      </c>
      <c r="Z241" s="326" t="n">
        <f aca="false">+[4]data1cf!Y241</f>
        <v>285.680875463965</v>
      </c>
      <c r="AA241" s="326" t="n">
        <f aca="false">+[4]data1cf!Z241</f>
        <v>283.509614527884</v>
      </c>
      <c r="AB241" s="326"/>
      <c r="AC241" s="327" t="n">
        <f aca="false">XNPV(0.1,B241:AA241,$B$1:$AA$1)</f>
        <v>1532.22877572025</v>
      </c>
      <c r="AD241" s="327" t="n">
        <f aca="false">SUMPRODUCT(B241:AA241,$B$1010:$AA$1010)</f>
        <v>2536.7963681035</v>
      </c>
      <c r="AE241" s="328" t="n">
        <f aca="false">SUMPRODUCT(B241:AA241,$B$1012:$AA$1012)</f>
        <v>2424.88797342781</v>
      </c>
      <c r="AF241" s="329" t="n">
        <f aca="false">XIRR(B241:AA241,$B$1:$AA$1)</f>
        <v>0.18556444592479</v>
      </c>
      <c r="AG241" s="330" t="n">
        <f aca="false">1-EXP(-(1/0.25)*(AD241/ABS($AD$1010)))</f>
        <v>0.992127305948212</v>
      </c>
    </row>
    <row r="242" customFormat="false" ht="12.75" hidden="false" customHeight="false" outlineLevel="0" collapsed="false">
      <c r="A242" s="321"/>
      <c r="B242" s="326" t="n">
        <f aca="false">+[4]data1cf!A242</f>
        <v>-2964.76552671043</v>
      </c>
      <c r="C242" s="326" t="n">
        <f aca="false">+[4]data1cf!B242</f>
        <v>498.371361839251</v>
      </c>
      <c r="D242" s="326" t="n">
        <f aca="false">+[4]data1cf!C242</f>
        <v>549.142739494577</v>
      </c>
      <c r="E242" s="326" t="n">
        <f aca="false">+[4]data1cf!D242</f>
        <v>537.058916745119</v>
      </c>
      <c r="F242" s="326" t="n">
        <f aca="false">+[4]data1cf!E242</f>
        <v>526.093799888446</v>
      </c>
      <c r="G242" s="326" t="n">
        <f aca="false">+[4]data1cf!F242</f>
        <v>516.015828908882</v>
      </c>
      <c r="H242" s="326" t="n">
        <f aca="false">+[4]data1cf!G242</f>
        <v>506.708683278977</v>
      </c>
      <c r="I242" s="326" t="n">
        <f aca="false">+[4]data1cf!H242</f>
        <v>501.629383552004</v>
      </c>
      <c r="J242" s="326" t="n">
        <f aca="false">+[4]data1cf!I242</f>
        <v>500.315734977455</v>
      </c>
      <c r="K242" s="326" t="n">
        <f aca="false">+[4]data1cf!J242</f>
        <v>499.077947029348</v>
      </c>
      <c r="L242" s="326" t="n">
        <f aca="false">+[4]data1cf!K242</f>
        <v>497.56902717293</v>
      </c>
      <c r="M242" s="326" t="n">
        <f aca="false">+[4]data1cf!L242</f>
        <v>376.896757990687</v>
      </c>
      <c r="N242" s="326" t="n">
        <f aca="false">+[4]data1cf!M242</f>
        <v>375.302964863109</v>
      </c>
      <c r="O242" s="326" t="n">
        <f aca="false">+[4]data1cf!N242</f>
        <v>373.895356211571</v>
      </c>
      <c r="P242" s="326" t="n">
        <f aca="false">+[4]data1cf!O242</f>
        <v>372.21152103062</v>
      </c>
      <c r="Q242" s="326" t="n">
        <f aca="false">+[4]data1cf!P242</f>
        <v>370.711169064108</v>
      </c>
      <c r="R242" s="326" t="n">
        <f aca="false">+[4]data1cf!Q242</f>
        <v>334.927133583575</v>
      </c>
      <c r="S242" s="326" t="n">
        <f aca="false">+[4]data1cf!R242</f>
        <v>299.208445465369</v>
      </c>
      <c r="T242" s="326" t="n">
        <f aca="false">+[4]data1cf!S242</f>
        <v>297.44301162933</v>
      </c>
      <c r="U242" s="326" t="n">
        <f aca="false">+[4]data1cf!T242</f>
        <v>295.62461477821</v>
      </c>
      <c r="V242" s="326" t="n">
        <f aca="false">+[4]data1cf!U242</f>
        <v>293.751666021557</v>
      </c>
      <c r="W242" s="326" t="n">
        <f aca="false">+[4]data1cf!V242</f>
        <v>291.822528802203</v>
      </c>
      <c r="X242" s="326" t="n">
        <f aca="false">+[4]data1cf!W242</f>
        <v>289.835517466269</v>
      </c>
      <c r="Y242" s="326" t="n">
        <f aca="false">+[4]data1cf!X242</f>
        <v>287.788895790257</v>
      </c>
      <c r="Z242" s="326" t="n">
        <f aca="false">+[4]data1cf!Y242</f>
        <v>285.680875463965</v>
      </c>
      <c r="AA242" s="326" t="n">
        <f aca="false">+[4]data1cf!Z242</f>
        <v>283.509614527884</v>
      </c>
      <c r="AB242" s="326"/>
      <c r="AC242" s="327" t="n">
        <f aca="false">XNPV(0.1,B242:AA242,$B$1:$AA$1)</f>
        <v>1190.27005460234</v>
      </c>
      <c r="AD242" s="327" t="n">
        <f aca="false">SUMPRODUCT(B242:AA242,$B$1010:$AA$1010)</f>
        <v>2217.89513812594</v>
      </c>
      <c r="AE242" s="328" t="n">
        <f aca="false">SUMPRODUCT(B242:AA242,$B$1012:$AA$1012)</f>
        <v>2103.8574516106</v>
      </c>
      <c r="AF242" s="329" t="n">
        <f aca="false">XIRR(B242:AA242,$B$1:$AA$1)</f>
        <v>0.157881384049178</v>
      </c>
      <c r="AG242" s="330" t="n">
        <f aca="false">1-EXP(-(1/0.25)*(AD242/ABS($AD$1010)))</f>
        <v>0.985525546743989</v>
      </c>
    </row>
    <row r="243" customFormat="false" ht="12.75" hidden="false" customHeight="false" outlineLevel="0" collapsed="false">
      <c r="A243" s="321"/>
      <c r="B243" s="326" t="n">
        <f aca="false">+[4]data1cf!A243</f>
        <v>-3701.83835248549</v>
      </c>
      <c r="C243" s="326" t="n">
        <f aca="false">+[4]data1cf!B243</f>
        <v>512.700057572318</v>
      </c>
      <c r="D243" s="326" t="n">
        <f aca="false">+[4]data1cf!C243</f>
        <v>576.367261387404</v>
      </c>
      <c r="E243" s="326" t="n">
        <f aca="false">+[4]data1cf!D243</f>
        <v>561.560986448664</v>
      </c>
      <c r="F243" s="326" t="n">
        <f aca="false">+[4]data1cf!E243</f>
        <v>548.15999131737</v>
      </c>
      <c r="G243" s="326" t="n">
        <f aca="false">+[4]data1cf!F243</f>
        <v>535.875401194913</v>
      </c>
      <c r="H243" s="326" t="n">
        <f aca="false">+[4]data1cf!G243</f>
        <v>524.562238162378</v>
      </c>
      <c r="I243" s="326" t="n">
        <f aca="false">+[4]data1cf!H243</f>
        <v>518.537244517024</v>
      </c>
      <c r="J243" s="326" t="n">
        <f aca="false">+[4]data1cf!I243</f>
        <v>517.223595942474</v>
      </c>
      <c r="K243" s="326" t="n">
        <f aca="false">+[4]data1cf!J243</f>
        <v>516.014465385833</v>
      </c>
      <c r="L243" s="326" t="n">
        <f aca="false">+[4]data1cf!K243</f>
        <v>514.476888137949</v>
      </c>
      <c r="M243" s="326" t="n">
        <f aca="false">+[4]data1cf!L243</f>
        <v>393.833276347172</v>
      </c>
      <c r="N243" s="326" t="n">
        <f aca="false">+[4]data1cf!M243</f>
        <v>392.210825828128</v>
      </c>
      <c r="O243" s="326" t="n">
        <f aca="false">+[4]data1cf!N243</f>
        <v>390.831874568057</v>
      </c>
      <c r="P243" s="326" t="n">
        <f aca="false">+[4]data1cf!O243</f>
        <v>389.119381995639</v>
      </c>
      <c r="Q243" s="326" t="n">
        <f aca="false">+[4]data1cf!P243</f>
        <v>387.647687420593</v>
      </c>
      <c r="R243" s="326" t="n">
        <f aca="false">+[4]data1cf!Q243</f>
        <v>343.381064066084</v>
      </c>
      <c r="S243" s="326" t="n">
        <f aca="false">+[4]data1cf!R243</f>
        <v>299.208445465369</v>
      </c>
      <c r="T243" s="326" t="n">
        <f aca="false">+[4]data1cf!S243</f>
        <v>297.44301162933</v>
      </c>
      <c r="U243" s="326" t="n">
        <f aca="false">+[4]data1cf!T243</f>
        <v>295.62461477821</v>
      </c>
      <c r="V243" s="326" t="n">
        <f aca="false">+[4]data1cf!U243</f>
        <v>293.751666021557</v>
      </c>
      <c r="W243" s="326" t="n">
        <f aca="false">+[4]data1cf!V243</f>
        <v>291.822528802203</v>
      </c>
      <c r="X243" s="326" t="n">
        <f aca="false">+[4]data1cf!W243</f>
        <v>289.835517466269</v>
      </c>
      <c r="Y243" s="326" t="n">
        <f aca="false">+[4]data1cf!X243</f>
        <v>287.788895790257</v>
      </c>
      <c r="Z243" s="326" t="n">
        <f aca="false">+[4]data1cf!Y243</f>
        <v>285.680875463965</v>
      </c>
      <c r="AA243" s="326" t="n">
        <f aca="false">+[4]data1cf!Z243</f>
        <v>283.509614527884</v>
      </c>
      <c r="AB243" s="326"/>
      <c r="AC243" s="327" t="n">
        <f aca="false">XNPV(0.1,B243:AA243,$B$1:$AA$1)</f>
        <v>601.389755132781</v>
      </c>
      <c r="AD243" s="327" t="n">
        <f aca="false">SUMPRODUCT(B243:AA243,$B$1010:$AA$1010)</f>
        <v>1668.72168468551</v>
      </c>
      <c r="AE243" s="328" t="n">
        <f aca="false">SUMPRODUCT(B243:AA243,$B$1012:$AA$1012)</f>
        <v>1551.01718712326</v>
      </c>
      <c r="AF243" s="329" t="n">
        <f aca="false">XIRR(B243:AA243,$B$1:$AA$1)</f>
        <v>0.124074220867569</v>
      </c>
      <c r="AG243" s="330" t="n">
        <f aca="false">1-EXP(-(1/0.25)*(AD243/ABS($AD$1010)))</f>
        <v>0.958689939716373</v>
      </c>
    </row>
    <row r="244" customFormat="false" ht="12.75" hidden="false" customHeight="false" outlineLevel="0" collapsed="false">
      <c r="A244" s="321"/>
      <c r="B244" s="326" t="n">
        <f aca="false">+[4]data1cf!A244</f>
        <v>-3085.46155033887</v>
      </c>
      <c r="C244" s="326" t="n">
        <f aca="false">+[4]data1cf!B244</f>
        <v>500.717692538588</v>
      </c>
      <c r="D244" s="326" t="n">
        <f aca="false">+[4]data1cf!C244</f>
        <v>553.600767823317</v>
      </c>
      <c r="E244" s="326" t="n">
        <f aca="false">+[4]data1cf!D244</f>
        <v>541.071142240985</v>
      </c>
      <c r="F244" s="326" t="n">
        <f aca="false">+[4]data1cf!E244</f>
        <v>529.707149165425</v>
      </c>
      <c r="G244" s="326" t="n">
        <f aca="false">+[4]data1cf!F244</f>
        <v>519.267843258163</v>
      </c>
      <c r="H244" s="326" t="n">
        <f aca="false">+[4]data1cf!G244</f>
        <v>509.632211330351</v>
      </c>
      <c r="I244" s="326" t="n">
        <f aca="false">+[4]data1cf!H244</f>
        <v>504.398053777222</v>
      </c>
      <c r="J244" s="326" t="n">
        <f aca="false">+[4]data1cf!I244</f>
        <v>503.084405202673</v>
      </c>
      <c r="K244" s="326" t="n">
        <f aca="false">+[4]data1cf!J244</f>
        <v>501.851309915964</v>
      </c>
      <c r="L244" s="326" t="n">
        <f aca="false">+[4]data1cf!K244</f>
        <v>500.337697398148</v>
      </c>
      <c r="M244" s="326" t="n">
        <f aca="false">+[4]data1cf!L244</f>
        <v>379.670120877303</v>
      </c>
      <c r="N244" s="326" t="n">
        <f aca="false">+[4]data1cf!M244</f>
        <v>378.071635088327</v>
      </c>
      <c r="O244" s="326" t="n">
        <f aca="false">+[4]data1cf!N244</f>
        <v>376.668719098188</v>
      </c>
      <c r="P244" s="326" t="n">
        <f aca="false">+[4]data1cf!O244</f>
        <v>374.980191255838</v>
      </c>
      <c r="Q244" s="326" t="n">
        <f aca="false">+[4]data1cf!P244</f>
        <v>373.484531950724</v>
      </c>
      <c r="R244" s="326" t="n">
        <f aca="false">+[4]data1cf!Q244</f>
        <v>336.311468696184</v>
      </c>
      <c r="S244" s="326" t="n">
        <f aca="false">+[4]data1cf!R244</f>
        <v>299.208445465369</v>
      </c>
      <c r="T244" s="326" t="n">
        <f aca="false">+[4]data1cf!S244</f>
        <v>297.44301162933</v>
      </c>
      <c r="U244" s="326" t="n">
        <f aca="false">+[4]data1cf!T244</f>
        <v>295.62461477821</v>
      </c>
      <c r="V244" s="326" t="n">
        <f aca="false">+[4]data1cf!U244</f>
        <v>293.751666021557</v>
      </c>
      <c r="W244" s="326" t="n">
        <f aca="false">+[4]data1cf!V244</f>
        <v>291.822528802203</v>
      </c>
      <c r="X244" s="326" t="n">
        <f aca="false">+[4]data1cf!W244</f>
        <v>289.835517466269</v>
      </c>
      <c r="Y244" s="326" t="n">
        <f aca="false">+[4]data1cf!X244</f>
        <v>287.788895790257</v>
      </c>
      <c r="Z244" s="326" t="n">
        <f aca="false">+[4]data1cf!Y244</f>
        <v>285.680875463965</v>
      </c>
      <c r="AA244" s="326" t="n">
        <f aca="false">+[4]data1cf!Z244</f>
        <v>283.509614527884</v>
      </c>
      <c r="AB244" s="326"/>
      <c r="AC244" s="327" t="n">
        <f aca="false">XNPV(0.1,B244:AA244,$B$1:$AA$1)</f>
        <v>1093.84062720571</v>
      </c>
      <c r="AD244" s="327" t="n">
        <f aca="false">SUMPRODUCT(B244:AA244,$B$1010:$AA$1010)</f>
        <v>2127.96772553566</v>
      </c>
      <c r="AE244" s="328" t="n">
        <f aca="false">SUMPRODUCT(B244:AA244,$B$1012:$AA$1012)</f>
        <v>2013.32959697812</v>
      </c>
      <c r="AF244" s="329" t="n">
        <f aca="false">XIRR(B244:AA244,$B$1:$AA$1)</f>
        <v>0.151353854139092</v>
      </c>
      <c r="AG244" s="330" t="n">
        <f aca="false">1-EXP(-(1/0.25)*(AD244/ABS($AD$1010)))</f>
        <v>0.982813678953299</v>
      </c>
    </row>
    <row r="245" customFormat="false" ht="12.75" hidden="false" customHeight="false" outlineLevel="0" collapsed="false">
      <c r="A245" s="321"/>
      <c r="B245" s="326" t="n">
        <f aca="false">+[4]data1cf!A245</f>
        <v>-2596.896198763</v>
      </c>
      <c r="C245" s="326" t="n">
        <f aca="false">+[4]data1cf!B245</f>
        <v>491.219982103953</v>
      </c>
      <c r="D245" s="326" t="n">
        <f aca="false">+[4]data1cf!C245</f>
        <v>535.55511799751</v>
      </c>
      <c r="E245" s="326" t="n">
        <f aca="false">+[4]data1cf!D245</f>
        <v>524.830057397759</v>
      </c>
      <c r="F245" s="326" t="n">
        <f aca="false">+[4]data1cf!E245</f>
        <v>515.080675096087</v>
      </c>
      <c r="G245" s="326" t="n">
        <f aca="false">+[4]data1cf!F245</f>
        <v>506.104016595758</v>
      </c>
      <c r="H245" s="326" t="n">
        <f aca="false">+[4]data1cf!G245</f>
        <v>497.798064128796</v>
      </c>
      <c r="I245" s="326" t="n">
        <f aca="false">+[4]data1cf!H245</f>
        <v>493.190755464353</v>
      </c>
      <c r="J245" s="326" t="n">
        <f aca="false">+[4]data1cf!I245</f>
        <v>491.877106889803</v>
      </c>
      <c r="K245" s="326" t="n">
        <f aca="false">+[4]data1cf!J245</f>
        <v>490.625016182225</v>
      </c>
      <c r="L245" s="326" t="n">
        <f aca="false">+[4]data1cf!K245</f>
        <v>489.130399085278</v>
      </c>
      <c r="M245" s="326" t="n">
        <f aca="false">+[4]data1cf!L245</f>
        <v>368.443827143565</v>
      </c>
      <c r="N245" s="326" t="n">
        <f aca="false">+[4]data1cf!M245</f>
        <v>366.864336775457</v>
      </c>
      <c r="O245" s="326" t="n">
        <f aca="false">+[4]data1cf!N245</f>
        <v>365.442425364449</v>
      </c>
      <c r="P245" s="326" t="n">
        <f aca="false">+[4]data1cf!O245</f>
        <v>363.772892942968</v>
      </c>
      <c r="Q245" s="326" t="n">
        <f aca="false">+[4]data1cf!P245</f>
        <v>362.258238216985</v>
      </c>
      <c r="R245" s="326" t="n">
        <f aca="false">+[4]data1cf!Q245</f>
        <v>330.707819539749</v>
      </c>
      <c r="S245" s="326" t="n">
        <f aca="false">+[4]data1cf!R245</f>
        <v>299.208445465369</v>
      </c>
      <c r="T245" s="326" t="n">
        <f aca="false">+[4]data1cf!S245</f>
        <v>297.44301162933</v>
      </c>
      <c r="U245" s="326" t="n">
        <f aca="false">+[4]data1cf!T245</f>
        <v>295.62461477821</v>
      </c>
      <c r="V245" s="326" t="n">
        <f aca="false">+[4]data1cf!U245</f>
        <v>293.751666021557</v>
      </c>
      <c r="W245" s="326" t="n">
        <f aca="false">+[4]data1cf!V245</f>
        <v>291.822528802203</v>
      </c>
      <c r="X245" s="326" t="n">
        <f aca="false">+[4]data1cf!W245</f>
        <v>289.835517466269</v>
      </c>
      <c r="Y245" s="326" t="n">
        <f aca="false">+[4]data1cf!X245</f>
        <v>287.788895790257</v>
      </c>
      <c r="Z245" s="326" t="n">
        <f aca="false">+[4]data1cf!Y245</f>
        <v>285.680875463965</v>
      </c>
      <c r="AA245" s="326" t="n">
        <f aca="false">+[4]data1cf!Z245</f>
        <v>283.509614527884</v>
      </c>
      <c r="AB245" s="326"/>
      <c r="AC245" s="327" t="n">
        <f aca="false">XNPV(0.1,B245:AA245,$B$1:$AA$1)</f>
        <v>1484.1772404758</v>
      </c>
      <c r="AD245" s="327" t="n">
        <f aca="false">SUMPRODUCT(B245:AA245,$B$1010:$AA$1010)</f>
        <v>2491.98483751387</v>
      </c>
      <c r="AE245" s="328" t="n">
        <f aca="false">SUMPRODUCT(B245:AA245,$B$1012:$AA$1012)</f>
        <v>2379.7772378887</v>
      </c>
      <c r="AF245" s="329" t="n">
        <f aca="false">XIRR(B245:AA245,$B$1:$AA$1)</f>
        <v>0.181168167854642</v>
      </c>
      <c r="AG245" s="330" t="n">
        <f aca="false">1-EXP(-(1/0.25)*(AD245/ABS($AD$1010)))</f>
        <v>0.991423945261071</v>
      </c>
    </row>
    <row r="246" customFormat="false" ht="12.75" hidden="false" customHeight="false" outlineLevel="0" collapsed="false">
      <c r="A246" s="321"/>
      <c r="B246" s="326" t="n">
        <f aca="false">+[4]data1cf!A246</f>
        <v>-2451.02832664318</v>
      </c>
      <c r="C246" s="326" t="n">
        <f aca="false">+[4]data1cf!B246</f>
        <v>488.384310669943</v>
      </c>
      <c r="D246" s="326" t="n">
        <f aca="false">+[4]data1cf!C246</f>
        <v>530.167342272893</v>
      </c>
      <c r="E246" s="326" t="n">
        <f aca="false">+[4]data1cf!D246</f>
        <v>519.981059245603</v>
      </c>
      <c r="F246" s="326" t="n">
        <f aca="false">+[4]data1cf!E246</f>
        <v>510.713741087713</v>
      </c>
      <c r="G246" s="326" t="n">
        <f aca="false">+[4]data1cf!F246</f>
        <v>502.173775988222</v>
      </c>
      <c r="H246" s="326" t="n">
        <f aca="false">+[4]data1cf!G246</f>
        <v>494.26481752202</v>
      </c>
      <c r="I246" s="326" t="n">
        <f aca="false">+[4]data1cf!H246</f>
        <v>489.844663172222</v>
      </c>
      <c r="J246" s="326" t="n">
        <f aca="false">+[4]data1cf!I246</f>
        <v>488.531014597672</v>
      </c>
      <c r="K246" s="326" t="n">
        <f aca="false">+[4]data1cf!J246</f>
        <v>487.273252547227</v>
      </c>
      <c r="L246" s="326" t="n">
        <f aca="false">+[4]data1cf!K246</f>
        <v>485.784306793147</v>
      </c>
      <c r="M246" s="326" t="n">
        <f aca="false">+[4]data1cf!L246</f>
        <v>365.092063508566</v>
      </c>
      <c r="N246" s="326" t="n">
        <f aca="false">+[4]data1cf!M246</f>
        <v>363.518244483326</v>
      </c>
      <c r="O246" s="326" t="n">
        <f aca="false">+[4]data1cf!N246</f>
        <v>362.09066172945</v>
      </c>
      <c r="P246" s="326" t="n">
        <f aca="false">+[4]data1cf!O246</f>
        <v>360.426800650837</v>
      </c>
      <c r="Q246" s="326" t="n">
        <f aca="false">+[4]data1cf!P246</f>
        <v>358.906474581986</v>
      </c>
      <c r="R246" s="326" t="n">
        <f aca="false">+[4]data1cf!Q246</f>
        <v>329.034773393683</v>
      </c>
      <c r="S246" s="326" t="n">
        <f aca="false">+[4]data1cf!R246</f>
        <v>299.208445465369</v>
      </c>
      <c r="T246" s="326" t="n">
        <f aca="false">+[4]data1cf!S246</f>
        <v>297.44301162933</v>
      </c>
      <c r="U246" s="326" t="n">
        <f aca="false">+[4]data1cf!T246</f>
        <v>295.62461477821</v>
      </c>
      <c r="V246" s="326" t="n">
        <f aca="false">+[4]data1cf!U246</f>
        <v>293.751666021557</v>
      </c>
      <c r="W246" s="326" t="n">
        <f aca="false">+[4]data1cf!V246</f>
        <v>291.822528802203</v>
      </c>
      <c r="X246" s="326" t="n">
        <f aca="false">+[4]data1cf!W246</f>
        <v>289.835517466269</v>
      </c>
      <c r="Y246" s="326" t="n">
        <f aca="false">+[4]data1cf!X246</f>
        <v>287.788895790257</v>
      </c>
      <c r="Z246" s="326" t="n">
        <f aca="false">+[4]data1cf!Y246</f>
        <v>285.680875463965</v>
      </c>
      <c r="AA246" s="326" t="n">
        <f aca="false">+[4]data1cf!Z246</f>
        <v>283.509614527884</v>
      </c>
      <c r="AB246" s="326"/>
      <c r="AC246" s="327" t="n">
        <f aca="false">XNPV(0.1,B246:AA246,$B$1:$AA$1)</f>
        <v>1600.71757843574</v>
      </c>
      <c r="AD246" s="327" t="n">
        <f aca="false">SUMPRODUCT(B246:AA246,$B$1010:$AA$1010)</f>
        <v>2600.66712815973</v>
      </c>
      <c r="AE246" s="328" t="n">
        <f aca="false">SUMPRODUCT(B246:AA246,$B$1012:$AA$1012)</f>
        <v>2489.18519621104</v>
      </c>
      <c r="AF246" s="329" t="n">
        <f aca="false">XIRR(B246:AA246,$B$1:$AA$1)</f>
        <v>0.192175811566943</v>
      </c>
      <c r="AG246" s="330" t="n">
        <f aca="false">1-EXP(-(1/0.25)*(AD246/ABS($AD$1010)))</f>
        <v>0.993031287492379</v>
      </c>
    </row>
    <row r="247" customFormat="false" ht="12.75" hidden="false" customHeight="false" outlineLevel="0" collapsed="false">
      <c r="A247" s="321"/>
      <c r="B247" s="326" t="n">
        <f aca="false">+[4]data1cf!A247</f>
        <v>-3893.7397004076</v>
      </c>
      <c r="C247" s="326" t="n">
        <f aca="false">+[4]data1cf!B247</f>
        <v>516.430619775924</v>
      </c>
      <c r="D247" s="326" t="n">
        <f aca="false">+[4]data1cf!C247</f>
        <v>583.455329574255</v>
      </c>
      <c r="E247" s="326" t="n">
        <f aca="false">+[4]data1cf!D247</f>
        <v>567.94024781683</v>
      </c>
      <c r="F247" s="326" t="n">
        <f aca="false">+[4]data1cf!E247</f>
        <v>553.905057110923</v>
      </c>
      <c r="G247" s="326" t="n">
        <f aca="false">+[4]data1cf!F247</f>
        <v>541.04596040911</v>
      </c>
      <c r="H247" s="326" t="n">
        <f aca="false">+[4]data1cf!G247</f>
        <v>529.210518668072</v>
      </c>
      <c r="I247" s="326" t="n">
        <f aca="false">+[4]data1cf!H247</f>
        <v>522.939307917279</v>
      </c>
      <c r="J247" s="326" t="n">
        <f aca="false">+[4]data1cf!I247</f>
        <v>521.625659342729</v>
      </c>
      <c r="K247" s="326" t="n">
        <f aca="false">+[4]data1cf!J247</f>
        <v>520.423989910495</v>
      </c>
      <c r="L247" s="326" t="n">
        <f aca="false">+[4]data1cf!K247</f>
        <v>518.878951538204</v>
      </c>
      <c r="M247" s="326" t="n">
        <f aca="false">+[4]data1cf!L247</f>
        <v>398.242800871834</v>
      </c>
      <c r="N247" s="326" t="n">
        <f aca="false">+[4]data1cf!M247</f>
        <v>396.612889228383</v>
      </c>
      <c r="O247" s="326" t="n">
        <f aca="false">+[4]data1cf!N247</f>
        <v>395.241399092719</v>
      </c>
      <c r="P247" s="326" t="n">
        <f aca="false">+[4]data1cf!O247</f>
        <v>393.521445395894</v>
      </c>
      <c r="Q247" s="326" t="n">
        <f aca="false">+[4]data1cf!P247</f>
        <v>392.057211945255</v>
      </c>
      <c r="R247" s="326" t="n">
        <f aca="false">+[4]data1cf!Q247</f>
        <v>345.582095766212</v>
      </c>
      <c r="S247" s="326" t="n">
        <f aca="false">+[4]data1cf!R247</f>
        <v>299.208445465369</v>
      </c>
      <c r="T247" s="326" t="n">
        <f aca="false">+[4]data1cf!S247</f>
        <v>297.44301162933</v>
      </c>
      <c r="U247" s="326" t="n">
        <f aca="false">+[4]data1cf!T247</f>
        <v>295.62461477821</v>
      </c>
      <c r="V247" s="326" t="n">
        <f aca="false">+[4]data1cf!U247</f>
        <v>293.751666021557</v>
      </c>
      <c r="W247" s="326" t="n">
        <f aca="false">+[4]data1cf!V247</f>
        <v>291.822528802203</v>
      </c>
      <c r="X247" s="326" t="n">
        <f aca="false">+[4]data1cf!W247</f>
        <v>289.835517466269</v>
      </c>
      <c r="Y247" s="326" t="n">
        <f aca="false">+[4]data1cf!X247</f>
        <v>287.788895790257</v>
      </c>
      <c r="Z247" s="326" t="n">
        <f aca="false">+[4]data1cf!Y247</f>
        <v>285.680875463965</v>
      </c>
      <c r="AA247" s="326" t="n">
        <f aca="false">+[4]data1cf!Z247</f>
        <v>283.509614527884</v>
      </c>
      <c r="AB247" s="326"/>
      <c r="AC247" s="327" t="n">
        <f aca="false">XNPV(0.1,B247:AA247,$B$1:$AA$1)</f>
        <v>448.071223664527</v>
      </c>
      <c r="AD247" s="327" t="n">
        <f aca="false">SUMPRODUCT(B247:AA247,$B$1010:$AA$1010)</f>
        <v>1525.74106964596</v>
      </c>
      <c r="AE247" s="328" t="n">
        <f aca="false">SUMPRODUCT(B247:AA247,$B$1012:$AA$1012)</f>
        <v>1407.08189575069</v>
      </c>
      <c r="AF247" s="329" t="n">
        <f aca="false">XIRR(B247:AA247,$B$1:$AA$1)</f>
        <v>0.117165989373413</v>
      </c>
      <c r="AG247" s="330" t="n">
        <f aca="false">1-EXP(-(1/0.25)*(AD247/ABS($AD$1010)))</f>
        <v>0.945720488376869</v>
      </c>
    </row>
    <row r="248" customFormat="false" ht="12.75" hidden="false" customHeight="false" outlineLevel="0" collapsed="false">
      <c r="A248" s="321"/>
      <c r="B248" s="326" t="n">
        <f aca="false">+[4]data1cf!A248</f>
        <v>-3762.74298623332</v>
      </c>
      <c r="C248" s="326" t="n">
        <f aca="false">+[4]data1cf!B248</f>
        <v>513.884043652376</v>
      </c>
      <c r="D248" s="326" t="n">
        <f aca="false">+[4]data1cf!C248</f>
        <v>578.616834939514</v>
      </c>
      <c r="E248" s="326" t="n">
        <f aca="false">+[4]data1cf!D248</f>
        <v>563.585602645563</v>
      </c>
      <c r="F248" s="326" t="n">
        <f aca="false">+[4]data1cf!E248</f>
        <v>549.983329880659</v>
      </c>
      <c r="G248" s="326" t="n">
        <f aca="false">+[4]data1cf!F248</f>
        <v>537.516405901873</v>
      </c>
      <c r="H248" s="326" t="n">
        <f aca="false">+[4]data1cf!G248</f>
        <v>526.037484818131</v>
      </c>
      <c r="I248" s="326" t="n">
        <f aca="false">+[4]data1cf!H248</f>
        <v>519.934348091492</v>
      </c>
      <c r="J248" s="326" t="n">
        <f aca="false">+[4]data1cf!I248</f>
        <v>518.620699516943</v>
      </c>
      <c r="K248" s="326" t="n">
        <f aca="false">+[4]data1cf!J248</f>
        <v>517.413936932462</v>
      </c>
      <c r="L248" s="326" t="n">
        <f aca="false">+[4]data1cf!K248</f>
        <v>515.873991712417</v>
      </c>
      <c r="M248" s="326" t="n">
        <f aca="false">+[4]data1cf!L248</f>
        <v>395.232747893801</v>
      </c>
      <c r="N248" s="326" t="n">
        <f aca="false">+[4]data1cf!M248</f>
        <v>393.607929402597</v>
      </c>
      <c r="O248" s="326" t="n">
        <f aca="false">+[4]data1cf!N248</f>
        <v>392.231346114685</v>
      </c>
      <c r="P248" s="326" t="n">
        <f aca="false">+[4]data1cf!O248</f>
        <v>390.516485570108</v>
      </c>
      <c r="Q248" s="326" t="n">
        <f aca="false">+[4]data1cf!P248</f>
        <v>389.047158967222</v>
      </c>
      <c r="R248" s="326" t="n">
        <f aca="false">+[4]data1cf!Q248</f>
        <v>344.079615853318</v>
      </c>
      <c r="S248" s="326" t="n">
        <f aca="false">+[4]data1cf!R248</f>
        <v>299.208445465369</v>
      </c>
      <c r="T248" s="326" t="n">
        <f aca="false">+[4]data1cf!S248</f>
        <v>297.44301162933</v>
      </c>
      <c r="U248" s="326" t="n">
        <f aca="false">+[4]data1cf!T248</f>
        <v>295.62461477821</v>
      </c>
      <c r="V248" s="326" t="n">
        <f aca="false">+[4]data1cf!U248</f>
        <v>293.751666021557</v>
      </c>
      <c r="W248" s="326" t="n">
        <f aca="false">+[4]data1cf!V248</f>
        <v>291.822528802203</v>
      </c>
      <c r="X248" s="326" t="n">
        <f aca="false">+[4]data1cf!W248</f>
        <v>289.835517466269</v>
      </c>
      <c r="Y248" s="326" t="n">
        <f aca="false">+[4]data1cf!X248</f>
        <v>287.788895790257</v>
      </c>
      <c r="Z248" s="326" t="n">
        <f aca="false">+[4]data1cf!Y248</f>
        <v>285.680875463965</v>
      </c>
      <c r="AA248" s="326" t="n">
        <f aca="false">+[4]data1cf!Z248</f>
        <v>283.509614527884</v>
      </c>
      <c r="AB248" s="326"/>
      <c r="AC248" s="327" t="n">
        <f aca="false">XNPV(0.1,B248:AA248,$B$1:$AA$1)</f>
        <v>552.730331387515</v>
      </c>
      <c r="AD248" s="327" t="n">
        <f aca="false">SUMPRODUCT(B248:AA248,$B$1010:$AA$1010)</f>
        <v>1623.34325412046</v>
      </c>
      <c r="AE248" s="328" t="n">
        <f aca="false">SUMPRODUCT(B248:AA248,$B$1012:$AA$1012)</f>
        <v>1505.33576643834</v>
      </c>
      <c r="AF248" s="329" t="n">
        <f aca="false">XIRR(B248:AA248,$B$1:$AA$1)</f>
        <v>0.121814468643919</v>
      </c>
      <c r="AG248" s="330" t="n">
        <f aca="false">1-EXP(-(1/0.25)*(AD248/ABS($AD$1010)))</f>
        <v>0.954950481458132</v>
      </c>
    </row>
    <row r="249" customFormat="false" ht="12.75" hidden="false" customHeight="false" outlineLevel="0" collapsed="false">
      <c r="A249" s="321"/>
      <c r="B249" s="326" t="n">
        <f aca="false">+[4]data1cf!A249</f>
        <v>-2446.88129483111</v>
      </c>
      <c r="C249" s="326" t="n">
        <f aca="false">+[4]data1cf!B249</f>
        <v>488.303692371517</v>
      </c>
      <c r="D249" s="326" t="n">
        <f aca="false">+[4]data1cf!C249</f>
        <v>530.014167505882</v>
      </c>
      <c r="E249" s="326" t="n">
        <f aca="false">+[4]data1cf!D249</f>
        <v>519.843201955294</v>
      </c>
      <c r="F249" s="326" t="n">
        <f aca="false">+[4]data1cf!E249</f>
        <v>510.589588908136</v>
      </c>
      <c r="G249" s="326" t="n">
        <f aca="false">+[4]data1cf!F249</f>
        <v>502.062039026602</v>
      </c>
      <c r="H249" s="326" t="n">
        <f aca="false">+[4]data1cf!G249</f>
        <v>494.16436712218</v>
      </c>
      <c r="I249" s="326" t="n">
        <f aca="false">+[4]data1cf!H249</f>
        <v>489.749533580078</v>
      </c>
      <c r="J249" s="326" t="n">
        <f aca="false">+[4]data1cf!I249</f>
        <v>488.435885005529</v>
      </c>
      <c r="K249" s="326" t="n">
        <f aca="false">+[4]data1cf!J249</f>
        <v>487.177961718486</v>
      </c>
      <c r="L249" s="326" t="n">
        <f aca="false">+[4]data1cf!K249</f>
        <v>485.689177201004</v>
      </c>
      <c r="M249" s="326" t="n">
        <f aca="false">+[4]data1cf!L249</f>
        <v>364.996772679825</v>
      </c>
      <c r="N249" s="326" t="n">
        <f aca="false">+[4]data1cf!M249</f>
        <v>363.423114891183</v>
      </c>
      <c r="O249" s="326" t="n">
        <f aca="false">+[4]data1cf!N249</f>
        <v>361.99537090071</v>
      </c>
      <c r="P249" s="326" t="n">
        <f aca="false">+[4]data1cf!O249</f>
        <v>360.331671058694</v>
      </c>
      <c r="Q249" s="326" t="n">
        <f aca="false">+[4]data1cf!P249</f>
        <v>358.811183753246</v>
      </c>
      <c r="R249" s="326" t="n">
        <f aca="false">+[4]data1cf!Q249</f>
        <v>328.987208597612</v>
      </c>
      <c r="S249" s="326" t="n">
        <f aca="false">+[4]data1cf!R249</f>
        <v>299.208445465369</v>
      </c>
      <c r="T249" s="326" t="n">
        <f aca="false">+[4]data1cf!S249</f>
        <v>297.44301162933</v>
      </c>
      <c r="U249" s="326" t="n">
        <f aca="false">+[4]data1cf!T249</f>
        <v>295.62461477821</v>
      </c>
      <c r="V249" s="326" t="n">
        <f aca="false">+[4]data1cf!U249</f>
        <v>293.751666021557</v>
      </c>
      <c r="W249" s="326" t="n">
        <f aca="false">+[4]data1cf!V249</f>
        <v>291.822528802203</v>
      </c>
      <c r="X249" s="326" t="n">
        <f aca="false">+[4]data1cf!W249</f>
        <v>289.835517466269</v>
      </c>
      <c r="Y249" s="326" t="n">
        <f aca="false">+[4]data1cf!X249</f>
        <v>287.788895790257</v>
      </c>
      <c r="Z249" s="326" t="n">
        <f aca="false">+[4]data1cf!Y249</f>
        <v>285.680875463965</v>
      </c>
      <c r="AA249" s="326" t="n">
        <f aca="false">+[4]data1cf!Z249</f>
        <v>283.509614527884</v>
      </c>
      <c r="AB249" s="326"/>
      <c r="AC249" s="327" t="n">
        <f aca="false">XNPV(0.1,B249:AA249,$B$1:$AA$1)</f>
        <v>1604.03082680143</v>
      </c>
      <c r="AD249" s="327" t="n">
        <f aca="false">SUMPRODUCT(B249:AA249,$B$1010:$AA$1010)</f>
        <v>2603.75697179813</v>
      </c>
      <c r="AE249" s="328" t="n">
        <f aca="false">SUMPRODUCT(B249:AA249,$B$1012:$AA$1012)</f>
        <v>2492.29567062231</v>
      </c>
      <c r="AF249" s="329" t="n">
        <f aca="false">XIRR(B249:AA249,$B$1:$AA$1)</f>
        <v>0.192506560267079</v>
      </c>
      <c r="AG249" s="330" t="n">
        <f aca="false">1-EXP(-(1/0.25)*(AD249/ABS($AD$1010)))</f>
        <v>0.993072285123095</v>
      </c>
    </row>
    <row r="250" customFormat="false" ht="12.75" hidden="false" customHeight="false" outlineLevel="0" collapsed="false">
      <c r="A250" s="321"/>
      <c r="B250" s="326" t="n">
        <f aca="false">+[4]data1cf!A250</f>
        <v>-2665.84214682963</v>
      </c>
      <c r="C250" s="326" t="n">
        <f aca="false">+[4]data1cf!B250</f>
        <v>492.560291334368</v>
      </c>
      <c r="D250" s="326" t="n">
        <f aca="false">+[4]data1cf!C250</f>
        <v>538.101705535299</v>
      </c>
      <c r="E250" s="326" t="n">
        <f aca="false">+[4]data1cf!D250</f>
        <v>527.121986181769</v>
      </c>
      <c r="F250" s="326" t="n">
        <f aca="false">+[4]data1cf!E250</f>
        <v>517.144751310927</v>
      </c>
      <c r="G250" s="326" t="n">
        <f aca="false">+[4]data1cf!F250</f>
        <v>507.961685189114</v>
      </c>
      <c r="H250" s="326" t="n">
        <f aca="false">+[4]data1cf!G250</f>
        <v>499.468089429893</v>
      </c>
      <c r="I250" s="326" t="n">
        <f aca="false">+[4]data1cf!H250</f>
        <v>494.772320356243</v>
      </c>
      <c r="J250" s="326" t="n">
        <f aca="false">+[4]data1cf!I250</f>
        <v>493.458671781693</v>
      </c>
      <c r="K250" s="326" t="n">
        <f aca="false">+[4]data1cf!J250</f>
        <v>492.209261692576</v>
      </c>
      <c r="L250" s="326" t="n">
        <f aca="false">+[4]data1cf!K250</f>
        <v>490.711963977168</v>
      </c>
      <c r="M250" s="326" t="n">
        <f aca="false">+[4]data1cf!L250</f>
        <v>370.028072653915</v>
      </c>
      <c r="N250" s="326" t="n">
        <f aca="false">+[4]data1cf!M250</f>
        <v>368.445901667347</v>
      </c>
      <c r="O250" s="326" t="n">
        <f aca="false">+[4]data1cf!N250</f>
        <v>367.0266708748</v>
      </c>
      <c r="P250" s="326" t="n">
        <f aca="false">+[4]data1cf!O250</f>
        <v>365.354457834858</v>
      </c>
      <c r="Q250" s="326" t="n">
        <f aca="false">+[4]data1cf!P250</f>
        <v>363.842483727336</v>
      </c>
      <c r="R250" s="326" t="n">
        <f aca="false">+[4]data1cf!Q250</f>
        <v>331.498601985694</v>
      </c>
      <c r="S250" s="326" t="n">
        <f aca="false">+[4]data1cf!R250</f>
        <v>299.208445465369</v>
      </c>
      <c r="T250" s="326" t="n">
        <f aca="false">+[4]data1cf!S250</f>
        <v>297.44301162933</v>
      </c>
      <c r="U250" s="326" t="n">
        <f aca="false">+[4]data1cf!T250</f>
        <v>295.62461477821</v>
      </c>
      <c r="V250" s="326" t="n">
        <f aca="false">+[4]data1cf!U250</f>
        <v>293.751666021557</v>
      </c>
      <c r="W250" s="326" t="n">
        <f aca="false">+[4]data1cf!V250</f>
        <v>291.822528802203</v>
      </c>
      <c r="X250" s="326" t="n">
        <f aca="false">+[4]data1cf!W250</f>
        <v>289.835517466269</v>
      </c>
      <c r="Y250" s="326" t="n">
        <f aca="false">+[4]data1cf!X250</f>
        <v>287.788895790257</v>
      </c>
      <c r="Z250" s="326" t="n">
        <f aca="false">+[4]data1cf!Y250</f>
        <v>285.680875463965</v>
      </c>
      <c r="AA250" s="326" t="n">
        <f aca="false">+[4]data1cf!Z250</f>
        <v>283.509614527884</v>
      </c>
      <c r="AB250" s="326"/>
      <c r="AC250" s="327" t="n">
        <f aca="false">XNPV(0.1,B250:AA250,$B$1:$AA$1)</f>
        <v>1429.09325267311</v>
      </c>
      <c r="AD250" s="327" t="n">
        <f aca="false">SUMPRODUCT(B250:AA250,$B$1010:$AA$1010)</f>
        <v>2440.61503648958</v>
      </c>
      <c r="AE250" s="328" t="n">
        <f aca="false">SUMPRODUCT(B250:AA250,$B$1012:$AA$1012)</f>
        <v>2328.06444258329</v>
      </c>
      <c r="AF250" s="329" t="n">
        <f aca="false">XIRR(B250:AA250,$B$1:$AA$1)</f>
        <v>0.176354666242905</v>
      </c>
      <c r="AG250" s="330" t="n">
        <f aca="false">1-EXP(-(1/0.25)*(AD250/ABS($AD$1010)))</f>
        <v>0.990540007847495</v>
      </c>
    </row>
    <row r="251" customFormat="false" ht="12.75" hidden="false" customHeight="false" outlineLevel="0" collapsed="false">
      <c r="A251" s="321"/>
      <c r="B251" s="326" t="n">
        <f aca="false">+[4]data1cf!A251</f>
        <v>-3149.14235423745</v>
      </c>
      <c r="C251" s="326" t="n">
        <f aca="false">+[4]data1cf!B251</f>
        <v>501.955647366376</v>
      </c>
      <c r="D251" s="326" t="n">
        <f aca="false">+[4]data1cf!C251</f>
        <v>555.952881996115</v>
      </c>
      <c r="E251" s="326" t="n">
        <f aca="false">+[4]data1cf!D251</f>
        <v>543.188044996503</v>
      </c>
      <c r="F251" s="326" t="n">
        <f aca="false">+[4]data1cf!E251</f>
        <v>531.613599600219</v>
      </c>
      <c r="G251" s="326" t="n">
        <f aca="false">+[4]data1cf!F251</f>
        <v>520.983648649477</v>
      </c>
      <c r="H251" s="326" t="n">
        <f aca="false">+[4]data1cf!G251</f>
        <v>511.174703045775</v>
      </c>
      <c r="I251" s="326" t="n">
        <f aca="false">+[4]data1cf!H251</f>
        <v>505.858840474012</v>
      </c>
      <c r="J251" s="326" t="n">
        <f aca="false">+[4]data1cf!I251</f>
        <v>504.545191899463</v>
      </c>
      <c r="K251" s="326" t="n">
        <f aca="false">+[4]data1cf!J251</f>
        <v>503.31457252241</v>
      </c>
      <c r="L251" s="326" t="n">
        <f aca="false">+[4]data1cf!K251</f>
        <v>501.798484094938</v>
      </c>
      <c r="M251" s="326" t="n">
        <f aca="false">+[4]data1cf!L251</f>
        <v>381.133383483749</v>
      </c>
      <c r="N251" s="326" t="n">
        <f aca="false">+[4]data1cf!M251</f>
        <v>379.532421785117</v>
      </c>
      <c r="O251" s="326" t="n">
        <f aca="false">+[4]data1cf!N251</f>
        <v>378.131981704633</v>
      </c>
      <c r="P251" s="326" t="n">
        <f aca="false">+[4]data1cf!O251</f>
        <v>376.440977952628</v>
      </c>
      <c r="Q251" s="326" t="n">
        <f aca="false">+[4]data1cf!P251</f>
        <v>374.94779455717</v>
      </c>
      <c r="R251" s="326" t="n">
        <f aca="false">+[4]data1cf!Q251</f>
        <v>337.041862044579</v>
      </c>
      <c r="S251" s="326" t="n">
        <f aca="false">+[4]data1cf!R251</f>
        <v>299.208445465369</v>
      </c>
      <c r="T251" s="326" t="n">
        <f aca="false">+[4]data1cf!S251</f>
        <v>297.44301162933</v>
      </c>
      <c r="U251" s="326" t="n">
        <f aca="false">+[4]data1cf!T251</f>
        <v>295.62461477821</v>
      </c>
      <c r="V251" s="326" t="n">
        <f aca="false">+[4]data1cf!U251</f>
        <v>293.751666021557</v>
      </c>
      <c r="W251" s="326" t="n">
        <f aca="false">+[4]data1cf!V251</f>
        <v>291.822528802203</v>
      </c>
      <c r="X251" s="326" t="n">
        <f aca="false">+[4]data1cf!W251</f>
        <v>289.835517466269</v>
      </c>
      <c r="Y251" s="326" t="n">
        <f aca="false">+[4]data1cf!X251</f>
        <v>287.788895790257</v>
      </c>
      <c r="Z251" s="326" t="n">
        <f aca="false">+[4]data1cf!Y251</f>
        <v>285.680875463965</v>
      </c>
      <c r="AA251" s="326" t="n">
        <f aca="false">+[4]data1cf!Z251</f>
        <v>283.509614527884</v>
      </c>
      <c r="AB251" s="326"/>
      <c r="AC251" s="327" t="n">
        <f aca="false">XNPV(0.1,B251:AA251,$B$1:$AA$1)</f>
        <v>1042.96319751507</v>
      </c>
      <c r="AD251" s="327" t="n">
        <f aca="false">SUMPRODUCT(B251:AA251,$B$1010:$AA$1010)</f>
        <v>2080.52084407171</v>
      </c>
      <c r="AE251" s="328" t="n">
        <f aca="false">SUMPRODUCT(B251:AA251,$B$1012:$AA$1012)</f>
        <v>1965.56591442337</v>
      </c>
      <c r="AF251" s="329" t="n">
        <f aca="false">XIRR(B251:AA251,$B$1:$AA$1)</f>
        <v>0.14809319141886</v>
      </c>
      <c r="AG251" s="330" t="n">
        <f aca="false">1-EXP(-(1/0.25)*(AD251/ABS($AD$1010)))</f>
        <v>0.981183766117625</v>
      </c>
    </row>
    <row r="252" customFormat="false" ht="12.75" hidden="false" customHeight="false" outlineLevel="0" collapsed="false">
      <c r="A252" s="321"/>
      <c r="B252" s="326" t="n">
        <f aca="false">+[4]data1cf!A252</f>
        <v>-3209.63387890236</v>
      </c>
      <c r="C252" s="326" t="n">
        <f aca="false">+[4]data1cf!B252</f>
        <v>503.131602605862</v>
      </c>
      <c r="D252" s="326" t="n">
        <f aca="false">+[4]data1cf!C252</f>
        <v>558.187196951138</v>
      </c>
      <c r="E252" s="326" t="n">
        <f aca="false">+[4]data1cf!D252</f>
        <v>545.198928456024</v>
      </c>
      <c r="F252" s="326" t="n">
        <f aca="false">+[4]data1cf!E252</f>
        <v>533.424570669027</v>
      </c>
      <c r="G252" s="326" t="n">
        <f aca="false">+[4]data1cf!F252</f>
        <v>522.613522611405</v>
      </c>
      <c r="H252" s="326" t="n">
        <f aca="false">+[4]data1cf!G252</f>
        <v>512.639943274174</v>
      </c>
      <c r="I252" s="326" t="n">
        <f aca="false">+[4]data1cf!H252</f>
        <v>507.246467656606</v>
      </c>
      <c r="J252" s="326" t="n">
        <f aca="false">+[4]data1cf!I252</f>
        <v>505.932819082056</v>
      </c>
      <c r="K252" s="326" t="n">
        <f aca="false">+[4]data1cf!J252</f>
        <v>504.704551615482</v>
      </c>
      <c r="L252" s="326" t="n">
        <f aca="false">+[4]data1cf!K252</f>
        <v>503.186111277531</v>
      </c>
      <c r="M252" s="326" t="n">
        <f aca="false">+[4]data1cf!L252</f>
        <v>382.523362576821</v>
      </c>
      <c r="N252" s="326" t="n">
        <f aca="false">+[4]data1cf!M252</f>
        <v>380.92004896771</v>
      </c>
      <c r="O252" s="326" t="n">
        <f aca="false">+[4]data1cf!N252</f>
        <v>379.521960797706</v>
      </c>
      <c r="P252" s="326" t="n">
        <f aca="false">+[4]data1cf!O252</f>
        <v>377.828605135221</v>
      </c>
      <c r="Q252" s="326" t="n">
        <f aca="false">+[4]data1cf!P252</f>
        <v>376.337773650242</v>
      </c>
      <c r="R252" s="326" t="n">
        <f aca="false">+[4]data1cf!Q252</f>
        <v>337.735675635875</v>
      </c>
      <c r="S252" s="326" t="n">
        <f aca="false">+[4]data1cf!R252</f>
        <v>299.208445465369</v>
      </c>
      <c r="T252" s="326" t="n">
        <f aca="false">+[4]data1cf!S252</f>
        <v>297.44301162933</v>
      </c>
      <c r="U252" s="326" t="n">
        <f aca="false">+[4]data1cf!T252</f>
        <v>295.62461477821</v>
      </c>
      <c r="V252" s="326" t="n">
        <f aca="false">+[4]data1cf!U252</f>
        <v>293.751666021557</v>
      </c>
      <c r="W252" s="326" t="n">
        <f aca="false">+[4]data1cf!V252</f>
        <v>291.822528802203</v>
      </c>
      <c r="X252" s="326" t="n">
        <f aca="false">+[4]data1cf!W252</f>
        <v>289.835517466269</v>
      </c>
      <c r="Y252" s="326" t="n">
        <f aca="false">+[4]data1cf!X252</f>
        <v>287.788895790257</v>
      </c>
      <c r="Z252" s="326" t="n">
        <f aca="false">+[4]data1cf!Y252</f>
        <v>285.680875463965</v>
      </c>
      <c r="AA252" s="326" t="n">
        <f aca="false">+[4]data1cf!Z252</f>
        <v>283.509614527884</v>
      </c>
      <c r="AB252" s="326"/>
      <c r="AC252" s="327" t="n">
        <f aca="false">XNPV(0.1,B252:AA252,$B$1:$AA$1)</f>
        <v>994.633825010273</v>
      </c>
      <c r="AD252" s="327" t="n">
        <f aca="false">SUMPRODUCT(B252:AA252,$B$1010:$AA$1010)</f>
        <v>2035.45021015006</v>
      </c>
      <c r="AE252" s="328" t="n">
        <f aca="false">SUMPRODUCT(B252:AA252,$B$1012:$AA$1012)</f>
        <v>1920.19434552876</v>
      </c>
      <c r="AF252" s="329" t="n">
        <f aca="false">XIRR(B252:AA252,$B$1:$AA$1)</f>
        <v>0.14510435100322</v>
      </c>
      <c r="AG252" s="330" t="n">
        <f aca="false">1-EXP(-(1/0.25)*(AD252/ABS($AD$1010)))</f>
        <v>0.979492545411927</v>
      </c>
    </row>
    <row r="253" customFormat="false" ht="12.75" hidden="false" customHeight="false" outlineLevel="0" collapsed="false">
      <c r="A253" s="321"/>
      <c r="B253" s="326" t="n">
        <f aca="false">+[4]data1cf!A253</f>
        <v>-3651.16260291597</v>
      </c>
      <c r="C253" s="326" t="n">
        <f aca="false">+[4]data1cf!B253</f>
        <v>511.714921000686</v>
      </c>
      <c r="D253" s="326" t="n">
        <f aca="false">+[4]data1cf!C253</f>
        <v>574.495501901304</v>
      </c>
      <c r="E253" s="326" t="n">
        <f aca="false">+[4]data1cf!D253</f>
        <v>559.876402911174</v>
      </c>
      <c r="F253" s="326" t="n">
        <f aca="false">+[4]data1cf!E253</f>
        <v>546.642880997057</v>
      </c>
      <c r="G253" s="326" t="n">
        <f aca="false">+[4]data1cf!F253</f>
        <v>534.510001906632</v>
      </c>
      <c r="H253" s="326" t="n">
        <f aca="false">+[4]data1cf!G253</f>
        <v>523.334757994126</v>
      </c>
      <c r="I253" s="326" t="n">
        <f aca="false">+[4]data1cf!H253</f>
        <v>517.374783362499</v>
      </c>
      <c r="J253" s="326" t="n">
        <f aca="false">+[4]data1cf!I253</f>
        <v>516.061134787949</v>
      </c>
      <c r="K253" s="326" t="n">
        <f aca="false">+[4]data1cf!J253</f>
        <v>514.850033958165</v>
      </c>
      <c r="L253" s="326" t="n">
        <f aca="false">+[4]data1cf!K253</f>
        <v>513.314426983424</v>
      </c>
      <c r="M253" s="326" t="n">
        <f aca="false">+[4]data1cf!L253</f>
        <v>392.668844919504</v>
      </c>
      <c r="N253" s="326" t="n">
        <f aca="false">+[4]data1cf!M253</f>
        <v>391.048364673603</v>
      </c>
      <c r="O253" s="326" t="n">
        <f aca="false">+[4]data1cf!N253</f>
        <v>389.667443140388</v>
      </c>
      <c r="P253" s="326" t="n">
        <f aca="false">+[4]data1cf!O253</f>
        <v>387.956920841114</v>
      </c>
      <c r="Q253" s="326" t="n">
        <f aca="false">+[4]data1cf!P253</f>
        <v>386.483255992925</v>
      </c>
      <c r="R253" s="326" t="n">
        <f aca="false">+[4]data1cf!Q253</f>
        <v>342.799833488822</v>
      </c>
      <c r="S253" s="326" t="n">
        <f aca="false">+[4]data1cf!R253</f>
        <v>299.208445465369</v>
      </c>
      <c r="T253" s="326" t="n">
        <f aca="false">+[4]data1cf!S253</f>
        <v>297.44301162933</v>
      </c>
      <c r="U253" s="326" t="n">
        <f aca="false">+[4]data1cf!T253</f>
        <v>295.62461477821</v>
      </c>
      <c r="V253" s="326" t="n">
        <f aca="false">+[4]data1cf!U253</f>
        <v>293.751666021557</v>
      </c>
      <c r="W253" s="326" t="n">
        <f aca="false">+[4]data1cf!V253</f>
        <v>291.822528802203</v>
      </c>
      <c r="X253" s="326" t="n">
        <f aca="false">+[4]data1cf!W253</f>
        <v>289.835517466269</v>
      </c>
      <c r="Y253" s="326" t="n">
        <f aca="false">+[4]data1cf!X253</f>
        <v>287.788895790257</v>
      </c>
      <c r="Z253" s="326" t="n">
        <f aca="false">+[4]data1cf!Y253</f>
        <v>285.680875463965</v>
      </c>
      <c r="AA253" s="326" t="n">
        <f aca="false">+[4]data1cf!Z253</f>
        <v>283.509614527884</v>
      </c>
      <c r="AB253" s="326"/>
      <c r="AC253" s="327" t="n">
        <f aca="false">XNPV(0.1,B253:AA253,$B$1:$AA$1)</f>
        <v>641.87686785595</v>
      </c>
      <c r="AD253" s="327" t="n">
        <f aca="false">SUMPRODUCT(B253:AA253,$B$1010:$AA$1010)</f>
        <v>1706.4788443902</v>
      </c>
      <c r="AE253" s="328" t="n">
        <f aca="false">SUMPRODUCT(B253:AA253,$B$1012:$AA$1012)</f>
        <v>1589.02645000125</v>
      </c>
      <c r="AF253" s="329" t="n">
        <f aca="false">XIRR(B253:AA253,$B$1:$AA$1)</f>
        <v>0.126005177941511</v>
      </c>
      <c r="AG253" s="330" t="n">
        <f aca="false">1-EXP(-(1/0.25)*(AD253/ABS($AD$1010)))</f>
        <v>0.961563648338028</v>
      </c>
    </row>
    <row r="254" customFormat="false" ht="12.75" hidden="false" customHeight="false" outlineLevel="0" collapsed="false">
      <c r="A254" s="321"/>
      <c r="B254" s="326" t="n">
        <f aca="false">+[4]data1cf!A254</f>
        <v>-3820.40209538322</v>
      </c>
      <c r="C254" s="326" t="n">
        <f aca="false">+[4]data1cf!B254</f>
        <v>515.00493673425</v>
      </c>
      <c r="D254" s="326" t="n">
        <f aca="false">+[4]data1cf!C254</f>
        <v>580.746531795075</v>
      </c>
      <c r="E254" s="326" t="n">
        <f aca="false">+[4]data1cf!D254</f>
        <v>565.502329815567</v>
      </c>
      <c r="F254" s="326" t="n">
        <f aca="false">+[4]data1cf!E254</f>
        <v>551.709505226745</v>
      </c>
      <c r="G254" s="326" t="n">
        <f aca="false">+[4]data1cf!F254</f>
        <v>539.06996371335</v>
      </c>
      <c r="H254" s="326" t="n">
        <f aca="false">+[4]data1cf!G254</f>
        <v>527.434117598146</v>
      </c>
      <c r="I254" s="326" t="n">
        <f aca="false">+[4]data1cf!H254</f>
        <v>521.257001928103</v>
      </c>
      <c r="J254" s="326" t="n">
        <f aca="false">+[4]data1cf!I254</f>
        <v>519.943353353554</v>
      </c>
      <c r="K254" s="326" t="n">
        <f aca="false">+[4]data1cf!J254</f>
        <v>518.738832555237</v>
      </c>
      <c r="L254" s="326" t="n">
        <f aca="false">+[4]data1cf!K254</f>
        <v>517.196645549029</v>
      </c>
      <c r="M254" s="326" t="n">
        <f aca="false">+[4]data1cf!L254</f>
        <v>396.557643516576</v>
      </c>
      <c r="N254" s="326" t="n">
        <f aca="false">+[4]data1cf!M254</f>
        <v>394.930583239208</v>
      </c>
      <c r="O254" s="326" t="n">
        <f aca="false">+[4]data1cf!N254</f>
        <v>393.55624173746</v>
      </c>
      <c r="P254" s="326" t="n">
        <f aca="false">+[4]data1cf!O254</f>
        <v>391.839139406719</v>
      </c>
      <c r="Q254" s="326" t="n">
        <f aca="false">+[4]data1cf!P254</f>
        <v>390.372054589997</v>
      </c>
      <c r="R254" s="326" t="n">
        <f aca="false">+[4]data1cf!Q254</f>
        <v>344.740942771624</v>
      </c>
      <c r="S254" s="326" t="n">
        <f aca="false">+[4]data1cf!R254</f>
        <v>299.208445465369</v>
      </c>
      <c r="T254" s="326" t="n">
        <f aca="false">+[4]data1cf!S254</f>
        <v>297.44301162933</v>
      </c>
      <c r="U254" s="326" t="n">
        <f aca="false">+[4]data1cf!T254</f>
        <v>295.62461477821</v>
      </c>
      <c r="V254" s="326" t="n">
        <f aca="false">+[4]data1cf!U254</f>
        <v>293.751666021557</v>
      </c>
      <c r="W254" s="326" t="n">
        <f aca="false">+[4]data1cf!V254</f>
        <v>291.822528802203</v>
      </c>
      <c r="X254" s="326" t="n">
        <f aca="false">+[4]data1cf!W254</f>
        <v>289.835517466269</v>
      </c>
      <c r="Y254" s="326" t="n">
        <f aca="false">+[4]data1cf!X254</f>
        <v>287.788895790257</v>
      </c>
      <c r="Z254" s="326" t="n">
        <f aca="false">+[4]data1cf!Y254</f>
        <v>285.680875463965</v>
      </c>
      <c r="AA254" s="326" t="n">
        <f aca="false">+[4]data1cf!Z254</f>
        <v>283.509614527884</v>
      </c>
      <c r="AB254" s="326"/>
      <c r="AC254" s="327" t="n">
        <f aca="false">XNPV(0.1,B254:AA254,$B$1:$AA$1)</f>
        <v>506.663901754001</v>
      </c>
      <c r="AD254" s="327" t="n">
        <f aca="false">SUMPRODUCT(B254:AA254,$B$1010:$AA$1010)</f>
        <v>1580.38297802989</v>
      </c>
      <c r="AE254" s="328" t="n">
        <f aca="false">SUMPRODUCT(B254:AA254,$B$1012:$AA$1012)</f>
        <v>1462.08864615681</v>
      </c>
      <c r="AF254" s="329" t="n">
        <f aca="false">XIRR(B254:AA254,$B$1:$AA$1)</f>
        <v>0.119733833437829</v>
      </c>
      <c r="AG254" s="330" t="n">
        <f aca="false">1-EXP(-(1/0.25)*(AD254/ABS($AD$1010)))</f>
        <v>0.951098858456967</v>
      </c>
    </row>
    <row r="255" customFormat="false" ht="12.75" hidden="false" customHeight="false" outlineLevel="0" collapsed="false">
      <c r="A255" s="321"/>
      <c r="B255" s="326" t="n">
        <f aca="false">+[4]data1cf!A255</f>
        <v>-3292.55036827761</v>
      </c>
      <c r="C255" s="326" t="n">
        <f aca="false">+[4]data1cf!B255</f>
        <v>504.743499159317</v>
      </c>
      <c r="D255" s="326" t="n">
        <f aca="false">+[4]data1cf!C255</f>
        <v>561.249800402702</v>
      </c>
      <c r="E255" s="326" t="n">
        <f aca="false">+[4]data1cf!D255</f>
        <v>547.955271562432</v>
      </c>
      <c r="F255" s="326" t="n">
        <f aca="false">+[4]data1cf!E255</f>
        <v>535.906891361348</v>
      </c>
      <c r="G255" s="326" t="n">
        <f aca="false">+[4]data1cf!F255</f>
        <v>524.847611234493</v>
      </c>
      <c r="H255" s="326" t="n">
        <f aca="false">+[4]data1cf!G255</f>
        <v>514.648366379779</v>
      </c>
      <c r="I255" s="326" t="n">
        <f aca="false">+[4]data1cf!H255</f>
        <v>509.148505589682</v>
      </c>
      <c r="J255" s="326" t="n">
        <f aca="false">+[4]data1cf!I255</f>
        <v>507.834857015133</v>
      </c>
      <c r="K255" s="326" t="n">
        <f aca="false">+[4]data1cf!J255</f>
        <v>506.609813341666</v>
      </c>
      <c r="L255" s="326" t="n">
        <f aca="false">+[4]data1cf!K255</f>
        <v>505.088149210608</v>
      </c>
      <c r="M255" s="326" t="n">
        <f aca="false">+[4]data1cf!L255</f>
        <v>384.428624303005</v>
      </c>
      <c r="N255" s="326" t="n">
        <f aca="false">+[4]data1cf!M255</f>
        <v>382.822086900787</v>
      </c>
      <c r="O255" s="326" t="n">
        <f aca="false">+[4]data1cf!N255</f>
        <v>381.427222523889</v>
      </c>
      <c r="P255" s="326" t="n">
        <f aca="false">+[4]data1cf!O255</f>
        <v>379.730643068298</v>
      </c>
      <c r="Q255" s="326" t="n">
        <f aca="false">+[4]data1cf!P255</f>
        <v>378.243035376426</v>
      </c>
      <c r="R255" s="326" t="n">
        <f aca="false">+[4]data1cf!Q255</f>
        <v>338.686694602414</v>
      </c>
      <c r="S255" s="326" t="n">
        <f aca="false">+[4]data1cf!R255</f>
        <v>299.208445465369</v>
      </c>
      <c r="T255" s="326" t="n">
        <f aca="false">+[4]data1cf!S255</f>
        <v>297.44301162933</v>
      </c>
      <c r="U255" s="326" t="n">
        <f aca="false">+[4]data1cf!T255</f>
        <v>295.62461477821</v>
      </c>
      <c r="V255" s="326" t="n">
        <f aca="false">+[4]data1cf!U255</f>
        <v>293.751666021557</v>
      </c>
      <c r="W255" s="326" t="n">
        <f aca="false">+[4]data1cf!V255</f>
        <v>291.822528802203</v>
      </c>
      <c r="X255" s="326" t="n">
        <f aca="false">+[4]data1cf!W255</f>
        <v>289.835517466269</v>
      </c>
      <c r="Y255" s="326" t="n">
        <f aca="false">+[4]data1cf!X255</f>
        <v>287.788895790257</v>
      </c>
      <c r="Z255" s="326" t="n">
        <f aca="false">+[4]data1cf!Y255</f>
        <v>285.680875463965</v>
      </c>
      <c r="AA255" s="326" t="n">
        <f aca="false">+[4]data1cf!Z255</f>
        <v>283.509614527884</v>
      </c>
      <c r="AB255" s="326"/>
      <c r="AC255" s="327" t="n">
        <f aca="false">XNPV(0.1,B255:AA255,$B$1:$AA$1)</f>
        <v>928.388149702791</v>
      </c>
      <c r="AD255" s="327" t="n">
        <f aca="false">SUMPRODUCT(B255:AA255,$B$1010:$AA$1010)</f>
        <v>1973.67132857281</v>
      </c>
      <c r="AE255" s="328" t="n">
        <f aca="false">SUMPRODUCT(B255:AA255,$B$1012:$AA$1012)</f>
        <v>1858.00296862056</v>
      </c>
      <c r="AF255" s="329" t="n">
        <f aca="false">XIRR(B255:AA255,$B$1:$AA$1)</f>
        <v>0.141168724211816</v>
      </c>
      <c r="AG255" s="330" t="n">
        <f aca="false">1-EXP(-(1/0.25)*(AD255/ABS($AD$1010)))</f>
        <v>0.976924681832284</v>
      </c>
    </row>
    <row r="256" customFormat="false" ht="12.75" hidden="false" customHeight="false" outlineLevel="0" collapsed="false">
      <c r="A256" s="321"/>
      <c r="B256" s="326" t="n">
        <f aca="false">+[4]data1cf!A256</f>
        <v>-2438.81924647783</v>
      </c>
      <c r="C256" s="326" t="n">
        <f aca="false">+[4]data1cf!B256</f>
        <v>488.146966151529</v>
      </c>
      <c r="D256" s="326" t="n">
        <f aca="false">+[4]data1cf!C256</f>
        <v>529.716387687905</v>
      </c>
      <c r="E256" s="326" t="n">
        <f aca="false">+[4]data1cf!D256</f>
        <v>519.575200119115</v>
      </c>
      <c r="F256" s="326" t="n">
        <f aca="false">+[4]data1cf!E256</f>
        <v>510.348230529355</v>
      </c>
      <c r="G256" s="326" t="n">
        <f aca="false">+[4]data1cf!F256</f>
        <v>501.844816485699</v>
      </c>
      <c r="H256" s="326" t="n">
        <f aca="false">+[4]data1cf!G256</f>
        <v>493.969086252076</v>
      </c>
      <c r="I256" s="326" t="n">
        <f aca="false">+[4]data1cf!H256</f>
        <v>489.564596640493</v>
      </c>
      <c r="J256" s="326" t="n">
        <f aca="false">+[4]data1cf!I256</f>
        <v>488.250948065943</v>
      </c>
      <c r="K256" s="326" t="n">
        <f aca="false">+[4]data1cf!J256</f>
        <v>486.992711326461</v>
      </c>
      <c r="L256" s="326" t="n">
        <f aca="false">+[4]data1cf!K256</f>
        <v>485.504240261418</v>
      </c>
      <c r="M256" s="326" t="n">
        <f aca="false">+[4]data1cf!L256</f>
        <v>364.8115222878</v>
      </c>
      <c r="N256" s="326" t="n">
        <f aca="false">+[4]data1cf!M256</f>
        <v>363.238177951597</v>
      </c>
      <c r="O256" s="326" t="n">
        <f aca="false">+[4]data1cf!N256</f>
        <v>361.810120508684</v>
      </c>
      <c r="P256" s="326" t="n">
        <f aca="false">+[4]data1cf!O256</f>
        <v>360.146734119109</v>
      </c>
      <c r="Q256" s="326" t="n">
        <f aca="false">+[4]data1cf!P256</f>
        <v>358.625933361221</v>
      </c>
      <c r="R256" s="326" t="n">
        <f aca="false">+[4]data1cf!Q256</f>
        <v>328.894740127819</v>
      </c>
      <c r="S256" s="326" t="n">
        <f aca="false">+[4]data1cf!R256</f>
        <v>299.208445465369</v>
      </c>
      <c r="T256" s="326" t="n">
        <f aca="false">+[4]data1cf!S256</f>
        <v>297.44301162933</v>
      </c>
      <c r="U256" s="326" t="n">
        <f aca="false">+[4]data1cf!T256</f>
        <v>295.62461477821</v>
      </c>
      <c r="V256" s="326" t="n">
        <f aca="false">+[4]data1cf!U256</f>
        <v>293.751666021557</v>
      </c>
      <c r="W256" s="326" t="n">
        <f aca="false">+[4]data1cf!V256</f>
        <v>291.822528802203</v>
      </c>
      <c r="X256" s="326" t="n">
        <f aca="false">+[4]data1cf!W256</f>
        <v>289.835517466269</v>
      </c>
      <c r="Y256" s="326" t="n">
        <f aca="false">+[4]data1cf!X256</f>
        <v>287.788895790257</v>
      </c>
      <c r="Z256" s="326" t="n">
        <f aca="false">+[4]data1cf!Y256</f>
        <v>285.680875463965</v>
      </c>
      <c r="AA256" s="326" t="n">
        <f aca="false">+[4]data1cf!Z256</f>
        <v>283.509614527884</v>
      </c>
      <c r="AB256" s="326"/>
      <c r="AC256" s="327" t="n">
        <f aca="false">XNPV(0.1,B256:AA256,$B$1:$AA$1)</f>
        <v>1610.47195620222</v>
      </c>
      <c r="AD256" s="327" t="n">
        <f aca="false">SUMPRODUCT(B256:AA256,$B$1010:$AA$1010)</f>
        <v>2609.76379063767</v>
      </c>
      <c r="AE256" s="328" t="n">
        <f aca="false">SUMPRODUCT(B256:AA256,$B$1012:$AA$1012)</f>
        <v>2498.34259677137</v>
      </c>
      <c r="AF256" s="329" t="n">
        <f aca="false">XIRR(B256:AA256,$B$1:$AA$1)</f>
        <v>0.193152549978381</v>
      </c>
      <c r="AG256" s="330" t="n">
        <f aca="false">1-EXP(-(1/0.25)*(AD256/ABS($AD$1010)))</f>
        <v>0.993151297733671</v>
      </c>
    </row>
    <row r="257" customFormat="false" ht="12.75" hidden="false" customHeight="false" outlineLevel="0" collapsed="false">
      <c r="A257" s="321"/>
      <c r="B257" s="326" t="n">
        <f aca="false">+[4]data1cf!A257</f>
        <v>-3206.21923543802</v>
      </c>
      <c r="C257" s="326" t="n">
        <f aca="false">+[4]data1cf!B257</f>
        <v>503.065221936915</v>
      </c>
      <c r="D257" s="326" t="n">
        <f aca="false">+[4]data1cf!C257</f>
        <v>558.061073680139</v>
      </c>
      <c r="E257" s="326" t="n">
        <f aca="false">+[4]data1cf!D257</f>
        <v>545.085417512125</v>
      </c>
      <c r="F257" s="326" t="n">
        <f aca="false">+[4]data1cf!E257</f>
        <v>533.322344438849</v>
      </c>
      <c r="G257" s="326" t="n">
        <f aca="false">+[4]data1cf!F257</f>
        <v>522.521519004245</v>
      </c>
      <c r="H257" s="326" t="n">
        <f aca="false">+[4]data1cf!G257</f>
        <v>512.557232960667</v>
      </c>
      <c r="I257" s="326" t="n">
        <f aca="false">+[4]data1cf!H257</f>
        <v>507.168138467248</v>
      </c>
      <c r="J257" s="326" t="n">
        <f aca="false">+[4]data1cf!I257</f>
        <v>505.854489892699</v>
      </c>
      <c r="K257" s="326" t="n">
        <f aca="false">+[4]data1cf!J257</f>
        <v>504.626089664787</v>
      </c>
      <c r="L257" s="326" t="n">
        <f aca="false">+[4]data1cf!K257</f>
        <v>503.107782088174</v>
      </c>
      <c r="M257" s="326" t="n">
        <f aca="false">+[4]data1cf!L257</f>
        <v>382.444900626126</v>
      </c>
      <c r="N257" s="326" t="n">
        <f aca="false">+[4]data1cf!M257</f>
        <v>380.841719778353</v>
      </c>
      <c r="O257" s="326" t="n">
        <f aca="false">+[4]data1cf!N257</f>
        <v>379.443498847011</v>
      </c>
      <c r="P257" s="326" t="n">
        <f aca="false">+[4]data1cf!O257</f>
        <v>377.750275945864</v>
      </c>
      <c r="Q257" s="326" t="n">
        <f aca="false">+[4]data1cf!P257</f>
        <v>376.259311699547</v>
      </c>
      <c r="R257" s="326" t="n">
        <f aca="false">+[4]data1cf!Q257</f>
        <v>337.696511041197</v>
      </c>
      <c r="S257" s="326" t="n">
        <f aca="false">+[4]data1cf!R257</f>
        <v>299.208445465369</v>
      </c>
      <c r="T257" s="326" t="n">
        <f aca="false">+[4]data1cf!S257</f>
        <v>297.44301162933</v>
      </c>
      <c r="U257" s="326" t="n">
        <f aca="false">+[4]data1cf!T257</f>
        <v>295.62461477821</v>
      </c>
      <c r="V257" s="326" t="n">
        <f aca="false">+[4]data1cf!U257</f>
        <v>293.751666021557</v>
      </c>
      <c r="W257" s="326" t="n">
        <f aca="false">+[4]data1cf!V257</f>
        <v>291.822528802203</v>
      </c>
      <c r="X257" s="326" t="n">
        <f aca="false">+[4]data1cf!W257</f>
        <v>289.835517466269</v>
      </c>
      <c r="Y257" s="326" t="n">
        <f aca="false">+[4]data1cf!X257</f>
        <v>287.788895790257</v>
      </c>
      <c r="Z257" s="326" t="n">
        <f aca="false">+[4]data1cf!Y257</f>
        <v>285.680875463965</v>
      </c>
      <c r="AA257" s="326" t="n">
        <f aca="false">+[4]data1cf!Z257</f>
        <v>283.509614527884</v>
      </c>
      <c r="AB257" s="326"/>
      <c r="AC257" s="327" t="n">
        <f aca="false">XNPV(0.1,B257:AA257,$B$1:$AA$1)</f>
        <v>997.361935714593</v>
      </c>
      <c r="AD257" s="327" t="n">
        <f aca="false">SUMPRODUCT(B257:AA257,$B$1010:$AA$1010)</f>
        <v>2037.99437061562</v>
      </c>
      <c r="AE257" s="328" t="n">
        <f aca="false">SUMPRODUCT(B257:AA257,$B$1012:$AA$1012)</f>
        <v>1922.75549326063</v>
      </c>
      <c r="AF257" s="329" t="n">
        <f aca="false">XIRR(B257:AA257,$B$1:$AA$1)</f>
        <v>0.145270354000037</v>
      </c>
      <c r="AG257" s="330" t="n">
        <f aca="false">1-EXP(-(1/0.25)*(AD257/ABS($AD$1010)))</f>
        <v>0.979591937552378</v>
      </c>
    </row>
    <row r="258" customFormat="false" ht="12.75" hidden="false" customHeight="false" outlineLevel="0" collapsed="false">
      <c r="A258" s="321"/>
      <c r="B258" s="326" t="n">
        <f aca="false">+[4]data1cf!A258</f>
        <v>-2832.37622777576</v>
      </c>
      <c r="C258" s="326" t="n">
        <f aca="false">+[4]data1cf!B258</f>
        <v>495.797713867961</v>
      </c>
      <c r="D258" s="326" t="n">
        <f aca="false">+[4]data1cf!C258</f>
        <v>544.252808349126</v>
      </c>
      <c r="E258" s="326" t="n">
        <f aca="false">+[4]data1cf!D258</f>
        <v>532.657978714213</v>
      </c>
      <c r="F258" s="326" t="n">
        <f aca="false">+[4]data1cf!E258</f>
        <v>522.13038201266</v>
      </c>
      <c r="G258" s="326" t="n">
        <f aca="false">+[4]data1cf!F258</f>
        <v>512.448752820674</v>
      </c>
      <c r="H258" s="326" t="n">
        <f aca="false">+[4]data1cf!G258</f>
        <v>503.50191790675</v>
      </c>
      <c r="I258" s="326" t="n">
        <f aca="false">+[4]data1cf!H258</f>
        <v>498.592478945882</v>
      </c>
      <c r="J258" s="326" t="n">
        <f aca="false">+[4]data1cf!I258</f>
        <v>497.278830371333</v>
      </c>
      <c r="K258" s="326" t="n">
        <f aca="false">+[4]data1cf!J258</f>
        <v>496.035895127283</v>
      </c>
      <c r="L258" s="326" t="n">
        <f aca="false">+[4]data1cf!K258</f>
        <v>494.532122566808</v>
      </c>
      <c r="M258" s="326" t="n">
        <f aca="false">+[4]data1cf!L258</f>
        <v>373.854706088622</v>
      </c>
      <c r="N258" s="326" t="n">
        <f aca="false">+[4]data1cf!M258</f>
        <v>372.266060256987</v>
      </c>
      <c r="O258" s="326" t="n">
        <f aca="false">+[4]data1cf!N258</f>
        <v>370.853304309507</v>
      </c>
      <c r="P258" s="326" t="n">
        <f aca="false">+[4]data1cf!O258</f>
        <v>369.174616424498</v>
      </c>
      <c r="Q258" s="326" t="n">
        <f aca="false">+[4]data1cf!P258</f>
        <v>367.669117162043</v>
      </c>
      <c r="R258" s="326" t="n">
        <f aca="false">+[4]data1cf!Q258</f>
        <v>333.408681280514</v>
      </c>
      <c r="S258" s="326" t="n">
        <f aca="false">+[4]data1cf!R258</f>
        <v>299.208445465369</v>
      </c>
      <c r="T258" s="326" t="n">
        <f aca="false">+[4]data1cf!S258</f>
        <v>297.44301162933</v>
      </c>
      <c r="U258" s="326" t="n">
        <f aca="false">+[4]data1cf!T258</f>
        <v>295.62461477821</v>
      </c>
      <c r="V258" s="326" t="n">
        <f aca="false">+[4]data1cf!U258</f>
        <v>293.751666021557</v>
      </c>
      <c r="W258" s="326" t="n">
        <f aca="false">+[4]data1cf!V258</f>
        <v>291.822528802203</v>
      </c>
      <c r="X258" s="326" t="n">
        <f aca="false">+[4]data1cf!W258</f>
        <v>289.835517466269</v>
      </c>
      <c r="Y258" s="326" t="n">
        <f aca="false">+[4]data1cf!X258</f>
        <v>287.788895790257</v>
      </c>
      <c r="Z258" s="326" t="n">
        <f aca="false">+[4]data1cf!Y258</f>
        <v>285.680875463965</v>
      </c>
      <c r="AA258" s="326" t="n">
        <f aca="false">+[4]data1cf!Z258</f>
        <v>283.509614527884</v>
      </c>
      <c r="AB258" s="326"/>
      <c r="AC258" s="327" t="n">
        <f aca="false">XNPV(0.1,B258:AA258,$B$1:$AA$1)</f>
        <v>1296.04176029673</v>
      </c>
      <c r="AD258" s="327" t="n">
        <f aca="false">SUMPRODUCT(B258:AA258,$B$1010:$AA$1010)</f>
        <v>2316.53490064609</v>
      </c>
      <c r="AE258" s="328" t="n">
        <f aca="false">SUMPRODUCT(B258:AA258,$B$1012:$AA$1012)</f>
        <v>2203.15582821454</v>
      </c>
      <c r="AF258" s="329" t="n">
        <f aca="false">XIRR(B258:AA258,$B$1:$AA$1)</f>
        <v>0.165621888963554</v>
      </c>
      <c r="AG258" s="330" t="n">
        <f aca="false">1-EXP(-(1/0.25)*(AD258/ABS($AD$1010)))</f>
        <v>0.988010643293472</v>
      </c>
    </row>
    <row r="259" customFormat="false" ht="12.75" hidden="false" customHeight="false" outlineLevel="0" collapsed="false">
      <c r="A259" s="321"/>
      <c r="B259" s="326" t="n">
        <f aca="false">+[4]data1cf!A259</f>
        <v>-2652.68485758113</v>
      </c>
      <c r="C259" s="326" t="n">
        <f aca="false">+[4]data1cf!B259</f>
        <v>492.304513631377</v>
      </c>
      <c r="D259" s="326" t="n">
        <f aca="false">+[4]data1cf!C259</f>
        <v>537.615727899617</v>
      </c>
      <c r="E259" s="326" t="n">
        <f aca="false">+[4]data1cf!D259</f>
        <v>526.684606309655</v>
      </c>
      <c r="F259" s="326" t="n">
        <f aca="false">+[4]data1cf!E259</f>
        <v>516.750853648321</v>
      </c>
      <c r="G259" s="326" t="n">
        <f aca="false">+[4]data1cf!F259</f>
        <v>507.607177292769</v>
      </c>
      <c r="H259" s="326" t="n">
        <f aca="false">+[4]data1cf!G259</f>
        <v>499.149390411966</v>
      </c>
      <c r="I259" s="326" t="n">
        <f aca="false">+[4]data1cf!H259</f>
        <v>494.470502666714</v>
      </c>
      <c r="J259" s="326" t="n">
        <f aca="false">+[4]data1cf!I259</f>
        <v>493.156854092164</v>
      </c>
      <c r="K259" s="326" t="n">
        <f aca="false">+[4]data1cf!J259</f>
        <v>491.906932447641</v>
      </c>
      <c r="L259" s="326" t="n">
        <f aca="false">+[4]data1cf!K259</f>
        <v>490.410146287639</v>
      </c>
      <c r="M259" s="326" t="n">
        <f aca="false">+[4]data1cf!L259</f>
        <v>369.72574340898</v>
      </c>
      <c r="N259" s="326" t="n">
        <f aca="false">+[4]data1cf!M259</f>
        <v>368.144083977818</v>
      </c>
      <c r="O259" s="326" t="n">
        <f aca="false">+[4]data1cf!N259</f>
        <v>366.724341629865</v>
      </c>
      <c r="P259" s="326" t="n">
        <f aca="false">+[4]data1cf!O259</f>
        <v>365.052640145329</v>
      </c>
      <c r="Q259" s="326" t="n">
        <f aca="false">+[4]data1cf!P259</f>
        <v>363.540154482401</v>
      </c>
      <c r="R259" s="326" t="n">
        <f aca="false">+[4]data1cf!Q259</f>
        <v>331.347693140929</v>
      </c>
      <c r="S259" s="326" t="n">
        <f aca="false">+[4]data1cf!R259</f>
        <v>299.208445465369</v>
      </c>
      <c r="T259" s="326" t="n">
        <f aca="false">+[4]data1cf!S259</f>
        <v>297.44301162933</v>
      </c>
      <c r="U259" s="326" t="n">
        <f aca="false">+[4]data1cf!T259</f>
        <v>295.62461477821</v>
      </c>
      <c r="V259" s="326" t="n">
        <f aca="false">+[4]data1cf!U259</f>
        <v>293.751666021557</v>
      </c>
      <c r="W259" s="326" t="n">
        <f aca="false">+[4]data1cf!V259</f>
        <v>291.822528802203</v>
      </c>
      <c r="X259" s="326" t="n">
        <f aca="false">+[4]data1cf!W259</f>
        <v>289.835517466269</v>
      </c>
      <c r="Y259" s="326" t="n">
        <f aca="false">+[4]data1cf!X259</f>
        <v>287.788895790257</v>
      </c>
      <c r="Z259" s="326" t="n">
        <f aca="false">+[4]data1cf!Y259</f>
        <v>285.680875463965</v>
      </c>
      <c r="AA259" s="326" t="n">
        <f aca="false">+[4]data1cf!Z259</f>
        <v>283.509614527884</v>
      </c>
      <c r="AB259" s="326"/>
      <c r="AC259" s="327" t="n">
        <f aca="false">XNPV(0.1,B259:AA259,$B$1:$AA$1)</f>
        <v>1439.60519689615</v>
      </c>
      <c r="AD259" s="327" t="n">
        <f aca="false">SUMPRODUCT(B259:AA259,$B$1010:$AA$1010)</f>
        <v>2450.41818445792</v>
      </c>
      <c r="AE259" s="328" t="n">
        <f aca="false">SUMPRODUCT(B259:AA259,$B$1012:$AA$1012)</f>
        <v>2337.93304581178</v>
      </c>
      <c r="AF259" s="329" t="n">
        <f aca="false">XIRR(B259:AA259,$B$1:$AA$1)</f>
        <v>0.177255400925979</v>
      </c>
      <c r="AG259" s="330" t="n">
        <f aca="false">1-EXP(-(1/0.25)*(AD259/ABS($AD$1010)))</f>
        <v>0.990715455650889</v>
      </c>
    </row>
    <row r="260" customFormat="false" ht="12.75" hidden="false" customHeight="false" outlineLevel="0" collapsed="false">
      <c r="A260" s="321"/>
      <c r="B260" s="326" t="n">
        <f aca="false">+[4]data1cf!A260</f>
        <v>-3171.42338909741</v>
      </c>
      <c r="C260" s="326" t="n">
        <f aca="false">+[4]data1cf!B260</f>
        <v>502.388790684054</v>
      </c>
      <c r="D260" s="326" t="n">
        <f aca="false">+[4]data1cf!C260</f>
        <v>556.775854299702</v>
      </c>
      <c r="E260" s="326" t="n">
        <f aca="false">+[4]data1cf!D260</f>
        <v>543.928720069732</v>
      </c>
      <c r="F260" s="326" t="n">
        <f aca="false">+[4]data1cf!E260</f>
        <v>532.280640309443</v>
      </c>
      <c r="G260" s="326" t="n">
        <f aca="false">+[4]data1cf!F260</f>
        <v>521.583985287778</v>
      </c>
      <c r="H260" s="326" t="n">
        <f aca="false">+[4]data1cf!G260</f>
        <v>511.714399619601</v>
      </c>
      <c r="I260" s="326" t="n">
        <f aca="false">+[4]data1cf!H260</f>
        <v>506.369949588872</v>
      </c>
      <c r="J260" s="326" t="n">
        <f aca="false">+[4]data1cf!I260</f>
        <v>505.056301014322</v>
      </c>
      <c r="K260" s="326" t="n">
        <f aca="false">+[4]data1cf!J260</f>
        <v>503.826547923905</v>
      </c>
      <c r="L260" s="326" t="n">
        <f aca="false">+[4]data1cf!K260</f>
        <v>502.309593209797</v>
      </c>
      <c r="M260" s="326" t="n">
        <f aca="false">+[4]data1cf!L260</f>
        <v>381.645358885244</v>
      </c>
      <c r="N260" s="326" t="n">
        <f aca="false">+[4]data1cf!M260</f>
        <v>380.043530899976</v>
      </c>
      <c r="O260" s="326" t="n">
        <f aca="false">+[4]data1cf!N260</f>
        <v>378.643957106128</v>
      </c>
      <c r="P260" s="326" t="n">
        <f aca="false">+[4]data1cf!O260</f>
        <v>376.952087067487</v>
      </c>
      <c r="Q260" s="326" t="n">
        <f aca="false">+[4]data1cf!P260</f>
        <v>375.459769958665</v>
      </c>
      <c r="R260" s="326" t="n">
        <f aca="false">+[4]data1cf!Q260</f>
        <v>337.297416602008</v>
      </c>
      <c r="S260" s="326" t="n">
        <f aca="false">+[4]data1cf!R260</f>
        <v>299.208445465369</v>
      </c>
      <c r="T260" s="326" t="n">
        <f aca="false">+[4]data1cf!S260</f>
        <v>297.44301162933</v>
      </c>
      <c r="U260" s="326" t="n">
        <f aca="false">+[4]data1cf!T260</f>
        <v>295.62461477821</v>
      </c>
      <c r="V260" s="326" t="n">
        <f aca="false">+[4]data1cf!U260</f>
        <v>293.751666021557</v>
      </c>
      <c r="W260" s="326" t="n">
        <f aca="false">+[4]data1cf!V260</f>
        <v>291.822528802203</v>
      </c>
      <c r="X260" s="326" t="n">
        <f aca="false">+[4]data1cf!W260</f>
        <v>289.835517466269</v>
      </c>
      <c r="Y260" s="326" t="n">
        <f aca="false">+[4]data1cf!X260</f>
        <v>287.788895790257</v>
      </c>
      <c r="Z260" s="326" t="n">
        <f aca="false">+[4]data1cf!Y260</f>
        <v>285.680875463965</v>
      </c>
      <c r="AA260" s="326" t="n">
        <f aca="false">+[4]data1cf!Z260</f>
        <v>283.509614527884</v>
      </c>
      <c r="AB260" s="326"/>
      <c r="AC260" s="327" t="n">
        <f aca="false">XNPV(0.1,B260:AA260,$B$1:$AA$1)</f>
        <v>1025.16188667848</v>
      </c>
      <c r="AD260" s="327" t="n">
        <f aca="false">SUMPRODUCT(B260:AA260,$B$1010:$AA$1010)</f>
        <v>2063.91983473806</v>
      </c>
      <c r="AE260" s="328" t="n">
        <f aca="false">SUMPRODUCT(B260:AA260,$B$1012:$AA$1012)</f>
        <v>1948.85406075806</v>
      </c>
      <c r="AF260" s="329" t="n">
        <f aca="false">XIRR(B260:AA260,$B$1:$AA$1)</f>
        <v>0.146980328587544</v>
      </c>
      <c r="AG260" s="330" t="n">
        <f aca="false">1-EXP(-(1/0.25)*(AD260/ABS($AD$1010)))</f>
        <v>0.980577700418307</v>
      </c>
    </row>
    <row r="261" customFormat="false" ht="12.75" hidden="false" customHeight="false" outlineLevel="0" collapsed="false">
      <c r="A261" s="321"/>
      <c r="B261" s="326" t="n">
        <f aca="false">+[4]data1cf!A261</f>
        <v>-2613.17817629929</v>
      </c>
      <c r="C261" s="326" t="n">
        <f aca="false">+[4]data1cf!B261</f>
        <v>491.536503747258</v>
      </c>
      <c r="D261" s="326" t="n">
        <f aca="false">+[4]data1cf!C261</f>
        <v>536.156509119791</v>
      </c>
      <c r="E261" s="326" t="n">
        <f aca="false">+[4]data1cf!D261</f>
        <v>525.371309407811</v>
      </c>
      <c r="F261" s="326" t="n">
        <f aca="false">+[4]data1cf!E261</f>
        <v>515.568118426778</v>
      </c>
      <c r="G261" s="326" t="n">
        <f aca="false">+[4]data1cf!F261</f>
        <v>506.54271559338</v>
      </c>
      <c r="H261" s="326" t="n">
        <f aca="false">+[4]data1cf!G261</f>
        <v>498.192450096354</v>
      </c>
      <c r="I261" s="326" t="n">
        <f aca="false">+[4]data1cf!H261</f>
        <v>493.564251003453</v>
      </c>
      <c r="J261" s="326" t="n">
        <f aca="false">+[4]data1cf!I261</f>
        <v>492.250602428904</v>
      </c>
      <c r="K261" s="326" t="n">
        <f aca="false">+[4]data1cf!J261</f>
        <v>490.999144764612</v>
      </c>
      <c r="L261" s="326" t="n">
        <f aca="false">+[4]data1cf!K261</f>
        <v>489.503894624379</v>
      </c>
      <c r="M261" s="326" t="n">
        <f aca="false">+[4]data1cf!L261</f>
        <v>368.817955725952</v>
      </c>
      <c r="N261" s="326" t="n">
        <f aca="false">+[4]data1cf!M261</f>
        <v>367.237832314558</v>
      </c>
      <c r="O261" s="326" t="n">
        <f aca="false">+[4]data1cf!N261</f>
        <v>365.816553946836</v>
      </c>
      <c r="P261" s="326" t="n">
        <f aca="false">+[4]data1cf!O261</f>
        <v>364.146388482069</v>
      </c>
      <c r="Q261" s="326" t="n">
        <f aca="false">+[4]data1cf!P261</f>
        <v>362.632366799372</v>
      </c>
      <c r="R261" s="326" t="n">
        <f aca="false">+[4]data1cf!Q261</f>
        <v>330.894567309299</v>
      </c>
      <c r="S261" s="326" t="n">
        <f aca="false">+[4]data1cf!R261</f>
        <v>299.208445465369</v>
      </c>
      <c r="T261" s="326" t="n">
        <f aca="false">+[4]data1cf!S261</f>
        <v>297.44301162933</v>
      </c>
      <c r="U261" s="326" t="n">
        <f aca="false">+[4]data1cf!T261</f>
        <v>295.62461477821</v>
      </c>
      <c r="V261" s="326" t="n">
        <f aca="false">+[4]data1cf!U261</f>
        <v>293.751666021557</v>
      </c>
      <c r="W261" s="326" t="n">
        <f aca="false">+[4]data1cf!V261</f>
        <v>291.822528802203</v>
      </c>
      <c r="X261" s="326" t="n">
        <f aca="false">+[4]data1cf!W261</f>
        <v>289.835517466269</v>
      </c>
      <c r="Y261" s="326" t="n">
        <f aca="false">+[4]data1cf!X261</f>
        <v>287.788895790257</v>
      </c>
      <c r="Z261" s="326" t="n">
        <f aca="false">+[4]data1cf!Y261</f>
        <v>285.680875463965</v>
      </c>
      <c r="AA261" s="326" t="n">
        <f aca="false">+[4]data1cf!Z261</f>
        <v>283.509614527884</v>
      </c>
      <c r="AB261" s="326"/>
      <c r="AC261" s="327" t="n">
        <f aca="false">XNPV(0.1,B261:AA261,$B$1:$AA$1)</f>
        <v>1471.16884364956</v>
      </c>
      <c r="AD261" s="327" t="n">
        <f aca="false">SUMPRODUCT(B261:AA261,$B$1010:$AA$1010)</f>
        <v>2479.85356700741</v>
      </c>
      <c r="AE261" s="328" t="n">
        <f aca="false">SUMPRODUCT(B261:AA261,$B$1012:$AA$1012)</f>
        <v>2367.56496733311</v>
      </c>
      <c r="AF261" s="329" t="n">
        <f aca="false">XIRR(B261:AA261,$B$1:$AA$1)</f>
        <v>0.180010270131638</v>
      </c>
      <c r="AG261" s="330" t="n">
        <f aca="false">1-EXP(-(1/0.25)*(AD261/ABS($AD$1010)))</f>
        <v>0.991222950660726</v>
      </c>
    </row>
    <row r="262" customFormat="false" ht="12.75" hidden="false" customHeight="false" outlineLevel="0" collapsed="false">
      <c r="A262" s="321"/>
      <c r="B262" s="326" t="n">
        <f aca="false">+[4]data1cf!A262</f>
        <v>-3591.14124015492</v>
      </c>
      <c r="C262" s="326" t="n">
        <f aca="false">+[4]data1cf!B262</f>
        <v>510.548105708612</v>
      </c>
      <c r="D262" s="326" t="n">
        <f aca="false">+[4]data1cf!C262</f>
        <v>572.278552846362</v>
      </c>
      <c r="E262" s="326" t="n">
        <f aca="false">+[4]data1cf!D262</f>
        <v>557.881148761726</v>
      </c>
      <c r="F262" s="326" t="n">
        <f aca="false">+[4]data1cf!E262</f>
        <v>544.845985447262</v>
      </c>
      <c r="G262" s="326" t="n">
        <f aca="false">+[4]data1cf!F262</f>
        <v>532.892795911816</v>
      </c>
      <c r="H262" s="326" t="n">
        <f aca="false">+[4]data1cf!G262</f>
        <v>521.880906140201</v>
      </c>
      <c r="I262" s="326" t="n">
        <f aca="false">+[4]data1cf!H262</f>
        <v>515.99794131785</v>
      </c>
      <c r="J262" s="326" t="n">
        <f aca="false">+[4]data1cf!I262</f>
        <v>514.684292743301</v>
      </c>
      <c r="K262" s="326" t="n">
        <f aca="false">+[4]data1cf!J262</f>
        <v>513.470858282933</v>
      </c>
      <c r="L262" s="326" t="n">
        <f aca="false">+[4]data1cf!K262</f>
        <v>511.937584938776</v>
      </c>
      <c r="M262" s="326" t="n">
        <f aca="false">+[4]data1cf!L262</f>
        <v>391.289669244271</v>
      </c>
      <c r="N262" s="326" t="n">
        <f aca="false">+[4]data1cf!M262</f>
        <v>389.671522628955</v>
      </c>
      <c r="O262" s="326" t="n">
        <f aca="false">+[4]data1cf!N262</f>
        <v>388.288267465156</v>
      </c>
      <c r="P262" s="326" t="n">
        <f aca="false">+[4]data1cf!O262</f>
        <v>386.580078796466</v>
      </c>
      <c r="Q262" s="326" t="n">
        <f aca="false">+[4]data1cf!P262</f>
        <v>385.104080317693</v>
      </c>
      <c r="R262" s="326" t="n">
        <f aca="false">+[4]data1cf!Q262</f>
        <v>342.111412466498</v>
      </c>
      <c r="S262" s="326" t="n">
        <f aca="false">+[4]data1cf!R262</f>
        <v>299.208445465369</v>
      </c>
      <c r="T262" s="326" t="n">
        <f aca="false">+[4]data1cf!S262</f>
        <v>297.44301162933</v>
      </c>
      <c r="U262" s="326" t="n">
        <f aca="false">+[4]data1cf!T262</f>
        <v>295.62461477821</v>
      </c>
      <c r="V262" s="326" t="n">
        <f aca="false">+[4]data1cf!U262</f>
        <v>293.751666021557</v>
      </c>
      <c r="W262" s="326" t="n">
        <f aca="false">+[4]data1cf!V262</f>
        <v>291.822528802203</v>
      </c>
      <c r="X262" s="326" t="n">
        <f aca="false">+[4]data1cf!W262</f>
        <v>289.835517466269</v>
      </c>
      <c r="Y262" s="326" t="n">
        <f aca="false">+[4]data1cf!X262</f>
        <v>287.788895790257</v>
      </c>
      <c r="Z262" s="326" t="n">
        <f aca="false">+[4]data1cf!Y262</f>
        <v>285.680875463965</v>
      </c>
      <c r="AA262" s="326" t="n">
        <f aca="false">+[4]data1cf!Z262</f>
        <v>283.509614527884</v>
      </c>
      <c r="AB262" s="326"/>
      <c r="AC262" s="327" t="n">
        <f aca="false">XNPV(0.1,B262:AA262,$B$1:$AA$1)</f>
        <v>689.830607081282</v>
      </c>
      <c r="AD262" s="327" t="n">
        <f aca="false">SUMPRODUCT(B262:AA262,$B$1010:$AA$1010)</f>
        <v>1751.19917312166</v>
      </c>
      <c r="AE262" s="328" t="n">
        <f aca="false">SUMPRODUCT(B262:AA262,$B$1012:$AA$1012)</f>
        <v>1634.04537473072</v>
      </c>
      <c r="AF262" s="329" t="n">
        <f aca="false">XIRR(B262:AA262,$B$1:$AA$1)</f>
        <v>0.128354609913884</v>
      </c>
      <c r="AG262" s="330" t="n">
        <f aca="false">1-EXP(-(1/0.25)*(AD262/ABS($AD$1010)))</f>
        <v>0.964709840131506</v>
      </c>
    </row>
    <row r="263" customFormat="false" ht="12.75" hidden="false" customHeight="false" outlineLevel="0" collapsed="false">
      <c r="A263" s="321"/>
      <c r="B263" s="326" t="n">
        <f aca="false">+[4]data1cf!A263</f>
        <v>-2988.8125901524</v>
      </c>
      <c r="C263" s="326" t="n">
        <f aca="false">+[4]data1cf!B263</f>
        <v>498.838836752563</v>
      </c>
      <c r="D263" s="326" t="n">
        <f aca="false">+[4]data1cf!C263</f>
        <v>550.030941829869</v>
      </c>
      <c r="E263" s="326" t="n">
        <f aca="false">+[4]data1cf!D263</f>
        <v>537.858298846882</v>
      </c>
      <c r="F263" s="326" t="n">
        <f aca="false">+[4]data1cf!E263</f>
        <v>526.813711254947</v>
      </c>
      <c r="G263" s="326" t="n">
        <f aca="false">+[4]data1cf!F263</f>
        <v>516.663749138732</v>
      </c>
      <c r="H263" s="326" t="n">
        <f aca="false">+[4]data1cf!G263</f>
        <v>507.291157020964</v>
      </c>
      <c r="I263" s="326" t="n">
        <f aca="false">+[4]data1cf!H263</f>
        <v>502.181003949713</v>
      </c>
      <c r="J263" s="326" t="n">
        <f aca="false">+[4]data1cf!I263</f>
        <v>500.867355375163</v>
      </c>
      <c r="K263" s="326" t="n">
        <f aca="false">+[4]data1cf!J263</f>
        <v>499.630502376883</v>
      </c>
      <c r="L263" s="326" t="n">
        <f aca="false">+[4]data1cf!K263</f>
        <v>498.120647570638</v>
      </c>
      <c r="M263" s="326" t="n">
        <f aca="false">+[4]data1cf!L263</f>
        <v>377.449313338222</v>
      </c>
      <c r="N263" s="326" t="n">
        <f aca="false">+[4]data1cf!M263</f>
        <v>375.854585260817</v>
      </c>
      <c r="O263" s="326" t="n">
        <f aca="false">+[4]data1cf!N263</f>
        <v>374.447911559106</v>
      </c>
      <c r="P263" s="326" t="n">
        <f aca="false">+[4]data1cf!O263</f>
        <v>372.763141428328</v>
      </c>
      <c r="Q263" s="326" t="n">
        <f aca="false">+[4]data1cf!P263</f>
        <v>371.263724411643</v>
      </c>
      <c r="R263" s="326" t="n">
        <f aca="false">+[4]data1cf!Q263</f>
        <v>335.202943782429</v>
      </c>
      <c r="S263" s="326" t="n">
        <f aca="false">+[4]data1cf!R263</f>
        <v>299.208445465369</v>
      </c>
      <c r="T263" s="326" t="n">
        <f aca="false">+[4]data1cf!S263</f>
        <v>297.44301162933</v>
      </c>
      <c r="U263" s="326" t="n">
        <f aca="false">+[4]data1cf!T263</f>
        <v>295.62461477821</v>
      </c>
      <c r="V263" s="326" t="n">
        <f aca="false">+[4]data1cf!U263</f>
        <v>293.751666021557</v>
      </c>
      <c r="W263" s="326" t="n">
        <f aca="false">+[4]data1cf!V263</f>
        <v>291.822528802203</v>
      </c>
      <c r="X263" s="326" t="n">
        <f aca="false">+[4]data1cf!W263</f>
        <v>289.835517466269</v>
      </c>
      <c r="Y263" s="326" t="n">
        <f aca="false">+[4]data1cf!X263</f>
        <v>287.788895790257</v>
      </c>
      <c r="Z263" s="326" t="n">
        <f aca="false">+[4]data1cf!Y263</f>
        <v>285.680875463965</v>
      </c>
      <c r="AA263" s="326" t="n">
        <f aca="false">+[4]data1cf!Z263</f>
        <v>283.509614527884</v>
      </c>
      <c r="AB263" s="326"/>
      <c r="AC263" s="327" t="n">
        <f aca="false">XNPV(0.1,B263:AA263,$B$1:$AA$1)</f>
        <v>1171.05778489726</v>
      </c>
      <c r="AD263" s="327" t="n">
        <f aca="false">SUMPRODUCT(B263:AA263,$B$1010:$AA$1010)</f>
        <v>2199.97830763956</v>
      </c>
      <c r="AE263" s="328" t="n">
        <f aca="false">SUMPRODUCT(B263:AA263,$B$1012:$AA$1012)</f>
        <v>2085.82099110289</v>
      </c>
      <c r="AF263" s="329" t="n">
        <f aca="false">XIRR(B263:AA263,$B$1:$AA$1)</f>
        <v>0.156542659942638</v>
      </c>
      <c r="AG263" s="330" t="n">
        <f aca="false">1-EXP(-(1/0.25)*(AD263/ABS($AD$1010)))</f>
        <v>0.985021739400712</v>
      </c>
    </row>
    <row r="264" customFormat="false" ht="12.75" hidden="false" customHeight="false" outlineLevel="0" collapsed="false">
      <c r="A264" s="321"/>
      <c r="B264" s="326" t="n">
        <f aca="false">+[4]data1cf!A264</f>
        <v>-2625.21848265325</v>
      </c>
      <c r="C264" s="326" t="n">
        <f aca="false">+[4]data1cf!B264</f>
        <v>491.770567302779</v>
      </c>
      <c r="D264" s="326" t="n">
        <f aca="false">+[4]data1cf!C264</f>
        <v>536.60122987528</v>
      </c>
      <c r="E264" s="326" t="n">
        <f aca="false">+[4]data1cf!D264</f>
        <v>525.771558087752</v>
      </c>
      <c r="F264" s="326" t="n">
        <f aca="false">+[4]data1cf!E264</f>
        <v>515.92857630228</v>
      </c>
      <c r="G264" s="326" t="n">
        <f aca="false">+[4]data1cf!F264</f>
        <v>506.867127681332</v>
      </c>
      <c r="H264" s="326" t="n">
        <f aca="false">+[4]data1cf!G264</f>
        <v>498.484093286533</v>
      </c>
      <c r="I264" s="326" t="n">
        <f aca="false">+[4]data1cf!H264</f>
        <v>493.840445998968</v>
      </c>
      <c r="J264" s="326" t="n">
        <f aca="false">+[4]data1cf!I264</f>
        <v>492.526797424419</v>
      </c>
      <c r="K264" s="326" t="n">
        <f aca="false">+[4]data1cf!J264</f>
        <v>491.275807887238</v>
      </c>
      <c r="L264" s="326" t="n">
        <f aca="false">+[4]data1cf!K264</f>
        <v>489.780089619893</v>
      </c>
      <c r="M264" s="326" t="n">
        <f aca="false">+[4]data1cf!L264</f>
        <v>369.094618848577</v>
      </c>
      <c r="N264" s="326" t="n">
        <f aca="false">+[4]data1cf!M264</f>
        <v>367.514027310073</v>
      </c>
      <c r="O264" s="326" t="n">
        <f aca="false">+[4]data1cf!N264</f>
        <v>366.093217069462</v>
      </c>
      <c r="P264" s="326" t="n">
        <f aca="false">+[4]data1cf!O264</f>
        <v>364.422583477584</v>
      </c>
      <c r="Q264" s="326" t="n">
        <f aca="false">+[4]data1cf!P264</f>
        <v>362.909029921998</v>
      </c>
      <c r="R264" s="326" t="n">
        <f aca="false">+[4]data1cf!Q264</f>
        <v>331.032664807056</v>
      </c>
      <c r="S264" s="326" t="n">
        <f aca="false">+[4]data1cf!R264</f>
        <v>299.208445465369</v>
      </c>
      <c r="T264" s="326" t="n">
        <f aca="false">+[4]data1cf!S264</f>
        <v>297.44301162933</v>
      </c>
      <c r="U264" s="326" t="n">
        <f aca="false">+[4]data1cf!T264</f>
        <v>295.62461477821</v>
      </c>
      <c r="V264" s="326" t="n">
        <f aca="false">+[4]data1cf!U264</f>
        <v>293.751666021557</v>
      </c>
      <c r="W264" s="326" t="n">
        <f aca="false">+[4]data1cf!V264</f>
        <v>291.822528802203</v>
      </c>
      <c r="X264" s="326" t="n">
        <f aca="false">+[4]data1cf!W264</f>
        <v>289.835517466269</v>
      </c>
      <c r="Y264" s="326" t="n">
        <f aca="false">+[4]data1cf!X264</f>
        <v>287.788895790257</v>
      </c>
      <c r="Z264" s="326" t="n">
        <f aca="false">+[4]data1cf!Y264</f>
        <v>285.680875463965</v>
      </c>
      <c r="AA264" s="326" t="n">
        <f aca="false">+[4]data1cf!Z264</f>
        <v>283.509614527884</v>
      </c>
      <c r="AB264" s="326"/>
      <c r="AC264" s="327" t="n">
        <f aca="false">XNPV(0.1,B264:AA264,$B$1:$AA$1)</f>
        <v>1461.54930679583</v>
      </c>
      <c r="AD264" s="327" t="n">
        <f aca="false">SUMPRODUCT(B264:AA264,$B$1010:$AA$1010)</f>
        <v>2470.88265342918</v>
      </c>
      <c r="AE264" s="328" t="n">
        <f aca="false">SUMPRODUCT(B264:AA264,$B$1012:$AA$1012)</f>
        <v>2358.53415529329</v>
      </c>
      <c r="AF264" s="329" t="n">
        <f aca="false">XIRR(B264:AA264,$B$1:$AA$1)</f>
        <v>0.179162564544384</v>
      </c>
      <c r="AG264" s="330" t="n">
        <f aca="false">1-EXP(-(1/0.25)*(AD264/ABS($AD$1010)))</f>
        <v>0.991071294219863</v>
      </c>
    </row>
    <row r="265" customFormat="false" ht="12.75" hidden="false" customHeight="false" outlineLevel="0" collapsed="false">
      <c r="A265" s="321"/>
      <c r="B265" s="326" t="n">
        <f aca="false">+[4]data1cf!A265</f>
        <v>-3182.40723059625</v>
      </c>
      <c r="C265" s="326" t="n">
        <f aca="false">+[4]data1cf!B265</f>
        <v>502.602316562791</v>
      </c>
      <c r="D265" s="326" t="n">
        <f aca="false">+[4]data1cf!C265</f>
        <v>557.181553469303</v>
      </c>
      <c r="E265" s="326" t="n">
        <f aca="false">+[4]data1cf!D265</f>
        <v>544.293849322373</v>
      </c>
      <c r="F265" s="326" t="n">
        <f aca="false">+[4]data1cf!E265</f>
        <v>532.609470162698</v>
      </c>
      <c r="G265" s="326" t="n">
        <f aca="false">+[4]data1cf!F265</f>
        <v>521.879932155708</v>
      </c>
      <c r="H265" s="326" t="n">
        <f aca="false">+[4]data1cf!G265</f>
        <v>511.980452864508</v>
      </c>
      <c r="I265" s="326" t="n">
        <f aca="false">+[4]data1cf!H265</f>
        <v>506.621910125782</v>
      </c>
      <c r="J265" s="326" t="n">
        <f aca="false">+[4]data1cf!I265</f>
        <v>505.308261551233</v>
      </c>
      <c r="K265" s="326" t="n">
        <f aca="false">+[4]data1cf!J265</f>
        <v>504.078935512572</v>
      </c>
      <c r="L265" s="326" t="n">
        <f aca="false">+[4]data1cf!K265</f>
        <v>502.561553746707</v>
      </c>
      <c r="M265" s="326" t="n">
        <f aca="false">+[4]data1cf!L265</f>
        <v>381.897746473911</v>
      </c>
      <c r="N265" s="326" t="n">
        <f aca="false">+[4]data1cf!M265</f>
        <v>380.295491436887</v>
      </c>
      <c r="O265" s="326" t="n">
        <f aca="false">+[4]data1cf!N265</f>
        <v>378.896344694796</v>
      </c>
      <c r="P265" s="326" t="n">
        <f aca="false">+[4]data1cf!O265</f>
        <v>377.204047604398</v>
      </c>
      <c r="Q265" s="326" t="n">
        <f aca="false">+[4]data1cf!P265</f>
        <v>375.712157547332</v>
      </c>
      <c r="R265" s="326" t="n">
        <f aca="false">+[4]data1cf!Q265</f>
        <v>337.423396870464</v>
      </c>
      <c r="S265" s="326" t="n">
        <f aca="false">+[4]data1cf!R265</f>
        <v>299.208445465369</v>
      </c>
      <c r="T265" s="326" t="n">
        <f aca="false">+[4]data1cf!S265</f>
        <v>297.44301162933</v>
      </c>
      <c r="U265" s="326" t="n">
        <f aca="false">+[4]data1cf!T265</f>
        <v>295.62461477821</v>
      </c>
      <c r="V265" s="326" t="n">
        <f aca="false">+[4]data1cf!U265</f>
        <v>293.751666021557</v>
      </c>
      <c r="W265" s="326" t="n">
        <f aca="false">+[4]data1cf!V265</f>
        <v>291.822528802203</v>
      </c>
      <c r="X265" s="326" t="n">
        <f aca="false">+[4]data1cf!W265</f>
        <v>289.835517466269</v>
      </c>
      <c r="Y265" s="326" t="n">
        <f aca="false">+[4]data1cf!X265</f>
        <v>287.788895790257</v>
      </c>
      <c r="Z265" s="326" t="n">
        <f aca="false">+[4]data1cf!Y265</f>
        <v>285.680875463965</v>
      </c>
      <c r="AA265" s="326" t="n">
        <f aca="false">+[4]data1cf!Z265</f>
        <v>283.509614527884</v>
      </c>
      <c r="AB265" s="326"/>
      <c r="AC265" s="327" t="n">
        <f aca="false">XNPV(0.1,B265:AA265,$B$1:$AA$1)</f>
        <v>1016.38640663774</v>
      </c>
      <c r="AD265" s="327" t="n">
        <f aca="false">SUMPRODUCT(B265:AA265,$B$1010:$AA$1010)</f>
        <v>2055.73606516059</v>
      </c>
      <c r="AE265" s="328" t="n">
        <f aca="false">SUMPRODUCT(B265:AA265,$B$1012:$AA$1012)</f>
        <v>1940.61564845067</v>
      </c>
      <c r="AF265" s="329" t="n">
        <f aca="false">XIRR(B265:AA265,$B$1:$AA$1)</f>
        <v>0.146436904330242</v>
      </c>
      <c r="AG265" s="330" t="n">
        <f aca="false">1-EXP(-(1/0.25)*(AD265/ABS($AD$1010)))</f>
        <v>0.980271784278224</v>
      </c>
    </row>
    <row r="266" customFormat="false" ht="12.75" hidden="false" customHeight="false" outlineLevel="0" collapsed="false">
      <c r="A266" s="321"/>
      <c r="B266" s="326" t="n">
        <f aca="false">+[4]data1cf!A266</f>
        <v>-2814.54499164342</v>
      </c>
      <c r="C266" s="326" t="n">
        <f aca="false">+[4]data1cf!B266</f>
        <v>495.451074637548</v>
      </c>
      <c r="D266" s="326" t="n">
        <f aca="false">+[4]data1cf!C266</f>
        <v>543.594193811342</v>
      </c>
      <c r="E266" s="326" t="n">
        <f aca="false">+[4]data1cf!D266</f>
        <v>532.065225630207</v>
      </c>
      <c r="F266" s="326" t="n">
        <f aca="false">+[4]data1cf!E266</f>
        <v>521.596557597824</v>
      </c>
      <c r="G266" s="326" t="n">
        <f aca="false">+[4]data1cf!F266</f>
        <v>511.968310847322</v>
      </c>
      <c r="H266" s="326" t="n">
        <f aca="false">+[4]data1cf!G266</f>
        <v>503.070005425655</v>
      </c>
      <c r="I266" s="326" t="n">
        <f aca="false">+[4]data1cf!H266</f>
        <v>498.183444653995</v>
      </c>
      <c r="J266" s="326" t="n">
        <f aca="false">+[4]data1cf!I266</f>
        <v>496.869796079446</v>
      </c>
      <c r="K266" s="326" t="n">
        <f aca="false">+[4]data1cf!J266</f>
        <v>495.626167556935</v>
      </c>
      <c r="L266" s="326" t="n">
        <f aca="false">+[4]data1cf!K266</f>
        <v>494.123088274921</v>
      </c>
      <c r="M266" s="326" t="n">
        <f aca="false">+[4]data1cf!L266</f>
        <v>373.444978518274</v>
      </c>
      <c r="N266" s="326" t="n">
        <f aca="false">+[4]data1cf!M266</f>
        <v>371.8570259651</v>
      </c>
      <c r="O266" s="326" t="n">
        <f aca="false">+[4]data1cf!N266</f>
        <v>370.443576739159</v>
      </c>
      <c r="P266" s="326" t="n">
        <f aca="false">+[4]data1cf!O266</f>
        <v>368.765582132611</v>
      </c>
      <c r="Q266" s="326" t="n">
        <f aca="false">+[4]data1cf!P266</f>
        <v>367.259389591695</v>
      </c>
      <c r="R266" s="326" t="n">
        <f aca="false">+[4]data1cf!Q266</f>
        <v>333.20416413457</v>
      </c>
      <c r="S266" s="326" t="n">
        <f aca="false">+[4]data1cf!R266</f>
        <v>299.208445465369</v>
      </c>
      <c r="T266" s="326" t="n">
        <f aca="false">+[4]data1cf!S266</f>
        <v>297.44301162933</v>
      </c>
      <c r="U266" s="326" t="n">
        <f aca="false">+[4]data1cf!T266</f>
        <v>295.62461477821</v>
      </c>
      <c r="V266" s="326" t="n">
        <f aca="false">+[4]data1cf!U266</f>
        <v>293.751666021557</v>
      </c>
      <c r="W266" s="326" t="n">
        <f aca="false">+[4]data1cf!V266</f>
        <v>291.822528802203</v>
      </c>
      <c r="X266" s="326" t="n">
        <f aca="false">+[4]data1cf!W266</f>
        <v>289.835517466269</v>
      </c>
      <c r="Y266" s="326" t="n">
        <f aca="false">+[4]data1cf!X266</f>
        <v>287.788895790257</v>
      </c>
      <c r="Z266" s="326" t="n">
        <f aca="false">+[4]data1cf!Y266</f>
        <v>285.680875463965</v>
      </c>
      <c r="AA266" s="326" t="n">
        <f aca="false">+[4]data1cf!Z266</f>
        <v>283.509614527884</v>
      </c>
      <c r="AB266" s="326"/>
      <c r="AC266" s="327" t="n">
        <f aca="false">XNPV(0.1,B266:AA266,$B$1:$AA$1)</f>
        <v>1310.28792879776</v>
      </c>
      <c r="AD266" s="327" t="n">
        <f aca="false">SUMPRODUCT(B266:AA266,$B$1010:$AA$1010)</f>
        <v>2329.82048272628</v>
      </c>
      <c r="AE266" s="328" t="n">
        <f aca="false">SUMPRODUCT(B266:AA266,$B$1012:$AA$1012)</f>
        <v>2216.53011763998</v>
      </c>
      <c r="AF266" s="329" t="n">
        <f aca="false">XIRR(B266:AA266,$B$1:$AA$1)</f>
        <v>0.166715242512484</v>
      </c>
      <c r="AG266" s="330" t="n">
        <f aca="false">1-EXP(-(1/0.25)*(AD266/ABS($AD$1010)))</f>
        <v>0.988310994449325</v>
      </c>
    </row>
    <row r="267" customFormat="false" ht="12.75" hidden="false" customHeight="false" outlineLevel="0" collapsed="false">
      <c r="A267" s="321"/>
      <c r="B267" s="326" t="n">
        <f aca="false">+[4]data1cf!A267</f>
        <v>-3484.05764172043</v>
      </c>
      <c r="C267" s="326" t="n">
        <f aca="false">+[4]data1cf!B267</f>
        <v>508.466400555045</v>
      </c>
      <c r="D267" s="326" t="n">
        <f aca="false">+[4]data1cf!C267</f>
        <v>568.323313054586</v>
      </c>
      <c r="E267" s="326" t="n">
        <f aca="false">+[4]data1cf!D267</f>
        <v>554.321432949127</v>
      </c>
      <c r="F267" s="326" t="n">
        <f aca="false">+[4]data1cf!E267</f>
        <v>541.640159510769</v>
      </c>
      <c r="G267" s="326" t="n">
        <f aca="false">+[4]data1cf!F267</f>
        <v>530.007552568973</v>
      </c>
      <c r="H267" s="326" t="n">
        <f aca="false">+[4]data1cf!G267</f>
        <v>519.287101518857</v>
      </c>
      <c r="I267" s="326" t="n">
        <f aca="false">+[4]data1cf!H267</f>
        <v>513.541529236642</v>
      </c>
      <c r="J267" s="326" t="n">
        <f aca="false">+[4]data1cf!I267</f>
        <v>512.227880662092</v>
      </c>
      <c r="K267" s="326" t="n">
        <f aca="false">+[4]data1cf!J267</f>
        <v>511.010282791417</v>
      </c>
      <c r="L267" s="326" t="n">
        <f aca="false">+[4]data1cf!K267</f>
        <v>509.481172857567</v>
      </c>
      <c r="M267" s="326" t="n">
        <f aca="false">+[4]data1cf!L267</f>
        <v>388.829093752756</v>
      </c>
      <c r="N267" s="326" t="n">
        <f aca="false">+[4]data1cf!M267</f>
        <v>387.215110547746</v>
      </c>
      <c r="O267" s="326" t="n">
        <f aca="false">+[4]data1cf!N267</f>
        <v>385.82769197364</v>
      </c>
      <c r="P267" s="326" t="n">
        <f aca="false">+[4]data1cf!O267</f>
        <v>384.123666715257</v>
      </c>
      <c r="Q267" s="326" t="n">
        <f aca="false">+[4]data1cf!P267</f>
        <v>382.643504826177</v>
      </c>
      <c r="R267" s="326" t="n">
        <f aca="false">+[4]data1cf!Q267</f>
        <v>340.883206425893</v>
      </c>
      <c r="S267" s="326" t="n">
        <f aca="false">+[4]data1cf!R267</f>
        <v>299.208445465369</v>
      </c>
      <c r="T267" s="326" t="n">
        <f aca="false">+[4]data1cf!S267</f>
        <v>297.44301162933</v>
      </c>
      <c r="U267" s="326" t="n">
        <f aca="false">+[4]data1cf!T267</f>
        <v>295.62461477821</v>
      </c>
      <c r="V267" s="326" t="n">
        <f aca="false">+[4]data1cf!U267</f>
        <v>293.751666021557</v>
      </c>
      <c r="W267" s="326" t="n">
        <f aca="false">+[4]data1cf!V267</f>
        <v>291.822528802203</v>
      </c>
      <c r="X267" s="326" t="n">
        <f aca="false">+[4]data1cf!W267</f>
        <v>289.835517466269</v>
      </c>
      <c r="Y267" s="326" t="n">
        <f aca="false">+[4]data1cf!X267</f>
        <v>287.788895790257</v>
      </c>
      <c r="Z267" s="326" t="n">
        <f aca="false">+[4]data1cf!Y267</f>
        <v>285.680875463965</v>
      </c>
      <c r="AA267" s="326" t="n">
        <f aca="false">+[4]data1cf!Z267</f>
        <v>283.509614527884</v>
      </c>
      <c r="AB267" s="326"/>
      <c r="AC267" s="327" t="n">
        <f aca="false">XNPV(0.1,B267:AA267,$B$1:$AA$1)</f>
        <v>775.38446188264</v>
      </c>
      <c r="AD267" s="327" t="n">
        <f aca="false">SUMPRODUCT(B267:AA267,$B$1010:$AA$1010)</f>
        <v>1830.98432799731</v>
      </c>
      <c r="AE267" s="328" t="n">
        <f aca="false">SUMPRODUCT(B267:AA267,$B$1012:$AA$1012)</f>
        <v>1714.36325216507</v>
      </c>
      <c r="AF267" s="329" t="n">
        <f aca="false">XIRR(B267:AA267,$B$1:$AA$1)</f>
        <v>0.132724366050775</v>
      </c>
      <c r="AG267" s="330" t="n">
        <f aca="false">1-EXP(-(1/0.25)*(AD267/ABS($AD$1010)))</f>
        <v>0.969697092981109</v>
      </c>
    </row>
    <row r="268" customFormat="false" ht="12.75" hidden="false" customHeight="false" outlineLevel="0" collapsed="false">
      <c r="A268" s="321"/>
      <c r="B268" s="326" t="n">
        <f aca="false">+[4]data1cf!A268</f>
        <v>-2574.66368045409</v>
      </c>
      <c r="C268" s="326" t="n">
        <f aca="false">+[4]data1cf!B268</f>
        <v>490.787781948028</v>
      </c>
      <c r="D268" s="326" t="n">
        <f aca="false">+[4]data1cf!C268</f>
        <v>534.733937701252</v>
      </c>
      <c r="E268" s="326" t="n">
        <f aca="false">+[4]data1cf!D268</f>
        <v>524.090995131127</v>
      </c>
      <c r="F268" s="326" t="n">
        <f aca="false">+[4]data1cf!E268</f>
        <v>514.415086855963</v>
      </c>
      <c r="G268" s="326" t="n">
        <f aca="false">+[4]data1cf!F268</f>
        <v>505.504987179646</v>
      </c>
      <c r="H268" s="326" t="n">
        <f aca="false">+[4]data1cf!G268</f>
        <v>497.259542734513</v>
      </c>
      <c r="I268" s="326" t="n">
        <f aca="false">+[4]data1cf!H268</f>
        <v>492.680759280361</v>
      </c>
      <c r="J268" s="326" t="n">
        <f aca="false">+[4]data1cf!I268</f>
        <v>491.367110705812</v>
      </c>
      <c r="K268" s="326" t="n">
        <f aca="false">+[4]data1cf!J268</f>
        <v>490.114155597922</v>
      </c>
      <c r="L268" s="326" t="n">
        <f aca="false">+[4]data1cf!K268</f>
        <v>488.620402901287</v>
      </c>
      <c r="M268" s="326" t="n">
        <f aca="false">+[4]data1cf!L268</f>
        <v>367.932966559261</v>
      </c>
      <c r="N268" s="326" t="n">
        <f aca="false">+[4]data1cf!M268</f>
        <v>366.354340591466</v>
      </c>
      <c r="O268" s="326" t="n">
        <f aca="false">+[4]data1cf!N268</f>
        <v>364.931564780146</v>
      </c>
      <c r="P268" s="326" t="n">
        <f aca="false">+[4]data1cf!O268</f>
        <v>363.262896758977</v>
      </c>
      <c r="Q268" s="326" t="n">
        <f aca="false">+[4]data1cf!P268</f>
        <v>361.747377632682</v>
      </c>
      <c r="R268" s="326" t="n">
        <f aca="false">+[4]data1cf!Q268</f>
        <v>330.452821447753</v>
      </c>
      <c r="S268" s="326" t="n">
        <f aca="false">+[4]data1cf!R268</f>
        <v>299.208445465369</v>
      </c>
      <c r="T268" s="326" t="n">
        <f aca="false">+[4]data1cf!S268</f>
        <v>297.44301162933</v>
      </c>
      <c r="U268" s="326" t="n">
        <f aca="false">+[4]data1cf!T268</f>
        <v>295.62461477821</v>
      </c>
      <c r="V268" s="326" t="n">
        <f aca="false">+[4]data1cf!U268</f>
        <v>293.751666021557</v>
      </c>
      <c r="W268" s="326" t="n">
        <f aca="false">+[4]data1cf!V268</f>
        <v>291.822528802203</v>
      </c>
      <c r="X268" s="326" t="n">
        <f aca="false">+[4]data1cf!W268</f>
        <v>289.835517466269</v>
      </c>
      <c r="Y268" s="326" t="n">
        <f aca="false">+[4]data1cf!X268</f>
        <v>287.788895790257</v>
      </c>
      <c r="Z268" s="326" t="n">
        <f aca="false">+[4]data1cf!Y268</f>
        <v>285.680875463965</v>
      </c>
      <c r="AA268" s="326" t="n">
        <f aca="false">+[4]data1cf!Z268</f>
        <v>283.509614527884</v>
      </c>
      <c r="AB268" s="326"/>
      <c r="AC268" s="327" t="n">
        <f aca="false">XNPV(0.1,B268:AA268,$B$1:$AA$1)</f>
        <v>1501.9397892795</v>
      </c>
      <c r="AD268" s="327" t="n">
        <f aca="false">SUMPRODUCT(B268:AA268,$B$1010:$AA$1010)</f>
        <v>2508.54969844948</v>
      </c>
      <c r="AE268" s="328" t="n">
        <f aca="false">SUMPRODUCT(B268:AA268,$B$1012:$AA$1012)</f>
        <v>2396.45270179444</v>
      </c>
      <c r="AF268" s="329" t="n">
        <f aca="false">XIRR(B268:AA268,$B$1:$AA$1)</f>
        <v>0.182771110888704</v>
      </c>
      <c r="AG268" s="330" t="n">
        <f aca="false">1-EXP(-(1/0.25)*(AD268/ABS($AD$1010)))</f>
        <v>0.991690984334456</v>
      </c>
    </row>
    <row r="269" customFormat="false" ht="12.75" hidden="false" customHeight="false" outlineLevel="0" collapsed="false">
      <c r="A269" s="321"/>
      <c r="B269" s="326" t="n">
        <f aca="false">+[4]data1cf!A269</f>
        <v>-3346.24762001738</v>
      </c>
      <c r="C269" s="326" t="n">
        <f aca="false">+[4]data1cf!B269</f>
        <v>505.787373733138</v>
      </c>
      <c r="D269" s="326" t="n">
        <f aca="false">+[4]data1cf!C269</f>
        <v>563.233162092962</v>
      </c>
      <c r="E269" s="326" t="n">
        <f aca="false">+[4]data1cf!D269</f>
        <v>549.740297083666</v>
      </c>
      <c r="F269" s="326" t="n">
        <f aca="false">+[4]data1cf!E269</f>
        <v>537.514458205033</v>
      </c>
      <c r="G269" s="326" t="n">
        <f aca="false">+[4]data1cf!F269</f>
        <v>526.294421393809</v>
      </c>
      <c r="H269" s="326" t="n">
        <f aca="false">+[4]data1cf!G269</f>
        <v>515.94903409876</v>
      </c>
      <c r="I269" s="326" t="n">
        <f aca="false">+[4]data1cf!H269</f>
        <v>510.380277586791</v>
      </c>
      <c r="J269" s="326" t="n">
        <f aca="false">+[4]data1cf!I269</f>
        <v>509.066629012242</v>
      </c>
      <c r="K269" s="326" t="n">
        <f aca="false">+[4]data1cf!J269</f>
        <v>507.843673087922</v>
      </c>
      <c r="L269" s="326" t="n">
        <f aca="false">+[4]data1cf!K269</f>
        <v>506.319921207717</v>
      </c>
      <c r="M269" s="326" t="n">
        <f aca="false">+[4]data1cf!L269</f>
        <v>385.662484049261</v>
      </c>
      <c r="N269" s="326" t="n">
        <f aca="false">+[4]data1cf!M269</f>
        <v>384.053858897896</v>
      </c>
      <c r="O269" s="326" t="n">
        <f aca="false">+[4]data1cf!N269</f>
        <v>382.661082270146</v>
      </c>
      <c r="P269" s="326" t="n">
        <f aca="false">+[4]data1cf!O269</f>
        <v>380.962415065407</v>
      </c>
      <c r="Q269" s="326" t="n">
        <f aca="false">+[4]data1cf!P269</f>
        <v>379.476895122682</v>
      </c>
      <c r="R269" s="326" t="n">
        <f aca="false">+[4]data1cf!Q269</f>
        <v>339.302580600968</v>
      </c>
      <c r="S269" s="326" t="n">
        <f aca="false">+[4]data1cf!R269</f>
        <v>299.208445465369</v>
      </c>
      <c r="T269" s="326" t="n">
        <f aca="false">+[4]data1cf!S269</f>
        <v>297.44301162933</v>
      </c>
      <c r="U269" s="326" t="n">
        <f aca="false">+[4]data1cf!T269</f>
        <v>295.62461477821</v>
      </c>
      <c r="V269" s="326" t="n">
        <f aca="false">+[4]data1cf!U269</f>
        <v>293.751666021557</v>
      </c>
      <c r="W269" s="326" t="n">
        <f aca="false">+[4]data1cf!V269</f>
        <v>291.822528802203</v>
      </c>
      <c r="X269" s="326" t="n">
        <f aca="false">+[4]data1cf!W269</f>
        <v>289.835517466269</v>
      </c>
      <c r="Y269" s="326" t="n">
        <f aca="false">+[4]data1cf!X269</f>
        <v>287.788895790257</v>
      </c>
      <c r="Z269" s="326" t="n">
        <f aca="false">+[4]data1cf!Y269</f>
        <v>285.680875463965</v>
      </c>
      <c r="AA269" s="326" t="n">
        <f aca="false">+[4]data1cf!Z269</f>
        <v>283.509614527884</v>
      </c>
      <c r="AB269" s="326"/>
      <c r="AC269" s="327" t="n">
        <f aca="false">XNPV(0.1,B269:AA269,$B$1:$AA$1)</f>
        <v>885.48702436018</v>
      </c>
      <c r="AD269" s="327" t="n">
        <f aca="false">SUMPRODUCT(B269:AA269,$B$1010:$AA$1010)</f>
        <v>1933.66292757501</v>
      </c>
      <c r="AE269" s="328" t="n">
        <f aca="false">SUMPRODUCT(B269:AA269,$B$1012:$AA$1012)</f>
        <v>1817.72743299374</v>
      </c>
      <c r="AF269" s="329" t="n">
        <f aca="false">XIRR(B269:AA269,$B$1:$AA$1)</f>
        <v>0.138713714519311</v>
      </c>
      <c r="AG269" s="330" t="n">
        <f aca="false">1-EXP(-(1/0.25)*(AD269/ABS($AD$1010)))</f>
        <v>0.97509259848828</v>
      </c>
    </row>
    <row r="270" customFormat="false" ht="12.75" hidden="false" customHeight="false" outlineLevel="0" collapsed="false">
      <c r="A270" s="321"/>
      <c r="B270" s="326" t="n">
        <f aca="false">+[4]data1cf!A270</f>
        <v>-2665.20241692905</v>
      </c>
      <c r="C270" s="326" t="n">
        <f aca="false">+[4]data1cf!B270</f>
        <v>492.547854985101</v>
      </c>
      <c r="D270" s="326" t="n">
        <f aca="false">+[4]data1cf!C270</f>
        <v>538.078076471691</v>
      </c>
      <c r="E270" s="326" t="n">
        <f aca="false">+[4]data1cf!D270</f>
        <v>527.100720024522</v>
      </c>
      <c r="F270" s="326" t="n">
        <f aca="false">+[4]data1cf!E270</f>
        <v>517.125599333055</v>
      </c>
      <c r="G270" s="326" t="n">
        <f aca="false">+[4]data1cf!F270</f>
        <v>507.94444840903</v>
      </c>
      <c r="H270" s="326" t="n">
        <f aca="false">+[4]data1cf!G270</f>
        <v>499.452593738706</v>
      </c>
      <c r="I270" s="326" t="n">
        <f aca="false">+[4]data1cf!H270</f>
        <v>494.757645464107</v>
      </c>
      <c r="J270" s="326" t="n">
        <f aca="false">+[4]data1cf!I270</f>
        <v>493.443996889558</v>
      </c>
      <c r="K270" s="326" t="n">
        <f aca="false">+[4]data1cf!J270</f>
        <v>492.194561927742</v>
      </c>
      <c r="L270" s="326" t="n">
        <f aca="false">+[4]data1cf!K270</f>
        <v>490.697289085033</v>
      </c>
      <c r="M270" s="326" t="n">
        <f aca="false">+[4]data1cf!L270</f>
        <v>370.013372889081</v>
      </c>
      <c r="N270" s="326" t="n">
        <f aca="false">+[4]data1cf!M270</f>
        <v>368.431226775212</v>
      </c>
      <c r="O270" s="326" t="n">
        <f aca="false">+[4]data1cf!N270</f>
        <v>367.011971109966</v>
      </c>
      <c r="P270" s="326" t="n">
        <f aca="false">+[4]data1cf!O270</f>
        <v>365.339782942723</v>
      </c>
      <c r="Q270" s="326" t="n">
        <f aca="false">+[4]data1cf!P270</f>
        <v>363.827783962502</v>
      </c>
      <c r="R270" s="326" t="n">
        <f aca="false">+[4]data1cf!Q270</f>
        <v>331.491264539626</v>
      </c>
      <c r="S270" s="326" t="n">
        <f aca="false">+[4]data1cf!R270</f>
        <v>299.208445465369</v>
      </c>
      <c r="T270" s="326" t="n">
        <f aca="false">+[4]data1cf!S270</f>
        <v>297.44301162933</v>
      </c>
      <c r="U270" s="326" t="n">
        <f aca="false">+[4]data1cf!T270</f>
        <v>295.62461477821</v>
      </c>
      <c r="V270" s="326" t="n">
        <f aca="false">+[4]data1cf!U270</f>
        <v>293.751666021557</v>
      </c>
      <c r="W270" s="326" t="n">
        <f aca="false">+[4]data1cf!V270</f>
        <v>291.822528802203</v>
      </c>
      <c r="X270" s="326" t="n">
        <f aca="false">+[4]data1cf!W270</f>
        <v>289.835517466269</v>
      </c>
      <c r="Y270" s="326" t="n">
        <f aca="false">+[4]data1cf!X270</f>
        <v>287.788895790257</v>
      </c>
      <c r="Z270" s="326" t="n">
        <f aca="false">+[4]data1cf!Y270</f>
        <v>285.680875463965</v>
      </c>
      <c r="AA270" s="326" t="n">
        <f aca="false">+[4]data1cf!Z270</f>
        <v>283.509614527884</v>
      </c>
      <c r="AB270" s="326"/>
      <c r="AC270" s="327" t="n">
        <f aca="false">XNPV(0.1,B270:AA270,$B$1:$AA$1)</f>
        <v>1429.60436137535</v>
      </c>
      <c r="AD270" s="327" t="n">
        <f aca="false">SUMPRODUCT(B270:AA270,$B$1010:$AA$1010)</f>
        <v>2441.09168230596</v>
      </c>
      <c r="AE270" s="328" t="n">
        <f aca="false">SUMPRODUCT(B270:AA270,$B$1012:$AA$1012)</f>
        <v>2328.54427094633</v>
      </c>
      <c r="AF270" s="329" t="n">
        <f aca="false">XIRR(B270:AA270,$B$1:$AA$1)</f>
        <v>0.176398271702344</v>
      </c>
      <c r="AG270" s="330" t="n">
        <f aca="false">1-EXP(-(1/0.25)*(AD270/ABS($AD$1010)))</f>
        <v>0.990548614599215</v>
      </c>
    </row>
    <row r="271" customFormat="false" ht="12.75" hidden="false" customHeight="false" outlineLevel="0" collapsed="false">
      <c r="A271" s="321"/>
      <c r="B271" s="326" t="n">
        <f aca="false">+[4]data1cf!A271</f>
        <v>-3340.19295994201</v>
      </c>
      <c r="C271" s="326" t="n">
        <f aca="false">+[4]data1cf!B271</f>
        <v>505.669671141273</v>
      </c>
      <c r="D271" s="326" t="n">
        <f aca="false">+[4]data1cf!C271</f>
        <v>563.009527168418</v>
      </c>
      <c r="E271" s="326" t="n">
        <f aca="false">+[4]data1cf!D271</f>
        <v>549.539025651576</v>
      </c>
      <c r="F271" s="326" t="n">
        <f aca="false">+[4]data1cf!E271</f>
        <v>537.33319621356</v>
      </c>
      <c r="G271" s="326" t="n">
        <f aca="false">+[4]data1cf!F271</f>
        <v>526.131285601484</v>
      </c>
      <c r="H271" s="326" t="n">
        <f aca="false">+[4]data1cf!G271</f>
        <v>515.802376669296</v>
      </c>
      <c r="I271" s="326" t="n">
        <f aca="false">+[4]data1cf!H271</f>
        <v>510.24138852839</v>
      </c>
      <c r="J271" s="326" t="n">
        <f aca="false">+[4]data1cf!I271</f>
        <v>508.927739953841</v>
      </c>
      <c r="K271" s="326" t="n">
        <f aca="false">+[4]data1cf!J271</f>
        <v>507.704548624338</v>
      </c>
      <c r="L271" s="326" t="n">
        <f aca="false">+[4]data1cf!K271</f>
        <v>506.181032149316</v>
      </c>
      <c r="M271" s="326" t="n">
        <f aca="false">+[4]data1cf!L271</f>
        <v>385.523359585677</v>
      </c>
      <c r="N271" s="326" t="n">
        <f aca="false">+[4]data1cf!M271</f>
        <v>383.914969839495</v>
      </c>
      <c r="O271" s="326" t="n">
        <f aca="false">+[4]data1cf!N271</f>
        <v>382.521957806561</v>
      </c>
      <c r="P271" s="326" t="n">
        <f aca="false">+[4]data1cf!O271</f>
        <v>380.823526007006</v>
      </c>
      <c r="Q271" s="326" t="n">
        <f aca="false">+[4]data1cf!P271</f>
        <v>379.337770659098</v>
      </c>
      <c r="R271" s="326" t="n">
        <f aca="false">+[4]data1cf!Q271</f>
        <v>339.233136071768</v>
      </c>
      <c r="S271" s="326" t="n">
        <f aca="false">+[4]data1cf!R271</f>
        <v>299.208445465369</v>
      </c>
      <c r="T271" s="326" t="n">
        <f aca="false">+[4]data1cf!S271</f>
        <v>297.44301162933</v>
      </c>
      <c r="U271" s="326" t="n">
        <f aca="false">+[4]data1cf!T271</f>
        <v>295.62461477821</v>
      </c>
      <c r="V271" s="326" t="n">
        <f aca="false">+[4]data1cf!U271</f>
        <v>293.751666021557</v>
      </c>
      <c r="W271" s="326" t="n">
        <f aca="false">+[4]data1cf!V271</f>
        <v>291.822528802203</v>
      </c>
      <c r="X271" s="326" t="n">
        <f aca="false">+[4]data1cf!W271</f>
        <v>289.835517466269</v>
      </c>
      <c r="Y271" s="326" t="n">
        <f aca="false">+[4]data1cf!X271</f>
        <v>287.788895790257</v>
      </c>
      <c r="Z271" s="326" t="n">
        <f aca="false">+[4]data1cf!Y271</f>
        <v>285.680875463965</v>
      </c>
      <c r="AA271" s="326" t="n">
        <f aca="false">+[4]data1cf!Z271</f>
        <v>283.509614527884</v>
      </c>
      <c r="AB271" s="326"/>
      <c r="AC271" s="327" t="n">
        <f aca="false">XNPV(0.1,B271:AA271,$B$1:$AA$1)</f>
        <v>890.324361884624</v>
      </c>
      <c r="AD271" s="327" t="n">
        <f aca="false">SUMPRODUCT(B271:AA271,$B$1010:$AA$1010)</f>
        <v>1938.17409454078</v>
      </c>
      <c r="AE271" s="328" t="n">
        <f aca="false">SUMPRODUCT(B271:AA271,$B$1012:$AA$1012)</f>
        <v>1822.26872085621</v>
      </c>
      <c r="AF271" s="329" t="n">
        <f aca="false">XIRR(B271:AA271,$B$1:$AA$1)</f>
        <v>0.138986985485778</v>
      </c>
      <c r="AG271" s="330" t="n">
        <f aca="false">1-EXP(-(1/0.25)*(AD271/ABS($AD$1010)))</f>
        <v>0.975306246257045</v>
      </c>
    </row>
    <row r="272" customFormat="false" ht="12.75" hidden="false" customHeight="false" outlineLevel="0" collapsed="false">
      <c r="A272" s="321"/>
      <c r="B272" s="326" t="n">
        <f aca="false">+[4]data1cf!A272</f>
        <v>-2547.34041883952</v>
      </c>
      <c r="C272" s="326" t="n">
        <f aca="false">+[4]data1cf!B272</f>
        <v>490.25661774224</v>
      </c>
      <c r="D272" s="326" t="n">
        <f aca="false">+[4]data1cf!C272</f>
        <v>533.724725710257</v>
      </c>
      <c r="E272" s="326" t="n">
        <f aca="false">+[4]data1cf!D272</f>
        <v>523.182704339231</v>
      </c>
      <c r="F272" s="326" t="n">
        <f aca="false">+[4]data1cf!E272</f>
        <v>513.59709397905</v>
      </c>
      <c r="G272" s="326" t="n">
        <f aca="false">+[4]data1cf!F272</f>
        <v>504.768793590425</v>
      </c>
      <c r="H272" s="326" t="n">
        <f aca="false">+[4]data1cf!G272</f>
        <v>496.597712134102</v>
      </c>
      <c r="I272" s="326" t="n">
        <f aca="false">+[4]data1cf!H272</f>
        <v>492.053985517532</v>
      </c>
      <c r="J272" s="326" t="n">
        <f aca="false">+[4]data1cf!I272</f>
        <v>490.740336942983</v>
      </c>
      <c r="K272" s="326" t="n">
        <f aca="false">+[4]data1cf!J272</f>
        <v>489.486319506681</v>
      </c>
      <c r="L272" s="326" t="n">
        <f aca="false">+[4]data1cf!K272</f>
        <v>487.993629138457</v>
      </c>
      <c r="M272" s="326" t="n">
        <f aca="false">+[4]data1cf!L272</f>
        <v>367.30513046802</v>
      </c>
      <c r="N272" s="326" t="n">
        <f aca="false">+[4]data1cf!M272</f>
        <v>365.727566828637</v>
      </c>
      <c r="O272" s="326" t="n">
        <f aca="false">+[4]data1cf!N272</f>
        <v>364.303728688905</v>
      </c>
      <c r="P272" s="326" t="n">
        <f aca="false">+[4]data1cf!O272</f>
        <v>362.636122996148</v>
      </c>
      <c r="Q272" s="326" t="n">
        <f aca="false">+[4]data1cf!P272</f>
        <v>361.119541541441</v>
      </c>
      <c r="R272" s="326" t="n">
        <f aca="false">+[4]data1cf!Q272</f>
        <v>330.139434566339</v>
      </c>
      <c r="S272" s="326" t="n">
        <f aca="false">+[4]data1cf!R272</f>
        <v>299.208445465369</v>
      </c>
      <c r="T272" s="326" t="n">
        <f aca="false">+[4]data1cf!S272</f>
        <v>297.44301162933</v>
      </c>
      <c r="U272" s="326" t="n">
        <f aca="false">+[4]data1cf!T272</f>
        <v>295.62461477821</v>
      </c>
      <c r="V272" s="326" t="n">
        <f aca="false">+[4]data1cf!U272</f>
        <v>293.751666021557</v>
      </c>
      <c r="W272" s="326" t="n">
        <f aca="false">+[4]data1cf!V272</f>
        <v>291.822528802203</v>
      </c>
      <c r="X272" s="326" t="n">
        <f aca="false">+[4]data1cf!W272</f>
        <v>289.835517466269</v>
      </c>
      <c r="Y272" s="326" t="n">
        <f aca="false">+[4]data1cf!X272</f>
        <v>287.788895790257</v>
      </c>
      <c r="Z272" s="326" t="n">
        <f aca="false">+[4]data1cf!Y272</f>
        <v>285.680875463965</v>
      </c>
      <c r="AA272" s="326" t="n">
        <f aca="false">+[4]data1cf!Z272</f>
        <v>283.509614527884</v>
      </c>
      <c r="AB272" s="326"/>
      <c r="AC272" s="327" t="n">
        <f aca="false">XNPV(0.1,B272:AA272,$B$1:$AA$1)</f>
        <v>1523.76955958091</v>
      </c>
      <c r="AD272" s="327" t="n">
        <f aca="false">SUMPRODUCT(B272:AA272,$B$1010:$AA$1010)</f>
        <v>2528.90753747896</v>
      </c>
      <c r="AE272" s="328" t="n">
        <f aca="false">SUMPRODUCT(B272:AA272,$B$1012:$AA$1012)</f>
        <v>2416.94646936995</v>
      </c>
      <c r="AF272" s="329" t="n">
        <f aca="false">XIRR(B272:AA272,$B$1:$AA$1)</f>
        <v>0.184776558227473</v>
      </c>
      <c r="AG272" s="330" t="n">
        <f aca="false">1-EXP(-(1/0.25)*(AD272/ABS($AD$1010)))</f>
        <v>0.992007807644741</v>
      </c>
    </row>
    <row r="273" customFormat="false" ht="12.75" hidden="false" customHeight="false" outlineLevel="0" collapsed="false">
      <c r="A273" s="321"/>
      <c r="B273" s="326" t="n">
        <f aca="false">+[4]data1cf!A273</f>
        <v>-3455.48909472092</v>
      </c>
      <c r="C273" s="326" t="n">
        <f aca="false">+[4]data1cf!B273</f>
        <v>507.911028001375</v>
      </c>
      <c r="D273" s="326" t="n">
        <f aca="false">+[4]data1cf!C273</f>
        <v>567.268105202612</v>
      </c>
      <c r="E273" s="326" t="n">
        <f aca="false">+[4]data1cf!D273</f>
        <v>553.371745882351</v>
      </c>
      <c r="F273" s="326" t="n">
        <f aca="false">+[4]data1cf!E273</f>
        <v>540.784885778117</v>
      </c>
      <c r="G273" s="326" t="n">
        <f aca="false">+[4]data1cf!F273</f>
        <v>529.237806209585</v>
      </c>
      <c r="H273" s="326" t="n">
        <f aca="false">+[4]data1cf!G273</f>
        <v>518.595107316983</v>
      </c>
      <c r="I273" s="326" t="n">
        <f aca="false">+[4]data1cf!H273</f>
        <v>512.886189623311</v>
      </c>
      <c r="J273" s="326" t="n">
        <f aca="false">+[4]data1cf!I273</f>
        <v>511.572541048761</v>
      </c>
      <c r="K273" s="326" t="n">
        <f aca="false">+[4]data1cf!J273</f>
        <v>510.353832432978</v>
      </c>
      <c r="L273" s="326" t="n">
        <f aca="false">+[4]data1cf!K273</f>
        <v>508.825833244236</v>
      </c>
      <c r="M273" s="326" t="n">
        <f aca="false">+[4]data1cf!L273</f>
        <v>388.172643394317</v>
      </c>
      <c r="N273" s="326" t="n">
        <f aca="false">+[4]data1cf!M273</f>
        <v>386.559770934415</v>
      </c>
      <c r="O273" s="326" t="n">
        <f aca="false">+[4]data1cf!N273</f>
        <v>385.171241615202</v>
      </c>
      <c r="P273" s="326" t="n">
        <f aca="false">+[4]data1cf!O273</f>
        <v>383.468327101926</v>
      </c>
      <c r="Q273" s="326" t="n">
        <f aca="false">+[4]data1cf!P273</f>
        <v>381.987054467738</v>
      </c>
      <c r="R273" s="326" t="n">
        <f aca="false">+[4]data1cf!Q273</f>
        <v>340.555536619228</v>
      </c>
      <c r="S273" s="326" t="n">
        <f aca="false">+[4]data1cf!R273</f>
        <v>299.208445465369</v>
      </c>
      <c r="T273" s="326" t="n">
        <f aca="false">+[4]data1cf!S273</f>
        <v>297.44301162933</v>
      </c>
      <c r="U273" s="326" t="n">
        <f aca="false">+[4]data1cf!T273</f>
        <v>295.62461477821</v>
      </c>
      <c r="V273" s="326" t="n">
        <f aca="false">+[4]data1cf!U273</f>
        <v>293.751666021557</v>
      </c>
      <c r="W273" s="326" t="n">
        <f aca="false">+[4]data1cf!V273</f>
        <v>291.822528802203</v>
      </c>
      <c r="X273" s="326" t="n">
        <f aca="false">+[4]data1cf!W273</f>
        <v>289.835517466269</v>
      </c>
      <c r="Y273" s="326" t="n">
        <f aca="false">+[4]data1cf!X273</f>
        <v>287.788895790257</v>
      </c>
      <c r="Z273" s="326" t="n">
        <f aca="false">+[4]data1cf!Y273</f>
        <v>285.680875463965</v>
      </c>
      <c r="AA273" s="326" t="n">
        <f aca="false">+[4]data1cf!Z273</f>
        <v>283.509614527884</v>
      </c>
      <c r="AB273" s="326"/>
      <c r="AC273" s="327" t="n">
        <f aca="false">XNPV(0.1,B273:AA273,$B$1:$AA$1)</f>
        <v>798.209146125736</v>
      </c>
      <c r="AD273" s="327" t="n">
        <f aca="false">SUMPRODUCT(B273:AA273,$B$1010:$AA$1010)</f>
        <v>1852.26999620655</v>
      </c>
      <c r="AE273" s="328" t="n">
        <f aca="false">SUMPRODUCT(B273:AA273,$B$1012:$AA$1012)</f>
        <v>1735.79104400181</v>
      </c>
      <c r="AF273" s="329" t="n">
        <f aca="false">XIRR(B273:AA273,$B$1:$AA$1)</f>
        <v>0.13393086730787</v>
      </c>
      <c r="AG273" s="330" t="n">
        <f aca="false">1-EXP(-(1/0.25)*(AD273/ABS($AD$1010)))</f>
        <v>0.970904142979844</v>
      </c>
    </row>
    <row r="274" customFormat="false" ht="12.75" hidden="false" customHeight="false" outlineLevel="0" collapsed="false">
      <c r="A274" s="321"/>
      <c r="B274" s="326" t="n">
        <f aca="false">+[4]data1cf!A274</f>
        <v>-2531.32221350974</v>
      </c>
      <c r="C274" s="326" t="n">
        <f aca="false">+[4]data1cf!B274</f>
        <v>489.945223830629</v>
      </c>
      <c r="D274" s="326" t="n">
        <f aca="false">+[4]data1cf!C274</f>
        <v>533.133077278196</v>
      </c>
      <c r="E274" s="326" t="n">
        <f aca="false">+[4]data1cf!D274</f>
        <v>522.650220750376</v>
      </c>
      <c r="F274" s="326" t="n">
        <f aca="false">+[4]data1cf!E274</f>
        <v>513.117547355169</v>
      </c>
      <c r="G274" s="326" t="n">
        <f aca="false">+[4]data1cf!F274</f>
        <v>504.337201628932</v>
      </c>
      <c r="H274" s="326" t="n">
        <f aca="false">+[4]data1cf!G274</f>
        <v>496.209715320235</v>
      </c>
      <c r="I274" s="326" t="n">
        <f aca="false">+[4]data1cf!H274</f>
        <v>491.686540701831</v>
      </c>
      <c r="J274" s="326" t="n">
        <f aca="false">+[4]data1cf!I274</f>
        <v>490.372892127282</v>
      </c>
      <c r="K274" s="326" t="n">
        <f aca="false">+[4]data1cf!J274</f>
        <v>489.118251903157</v>
      </c>
      <c r="L274" s="326" t="n">
        <f aca="false">+[4]data1cf!K274</f>
        <v>487.626184322757</v>
      </c>
      <c r="M274" s="326" t="n">
        <f aca="false">+[4]data1cf!L274</f>
        <v>366.937062864496</v>
      </c>
      <c r="N274" s="326" t="n">
        <f aca="false">+[4]data1cf!M274</f>
        <v>365.360122012936</v>
      </c>
      <c r="O274" s="326" t="n">
        <f aca="false">+[4]data1cf!N274</f>
        <v>363.935661085381</v>
      </c>
      <c r="P274" s="326" t="n">
        <f aca="false">+[4]data1cf!O274</f>
        <v>362.268678180447</v>
      </c>
      <c r="Q274" s="326" t="n">
        <f aca="false">+[4]data1cf!P274</f>
        <v>360.751473937917</v>
      </c>
      <c r="R274" s="326" t="n">
        <f aca="false">+[4]data1cf!Q274</f>
        <v>329.955712158488</v>
      </c>
      <c r="S274" s="326" t="n">
        <f aca="false">+[4]data1cf!R274</f>
        <v>299.208445465369</v>
      </c>
      <c r="T274" s="326" t="n">
        <f aca="false">+[4]data1cf!S274</f>
        <v>297.44301162933</v>
      </c>
      <c r="U274" s="326" t="n">
        <f aca="false">+[4]data1cf!T274</f>
        <v>295.62461477821</v>
      </c>
      <c r="V274" s="326" t="n">
        <f aca="false">+[4]data1cf!U274</f>
        <v>293.751666021557</v>
      </c>
      <c r="W274" s="326" t="n">
        <f aca="false">+[4]data1cf!V274</f>
        <v>291.822528802203</v>
      </c>
      <c r="X274" s="326" t="n">
        <f aca="false">+[4]data1cf!W274</f>
        <v>289.835517466269</v>
      </c>
      <c r="Y274" s="326" t="n">
        <f aca="false">+[4]data1cf!X274</f>
        <v>287.788895790257</v>
      </c>
      <c r="Z274" s="326" t="n">
        <f aca="false">+[4]data1cf!Y274</f>
        <v>285.680875463965</v>
      </c>
      <c r="AA274" s="326" t="n">
        <f aca="false">+[4]data1cf!Z274</f>
        <v>283.509614527884</v>
      </c>
      <c r="AB274" s="326"/>
      <c r="AC274" s="327" t="n">
        <f aca="false">XNPV(0.1,B274:AA274,$B$1:$AA$1)</f>
        <v>1536.56721704664</v>
      </c>
      <c r="AD274" s="327" t="n">
        <f aca="false">SUMPRODUCT(B274:AA274,$B$1010:$AA$1010)</f>
        <v>2540.84227829595</v>
      </c>
      <c r="AE274" s="328" t="n">
        <f aca="false">SUMPRODUCT(B274:AA274,$B$1012:$AA$1012)</f>
        <v>2428.96089801452</v>
      </c>
      <c r="AF274" s="329" t="n">
        <f aca="false">XIRR(B274:AA274,$B$1:$AA$1)</f>
        <v>0.185970897592072</v>
      </c>
      <c r="AG274" s="330" t="n">
        <f aca="false">1-EXP(-(1/0.25)*(AD274/ABS($AD$1010)))</f>
        <v>0.992187897673317</v>
      </c>
    </row>
    <row r="275" customFormat="false" ht="12.75" hidden="false" customHeight="false" outlineLevel="0" collapsed="false">
      <c r="A275" s="321"/>
      <c r="B275" s="326" t="n">
        <f aca="false">+[4]data1cf!A275</f>
        <v>-2741.86979515565</v>
      </c>
      <c r="C275" s="326" t="n">
        <f aca="false">+[4]data1cf!B275</f>
        <v>494.038268817826</v>
      </c>
      <c r="D275" s="326" t="n">
        <f aca="false">+[4]data1cf!C275</f>
        <v>540.909862753869</v>
      </c>
      <c r="E275" s="326" t="n">
        <f aca="false">+[4]data1cf!D275</f>
        <v>529.649327678482</v>
      </c>
      <c r="F275" s="326" t="n">
        <f aca="false">+[4]data1cf!E275</f>
        <v>519.420836635452</v>
      </c>
      <c r="G275" s="326" t="n">
        <f aca="false">+[4]data1cf!F275</f>
        <v>510.010161981187</v>
      </c>
      <c r="H275" s="326" t="n">
        <f aca="false">+[4]data1cf!G275</f>
        <v>501.309649374281</v>
      </c>
      <c r="I275" s="326" t="n">
        <f aca="false">+[4]data1cf!H275</f>
        <v>496.516333786723</v>
      </c>
      <c r="J275" s="326" t="n">
        <f aca="false">+[4]data1cf!I275</f>
        <v>495.202685212174</v>
      </c>
      <c r="K275" s="326" t="n">
        <f aca="false">+[4]data1cf!J275</f>
        <v>493.956231078024</v>
      </c>
      <c r="L275" s="326" t="n">
        <f aca="false">+[4]data1cf!K275</f>
        <v>492.455977407649</v>
      </c>
      <c r="M275" s="326" t="n">
        <f aca="false">+[4]data1cf!L275</f>
        <v>371.775042039363</v>
      </c>
      <c r="N275" s="326" t="n">
        <f aca="false">+[4]data1cf!M275</f>
        <v>370.189915097828</v>
      </c>
      <c r="O275" s="326" t="n">
        <f aca="false">+[4]data1cf!N275</f>
        <v>368.773640260247</v>
      </c>
      <c r="P275" s="326" t="n">
        <f aca="false">+[4]data1cf!O275</f>
        <v>367.098471265339</v>
      </c>
      <c r="Q275" s="326" t="n">
        <f aca="false">+[4]data1cf!P275</f>
        <v>365.589453112784</v>
      </c>
      <c r="R275" s="326" t="n">
        <f aca="false">+[4]data1cf!Q275</f>
        <v>332.370608700934</v>
      </c>
      <c r="S275" s="326" t="n">
        <f aca="false">+[4]data1cf!R275</f>
        <v>299.208445465369</v>
      </c>
      <c r="T275" s="326" t="n">
        <f aca="false">+[4]data1cf!S275</f>
        <v>297.44301162933</v>
      </c>
      <c r="U275" s="326" t="n">
        <f aca="false">+[4]data1cf!T275</f>
        <v>295.62461477821</v>
      </c>
      <c r="V275" s="326" t="n">
        <f aca="false">+[4]data1cf!U275</f>
        <v>293.751666021557</v>
      </c>
      <c r="W275" s="326" t="n">
        <f aca="false">+[4]data1cf!V275</f>
        <v>291.822528802203</v>
      </c>
      <c r="X275" s="326" t="n">
        <f aca="false">+[4]data1cf!W275</f>
        <v>289.835517466269</v>
      </c>
      <c r="Y275" s="326" t="n">
        <f aca="false">+[4]data1cf!X275</f>
        <v>287.788895790257</v>
      </c>
      <c r="Z275" s="326" t="n">
        <f aca="false">+[4]data1cf!Y275</f>
        <v>285.680875463965</v>
      </c>
      <c r="AA275" s="326" t="n">
        <f aca="false">+[4]data1cf!Z275</f>
        <v>283.509614527884</v>
      </c>
      <c r="AB275" s="326"/>
      <c r="AC275" s="327" t="n">
        <f aca="false">XNPV(0.1,B275:AA275,$B$1:$AA$1)</f>
        <v>1368.35137921289</v>
      </c>
      <c r="AD275" s="327" t="n">
        <f aca="false">SUMPRODUCT(B275:AA275,$B$1010:$AA$1010)</f>
        <v>2383.96884804239</v>
      </c>
      <c r="AE275" s="328" t="n">
        <f aca="false">SUMPRODUCT(B275:AA275,$B$1012:$AA$1012)</f>
        <v>2271.04002960929</v>
      </c>
      <c r="AF275" s="329" t="n">
        <f aca="false">XIRR(B275:AA275,$B$1:$AA$1)</f>
        <v>0.171306168878809</v>
      </c>
      <c r="AG275" s="330" t="n">
        <f aca="false">1-EXP(-(1/0.25)*(AD275/ABS($AD$1010)))</f>
        <v>0.98945928799325</v>
      </c>
    </row>
    <row r="276" customFormat="false" ht="12.75" hidden="false" customHeight="false" outlineLevel="0" collapsed="false">
      <c r="A276" s="321"/>
      <c r="B276" s="326" t="n">
        <f aca="false">+[4]data1cf!A276</f>
        <v>-2832.10141101484</v>
      </c>
      <c r="C276" s="326" t="n">
        <f aca="false">+[4]data1cf!B276</f>
        <v>495.792371430129</v>
      </c>
      <c r="D276" s="326" t="n">
        <f aca="false">+[4]data1cf!C276</f>
        <v>544.242657717244</v>
      </c>
      <c r="E276" s="326" t="n">
        <f aca="false">+[4]data1cf!D276</f>
        <v>532.64884314552</v>
      </c>
      <c r="F276" s="326" t="n">
        <f aca="false">+[4]data1cf!E276</f>
        <v>522.122154658398</v>
      </c>
      <c r="G276" s="326" t="n">
        <f aca="false">+[4]data1cf!F276</f>
        <v>512.441348201838</v>
      </c>
      <c r="H276" s="326" t="n">
        <f aca="false">+[4]data1cf!G276</f>
        <v>503.495261229211</v>
      </c>
      <c r="I276" s="326" t="n">
        <f aca="false">+[4]data1cf!H276</f>
        <v>498.58617486924</v>
      </c>
      <c r="J276" s="326" t="n">
        <f aca="false">+[4]data1cf!I276</f>
        <v>497.272526294691</v>
      </c>
      <c r="K276" s="326" t="n">
        <f aca="false">+[4]data1cf!J276</f>
        <v>496.029580365765</v>
      </c>
      <c r="L276" s="326" t="n">
        <f aca="false">+[4]data1cf!K276</f>
        <v>494.525818490166</v>
      </c>
      <c r="M276" s="326" t="n">
        <f aca="false">+[4]data1cf!L276</f>
        <v>373.848391327104</v>
      </c>
      <c r="N276" s="326" t="n">
        <f aca="false">+[4]data1cf!M276</f>
        <v>372.259756180345</v>
      </c>
      <c r="O276" s="326" t="n">
        <f aca="false">+[4]data1cf!N276</f>
        <v>370.846989547989</v>
      </c>
      <c r="P276" s="326" t="n">
        <f aca="false">+[4]data1cf!O276</f>
        <v>369.168312347856</v>
      </c>
      <c r="Q276" s="326" t="n">
        <f aca="false">+[4]data1cf!P276</f>
        <v>367.662802400525</v>
      </c>
      <c r="R276" s="326" t="n">
        <f aca="false">+[4]data1cf!Q276</f>
        <v>333.405529242193</v>
      </c>
      <c r="S276" s="326" t="n">
        <f aca="false">+[4]data1cf!R276</f>
        <v>299.208445465369</v>
      </c>
      <c r="T276" s="326" t="n">
        <f aca="false">+[4]data1cf!S276</f>
        <v>297.44301162933</v>
      </c>
      <c r="U276" s="326" t="n">
        <f aca="false">+[4]data1cf!T276</f>
        <v>295.62461477821</v>
      </c>
      <c r="V276" s="326" t="n">
        <f aca="false">+[4]data1cf!U276</f>
        <v>293.751666021557</v>
      </c>
      <c r="W276" s="326" t="n">
        <f aca="false">+[4]data1cf!V276</f>
        <v>291.822528802203</v>
      </c>
      <c r="X276" s="326" t="n">
        <f aca="false">+[4]data1cf!W276</f>
        <v>289.835517466269</v>
      </c>
      <c r="Y276" s="326" t="n">
        <f aca="false">+[4]data1cf!X276</f>
        <v>287.788895790257</v>
      </c>
      <c r="Z276" s="326" t="n">
        <f aca="false">+[4]data1cf!Y276</f>
        <v>285.680875463965</v>
      </c>
      <c r="AA276" s="326" t="n">
        <f aca="false">+[4]data1cf!Z276</f>
        <v>283.509614527884</v>
      </c>
      <c r="AB276" s="326"/>
      <c r="AC276" s="327" t="n">
        <f aca="false">XNPV(0.1,B276:AA276,$B$1:$AA$1)</f>
        <v>1296.26132364354</v>
      </c>
      <c r="AD276" s="327" t="n">
        <f aca="false">SUMPRODUCT(B276:AA276,$B$1010:$AA$1010)</f>
        <v>2316.73965934073</v>
      </c>
      <c r="AE276" s="328" t="n">
        <f aca="false">SUMPRODUCT(B276:AA276,$B$1012:$AA$1012)</f>
        <v>2203.36195407549</v>
      </c>
      <c r="AF276" s="329" t="n">
        <f aca="false">XIRR(B276:AA276,$B$1:$AA$1)</f>
        <v>0.165638644115927</v>
      </c>
      <c r="AG276" s="330" t="n">
        <f aca="false">1-EXP(-(1/0.25)*(AD276/ABS($AD$1010)))</f>
        <v>0.988015330387638</v>
      </c>
    </row>
    <row r="277" customFormat="false" ht="12.75" hidden="false" customHeight="false" outlineLevel="0" collapsed="false">
      <c r="A277" s="321"/>
      <c r="B277" s="326" t="n">
        <f aca="false">+[4]data1cf!A277</f>
        <v>-2923.89432328003</v>
      </c>
      <c r="C277" s="326" t="n">
        <f aca="false">+[4]data1cf!B277</f>
        <v>497.576825644564</v>
      </c>
      <c r="D277" s="326" t="n">
        <f aca="false">+[4]data1cf!C277</f>
        <v>547.633120724671</v>
      </c>
      <c r="E277" s="326" t="n">
        <f aca="false">+[4]data1cf!D277</f>
        <v>535.700259852204</v>
      </c>
      <c r="F277" s="326" t="n">
        <f aca="false">+[4]data1cf!E277</f>
        <v>524.870214148628</v>
      </c>
      <c r="G277" s="326" t="n">
        <f aca="false">+[4]data1cf!F277</f>
        <v>514.914601743046</v>
      </c>
      <c r="H277" s="326" t="n">
        <f aca="false">+[4]data1cf!G277</f>
        <v>505.718691180397</v>
      </c>
      <c r="I277" s="326" t="n">
        <f aca="false">+[4]data1cf!H277</f>
        <v>500.691830842274</v>
      </c>
      <c r="J277" s="326" t="n">
        <f aca="false">+[4]data1cf!I277</f>
        <v>499.378182267724</v>
      </c>
      <c r="K277" s="326" t="n">
        <f aca="false">+[4]data1cf!J277</f>
        <v>498.138805247228</v>
      </c>
      <c r="L277" s="326" t="n">
        <f aca="false">+[4]data1cf!K277</f>
        <v>496.631474463199</v>
      </c>
      <c r="M277" s="326" t="n">
        <f aca="false">+[4]data1cf!L277</f>
        <v>375.957616208567</v>
      </c>
      <c r="N277" s="326" t="n">
        <f aca="false">+[4]data1cf!M277</f>
        <v>374.365412153378</v>
      </c>
      <c r="O277" s="326" t="n">
        <f aca="false">+[4]data1cf!N277</f>
        <v>372.956214429451</v>
      </c>
      <c r="P277" s="326" t="n">
        <f aca="false">+[4]data1cf!O277</f>
        <v>371.27396832089</v>
      </c>
      <c r="Q277" s="326" t="n">
        <f aca="false">+[4]data1cf!P277</f>
        <v>369.772027281988</v>
      </c>
      <c r="R277" s="326" t="n">
        <f aca="false">+[4]data1cf!Q277</f>
        <v>334.458357228709</v>
      </c>
      <c r="S277" s="326" t="n">
        <f aca="false">+[4]data1cf!R277</f>
        <v>299.208445465369</v>
      </c>
      <c r="T277" s="326" t="n">
        <f aca="false">+[4]data1cf!S277</f>
        <v>297.44301162933</v>
      </c>
      <c r="U277" s="326" t="n">
        <f aca="false">+[4]data1cf!T277</f>
        <v>295.62461477821</v>
      </c>
      <c r="V277" s="326" t="n">
        <f aca="false">+[4]data1cf!U277</f>
        <v>293.751666021557</v>
      </c>
      <c r="W277" s="326" t="n">
        <f aca="false">+[4]data1cf!V277</f>
        <v>291.822528802203</v>
      </c>
      <c r="X277" s="326" t="n">
        <f aca="false">+[4]data1cf!W277</f>
        <v>289.835517466269</v>
      </c>
      <c r="Y277" s="326" t="n">
        <f aca="false">+[4]data1cf!X277</f>
        <v>287.788895790257</v>
      </c>
      <c r="Z277" s="326" t="n">
        <f aca="false">+[4]data1cf!Y277</f>
        <v>285.680875463965</v>
      </c>
      <c r="AA277" s="326" t="n">
        <f aca="false">+[4]data1cf!Z277</f>
        <v>283.509614527884</v>
      </c>
      <c r="AB277" s="326"/>
      <c r="AC277" s="327" t="n">
        <f aca="false">XNPV(0.1,B277:AA277,$B$1:$AA$1)</f>
        <v>1222.92387885704</v>
      </c>
      <c r="AD277" s="327" t="n">
        <f aca="false">SUMPRODUCT(B277:AA277,$B$1010:$AA$1010)</f>
        <v>2248.34719001177</v>
      </c>
      <c r="AE277" s="328" t="n">
        <f aca="false">SUMPRODUCT(B277:AA277,$B$1012:$AA$1012)</f>
        <v>2134.51283073223</v>
      </c>
      <c r="AF277" s="329" t="n">
        <f aca="false">XIRR(B277:AA277,$B$1:$AA$1)</f>
        <v>0.160202701223198</v>
      </c>
      <c r="AG277" s="330" t="n">
        <f aca="false">1-EXP(-(1/0.25)*(AD277/ABS($AD$1010)))</f>
        <v>0.986343263052334</v>
      </c>
    </row>
    <row r="278" customFormat="false" ht="12.75" hidden="false" customHeight="false" outlineLevel="0" collapsed="false">
      <c r="A278" s="321"/>
      <c r="B278" s="326" t="n">
        <f aca="false">+[4]data1cf!A278</f>
        <v>-2881.72700869931</v>
      </c>
      <c r="C278" s="326" t="n">
        <f aca="false">+[4]data1cf!B278</f>
        <v>496.757093049115</v>
      </c>
      <c r="D278" s="326" t="n">
        <f aca="false">+[4]data1cf!C278</f>
        <v>546.075628793318</v>
      </c>
      <c r="E278" s="326" t="n">
        <f aca="false">+[4]data1cf!D278</f>
        <v>534.298517113986</v>
      </c>
      <c r="F278" s="326" t="n">
        <f aca="false">+[4]data1cf!E278</f>
        <v>523.607825951637</v>
      </c>
      <c r="G278" s="326" t="n">
        <f aca="false">+[4]data1cf!F278</f>
        <v>513.778452365753</v>
      </c>
      <c r="H278" s="326" t="n">
        <f aca="false">+[4]data1cf!G278</f>
        <v>504.697304366467</v>
      </c>
      <c r="I278" s="326" t="n">
        <f aca="false">+[4]data1cf!H278</f>
        <v>499.724546379644</v>
      </c>
      <c r="J278" s="326" t="n">
        <f aca="false">+[4]data1cf!I278</f>
        <v>498.410897805094</v>
      </c>
      <c r="K278" s="326" t="n">
        <f aca="false">+[4]data1cf!J278</f>
        <v>497.169881319407</v>
      </c>
      <c r="L278" s="326" t="n">
        <f aca="false">+[4]data1cf!K278</f>
        <v>495.664190000569</v>
      </c>
      <c r="M278" s="326" t="n">
        <f aca="false">+[4]data1cf!L278</f>
        <v>374.988692280746</v>
      </c>
      <c r="N278" s="326" t="n">
        <f aca="false">+[4]data1cf!M278</f>
        <v>373.398127690748</v>
      </c>
      <c r="O278" s="326" t="n">
        <f aca="false">+[4]data1cf!N278</f>
        <v>371.98729050163</v>
      </c>
      <c r="P278" s="326" t="n">
        <f aca="false">+[4]data1cf!O278</f>
        <v>370.30668385826</v>
      </c>
      <c r="Q278" s="326" t="n">
        <f aca="false">+[4]data1cf!P278</f>
        <v>368.803103354167</v>
      </c>
      <c r="R278" s="326" t="n">
        <f aca="false">+[4]data1cf!Q278</f>
        <v>333.974714997394</v>
      </c>
      <c r="S278" s="326" t="n">
        <f aca="false">+[4]data1cf!R278</f>
        <v>299.208445465369</v>
      </c>
      <c r="T278" s="326" t="n">
        <f aca="false">+[4]data1cf!S278</f>
        <v>297.44301162933</v>
      </c>
      <c r="U278" s="326" t="n">
        <f aca="false">+[4]data1cf!T278</f>
        <v>295.62461477821</v>
      </c>
      <c r="V278" s="326" t="n">
        <f aca="false">+[4]data1cf!U278</f>
        <v>293.751666021557</v>
      </c>
      <c r="W278" s="326" t="n">
        <f aca="false">+[4]data1cf!V278</f>
        <v>291.822528802203</v>
      </c>
      <c r="X278" s="326" t="n">
        <f aca="false">+[4]data1cf!W278</f>
        <v>289.835517466269</v>
      </c>
      <c r="Y278" s="326" t="n">
        <f aca="false">+[4]data1cf!X278</f>
        <v>287.788895790257</v>
      </c>
      <c r="Z278" s="326" t="n">
        <f aca="false">+[4]data1cf!Y278</f>
        <v>285.680875463965</v>
      </c>
      <c r="AA278" s="326" t="n">
        <f aca="false">+[4]data1cf!Z278</f>
        <v>283.509614527884</v>
      </c>
      <c r="AB278" s="326"/>
      <c r="AC278" s="327" t="n">
        <f aca="false">XNPV(0.1,B278:AA278,$B$1:$AA$1)</f>
        <v>1256.61322402047</v>
      </c>
      <c r="AD278" s="327" t="n">
        <f aca="false">SUMPRODUCT(B278:AA278,$B$1010:$AA$1010)</f>
        <v>2279.76494000988</v>
      </c>
      <c r="AE278" s="328" t="n">
        <f aca="false">SUMPRODUCT(B278:AA278,$B$1012:$AA$1012)</f>
        <v>2166.14035589708</v>
      </c>
      <c r="AF278" s="329" t="n">
        <f aca="false">XIRR(B278:AA278,$B$1:$AA$1)</f>
        <v>0.162660520816017</v>
      </c>
      <c r="AG278" s="330" t="n">
        <f aca="false">1-EXP(-(1/0.25)*(AD278/ABS($AD$1010)))</f>
        <v>0.987138523619241</v>
      </c>
    </row>
    <row r="279" customFormat="false" ht="12.75" hidden="false" customHeight="false" outlineLevel="0" collapsed="false">
      <c r="A279" s="321"/>
      <c r="B279" s="326" t="n">
        <f aca="false">+[4]data1cf!A279</f>
        <v>-2667.20079116859</v>
      </c>
      <c r="C279" s="326" t="n">
        <f aca="false">+[4]data1cf!B279</f>
        <v>492.586703380317</v>
      </c>
      <c r="D279" s="326" t="n">
        <f aca="false">+[4]data1cf!C279</f>
        <v>538.151888422603</v>
      </c>
      <c r="E279" s="326" t="n">
        <f aca="false">+[4]data1cf!D279</f>
        <v>527.167150780343</v>
      </c>
      <c r="F279" s="326" t="n">
        <f aca="false">+[4]data1cf!E279</f>
        <v>517.185425861689</v>
      </c>
      <c r="G279" s="326" t="n">
        <f aca="false">+[4]data1cf!F279</f>
        <v>507.9982922848</v>
      </c>
      <c r="H279" s="326" t="n">
        <f aca="false">+[4]data1cf!G279</f>
        <v>499.500998839146</v>
      </c>
      <c r="I279" s="326" t="n">
        <f aca="false">+[4]data1cf!H279</f>
        <v>494.803486570463</v>
      </c>
      <c r="J279" s="326" t="n">
        <f aca="false">+[4]data1cf!I279</f>
        <v>493.489837995914</v>
      </c>
      <c r="K279" s="326" t="n">
        <f aca="false">+[4]data1cf!J279</f>
        <v>492.240480730888</v>
      </c>
      <c r="L279" s="326" t="n">
        <f aca="false">+[4]data1cf!K279</f>
        <v>490.743130191388</v>
      </c>
      <c r="M279" s="326" t="n">
        <f aca="false">+[4]data1cf!L279</f>
        <v>370.059291692227</v>
      </c>
      <c r="N279" s="326" t="n">
        <f aca="false">+[4]data1cf!M279</f>
        <v>368.477067881568</v>
      </c>
      <c r="O279" s="326" t="n">
        <f aca="false">+[4]data1cf!N279</f>
        <v>367.057889913112</v>
      </c>
      <c r="P279" s="326" t="n">
        <f aca="false">+[4]data1cf!O279</f>
        <v>365.385624049079</v>
      </c>
      <c r="Q279" s="326" t="n">
        <f aca="false">+[4]data1cf!P279</f>
        <v>363.873702765648</v>
      </c>
      <c r="R279" s="326" t="n">
        <f aca="false">+[4]data1cf!Q279</f>
        <v>331.514185092804</v>
      </c>
      <c r="S279" s="326" t="n">
        <f aca="false">+[4]data1cf!R279</f>
        <v>299.208445465369</v>
      </c>
      <c r="T279" s="326" t="n">
        <f aca="false">+[4]data1cf!S279</f>
        <v>297.44301162933</v>
      </c>
      <c r="U279" s="326" t="n">
        <f aca="false">+[4]data1cf!T279</f>
        <v>295.62461477821</v>
      </c>
      <c r="V279" s="326" t="n">
        <f aca="false">+[4]data1cf!U279</f>
        <v>293.751666021557</v>
      </c>
      <c r="W279" s="326" t="n">
        <f aca="false">+[4]data1cf!V279</f>
        <v>291.822528802203</v>
      </c>
      <c r="X279" s="326" t="n">
        <f aca="false">+[4]data1cf!W279</f>
        <v>289.835517466269</v>
      </c>
      <c r="Y279" s="326" t="n">
        <f aca="false">+[4]data1cf!X279</f>
        <v>287.788895790257</v>
      </c>
      <c r="Z279" s="326" t="n">
        <f aca="false">+[4]data1cf!Y279</f>
        <v>285.680875463965</v>
      </c>
      <c r="AA279" s="326" t="n">
        <f aca="false">+[4]data1cf!Z279</f>
        <v>283.509614527884</v>
      </c>
      <c r="AB279" s="326"/>
      <c r="AC279" s="327" t="n">
        <f aca="false">XNPV(0.1,B279:AA279,$B$1:$AA$1)</f>
        <v>1428.00777121562</v>
      </c>
      <c r="AD279" s="327" t="n">
        <f aca="false">SUMPRODUCT(B279:AA279,$B$1010:$AA$1010)</f>
        <v>2439.6027465536</v>
      </c>
      <c r="AE279" s="328" t="n">
        <f aca="false">SUMPRODUCT(B279:AA279,$B$1012:$AA$1012)</f>
        <v>2327.04539362445</v>
      </c>
      <c r="AF279" s="329" t="n">
        <f aca="false">XIRR(B279:AA279,$B$1:$AA$1)</f>
        <v>0.176262121931014</v>
      </c>
      <c r="AG279" s="330" t="n">
        <f aca="false">1-EXP(-(1/0.25)*(AD279/ABS($AD$1010)))</f>
        <v>0.99052170300985</v>
      </c>
    </row>
    <row r="280" customFormat="false" ht="12.75" hidden="false" customHeight="false" outlineLevel="0" collapsed="false">
      <c r="A280" s="321"/>
      <c r="B280" s="326" t="n">
        <f aca="false">+[4]data1cf!A280</f>
        <v>-2780.57990715866</v>
      </c>
      <c r="C280" s="326" t="n">
        <f aca="false">+[4]data1cf!B280</f>
        <v>494.790793395164</v>
      </c>
      <c r="D280" s="326" t="n">
        <f aca="false">+[4]data1cf!C280</f>
        <v>542.339659450812</v>
      </c>
      <c r="E280" s="326" t="n">
        <f aca="false">+[4]data1cf!D280</f>
        <v>530.936144705731</v>
      </c>
      <c r="F280" s="326" t="n">
        <f aca="false">+[4]data1cf!E280</f>
        <v>520.579724484553</v>
      </c>
      <c r="G280" s="326" t="n">
        <f aca="false">+[4]data1cf!F280</f>
        <v>511.053161045378</v>
      </c>
      <c r="H280" s="326" t="n">
        <f aca="false">+[4]data1cf!G280</f>
        <v>502.247294997645</v>
      </c>
      <c r="I280" s="326" t="n">
        <f aca="false">+[4]data1cf!H280</f>
        <v>497.404312787982</v>
      </c>
      <c r="J280" s="326" t="n">
        <f aca="false">+[4]data1cf!I280</f>
        <v>496.090664213433</v>
      </c>
      <c r="K280" s="326" t="n">
        <f aca="false">+[4]data1cf!J280</f>
        <v>494.845715128438</v>
      </c>
      <c r="L280" s="326" t="n">
        <f aca="false">+[4]data1cf!K280</f>
        <v>493.343956408908</v>
      </c>
      <c r="M280" s="326" t="n">
        <f aca="false">+[4]data1cf!L280</f>
        <v>372.664526089777</v>
      </c>
      <c r="N280" s="326" t="n">
        <f aca="false">+[4]data1cf!M280</f>
        <v>371.077894099087</v>
      </c>
      <c r="O280" s="326" t="n">
        <f aca="false">+[4]data1cf!N280</f>
        <v>369.663124310661</v>
      </c>
      <c r="P280" s="326" t="n">
        <f aca="false">+[4]data1cf!O280</f>
        <v>367.986450266598</v>
      </c>
      <c r="Q280" s="326" t="n">
        <f aca="false">+[4]data1cf!P280</f>
        <v>366.478937163198</v>
      </c>
      <c r="R280" s="326" t="n">
        <f aca="false">+[4]data1cf!Q280</f>
        <v>332.814598201564</v>
      </c>
      <c r="S280" s="326" t="n">
        <f aca="false">+[4]data1cf!R280</f>
        <v>299.208445465369</v>
      </c>
      <c r="T280" s="326" t="n">
        <f aca="false">+[4]data1cf!S280</f>
        <v>297.44301162933</v>
      </c>
      <c r="U280" s="326" t="n">
        <f aca="false">+[4]data1cf!T280</f>
        <v>295.62461477821</v>
      </c>
      <c r="V280" s="326" t="n">
        <f aca="false">+[4]data1cf!U280</f>
        <v>293.751666021557</v>
      </c>
      <c r="W280" s="326" t="n">
        <f aca="false">+[4]data1cf!V280</f>
        <v>291.822528802203</v>
      </c>
      <c r="X280" s="326" t="n">
        <f aca="false">+[4]data1cf!W280</f>
        <v>289.835517466269</v>
      </c>
      <c r="Y280" s="326" t="n">
        <f aca="false">+[4]data1cf!X280</f>
        <v>287.788895790257</v>
      </c>
      <c r="Z280" s="326" t="n">
        <f aca="false">+[4]data1cf!Y280</f>
        <v>285.680875463965</v>
      </c>
      <c r="AA280" s="326" t="n">
        <f aca="false">+[4]data1cf!Z280</f>
        <v>283.509614527884</v>
      </c>
      <c r="AB280" s="326"/>
      <c r="AC280" s="327" t="n">
        <f aca="false">XNPV(0.1,B280:AA280,$B$1:$AA$1)</f>
        <v>1337.42414712444</v>
      </c>
      <c r="AD280" s="327" t="n">
        <f aca="false">SUMPRODUCT(B280:AA280,$B$1010:$AA$1010)</f>
        <v>2355.12696817875</v>
      </c>
      <c r="AE280" s="328" t="n">
        <f aca="false">SUMPRODUCT(B280:AA280,$B$1012:$AA$1012)</f>
        <v>2242.00557356951</v>
      </c>
      <c r="AF280" s="329" t="n">
        <f aca="false">XIRR(B280:AA280,$B$1:$AA$1)</f>
        <v>0.168833410005085</v>
      </c>
      <c r="AG280" s="330" t="n">
        <f aca="false">1-EXP(-(1/0.25)*(AD280/ABS($AD$1010)))</f>
        <v>0.988862446961932</v>
      </c>
    </row>
    <row r="281" customFormat="false" ht="12.75" hidden="false" customHeight="false" outlineLevel="0" collapsed="false">
      <c r="A281" s="321"/>
      <c r="B281" s="326" t="n">
        <f aca="false">+[4]data1cf!A281</f>
        <v>-3523.66692587904</v>
      </c>
      <c r="C281" s="326" t="n">
        <f aca="false">+[4]data1cf!B281</f>
        <v>509.236405039089</v>
      </c>
      <c r="D281" s="326" t="n">
        <f aca="false">+[4]data1cf!C281</f>
        <v>569.786321574268</v>
      </c>
      <c r="E281" s="326" t="n">
        <f aca="false">+[4]data1cf!D281</f>
        <v>555.638140616841</v>
      </c>
      <c r="F281" s="326" t="n">
        <f aca="false">+[4]data1cf!E281</f>
        <v>542.825966416196</v>
      </c>
      <c r="G281" s="326" t="n">
        <f aca="false">+[4]data1cf!F281</f>
        <v>531.074778783857</v>
      </c>
      <c r="H281" s="326" t="n">
        <f aca="false">+[4]data1cf!G281</f>
        <v>520.246527105975</v>
      </c>
      <c r="I281" s="326" t="n">
        <f aca="false">+[4]data1cf!H281</f>
        <v>514.450134527813</v>
      </c>
      <c r="J281" s="326" t="n">
        <f aca="false">+[4]data1cf!I281</f>
        <v>513.136485953264</v>
      </c>
      <c r="K281" s="326" t="n">
        <f aca="false">+[4]data1cf!J281</f>
        <v>511.920428091556</v>
      </c>
      <c r="L281" s="326" t="n">
        <f aca="false">+[4]data1cf!K281</f>
        <v>510.389778148738</v>
      </c>
      <c r="M281" s="326" t="n">
        <f aca="false">+[4]data1cf!L281</f>
        <v>389.739239052895</v>
      </c>
      <c r="N281" s="326" t="n">
        <f aca="false">+[4]data1cf!M281</f>
        <v>388.123715838918</v>
      </c>
      <c r="O281" s="326" t="n">
        <f aca="false">+[4]data1cf!N281</f>
        <v>386.73783727378</v>
      </c>
      <c r="P281" s="326" t="n">
        <f aca="false">+[4]data1cf!O281</f>
        <v>385.032272006429</v>
      </c>
      <c r="Q281" s="326" t="n">
        <f aca="false">+[4]data1cf!P281</f>
        <v>383.553650126316</v>
      </c>
      <c r="R281" s="326" t="n">
        <f aca="false">+[4]data1cf!Q281</f>
        <v>341.337509071479</v>
      </c>
      <c r="S281" s="326" t="n">
        <f aca="false">+[4]data1cf!R281</f>
        <v>299.208445465369</v>
      </c>
      <c r="T281" s="326" t="n">
        <f aca="false">+[4]data1cf!S281</f>
        <v>297.44301162933</v>
      </c>
      <c r="U281" s="326" t="n">
        <f aca="false">+[4]data1cf!T281</f>
        <v>295.62461477821</v>
      </c>
      <c r="V281" s="326" t="n">
        <f aca="false">+[4]data1cf!U281</f>
        <v>293.751666021557</v>
      </c>
      <c r="W281" s="326" t="n">
        <f aca="false">+[4]data1cf!V281</f>
        <v>291.822528802203</v>
      </c>
      <c r="X281" s="326" t="n">
        <f aca="false">+[4]data1cf!W281</f>
        <v>289.835517466269</v>
      </c>
      <c r="Y281" s="326" t="n">
        <f aca="false">+[4]data1cf!X281</f>
        <v>287.788895790257</v>
      </c>
      <c r="Z281" s="326" t="n">
        <f aca="false">+[4]data1cf!Y281</f>
        <v>285.680875463965</v>
      </c>
      <c r="AA281" s="326" t="n">
        <f aca="false">+[4]data1cf!Z281</f>
        <v>283.509614527884</v>
      </c>
      <c r="AB281" s="326"/>
      <c r="AC281" s="327" t="n">
        <f aca="false">XNPV(0.1,B281:AA281,$B$1:$AA$1)</f>
        <v>743.738841122477</v>
      </c>
      <c r="AD281" s="327" t="n">
        <f aca="false">SUMPRODUCT(B281:AA281,$B$1010:$AA$1010)</f>
        <v>1801.47249876007</v>
      </c>
      <c r="AE281" s="328" t="n">
        <f aca="false">SUMPRODUCT(B281:AA281,$B$1012:$AA$1012)</f>
        <v>1684.65437352424</v>
      </c>
      <c r="AF281" s="329" t="n">
        <f aca="false">XIRR(B281:AA281,$B$1:$AA$1)</f>
        <v>0.131080487757322</v>
      </c>
      <c r="AG281" s="330" t="n">
        <f aca="false">1-EXP(-(1/0.25)*(AD281/ABS($AD$1010)))</f>
        <v>0.967940278217963</v>
      </c>
    </row>
    <row r="282" customFormat="false" ht="12.75" hidden="false" customHeight="false" outlineLevel="0" collapsed="false">
      <c r="A282" s="321"/>
      <c r="B282" s="326" t="n">
        <f aca="false">+[4]data1cf!A282</f>
        <v>-3315.78709446629</v>
      </c>
      <c r="C282" s="326" t="n">
        <f aca="false">+[4]data1cf!B282</f>
        <v>505.195221116425</v>
      </c>
      <c r="D282" s="326" t="n">
        <f aca="false">+[4]data1cf!C282</f>
        <v>562.108072121207</v>
      </c>
      <c r="E282" s="326" t="n">
        <f aca="false">+[4]data1cf!D282</f>
        <v>548.727716109086</v>
      </c>
      <c r="F282" s="326" t="n">
        <f aca="false">+[4]data1cf!E282</f>
        <v>536.602543175294</v>
      </c>
      <c r="G282" s="326" t="n">
        <f aca="false">+[4]data1cf!F282</f>
        <v>525.473697867045</v>
      </c>
      <c r="H282" s="326" t="n">
        <f aca="false">+[4]data1cf!G282</f>
        <v>515.211211938336</v>
      </c>
      <c r="I282" s="326" t="n">
        <f aca="false">+[4]data1cf!H282</f>
        <v>509.68153749907</v>
      </c>
      <c r="J282" s="326" t="n">
        <f aca="false">+[4]data1cf!I282</f>
        <v>508.36788892452</v>
      </c>
      <c r="K282" s="326" t="n">
        <f aca="false">+[4]data1cf!J282</f>
        <v>507.143748694967</v>
      </c>
      <c r="L282" s="326" t="n">
        <f aca="false">+[4]data1cf!K282</f>
        <v>505.621181119995</v>
      </c>
      <c r="M282" s="326" t="n">
        <f aca="false">+[4]data1cf!L282</f>
        <v>384.962559656306</v>
      </c>
      <c r="N282" s="326" t="n">
        <f aca="false">+[4]data1cf!M282</f>
        <v>383.355118810174</v>
      </c>
      <c r="O282" s="326" t="n">
        <f aca="false">+[4]data1cf!N282</f>
        <v>381.961157877191</v>
      </c>
      <c r="P282" s="326" t="n">
        <f aca="false">+[4]data1cf!O282</f>
        <v>380.263674977685</v>
      </c>
      <c r="Q282" s="326" t="n">
        <f aca="false">+[4]data1cf!P282</f>
        <v>378.776970729727</v>
      </c>
      <c r="R282" s="326" t="n">
        <f aca="false">+[4]data1cf!Q282</f>
        <v>338.953210557107</v>
      </c>
      <c r="S282" s="326" t="n">
        <f aca="false">+[4]data1cf!R282</f>
        <v>299.208445465369</v>
      </c>
      <c r="T282" s="326" t="n">
        <f aca="false">+[4]data1cf!S282</f>
        <v>297.44301162933</v>
      </c>
      <c r="U282" s="326" t="n">
        <f aca="false">+[4]data1cf!T282</f>
        <v>295.62461477821</v>
      </c>
      <c r="V282" s="326" t="n">
        <f aca="false">+[4]data1cf!U282</f>
        <v>293.751666021557</v>
      </c>
      <c r="W282" s="326" t="n">
        <f aca="false">+[4]data1cf!V282</f>
        <v>291.822528802203</v>
      </c>
      <c r="X282" s="326" t="n">
        <f aca="false">+[4]data1cf!W282</f>
        <v>289.835517466269</v>
      </c>
      <c r="Y282" s="326" t="n">
        <f aca="false">+[4]data1cf!X282</f>
        <v>287.788895790257</v>
      </c>
      <c r="Z282" s="326" t="n">
        <f aca="false">+[4]data1cf!Y282</f>
        <v>285.680875463965</v>
      </c>
      <c r="AA282" s="326" t="n">
        <f aca="false">+[4]data1cf!Z282</f>
        <v>283.509614527884</v>
      </c>
      <c r="AB282" s="326"/>
      <c r="AC282" s="327" t="n">
        <f aca="false">XNPV(0.1,B282:AA282,$B$1:$AA$1)</f>
        <v>909.823294510509</v>
      </c>
      <c r="AD282" s="327" t="n">
        <f aca="false">SUMPRODUCT(B282:AA282,$B$1010:$AA$1010)</f>
        <v>1956.35825892564</v>
      </c>
      <c r="AE282" s="328" t="n">
        <f aca="false">SUMPRODUCT(B282:AA282,$B$1012:$AA$1012)</f>
        <v>1840.57430024106</v>
      </c>
      <c r="AF282" s="329" t="n">
        <f aca="false">XIRR(B282:AA282,$B$1:$AA$1)</f>
        <v>0.140097592866011</v>
      </c>
      <c r="AG282" s="330" t="n">
        <f aca="false">1-EXP(-(1/0.25)*(AD282/ABS($AD$1010)))</f>
        <v>0.976149022274782</v>
      </c>
    </row>
    <row r="283" customFormat="false" ht="12.75" hidden="false" customHeight="false" outlineLevel="0" collapsed="false">
      <c r="A283" s="321"/>
      <c r="B283" s="326" t="n">
        <f aca="false">+[4]data1cf!A283</f>
        <v>-2859.2283810299</v>
      </c>
      <c r="C283" s="326" t="n">
        <f aca="false">+[4]data1cf!B283</f>
        <v>496.319719727221</v>
      </c>
      <c r="D283" s="326" t="n">
        <f aca="false">+[4]data1cf!C283</f>
        <v>545.244619481721</v>
      </c>
      <c r="E283" s="326" t="n">
        <f aca="false">+[4]data1cf!D283</f>
        <v>533.550608733548</v>
      </c>
      <c r="F283" s="326" t="n">
        <f aca="false">+[4]data1cf!E283</f>
        <v>522.934271035921</v>
      </c>
      <c r="G283" s="326" t="n">
        <f aca="false">+[4]data1cf!F283</f>
        <v>513.172252941609</v>
      </c>
      <c r="H283" s="326" t="n">
        <f aca="false">+[4]data1cf!G283</f>
        <v>504.152337207388</v>
      </c>
      <c r="I283" s="326" t="n">
        <f aca="false">+[4]data1cf!H283</f>
        <v>499.20844585981</v>
      </c>
      <c r="J283" s="326" t="n">
        <f aca="false">+[4]data1cf!I283</f>
        <v>497.89479728526</v>
      </c>
      <c r="K283" s="326" t="n">
        <f aca="false">+[4]data1cf!J283</f>
        <v>496.652906052929</v>
      </c>
      <c r="L283" s="326" t="n">
        <f aca="false">+[4]data1cf!K283</f>
        <v>495.148089480735</v>
      </c>
      <c r="M283" s="326" t="n">
        <f aca="false">+[4]data1cf!L283</f>
        <v>374.471717014268</v>
      </c>
      <c r="N283" s="326" t="n">
        <f aca="false">+[4]data1cf!M283</f>
        <v>372.882027170914</v>
      </c>
      <c r="O283" s="326" t="n">
        <f aca="false">+[4]data1cf!N283</f>
        <v>371.470315235153</v>
      </c>
      <c r="P283" s="326" t="n">
        <f aca="false">+[4]data1cf!O283</f>
        <v>369.790583338425</v>
      </c>
      <c r="Q283" s="326" t="n">
        <f aca="false">+[4]data1cf!P283</f>
        <v>368.286128087689</v>
      </c>
      <c r="R283" s="326" t="n">
        <f aca="false">+[4]data1cf!Q283</f>
        <v>333.716664737477</v>
      </c>
      <c r="S283" s="326" t="n">
        <f aca="false">+[4]data1cf!R283</f>
        <v>299.208445465369</v>
      </c>
      <c r="T283" s="326" t="n">
        <f aca="false">+[4]data1cf!S283</f>
        <v>297.44301162933</v>
      </c>
      <c r="U283" s="326" t="n">
        <f aca="false">+[4]data1cf!T283</f>
        <v>295.62461477821</v>
      </c>
      <c r="V283" s="326" t="n">
        <f aca="false">+[4]data1cf!U283</f>
        <v>293.751666021557</v>
      </c>
      <c r="W283" s="326" t="n">
        <f aca="false">+[4]data1cf!V283</f>
        <v>291.822528802203</v>
      </c>
      <c r="X283" s="326" t="n">
        <f aca="false">+[4]data1cf!W283</f>
        <v>289.835517466269</v>
      </c>
      <c r="Y283" s="326" t="n">
        <f aca="false">+[4]data1cf!X283</f>
        <v>287.788895790257</v>
      </c>
      <c r="Z283" s="326" t="n">
        <f aca="false">+[4]data1cf!Y283</f>
        <v>285.680875463965</v>
      </c>
      <c r="AA283" s="326" t="n">
        <f aca="false">+[4]data1cf!Z283</f>
        <v>283.509614527884</v>
      </c>
      <c r="AB283" s="326"/>
      <c r="AC283" s="327" t="n">
        <f aca="false">XNPV(0.1,B283:AA283,$B$1:$AA$1)</f>
        <v>1274.58837944108</v>
      </c>
      <c r="AD283" s="327" t="n">
        <f aca="false">SUMPRODUCT(B283:AA283,$B$1010:$AA$1010)</f>
        <v>2296.52807198655</v>
      </c>
      <c r="AE283" s="328" t="n">
        <f aca="false">SUMPRODUCT(B283:AA283,$B$1012:$AA$1012)</f>
        <v>2183.01541469236</v>
      </c>
      <c r="AF283" s="329" t="n">
        <f aca="false">XIRR(B283:AA283,$B$1:$AA$1)</f>
        <v>0.163998983683383</v>
      </c>
      <c r="AG283" s="330" t="n">
        <f aca="false">1-EXP(-(1/0.25)*(AD283/ABS($AD$1010)))</f>
        <v>0.987543718249262</v>
      </c>
    </row>
    <row r="284" customFormat="false" ht="12.75" hidden="false" customHeight="false" outlineLevel="0" collapsed="false">
      <c r="A284" s="321"/>
      <c r="B284" s="326" t="n">
        <f aca="false">+[4]data1cf!A284</f>
        <v>-3135.10139725874</v>
      </c>
      <c r="C284" s="326" t="n">
        <f aca="false">+[4]data1cf!B284</f>
        <v>501.68269116271</v>
      </c>
      <c r="D284" s="326" t="n">
        <f aca="false">+[4]data1cf!C284</f>
        <v>555.434265209149</v>
      </c>
      <c r="E284" s="326" t="n">
        <f aca="false">+[4]data1cf!D284</f>
        <v>542.721289888234</v>
      </c>
      <c r="F284" s="326" t="n">
        <f aca="false">+[4]data1cf!E284</f>
        <v>531.193247046573</v>
      </c>
      <c r="G284" s="326" t="n">
        <f aca="false">+[4]data1cf!F284</f>
        <v>520.605331351196</v>
      </c>
      <c r="H284" s="326" t="n">
        <f aca="false">+[4]data1cf!G284</f>
        <v>510.834599616007</v>
      </c>
      <c r="I284" s="326" t="n">
        <f aca="false">+[4]data1cf!H284</f>
        <v>505.536752153686</v>
      </c>
      <c r="J284" s="326" t="n">
        <f aca="false">+[4]data1cf!I284</f>
        <v>504.223103579137</v>
      </c>
      <c r="K284" s="326" t="n">
        <f aca="false">+[4]data1cf!J284</f>
        <v>502.991938289677</v>
      </c>
      <c r="L284" s="326" t="n">
        <f aca="false">+[4]data1cf!K284</f>
        <v>501.476395774612</v>
      </c>
      <c r="M284" s="326" t="n">
        <f aca="false">+[4]data1cf!L284</f>
        <v>380.810749251016</v>
      </c>
      <c r="N284" s="326" t="n">
        <f aca="false">+[4]data1cf!M284</f>
        <v>379.210333464791</v>
      </c>
      <c r="O284" s="326" t="n">
        <f aca="false">+[4]data1cf!N284</f>
        <v>377.8093474719</v>
      </c>
      <c r="P284" s="326" t="n">
        <f aca="false">+[4]data1cf!O284</f>
        <v>376.118889632302</v>
      </c>
      <c r="Q284" s="326" t="n">
        <f aca="false">+[4]data1cf!P284</f>
        <v>374.625160324437</v>
      </c>
      <c r="R284" s="326" t="n">
        <f aca="false">+[4]data1cf!Q284</f>
        <v>336.880817884416</v>
      </c>
      <c r="S284" s="326" t="n">
        <f aca="false">+[4]data1cf!R284</f>
        <v>299.208445465369</v>
      </c>
      <c r="T284" s="326" t="n">
        <f aca="false">+[4]data1cf!S284</f>
        <v>297.44301162933</v>
      </c>
      <c r="U284" s="326" t="n">
        <f aca="false">+[4]data1cf!T284</f>
        <v>295.62461477821</v>
      </c>
      <c r="V284" s="326" t="n">
        <f aca="false">+[4]data1cf!U284</f>
        <v>293.751666021557</v>
      </c>
      <c r="W284" s="326" t="n">
        <f aca="false">+[4]data1cf!V284</f>
        <v>291.822528802203</v>
      </c>
      <c r="X284" s="326" t="n">
        <f aca="false">+[4]data1cf!W284</f>
        <v>289.835517466269</v>
      </c>
      <c r="Y284" s="326" t="n">
        <f aca="false">+[4]data1cf!X284</f>
        <v>287.788895790257</v>
      </c>
      <c r="Z284" s="326" t="n">
        <f aca="false">+[4]data1cf!Y284</f>
        <v>285.680875463965</v>
      </c>
      <c r="AA284" s="326" t="n">
        <f aca="false">+[4]data1cf!Z284</f>
        <v>283.509614527884</v>
      </c>
      <c r="AB284" s="326"/>
      <c r="AC284" s="327" t="n">
        <f aca="false">XNPV(0.1,B284:AA284,$B$1:$AA$1)</f>
        <v>1054.18114323402</v>
      </c>
      <c r="AD284" s="327" t="n">
        <f aca="false">SUMPRODUCT(B284:AA284,$B$1010:$AA$1010)</f>
        <v>2090.98238947667</v>
      </c>
      <c r="AE284" s="328" t="n">
        <f aca="false">SUMPRODUCT(B284:AA284,$B$1012:$AA$1012)</f>
        <v>1976.09731118406</v>
      </c>
      <c r="AF284" s="329" t="n">
        <f aca="false">XIRR(B284:AA284,$B$1:$AA$1)</f>
        <v>0.148801829552501</v>
      </c>
      <c r="AG284" s="330" t="n">
        <f aca="false">1-EXP(-(1/0.25)*(AD284/ABS($AD$1010)))</f>
        <v>0.981555941813959</v>
      </c>
    </row>
    <row r="285" customFormat="false" ht="12.75" hidden="false" customHeight="false" outlineLevel="0" collapsed="false">
      <c r="A285" s="321"/>
      <c r="B285" s="326" t="n">
        <f aca="false">+[4]data1cf!A285</f>
        <v>-2998.1818996827</v>
      </c>
      <c r="C285" s="326" t="n">
        <f aca="false">+[4]data1cf!B285</f>
        <v>499.020976129832</v>
      </c>
      <c r="D285" s="326" t="n">
        <f aca="false">+[4]data1cf!C285</f>
        <v>550.377006646681</v>
      </c>
      <c r="E285" s="326" t="n">
        <f aca="false">+[4]data1cf!D285</f>
        <v>538.169757182012</v>
      </c>
      <c r="F285" s="326" t="n">
        <f aca="false">+[4]data1cf!E285</f>
        <v>527.094205895941</v>
      </c>
      <c r="G285" s="326" t="n">
        <f aca="false">+[4]data1cf!F285</f>
        <v>516.916194315627</v>
      </c>
      <c r="H285" s="326" t="n">
        <f aca="false">+[4]data1cf!G285</f>
        <v>507.518102685041</v>
      </c>
      <c r="I285" s="326" t="n">
        <f aca="false">+[4]data1cf!H285</f>
        <v>502.39592841489</v>
      </c>
      <c r="J285" s="326" t="n">
        <f aca="false">+[4]data1cf!I285</f>
        <v>501.082279840341</v>
      </c>
      <c r="K285" s="326" t="n">
        <f aca="false">+[4]data1cf!J285</f>
        <v>499.845791120815</v>
      </c>
      <c r="L285" s="326" t="n">
        <f aca="false">+[4]data1cf!K285</f>
        <v>498.335572035815</v>
      </c>
      <c r="M285" s="326" t="n">
        <f aca="false">+[4]data1cf!L285</f>
        <v>377.664602082154</v>
      </c>
      <c r="N285" s="326" t="n">
        <f aca="false">+[4]data1cf!M285</f>
        <v>376.069509725995</v>
      </c>
      <c r="O285" s="326" t="n">
        <f aca="false">+[4]data1cf!N285</f>
        <v>374.663200303038</v>
      </c>
      <c r="P285" s="326" t="n">
        <f aca="false">+[4]data1cf!O285</f>
        <v>372.978065893506</v>
      </c>
      <c r="Q285" s="326" t="n">
        <f aca="false">+[4]data1cf!P285</f>
        <v>371.479013155575</v>
      </c>
      <c r="R285" s="326" t="n">
        <f aca="false">+[4]data1cf!Q285</f>
        <v>335.310406015018</v>
      </c>
      <c r="S285" s="326" t="n">
        <f aca="false">+[4]data1cf!R285</f>
        <v>299.208445465369</v>
      </c>
      <c r="T285" s="326" t="n">
        <f aca="false">+[4]data1cf!S285</f>
        <v>297.44301162933</v>
      </c>
      <c r="U285" s="326" t="n">
        <f aca="false">+[4]data1cf!T285</f>
        <v>295.62461477821</v>
      </c>
      <c r="V285" s="326" t="n">
        <f aca="false">+[4]data1cf!U285</f>
        <v>293.751666021557</v>
      </c>
      <c r="W285" s="326" t="n">
        <f aca="false">+[4]data1cf!V285</f>
        <v>291.822528802203</v>
      </c>
      <c r="X285" s="326" t="n">
        <f aca="false">+[4]data1cf!W285</f>
        <v>289.835517466269</v>
      </c>
      <c r="Y285" s="326" t="n">
        <f aca="false">+[4]data1cf!X285</f>
        <v>287.788895790257</v>
      </c>
      <c r="Z285" s="326" t="n">
        <f aca="false">+[4]data1cf!Y285</f>
        <v>285.680875463965</v>
      </c>
      <c r="AA285" s="326" t="n">
        <f aca="false">+[4]data1cf!Z285</f>
        <v>283.509614527884</v>
      </c>
      <c r="AB285" s="326"/>
      <c r="AC285" s="327" t="n">
        <f aca="false">XNPV(0.1,B285:AA285,$B$1:$AA$1)</f>
        <v>1163.57222633495</v>
      </c>
      <c r="AD285" s="327" t="n">
        <f aca="false">SUMPRODUCT(B285:AA285,$B$1010:$AA$1010)</f>
        <v>2192.99748309797</v>
      </c>
      <c r="AE285" s="328" t="n">
        <f aca="false">SUMPRODUCT(B285:AA285,$B$1012:$AA$1012)</f>
        <v>2078.79355585136</v>
      </c>
      <c r="AF285" s="329" t="n">
        <f aca="false">XIRR(B285:AA285,$B$1:$AA$1)</f>
        <v>0.156026354293432</v>
      </c>
      <c r="AG285" s="330" t="n">
        <f aca="false">1-EXP(-(1/0.25)*(AD285/ABS($AD$1010)))</f>
        <v>0.984820729974979</v>
      </c>
    </row>
    <row r="286" customFormat="false" ht="12.75" hidden="false" customHeight="false" outlineLevel="0" collapsed="false">
      <c r="A286" s="321"/>
      <c r="B286" s="326" t="n">
        <f aca="false">+[4]data1cf!A286</f>
        <v>-3536.38842391613</v>
      </c>
      <c r="C286" s="326" t="n">
        <f aca="false">+[4]data1cf!B286</f>
        <v>509.48371096093</v>
      </c>
      <c r="D286" s="326" t="n">
        <f aca="false">+[4]data1cf!C286</f>
        <v>570.256202825766</v>
      </c>
      <c r="E286" s="326" t="n">
        <f aca="false">+[4]data1cf!D286</f>
        <v>556.06103374319</v>
      </c>
      <c r="F286" s="326" t="n">
        <f aca="false">+[4]data1cf!E286</f>
        <v>543.206817535832</v>
      </c>
      <c r="G286" s="326" t="n">
        <f aca="false">+[4]data1cf!F286</f>
        <v>531.417544791529</v>
      </c>
      <c r="H286" s="326" t="n">
        <f aca="false">+[4]data1cf!G286</f>
        <v>520.554670284589</v>
      </c>
      <c r="I286" s="326" t="n">
        <f aca="false">+[4]data1cf!H286</f>
        <v>514.741955515586</v>
      </c>
      <c r="J286" s="326" t="n">
        <f aca="false">+[4]data1cf!I286</f>
        <v>513.428306941036</v>
      </c>
      <c r="K286" s="326" t="n">
        <f aca="false">+[4]data1cf!J286</f>
        <v>512.212743691172</v>
      </c>
      <c r="L286" s="326" t="n">
        <f aca="false">+[4]data1cf!K286</f>
        <v>510.681599136511</v>
      </c>
      <c r="M286" s="326" t="n">
        <f aca="false">+[4]data1cf!L286</f>
        <v>390.031554652511</v>
      </c>
      <c r="N286" s="326" t="n">
        <f aca="false">+[4]data1cf!M286</f>
        <v>388.41553682669</v>
      </c>
      <c r="O286" s="326" t="n">
        <f aca="false">+[4]data1cf!N286</f>
        <v>387.030152873396</v>
      </c>
      <c r="P286" s="326" t="n">
        <f aca="false">+[4]data1cf!O286</f>
        <v>385.324092994201</v>
      </c>
      <c r="Q286" s="326" t="n">
        <f aca="false">+[4]data1cf!P286</f>
        <v>383.845965725932</v>
      </c>
      <c r="R286" s="326" t="n">
        <f aca="false">+[4]data1cf!Q286</f>
        <v>341.483419565365</v>
      </c>
      <c r="S286" s="326" t="n">
        <f aca="false">+[4]data1cf!R286</f>
        <v>299.208445465369</v>
      </c>
      <c r="T286" s="326" t="n">
        <f aca="false">+[4]data1cf!S286</f>
        <v>297.44301162933</v>
      </c>
      <c r="U286" s="326" t="n">
        <f aca="false">+[4]data1cf!T286</f>
        <v>295.62461477821</v>
      </c>
      <c r="V286" s="326" t="n">
        <f aca="false">+[4]data1cf!U286</f>
        <v>293.751666021557</v>
      </c>
      <c r="W286" s="326" t="n">
        <f aca="false">+[4]data1cf!V286</f>
        <v>291.822528802203</v>
      </c>
      <c r="X286" s="326" t="n">
        <f aca="false">+[4]data1cf!W286</f>
        <v>289.835517466269</v>
      </c>
      <c r="Y286" s="326" t="n">
        <f aca="false">+[4]data1cf!X286</f>
        <v>287.788895790257</v>
      </c>
      <c r="Z286" s="326" t="n">
        <f aca="false">+[4]data1cf!Y286</f>
        <v>285.680875463965</v>
      </c>
      <c r="AA286" s="326" t="n">
        <f aca="false">+[4]data1cf!Z286</f>
        <v>283.509614527884</v>
      </c>
      <c r="AB286" s="326"/>
      <c r="AC286" s="327" t="n">
        <f aca="false">XNPV(0.1,B286:AA286,$B$1:$AA$1)</f>
        <v>733.575069902303</v>
      </c>
      <c r="AD286" s="327" t="n">
        <f aca="false">SUMPRODUCT(B286:AA286,$B$1010:$AA$1010)</f>
        <v>1791.99404728871</v>
      </c>
      <c r="AE286" s="328" t="n">
        <f aca="false">SUMPRODUCT(B286:AA286,$B$1012:$AA$1012)</f>
        <v>1675.11263477935</v>
      </c>
      <c r="AF286" s="329" t="n">
        <f aca="false">XIRR(B286:AA286,$B$1:$AA$1)</f>
        <v>0.130559479950828</v>
      </c>
      <c r="AG286" s="330" t="n">
        <f aca="false">1-EXP(-(1/0.25)*(AD286/ABS($AD$1010)))</f>
        <v>0.967354701411749</v>
      </c>
    </row>
    <row r="287" customFormat="false" ht="12.75" hidden="false" customHeight="false" outlineLevel="0" collapsed="false">
      <c r="A287" s="321"/>
      <c r="B287" s="326" t="n">
        <f aca="false">+[4]data1cf!A287</f>
        <v>-3579.38119810046</v>
      </c>
      <c r="C287" s="326" t="n">
        <f aca="false">+[4]data1cf!B287</f>
        <v>510.319490491073</v>
      </c>
      <c r="D287" s="326" t="n">
        <f aca="false">+[4]data1cf!C287</f>
        <v>571.844183933039</v>
      </c>
      <c r="E287" s="326" t="n">
        <f aca="false">+[4]data1cf!D287</f>
        <v>557.490216739735</v>
      </c>
      <c r="F287" s="326" t="n">
        <f aca="false">+[4]data1cf!E287</f>
        <v>544.493918012252</v>
      </c>
      <c r="G287" s="326" t="n">
        <f aca="false">+[4]data1cf!F287</f>
        <v>532.575935220307</v>
      </c>
      <c r="H287" s="326" t="n">
        <f aca="false">+[4]data1cf!G287</f>
        <v>521.596051579147</v>
      </c>
      <c r="I287" s="326" t="n">
        <f aca="false">+[4]data1cf!H287</f>
        <v>515.728175361155</v>
      </c>
      <c r="J287" s="326" t="n">
        <f aca="false">+[4]data1cf!I287</f>
        <v>514.414526786605</v>
      </c>
      <c r="K287" s="326" t="n">
        <f aca="false">+[4]data1cf!J287</f>
        <v>513.200635095802</v>
      </c>
      <c r="L287" s="326" t="n">
        <f aca="false">+[4]data1cf!K287</f>
        <v>511.66781898208</v>
      </c>
      <c r="M287" s="326" t="n">
        <f aca="false">+[4]data1cf!L287</f>
        <v>391.019446057141</v>
      </c>
      <c r="N287" s="326" t="n">
        <f aca="false">+[4]data1cf!M287</f>
        <v>389.401756672259</v>
      </c>
      <c r="O287" s="326" t="n">
        <f aca="false">+[4]data1cf!N287</f>
        <v>388.018044278025</v>
      </c>
      <c r="P287" s="326" t="n">
        <f aca="false">+[4]data1cf!O287</f>
        <v>386.31031283977</v>
      </c>
      <c r="Q287" s="326" t="n">
        <f aca="false">+[4]data1cf!P287</f>
        <v>384.833857130562</v>
      </c>
      <c r="R287" s="326" t="n">
        <f aca="false">+[4]data1cf!Q287</f>
        <v>341.97652948815</v>
      </c>
      <c r="S287" s="326" t="n">
        <f aca="false">+[4]data1cf!R287</f>
        <v>299.208445465369</v>
      </c>
      <c r="T287" s="326" t="n">
        <f aca="false">+[4]data1cf!S287</f>
        <v>297.44301162933</v>
      </c>
      <c r="U287" s="326" t="n">
        <f aca="false">+[4]data1cf!T287</f>
        <v>295.62461477821</v>
      </c>
      <c r="V287" s="326" t="n">
        <f aca="false">+[4]data1cf!U287</f>
        <v>293.751666021557</v>
      </c>
      <c r="W287" s="326" t="n">
        <f aca="false">+[4]data1cf!V287</f>
        <v>291.822528802203</v>
      </c>
      <c r="X287" s="326" t="n">
        <f aca="false">+[4]data1cf!W287</f>
        <v>289.835517466269</v>
      </c>
      <c r="Y287" s="326" t="n">
        <f aca="false">+[4]data1cf!X287</f>
        <v>287.788895790257</v>
      </c>
      <c r="Z287" s="326" t="n">
        <f aca="false">+[4]data1cf!Y287</f>
        <v>285.680875463965</v>
      </c>
      <c r="AA287" s="326" t="n">
        <f aca="false">+[4]data1cf!Z287</f>
        <v>283.509614527884</v>
      </c>
      <c r="AB287" s="326"/>
      <c r="AC287" s="327" t="n">
        <f aca="false">XNPV(0.1,B287:AA287,$B$1:$AA$1)</f>
        <v>699.226228307078</v>
      </c>
      <c r="AD287" s="327" t="n">
        <f aca="false">SUMPRODUCT(B287:AA287,$B$1010:$AA$1010)</f>
        <v>1759.96126918844</v>
      </c>
      <c r="AE287" s="328" t="n">
        <f aca="false">SUMPRODUCT(B287:AA287,$B$1012:$AA$1012)</f>
        <v>1642.86597499222</v>
      </c>
      <c r="AF287" s="329" t="n">
        <f aca="false">XIRR(B287:AA287,$B$1:$AA$1)</f>
        <v>0.128823123261631</v>
      </c>
      <c r="AG287" s="330" t="n">
        <f aca="false">1-EXP(-(1/0.25)*(AD287/ABS($AD$1010)))</f>
        <v>0.965295416655036</v>
      </c>
    </row>
    <row r="288" customFormat="false" ht="12.75" hidden="false" customHeight="false" outlineLevel="0" collapsed="false">
      <c r="A288" s="321"/>
      <c r="B288" s="326" t="n">
        <f aca="false">+[4]data1cf!A288</f>
        <v>-3744.57368699115</v>
      </c>
      <c r="C288" s="326" t="n">
        <f aca="false">+[4]data1cf!B288</f>
        <v>513.530832475108</v>
      </c>
      <c r="D288" s="326" t="n">
        <f aca="false">+[4]data1cf!C288</f>
        <v>577.945733702705</v>
      </c>
      <c r="E288" s="326" t="n">
        <f aca="false">+[4]data1cf!D288</f>
        <v>562.981611532435</v>
      </c>
      <c r="F288" s="326" t="n">
        <f aca="false">+[4]data1cf!E288</f>
        <v>549.439384667666</v>
      </c>
      <c r="G288" s="326" t="n">
        <f aca="false">+[4]data1cf!F288</f>
        <v>537.02685521018</v>
      </c>
      <c r="H288" s="326" t="n">
        <f aca="false">+[4]data1cf!G288</f>
        <v>525.597383691255</v>
      </c>
      <c r="I288" s="326" t="n">
        <f aca="false">+[4]data1cf!H288</f>
        <v>519.517558902316</v>
      </c>
      <c r="J288" s="326" t="n">
        <f aca="false">+[4]data1cf!I288</f>
        <v>518.203910327767</v>
      </c>
      <c r="K288" s="326" t="n">
        <f aca="false">+[4]data1cf!J288</f>
        <v>516.996441320931</v>
      </c>
      <c r="L288" s="326" t="n">
        <f aca="false">+[4]data1cf!K288</f>
        <v>515.457202523241</v>
      </c>
      <c r="M288" s="326" t="n">
        <f aca="false">+[4]data1cf!L288</f>
        <v>394.81525228227</v>
      </c>
      <c r="N288" s="326" t="n">
        <f aca="false">+[4]data1cf!M288</f>
        <v>393.191140213421</v>
      </c>
      <c r="O288" s="326" t="n">
        <f aca="false">+[4]data1cf!N288</f>
        <v>391.813850503155</v>
      </c>
      <c r="P288" s="326" t="n">
        <f aca="false">+[4]data1cf!O288</f>
        <v>390.099696380932</v>
      </c>
      <c r="Q288" s="326" t="n">
        <f aca="false">+[4]data1cf!P288</f>
        <v>388.629663355691</v>
      </c>
      <c r="R288" s="326" t="n">
        <f aca="false">+[4]data1cf!Q288</f>
        <v>343.871221258731</v>
      </c>
      <c r="S288" s="326" t="n">
        <f aca="false">+[4]data1cf!R288</f>
        <v>299.208445465369</v>
      </c>
      <c r="T288" s="326" t="n">
        <f aca="false">+[4]data1cf!S288</f>
        <v>297.44301162933</v>
      </c>
      <c r="U288" s="326" t="n">
        <f aca="false">+[4]data1cf!T288</f>
        <v>295.62461477821</v>
      </c>
      <c r="V288" s="326" t="n">
        <f aca="false">+[4]data1cf!U288</f>
        <v>293.751666021557</v>
      </c>
      <c r="W288" s="326" t="n">
        <f aca="false">+[4]data1cf!V288</f>
        <v>291.822528802203</v>
      </c>
      <c r="X288" s="326" t="n">
        <f aca="false">+[4]data1cf!W288</f>
        <v>289.835517466269</v>
      </c>
      <c r="Y288" s="326" t="n">
        <f aca="false">+[4]data1cf!X288</f>
        <v>287.788895790257</v>
      </c>
      <c r="Z288" s="326" t="n">
        <f aca="false">+[4]data1cf!Y288</f>
        <v>285.680875463965</v>
      </c>
      <c r="AA288" s="326" t="n">
        <f aca="false">+[4]data1cf!Z288</f>
        <v>283.509614527884</v>
      </c>
      <c r="AB288" s="326"/>
      <c r="AC288" s="327" t="n">
        <f aca="false">XNPV(0.1,B288:AA288,$B$1:$AA$1)</f>
        <v>567.246593559611</v>
      </c>
      <c r="AD288" s="327" t="n">
        <f aca="false">SUMPRODUCT(B288:AA288,$B$1010:$AA$1010)</f>
        <v>1636.88071807583</v>
      </c>
      <c r="AE288" s="328" t="n">
        <f aca="false">SUMPRODUCT(B288:AA288,$B$1012:$AA$1012)</f>
        <v>1518.96361954502</v>
      </c>
      <c r="AF288" s="329" t="n">
        <f aca="false">XIRR(B288:AA288,$B$1:$AA$1)</f>
        <v>0.122481808759784</v>
      </c>
      <c r="AG288" s="330" t="n">
        <f aca="false">1-EXP(-(1/0.25)*(AD288/ABS($AD$1010)))</f>
        <v>0.956100159677957</v>
      </c>
    </row>
    <row r="289" customFormat="false" ht="12.75" hidden="false" customHeight="false" outlineLevel="0" collapsed="false">
      <c r="A289" s="321"/>
      <c r="B289" s="326" t="n">
        <f aca="false">+[4]data1cf!A289</f>
        <v>-3193.29325598352</v>
      </c>
      <c r="C289" s="326" t="n">
        <f aca="false">+[4]data1cf!B289</f>
        <v>502.81394089632</v>
      </c>
      <c r="D289" s="326" t="n">
        <f aca="false">+[4]data1cf!C289</f>
        <v>557.583639703007</v>
      </c>
      <c r="E289" s="326" t="n">
        <f aca="false">+[4]data1cf!D289</f>
        <v>544.655726932707</v>
      </c>
      <c r="F289" s="326" t="n">
        <f aca="false">+[4]data1cf!E289</f>
        <v>532.935371636332</v>
      </c>
      <c r="G289" s="326" t="n">
        <f aca="false">+[4]data1cf!F289</f>
        <v>522.173243481979</v>
      </c>
      <c r="H289" s="326" t="n">
        <f aca="false">+[4]data1cf!G289</f>
        <v>512.244136784085</v>
      </c>
      <c r="I289" s="326" t="n">
        <f aca="false">+[4]data1cf!H289</f>
        <v>506.871626839346</v>
      </c>
      <c r="J289" s="326" t="n">
        <f aca="false">+[4]data1cf!I289</f>
        <v>505.557978264796</v>
      </c>
      <c r="K289" s="326" t="n">
        <f aca="false">+[4]data1cf!J289</f>
        <v>504.329075474803</v>
      </c>
      <c r="L289" s="326" t="n">
        <f aca="false">+[4]data1cf!K289</f>
        <v>502.811270460271</v>
      </c>
      <c r="M289" s="326" t="n">
        <f aca="false">+[4]data1cf!L289</f>
        <v>382.147886436142</v>
      </c>
      <c r="N289" s="326" t="n">
        <f aca="false">+[4]data1cf!M289</f>
        <v>380.54520815045</v>
      </c>
      <c r="O289" s="326" t="n">
        <f aca="false">+[4]data1cf!N289</f>
        <v>379.146484657027</v>
      </c>
      <c r="P289" s="326" t="n">
        <f aca="false">+[4]data1cf!O289</f>
        <v>377.453764317962</v>
      </c>
      <c r="Q289" s="326" t="n">
        <f aca="false">+[4]data1cf!P289</f>
        <v>375.962297509563</v>
      </c>
      <c r="R289" s="326" t="n">
        <f aca="false">+[4]data1cf!Q289</f>
        <v>337.548255227245</v>
      </c>
      <c r="S289" s="326" t="n">
        <f aca="false">+[4]data1cf!R289</f>
        <v>299.208445465369</v>
      </c>
      <c r="T289" s="326" t="n">
        <f aca="false">+[4]data1cf!S289</f>
        <v>297.44301162933</v>
      </c>
      <c r="U289" s="326" t="n">
        <f aca="false">+[4]data1cf!T289</f>
        <v>295.62461477821</v>
      </c>
      <c r="V289" s="326" t="n">
        <f aca="false">+[4]data1cf!U289</f>
        <v>293.751666021557</v>
      </c>
      <c r="W289" s="326" t="n">
        <f aca="false">+[4]data1cf!V289</f>
        <v>291.822528802203</v>
      </c>
      <c r="X289" s="326" t="n">
        <f aca="false">+[4]data1cf!W289</f>
        <v>289.835517466269</v>
      </c>
      <c r="Y289" s="326" t="n">
        <f aca="false">+[4]data1cf!X289</f>
        <v>287.788895790257</v>
      </c>
      <c r="Z289" s="326" t="n">
        <f aca="false">+[4]data1cf!Y289</f>
        <v>285.680875463965</v>
      </c>
      <c r="AA289" s="326" t="n">
        <f aca="false">+[4]data1cf!Z289</f>
        <v>283.509614527884</v>
      </c>
      <c r="AB289" s="326"/>
      <c r="AC289" s="327" t="n">
        <f aca="false">XNPV(0.1,B289:AA289,$B$1:$AA$1)</f>
        <v>1007.68907624389</v>
      </c>
      <c r="AD289" s="327" t="n">
        <f aca="false">SUMPRODUCT(B289:AA289,$B$1010:$AA$1010)</f>
        <v>2047.62517577882</v>
      </c>
      <c r="AE289" s="328" t="n">
        <f aca="false">SUMPRODUCT(B289:AA289,$B$1012:$AA$1012)</f>
        <v>1932.45060295738</v>
      </c>
      <c r="AF289" s="329" t="n">
        <f aca="false">XIRR(B289:AA289,$B$1:$AA$1)</f>
        <v>0.145901650189117</v>
      </c>
      <c r="AG289" s="330" t="n">
        <f aca="false">1-EXP(-(1/0.25)*(AD289/ABS($AD$1010)))</f>
        <v>0.97996383844208</v>
      </c>
    </row>
    <row r="290" customFormat="false" ht="12.75" hidden="false" customHeight="false" outlineLevel="0" collapsed="false">
      <c r="A290" s="321"/>
      <c r="B290" s="326" t="n">
        <f aca="false">+[4]data1cf!A290</f>
        <v>-2804.38930313307</v>
      </c>
      <c r="C290" s="326" t="n">
        <f aca="false">+[4]data1cf!B290</f>
        <v>495.253648052907</v>
      </c>
      <c r="D290" s="326" t="n">
        <f aca="false">+[4]data1cf!C290</f>
        <v>543.219083300523</v>
      </c>
      <c r="E290" s="326" t="n">
        <f aca="false">+[4]data1cf!D290</f>
        <v>531.727626170471</v>
      </c>
      <c r="F290" s="326" t="n">
        <f aca="false">+[4]data1cf!E290</f>
        <v>521.292520657477</v>
      </c>
      <c r="G290" s="326" t="n">
        <f aca="false">+[4]data1cf!F290</f>
        <v>511.694677601009</v>
      </c>
      <c r="H290" s="326" t="n">
        <f aca="false">+[4]data1cf!G290</f>
        <v>502.824011901193</v>
      </c>
      <c r="I290" s="326" t="n">
        <f aca="false">+[4]data1cf!H290</f>
        <v>497.950481284119</v>
      </c>
      <c r="J290" s="326" t="n">
        <f aca="false">+[4]data1cf!I290</f>
        <v>496.636832709569</v>
      </c>
      <c r="K290" s="326" t="n">
        <f aca="false">+[4]data1cf!J290</f>
        <v>495.392809333889</v>
      </c>
      <c r="L290" s="326" t="n">
        <f aca="false">+[4]data1cf!K290</f>
        <v>493.890124905044</v>
      </c>
      <c r="M290" s="326" t="n">
        <f aca="false">+[4]data1cf!L290</f>
        <v>373.211620295228</v>
      </c>
      <c r="N290" s="326" t="n">
        <f aca="false">+[4]data1cf!M290</f>
        <v>371.624062595223</v>
      </c>
      <c r="O290" s="326" t="n">
        <f aca="false">+[4]data1cf!N290</f>
        <v>370.210218516113</v>
      </c>
      <c r="P290" s="326" t="n">
        <f aca="false">+[4]data1cf!O290</f>
        <v>368.532618762735</v>
      </c>
      <c r="Q290" s="326" t="n">
        <f aca="false">+[4]data1cf!P290</f>
        <v>367.026031368649</v>
      </c>
      <c r="R290" s="326" t="n">
        <f aca="false">+[4]data1cf!Q290</f>
        <v>333.087682449632</v>
      </c>
      <c r="S290" s="326" t="n">
        <f aca="false">+[4]data1cf!R290</f>
        <v>299.208445465369</v>
      </c>
      <c r="T290" s="326" t="n">
        <f aca="false">+[4]data1cf!S290</f>
        <v>297.44301162933</v>
      </c>
      <c r="U290" s="326" t="n">
        <f aca="false">+[4]data1cf!T290</f>
        <v>295.62461477821</v>
      </c>
      <c r="V290" s="326" t="n">
        <f aca="false">+[4]data1cf!U290</f>
        <v>293.751666021557</v>
      </c>
      <c r="W290" s="326" t="n">
        <f aca="false">+[4]data1cf!V290</f>
        <v>291.822528802203</v>
      </c>
      <c r="X290" s="326" t="n">
        <f aca="false">+[4]data1cf!W290</f>
        <v>289.835517466269</v>
      </c>
      <c r="Y290" s="326" t="n">
        <f aca="false">+[4]data1cf!X290</f>
        <v>287.788895790257</v>
      </c>
      <c r="Z290" s="326" t="n">
        <f aca="false">+[4]data1cf!Y290</f>
        <v>285.680875463965</v>
      </c>
      <c r="AA290" s="326" t="n">
        <f aca="false">+[4]data1cf!Z290</f>
        <v>283.509614527884</v>
      </c>
      <c r="AB290" s="326"/>
      <c r="AC290" s="327" t="n">
        <f aca="false">XNPV(0.1,B290:AA290,$B$1:$AA$1)</f>
        <v>1318.4017605416</v>
      </c>
      <c r="AD290" s="327" t="n">
        <f aca="false">SUMPRODUCT(B290:AA290,$B$1010:$AA$1010)</f>
        <v>2337.38721743181</v>
      </c>
      <c r="AE290" s="328" t="n">
        <f aca="false">SUMPRODUCT(B290:AA290,$B$1012:$AA$1012)</f>
        <v>2224.14737515616</v>
      </c>
      <c r="AF290" s="329" t="n">
        <f aca="false">XIRR(B290:AA290,$B$1:$AA$1)</f>
        <v>0.167343650022695</v>
      </c>
      <c r="AG290" s="330" t="n">
        <f aca="false">1-EXP(-(1/0.25)*(AD290/ABS($AD$1010)))</f>
        <v>0.988478682643582</v>
      </c>
    </row>
    <row r="291" customFormat="false" ht="12.75" hidden="false" customHeight="false" outlineLevel="0" collapsed="false">
      <c r="A291" s="321"/>
      <c r="B291" s="326" t="n">
        <f aca="false">+[4]data1cf!A291</f>
        <v>-2487.9435812067</v>
      </c>
      <c r="C291" s="326" t="n">
        <f aca="false">+[4]data1cf!B291</f>
        <v>489.101943218658</v>
      </c>
      <c r="D291" s="326" t="n">
        <f aca="false">+[4]data1cf!C291</f>
        <v>531.530844115451</v>
      </c>
      <c r="E291" s="326" t="n">
        <f aca="false">+[4]data1cf!D291</f>
        <v>521.208210903906</v>
      </c>
      <c r="F291" s="326" t="n">
        <f aca="false">+[4]data1cf!E291</f>
        <v>511.818895212734</v>
      </c>
      <c r="G291" s="326" t="n">
        <f aca="false">+[4]data1cf!F291</f>
        <v>503.16841470074</v>
      </c>
      <c r="H291" s="326" t="n">
        <f aca="false">+[4]data1cf!G291</f>
        <v>495.158987677719</v>
      </c>
      <c r="I291" s="326" t="n">
        <f aca="false">+[4]data1cf!H291</f>
        <v>490.691469579705</v>
      </c>
      <c r="J291" s="326" t="n">
        <f aca="false">+[4]data1cf!I291</f>
        <v>489.377821005156</v>
      </c>
      <c r="K291" s="326" t="n">
        <f aca="false">+[4]data1cf!J291</f>
        <v>488.121494219807</v>
      </c>
      <c r="L291" s="326" t="n">
        <f aca="false">+[4]data1cf!K291</f>
        <v>486.631113200631</v>
      </c>
      <c r="M291" s="326" t="n">
        <f aca="false">+[4]data1cf!L291</f>
        <v>365.940305181146</v>
      </c>
      <c r="N291" s="326" t="n">
        <f aca="false">+[4]data1cf!M291</f>
        <v>364.36505089081</v>
      </c>
      <c r="O291" s="326" t="n">
        <f aca="false">+[4]data1cf!N291</f>
        <v>362.938903402031</v>
      </c>
      <c r="P291" s="326" t="n">
        <f aca="false">+[4]data1cf!O291</f>
        <v>361.273607058321</v>
      </c>
      <c r="Q291" s="326" t="n">
        <f aca="false">+[4]data1cf!P291</f>
        <v>359.754716254567</v>
      </c>
      <c r="R291" s="326" t="n">
        <f aca="false">+[4]data1cf!Q291</f>
        <v>329.458176597425</v>
      </c>
      <c r="S291" s="326" t="n">
        <f aca="false">+[4]data1cf!R291</f>
        <v>299.208445465369</v>
      </c>
      <c r="T291" s="326" t="n">
        <f aca="false">+[4]data1cf!S291</f>
        <v>297.44301162933</v>
      </c>
      <c r="U291" s="326" t="n">
        <f aca="false">+[4]data1cf!T291</f>
        <v>295.62461477821</v>
      </c>
      <c r="V291" s="326" t="n">
        <f aca="false">+[4]data1cf!U291</f>
        <v>293.751666021557</v>
      </c>
      <c r="W291" s="326" t="n">
        <f aca="false">+[4]data1cf!V291</f>
        <v>291.822528802203</v>
      </c>
      <c r="X291" s="326" t="n">
        <f aca="false">+[4]data1cf!W291</f>
        <v>289.835517466269</v>
      </c>
      <c r="Y291" s="326" t="n">
        <f aca="false">+[4]data1cf!X291</f>
        <v>287.788895790257</v>
      </c>
      <c r="Z291" s="326" t="n">
        <f aca="false">+[4]data1cf!Y291</f>
        <v>285.680875463965</v>
      </c>
      <c r="AA291" s="326" t="n">
        <f aca="false">+[4]data1cf!Z291</f>
        <v>283.509614527884</v>
      </c>
      <c r="AB291" s="326"/>
      <c r="AC291" s="327" t="n">
        <f aca="false">XNPV(0.1,B291:AA291,$B$1:$AA$1)</f>
        <v>1571.22433787365</v>
      </c>
      <c r="AD291" s="327" t="n">
        <f aca="false">SUMPRODUCT(B291:AA291,$B$1010:$AA$1010)</f>
        <v>2573.16254906748</v>
      </c>
      <c r="AE291" s="328" t="n">
        <f aca="false">SUMPRODUCT(B291:AA291,$B$1012:$AA$1012)</f>
        <v>2461.49697005095</v>
      </c>
      <c r="AF291" s="329" t="n">
        <f aca="false">XIRR(B291:AA291,$B$1:$AA$1)</f>
        <v>0.189276865825021</v>
      </c>
      <c r="AG291" s="330" t="n">
        <f aca="false">1-EXP(-(1/0.25)*(AD291/ABS($AD$1010)))</f>
        <v>0.992655481934225</v>
      </c>
    </row>
    <row r="292" customFormat="false" ht="12.75" hidden="false" customHeight="false" outlineLevel="0" collapsed="false">
      <c r="A292" s="321"/>
      <c r="B292" s="326" t="n">
        <f aca="false">+[4]data1cf!A292</f>
        <v>-3011.33706342026</v>
      </c>
      <c r="C292" s="326" t="n">
        <f aca="false">+[4]data1cf!B292</f>
        <v>499.27671251289</v>
      </c>
      <c r="D292" s="326" t="n">
        <f aca="false">+[4]data1cf!C292</f>
        <v>550.862905774491</v>
      </c>
      <c r="E292" s="326" t="n">
        <f aca="false">+[4]data1cf!D292</f>
        <v>538.607066397042</v>
      </c>
      <c r="F292" s="326" t="n">
        <f aca="false">+[4]data1cf!E292</f>
        <v>527.48803992585</v>
      </c>
      <c r="G292" s="326" t="n">
        <f aca="false">+[4]data1cf!F292</f>
        <v>517.270644942545</v>
      </c>
      <c r="H292" s="326" t="n">
        <f aca="false">+[4]data1cf!G292</f>
        <v>507.836750218331</v>
      </c>
      <c r="I292" s="326" t="n">
        <f aca="false">+[4]data1cf!H292</f>
        <v>502.697697346898</v>
      </c>
      <c r="J292" s="326" t="n">
        <f aca="false">+[4]data1cf!I292</f>
        <v>501.384048772349</v>
      </c>
      <c r="K292" s="326" t="n">
        <f aca="false">+[4]data1cf!J292</f>
        <v>500.148071525589</v>
      </c>
      <c r="L292" s="326" t="n">
        <f aca="false">+[4]data1cf!K292</f>
        <v>498.637340967824</v>
      </c>
      <c r="M292" s="326" t="n">
        <f aca="false">+[4]data1cf!L292</f>
        <v>377.966882486928</v>
      </c>
      <c r="N292" s="326" t="n">
        <f aca="false">+[4]data1cf!M292</f>
        <v>376.371278658003</v>
      </c>
      <c r="O292" s="326" t="n">
        <f aca="false">+[4]data1cf!N292</f>
        <v>374.965480707813</v>
      </c>
      <c r="P292" s="326" t="n">
        <f aca="false">+[4]data1cf!O292</f>
        <v>373.279834825514</v>
      </c>
      <c r="Q292" s="326" t="n">
        <f aca="false">+[4]data1cf!P292</f>
        <v>371.781293560349</v>
      </c>
      <c r="R292" s="326" t="n">
        <f aca="false">+[4]data1cf!Q292</f>
        <v>335.461290481022</v>
      </c>
      <c r="S292" s="326" t="n">
        <f aca="false">+[4]data1cf!R292</f>
        <v>299.208445465369</v>
      </c>
      <c r="T292" s="326" t="n">
        <f aca="false">+[4]data1cf!S292</f>
        <v>297.44301162933</v>
      </c>
      <c r="U292" s="326" t="n">
        <f aca="false">+[4]data1cf!T292</f>
        <v>295.62461477821</v>
      </c>
      <c r="V292" s="326" t="n">
        <f aca="false">+[4]data1cf!U292</f>
        <v>293.751666021557</v>
      </c>
      <c r="W292" s="326" t="n">
        <f aca="false">+[4]data1cf!V292</f>
        <v>291.822528802203</v>
      </c>
      <c r="X292" s="326" t="n">
        <f aca="false">+[4]data1cf!W292</f>
        <v>289.835517466269</v>
      </c>
      <c r="Y292" s="326" t="n">
        <f aca="false">+[4]data1cf!X292</f>
        <v>287.788895790257</v>
      </c>
      <c r="Z292" s="326" t="n">
        <f aca="false">+[4]data1cf!Y292</f>
        <v>285.680875463965</v>
      </c>
      <c r="AA292" s="326" t="n">
        <f aca="false">+[4]data1cf!Z292</f>
        <v>283.509614527884</v>
      </c>
      <c r="AB292" s="326"/>
      <c r="AC292" s="327" t="n">
        <f aca="false">XNPV(0.1,B292:AA292,$B$1:$AA$1)</f>
        <v>1153.06198027725</v>
      </c>
      <c r="AD292" s="327" t="n">
        <f aca="false">SUMPRODUCT(B292:AA292,$B$1010:$AA$1010)</f>
        <v>2183.19591879158</v>
      </c>
      <c r="AE292" s="328" t="n">
        <f aca="false">SUMPRODUCT(B292:AA292,$B$1012:$AA$1012)</f>
        <v>2068.92654685887</v>
      </c>
      <c r="AF292" s="329" t="n">
        <f aca="false">XIRR(B292:AA292,$B$1:$AA$1)</f>
        <v>0.155306358697986</v>
      </c>
      <c r="AG292" s="330" t="n">
        <f aca="false">1-EXP(-(1/0.25)*(AD292/ABS($AD$1010)))</f>
        <v>0.984533937729836</v>
      </c>
    </row>
    <row r="293" customFormat="false" ht="12.75" hidden="false" customHeight="false" outlineLevel="0" collapsed="false">
      <c r="A293" s="321"/>
      <c r="B293" s="326" t="n">
        <f aca="false">+[4]data1cf!A293</f>
        <v>-2686.8214323124</v>
      </c>
      <c r="C293" s="326" t="n">
        <f aca="false">+[4]data1cf!B293</f>
        <v>492.968128644153</v>
      </c>
      <c r="D293" s="326" t="n">
        <f aca="false">+[4]data1cf!C293</f>
        <v>538.876596423891</v>
      </c>
      <c r="E293" s="326" t="n">
        <f aca="false">+[4]data1cf!D293</f>
        <v>527.819387981502</v>
      </c>
      <c r="F293" s="326" t="n">
        <f aca="false">+[4]data1cf!E293</f>
        <v>517.772820767996</v>
      </c>
      <c r="G293" s="326" t="n">
        <f aca="false">+[4]data1cf!F293</f>
        <v>508.526947700476</v>
      </c>
      <c r="H293" s="326" t="n">
        <f aca="false">+[4]data1cf!G293</f>
        <v>499.976254717885</v>
      </c>
      <c r="I293" s="326" t="n">
        <f aca="false">+[4]data1cf!H293</f>
        <v>495.253568381789</v>
      </c>
      <c r="J293" s="326" t="n">
        <f aca="false">+[4]data1cf!I293</f>
        <v>493.93991980724</v>
      </c>
      <c r="K293" s="326" t="n">
        <f aca="false">+[4]data1cf!J293</f>
        <v>492.691325392742</v>
      </c>
      <c r="L293" s="326" t="n">
        <f aca="false">+[4]data1cf!K293</f>
        <v>491.193212002715</v>
      </c>
      <c r="M293" s="326" t="n">
        <f aca="false">+[4]data1cf!L293</f>
        <v>370.510136354081</v>
      </c>
      <c r="N293" s="326" t="n">
        <f aca="false">+[4]data1cf!M293</f>
        <v>368.927149692894</v>
      </c>
      <c r="O293" s="326" t="n">
        <f aca="false">+[4]data1cf!N293</f>
        <v>367.508734574966</v>
      </c>
      <c r="P293" s="326" t="n">
        <f aca="false">+[4]data1cf!O293</f>
        <v>365.835705860405</v>
      </c>
      <c r="Q293" s="326" t="n">
        <f aca="false">+[4]data1cf!P293</f>
        <v>364.324547427502</v>
      </c>
      <c r="R293" s="326" t="n">
        <f aca="false">+[4]data1cf!Q293</f>
        <v>331.739225998467</v>
      </c>
      <c r="S293" s="326" t="n">
        <f aca="false">+[4]data1cf!R293</f>
        <v>299.208445465369</v>
      </c>
      <c r="T293" s="326" t="n">
        <f aca="false">+[4]data1cf!S293</f>
        <v>297.44301162933</v>
      </c>
      <c r="U293" s="326" t="n">
        <f aca="false">+[4]data1cf!T293</f>
        <v>295.62461477821</v>
      </c>
      <c r="V293" s="326" t="n">
        <f aca="false">+[4]data1cf!U293</f>
        <v>293.751666021557</v>
      </c>
      <c r="W293" s="326" t="n">
        <f aca="false">+[4]data1cf!V293</f>
        <v>291.822528802203</v>
      </c>
      <c r="X293" s="326" t="n">
        <f aca="false">+[4]data1cf!W293</f>
        <v>289.835517466269</v>
      </c>
      <c r="Y293" s="326" t="n">
        <f aca="false">+[4]data1cf!X293</f>
        <v>287.788895790257</v>
      </c>
      <c r="Z293" s="326" t="n">
        <f aca="false">+[4]data1cf!Y293</f>
        <v>285.680875463965</v>
      </c>
      <c r="AA293" s="326" t="n">
        <f aca="false">+[4]data1cf!Z293</f>
        <v>283.509614527884</v>
      </c>
      <c r="AB293" s="326"/>
      <c r="AC293" s="327" t="n">
        <f aca="false">XNPV(0.1,B293:AA293,$B$1:$AA$1)</f>
        <v>1412.33196737574</v>
      </c>
      <c r="AD293" s="327" t="n">
        <f aca="false">SUMPRODUCT(B293:AA293,$B$1010:$AA$1010)</f>
        <v>2424.98392616182</v>
      </c>
      <c r="AE293" s="328" t="n">
        <f aca="false">SUMPRODUCT(B293:AA293,$B$1012:$AA$1012)</f>
        <v>2312.32896390402</v>
      </c>
      <c r="AF293" s="329" t="n">
        <f aca="false">XIRR(B293:AA293,$B$1:$AA$1)</f>
        <v>0.174935285249201</v>
      </c>
      <c r="AG293" s="330" t="n">
        <f aca="false">1-EXP(-(1/0.25)*(AD293/ABS($AD$1010)))</f>
        <v>0.990253373084168</v>
      </c>
    </row>
    <row r="294" customFormat="false" ht="12.75" hidden="false" customHeight="false" outlineLevel="0" collapsed="false">
      <c r="A294" s="321"/>
      <c r="B294" s="326" t="n">
        <f aca="false">+[4]data1cf!A294</f>
        <v>-2427.93836897609</v>
      </c>
      <c r="C294" s="326" t="n">
        <f aca="false">+[4]data1cf!B294</f>
        <v>487.935441892895</v>
      </c>
      <c r="D294" s="326" t="n">
        <f aca="false">+[4]data1cf!C294</f>
        <v>529.314491596501</v>
      </c>
      <c r="E294" s="326" t="n">
        <f aca="false">+[4]data1cf!D294</f>
        <v>519.213493636851</v>
      </c>
      <c r="F294" s="326" t="n">
        <f aca="false">+[4]data1cf!E294</f>
        <v>510.022483171059</v>
      </c>
      <c r="G294" s="326" t="n">
        <f aca="false">+[4]data1cf!F294</f>
        <v>501.551643863233</v>
      </c>
      <c r="H294" s="326" t="n">
        <f aca="false">+[4]data1cf!G294</f>
        <v>493.705527025818</v>
      </c>
      <c r="I294" s="326" t="n">
        <f aca="false">+[4]data1cf!H294</f>
        <v>489.314998015305</v>
      </c>
      <c r="J294" s="326" t="n">
        <f aca="false">+[4]data1cf!I294</f>
        <v>488.001349440755</v>
      </c>
      <c r="K294" s="326" t="n">
        <f aca="false">+[4]data1cf!J294</f>
        <v>486.742689652755</v>
      </c>
      <c r="L294" s="326" t="n">
        <f aca="false">+[4]data1cf!K294</f>
        <v>485.25464163623</v>
      </c>
      <c r="M294" s="326" t="n">
        <f aca="false">+[4]data1cf!L294</f>
        <v>364.561500614094</v>
      </c>
      <c r="N294" s="326" t="n">
        <f aca="false">+[4]data1cf!M294</f>
        <v>362.988579326409</v>
      </c>
      <c r="O294" s="326" t="n">
        <f aca="false">+[4]data1cf!N294</f>
        <v>361.560098834979</v>
      </c>
      <c r="P294" s="326" t="n">
        <f aca="false">+[4]data1cf!O294</f>
        <v>359.897135493921</v>
      </c>
      <c r="Q294" s="326" t="n">
        <f aca="false">+[4]data1cf!P294</f>
        <v>358.375911687515</v>
      </c>
      <c r="R294" s="326" t="n">
        <f aca="false">+[4]data1cf!Q294</f>
        <v>328.769940815225</v>
      </c>
      <c r="S294" s="326" t="n">
        <f aca="false">+[4]data1cf!R294</f>
        <v>299.208445465369</v>
      </c>
      <c r="T294" s="326" t="n">
        <f aca="false">+[4]data1cf!S294</f>
        <v>297.44301162933</v>
      </c>
      <c r="U294" s="326" t="n">
        <f aca="false">+[4]data1cf!T294</f>
        <v>295.62461477821</v>
      </c>
      <c r="V294" s="326" t="n">
        <f aca="false">+[4]data1cf!U294</f>
        <v>293.751666021557</v>
      </c>
      <c r="W294" s="326" t="n">
        <f aca="false">+[4]data1cf!V294</f>
        <v>291.822528802203</v>
      </c>
      <c r="X294" s="326" t="n">
        <f aca="false">+[4]data1cf!W294</f>
        <v>289.835517466269</v>
      </c>
      <c r="Y294" s="326" t="n">
        <f aca="false">+[4]data1cf!X294</f>
        <v>287.788895790257</v>
      </c>
      <c r="Z294" s="326" t="n">
        <f aca="false">+[4]data1cf!Y294</f>
        <v>285.680875463965</v>
      </c>
      <c r="AA294" s="326" t="n">
        <f aca="false">+[4]data1cf!Z294</f>
        <v>283.509614527884</v>
      </c>
      <c r="AB294" s="326"/>
      <c r="AC294" s="327" t="n">
        <f aca="false">XNPV(0.1,B294:AA294,$B$1:$AA$1)</f>
        <v>1619.1651737211</v>
      </c>
      <c r="AD294" s="327" t="n">
        <f aca="false">SUMPRODUCT(B294:AA294,$B$1010:$AA$1010)</f>
        <v>2617.87084446618</v>
      </c>
      <c r="AE294" s="328" t="n">
        <f aca="false">SUMPRODUCT(B294:AA294,$B$1012:$AA$1012)</f>
        <v>2506.50378110155</v>
      </c>
      <c r="AF294" s="329" t="n">
        <f aca="false">XIRR(B294:AA294,$B$1:$AA$1)</f>
        <v>0.194030739119994</v>
      </c>
      <c r="AG294" s="330" t="n">
        <f aca="false">1-EXP(-(1/0.25)*(AD294/ABS($AD$1010)))</f>
        <v>0.993256509488054</v>
      </c>
    </row>
    <row r="295" customFormat="false" ht="12.75" hidden="false" customHeight="false" outlineLevel="0" collapsed="false">
      <c r="A295" s="321"/>
      <c r="B295" s="326" t="n">
        <f aca="false">+[4]data1cf!A295</f>
        <v>-3492.36460579204</v>
      </c>
      <c r="C295" s="326" t="n">
        <f aca="false">+[4]data1cf!B295</f>
        <v>508.627887936597</v>
      </c>
      <c r="D295" s="326" t="n">
        <f aca="false">+[4]data1cf!C295</f>
        <v>568.630139079535</v>
      </c>
      <c r="E295" s="326" t="n">
        <f aca="false">+[4]data1cf!D295</f>
        <v>554.597576371581</v>
      </c>
      <c r="F295" s="326" t="n">
        <f aca="false">+[4]data1cf!E295</f>
        <v>541.88885007836</v>
      </c>
      <c r="G295" s="326" t="n">
        <f aca="false">+[4]data1cf!F295</f>
        <v>530.231374079804</v>
      </c>
      <c r="H295" s="326" t="n">
        <f aca="false">+[4]data1cf!G295</f>
        <v>519.488314796271</v>
      </c>
      <c r="I295" s="326" t="n">
        <f aca="false">+[4]data1cf!H295</f>
        <v>513.732084346873</v>
      </c>
      <c r="J295" s="326" t="n">
        <f aca="false">+[4]data1cf!I295</f>
        <v>512.418435772324</v>
      </c>
      <c r="K295" s="326" t="n">
        <f aca="false">+[4]data1cf!J295</f>
        <v>511.201160876411</v>
      </c>
      <c r="L295" s="326" t="n">
        <f aca="false">+[4]data1cf!K295</f>
        <v>509.671727967799</v>
      </c>
      <c r="M295" s="326" t="n">
        <f aca="false">+[4]data1cf!L295</f>
        <v>389.01997183775</v>
      </c>
      <c r="N295" s="326" t="n">
        <f aca="false">+[4]data1cf!M295</f>
        <v>387.405665657978</v>
      </c>
      <c r="O295" s="326" t="n">
        <f aca="false">+[4]data1cf!N295</f>
        <v>386.018570058635</v>
      </c>
      <c r="P295" s="326" t="n">
        <f aca="false">+[4]data1cf!O295</f>
        <v>384.314221825489</v>
      </c>
      <c r="Q295" s="326" t="n">
        <f aca="false">+[4]data1cf!P295</f>
        <v>382.834382911171</v>
      </c>
      <c r="R295" s="326" t="n">
        <f aca="false">+[4]data1cf!Q295</f>
        <v>340.978483981009</v>
      </c>
      <c r="S295" s="326" t="n">
        <f aca="false">+[4]data1cf!R295</f>
        <v>299.208445465369</v>
      </c>
      <c r="T295" s="326" t="n">
        <f aca="false">+[4]data1cf!S295</f>
        <v>297.44301162933</v>
      </c>
      <c r="U295" s="326" t="n">
        <f aca="false">+[4]data1cf!T295</f>
        <v>295.62461477821</v>
      </c>
      <c r="V295" s="326" t="n">
        <f aca="false">+[4]data1cf!U295</f>
        <v>293.751666021557</v>
      </c>
      <c r="W295" s="326" t="n">
        <f aca="false">+[4]data1cf!V295</f>
        <v>291.822528802203</v>
      </c>
      <c r="X295" s="326" t="n">
        <f aca="false">+[4]data1cf!W295</f>
        <v>289.835517466269</v>
      </c>
      <c r="Y295" s="326" t="n">
        <f aca="false">+[4]data1cf!X295</f>
        <v>287.788895790257</v>
      </c>
      <c r="Z295" s="326" t="n">
        <f aca="false">+[4]data1cf!Y295</f>
        <v>285.680875463965</v>
      </c>
      <c r="AA295" s="326" t="n">
        <f aca="false">+[4]data1cf!Z295</f>
        <v>283.509614527884</v>
      </c>
      <c r="AB295" s="326"/>
      <c r="AC295" s="327" t="n">
        <f aca="false">XNPV(0.1,B295:AA295,$B$1:$AA$1)</f>
        <v>768.747658409349</v>
      </c>
      <c r="AD295" s="327" t="n">
        <f aca="false">SUMPRODUCT(B295:AA295,$B$1010:$AA$1010)</f>
        <v>1824.79502893855</v>
      </c>
      <c r="AE295" s="328" t="n">
        <f aca="false">SUMPRODUCT(B295:AA295,$B$1012:$AA$1012)</f>
        <v>1708.13262738303</v>
      </c>
      <c r="AF295" s="329" t="n">
        <f aca="false">XIRR(B295:AA295,$B$1:$AA$1)</f>
        <v>0.132376854013518</v>
      </c>
      <c r="AG295" s="330" t="n">
        <f aca="false">1-EXP(-(1/0.25)*(AD295/ABS($AD$1010)))</f>
        <v>0.969336808821935</v>
      </c>
    </row>
    <row r="296" customFormat="false" ht="12.75" hidden="false" customHeight="false" outlineLevel="0" collapsed="false">
      <c r="A296" s="321"/>
      <c r="B296" s="326" t="n">
        <f aca="false">+[4]data1cf!A296</f>
        <v>-3287.78287027394</v>
      </c>
      <c r="C296" s="326" t="n">
        <f aca="false">+[4]data1cf!B296</f>
        <v>504.650818998125</v>
      </c>
      <c r="D296" s="326" t="n">
        <f aca="false">+[4]data1cf!C296</f>
        <v>561.073708096438</v>
      </c>
      <c r="E296" s="326" t="n">
        <f aca="false">+[4]data1cf!D296</f>
        <v>547.796788486794</v>
      </c>
      <c r="F296" s="326" t="n">
        <f aca="false">+[4]data1cf!E296</f>
        <v>535.764163913113</v>
      </c>
      <c r="G296" s="326" t="n">
        <f aca="false">+[4]data1cf!F296</f>
        <v>524.719156531082</v>
      </c>
      <c r="H296" s="326" t="n">
        <f aca="false">+[4]data1cf!G296</f>
        <v>514.532886898935</v>
      </c>
      <c r="I296" s="326" t="n">
        <f aca="false">+[4]data1cf!H296</f>
        <v>509.039142999476</v>
      </c>
      <c r="J296" s="326" t="n">
        <f aca="false">+[4]data1cf!I296</f>
        <v>507.725494424927</v>
      </c>
      <c r="K296" s="326" t="n">
        <f aca="false">+[4]data1cf!J296</f>
        <v>506.500265391138</v>
      </c>
      <c r="L296" s="326" t="n">
        <f aca="false">+[4]data1cf!K296</f>
        <v>504.978786620402</v>
      </c>
      <c r="M296" s="326" t="n">
        <f aca="false">+[4]data1cf!L296</f>
        <v>384.319076352477</v>
      </c>
      <c r="N296" s="326" t="n">
        <f aca="false">+[4]data1cf!M296</f>
        <v>382.712724310581</v>
      </c>
      <c r="O296" s="326" t="n">
        <f aca="false">+[4]data1cf!N296</f>
        <v>381.317674573361</v>
      </c>
      <c r="P296" s="326" t="n">
        <f aca="false">+[4]data1cf!O296</f>
        <v>379.621280478092</v>
      </c>
      <c r="Q296" s="326" t="n">
        <f aca="false">+[4]data1cf!P296</f>
        <v>378.133487425898</v>
      </c>
      <c r="R296" s="326" t="n">
        <f aca="false">+[4]data1cf!Q296</f>
        <v>338.632013307311</v>
      </c>
      <c r="S296" s="326" t="n">
        <f aca="false">+[4]data1cf!R296</f>
        <v>299.208445465369</v>
      </c>
      <c r="T296" s="326" t="n">
        <f aca="false">+[4]data1cf!S296</f>
        <v>297.44301162933</v>
      </c>
      <c r="U296" s="326" t="n">
        <f aca="false">+[4]data1cf!T296</f>
        <v>295.62461477821</v>
      </c>
      <c r="V296" s="326" t="n">
        <f aca="false">+[4]data1cf!U296</f>
        <v>293.751666021557</v>
      </c>
      <c r="W296" s="326" t="n">
        <f aca="false">+[4]data1cf!V296</f>
        <v>291.822528802203</v>
      </c>
      <c r="X296" s="326" t="n">
        <f aca="false">+[4]data1cf!W296</f>
        <v>289.835517466269</v>
      </c>
      <c r="Y296" s="326" t="n">
        <f aca="false">+[4]data1cf!X296</f>
        <v>287.788895790257</v>
      </c>
      <c r="Z296" s="326" t="n">
        <f aca="false">+[4]data1cf!Y296</f>
        <v>285.680875463965</v>
      </c>
      <c r="AA296" s="326" t="n">
        <f aca="false">+[4]data1cf!Z296</f>
        <v>283.509614527884</v>
      </c>
      <c r="AB296" s="326"/>
      <c r="AC296" s="327" t="n">
        <f aca="false">XNPV(0.1,B296:AA296,$B$1:$AA$1)</f>
        <v>932.197116135888</v>
      </c>
      <c r="AD296" s="327" t="n">
        <f aca="false">SUMPRODUCT(B296:AA296,$B$1010:$AA$1010)</f>
        <v>1977.22346514791</v>
      </c>
      <c r="AE296" s="328" t="n">
        <f aca="false">SUMPRODUCT(B296:AA296,$B$1012:$AA$1012)</f>
        <v>1861.57882268155</v>
      </c>
      <c r="AF296" s="329" t="n">
        <f aca="false">XIRR(B296:AA296,$B$1:$AA$1)</f>
        <v>0.141390170266491</v>
      </c>
      <c r="AG296" s="330" t="n">
        <f aca="false">1-EXP(-(1/0.25)*(AD296/ABS($AD$1010)))</f>
        <v>0.97708067858738</v>
      </c>
    </row>
    <row r="297" customFormat="false" ht="12.75" hidden="false" customHeight="false" outlineLevel="0" collapsed="false">
      <c r="A297" s="321"/>
      <c r="B297" s="326" t="n">
        <f aca="false">+[4]data1cf!A297</f>
        <v>-2816.27379409795</v>
      </c>
      <c r="C297" s="326" t="n">
        <f aca="false">+[4]data1cf!B297</f>
        <v>495.484682557264</v>
      </c>
      <c r="D297" s="326" t="n">
        <f aca="false">+[4]data1cf!C297</f>
        <v>543.658048858802</v>
      </c>
      <c r="E297" s="326" t="n">
        <f aca="false">+[4]data1cf!D297</f>
        <v>532.122695172922</v>
      </c>
      <c r="F297" s="326" t="n">
        <f aca="false">+[4]data1cf!E297</f>
        <v>521.648313794187</v>
      </c>
      <c r="G297" s="326" t="n">
        <f aca="false">+[4]data1cf!F297</f>
        <v>512.014891424048</v>
      </c>
      <c r="H297" s="326" t="n">
        <f aca="false">+[4]data1cf!G297</f>
        <v>503.111880893622</v>
      </c>
      <c r="I297" s="326" t="n">
        <f aca="false">+[4]data1cf!H297</f>
        <v>498.22310199926</v>
      </c>
      <c r="J297" s="326" t="n">
        <f aca="false">+[4]data1cf!I297</f>
        <v>496.909453424711</v>
      </c>
      <c r="K297" s="326" t="n">
        <f aca="false">+[4]data1cf!J297</f>
        <v>495.66589211804</v>
      </c>
      <c r="L297" s="326" t="n">
        <f aca="false">+[4]data1cf!K297</f>
        <v>494.162745620186</v>
      </c>
      <c r="M297" s="326" t="n">
        <f aca="false">+[4]data1cf!L297</f>
        <v>373.484703079379</v>
      </c>
      <c r="N297" s="326" t="n">
        <f aca="false">+[4]data1cf!M297</f>
        <v>371.896683310365</v>
      </c>
      <c r="O297" s="326" t="n">
        <f aca="false">+[4]data1cf!N297</f>
        <v>370.483301300263</v>
      </c>
      <c r="P297" s="326" t="n">
        <f aca="false">+[4]data1cf!O297</f>
        <v>368.805239477876</v>
      </c>
      <c r="Q297" s="326" t="n">
        <f aca="false">+[4]data1cf!P297</f>
        <v>367.2991141528</v>
      </c>
      <c r="R297" s="326" t="n">
        <f aca="false">+[4]data1cf!Q297</f>
        <v>333.223992807203</v>
      </c>
      <c r="S297" s="326" t="n">
        <f aca="false">+[4]data1cf!R297</f>
        <v>299.208445465369</v>
      </c>
      <c r="T297" s="326" t="n">
        <f aca="false">+[4]data1cf!S297</f>
        <v>297.44301162933</v>
      </c>
      <c r="U297" s="326" t="n">
        <f aca="false">+[4]data1cf!T297</f>
        <v>295.62461477821</v>
      </c>
      <c r="V297" s="326" t="n">
        <f aca="false">+[4]data1cf!U297</f>
        <v>293.751666021557</v>
      </c>
      <c r="W297" s="326" t="n">
        <f aca="false">+[4]data1cf!V297</f>
        <v>291.822528802203</v>
      </c>
      <c r="X297" s="326" t="n">
        <f aca="false">+[4]data1cf!W297</f>
        <v>289.835517466269</v>
      </c>
      <c r="Y297" s="326" t="n">
        <f aca="false">+[4]data1cf!X297</f>
        <v>287.788895790257</v>
      </c>
      <c r="Z297" s="326" t="n">
        <f aca="false">+[4]data1cf!Y297</f>
        <v>285.680875463965</v>
      </c>
      <c r="AA297" s="326" t="n">
        <f aca="false">+[4]data1cf!Z297</f>
        <v>283.509614527884</v>
      </c>
      <c r="AB297" s="326"/>
      <c r="AC297" s="327" t="n">
        <f aca="false">XNPV(0.1,B297:AA297,$B$1:$AA$1)</f>
        <v>1308.90671154006</v>
      </c>
      <c r="AD297" s="327" t="n">
        <f aca="false">SUMPRODUCT(B297:AA297,$B$1010:$AA$1010)</f>
        <v>2328.53239777582</v>
      </c>
      <c r="AE297" s="328" t="n">
        <f aca="false">SUMPRODUCT(B297:AA297,$B$1012:$AA$1012)</f>
        <v>2215.23343219345</v>
      </c>
      <c r="AF297" s="329" t="n">
        <f aca="false">XIRR(B297:AA297,$B$1:$AA$1)</f>
        <v>0.166608682620135</v>
      </c>
      <c r="AG297" s="330" t="n">
        <f aca="false">1-EXP(-(1/0.25)*(AD297/ABS($AD$1010)))</f>
        <v>0.988282206769541</v>
      </c>
    </row>
    <row r="298" customFormat="false" ht="12.75" hidden="false" customHeight="false" outlineLevel="0" collapsed="false">
      <c r="A298" s="321"/>
      <c r="B298" s="326" t="n">
        <f aca="false">+[4]data1cf!A298</f>
        <v>-3456.36661362665</v>
      </c>
      <c r="C298" s="326" t="n">
        <f aca="false">+[4]data1cf!B298</f>
        <v>507.928086968902</v>
      </c>
      <c r="D298" s="326" t="n">
        <f aca="false">+[4]data1cf!C298</f>
        <v>567.300517240914</v>
      </c>
      <c r="E298" s="326" t="n">
        <f aca="false">+[4]data1cf!D298</f>
        <v>553.400916716823</v>
      </c>
      <c r="F298" s="326" t="n">
        <f aca="false">+[4]data1cf!E298</f>
        <v>540.811156588109</v>
      </c>
      <c r="G298" s="326" t="n">
        <f aca="false">+[4]data1cf!F298</f>
        <v>529.261449938578</v>
      </c>
      <c r="H298" s="326" t="n">
        <f aca="false">+[4]data1cf!G298</f>
        <v>518.616362790522</v>
      </c>
      <c r="I298" s="326" t="n">
        <f aca="false">+[4]data1cf!H298</f>
        <v>512.906319204993</v>
      </c>
      <c r="J298" s="326" t="n">
        <f aca="false">+[4]data1cf!I298</f>
        <v>511.592670630444</v>
      </c>
      <c r="K298" s="326" t="n">
        <f aca="false">+[4]data1cf!J298</f>
        <v>510.373996132596</v>
      </c>
      <c r="L298" s="326" t="n">
        <f aca="false">+[4]data1cf!K298</f>
        <v>508.845962825919</v>
      </c>
      <c r="M298" s="326" t="n">
        <f aca="false">+[4]data1cf!L298</f>
        <v>388.192807093935</v>
      </c>
      <c r="N298" s="326" t="n">
        <f aca="false">+[4]data1cf!M298</f>
        <v>386.579900516098</v>
      </c>
      <c r="O298" s="326" t="n">
        <f aca="false">+[4]data1cf!N298</f>
        <v>385.191405314819</v>
      </c>
      <c r="P298" s="326" t="n">
        <f aca="false">+[4]data1cf!O298</f>
        <v>383.488456683609</v>
      </c>
      <c r="Q298" s="326" t="n">
        <f aca="false">+[4]data1cf!P298</f>
        <v>382.007218167356</v>
      </c>
      <c r="R298" s="326" t="n">
        <f aca="false">+[4]data1cf!Q298</f>
        <v>340.565601410069</v>
      </c>
      <c r="S298" s="326" t="n">
        <f aca="false">+[4]data1cf!R298</f>
        <v>299.208445465369</v>
      </c>
      <c r="T298" s="326" t="n">
        <f aca="false">+[4]data1cf!S298</f>
        <v>297.44301162933</v>
      </c>
      <c r="U298" s="326" t="n">
        <f aca="false">+[4]data1cf!T298</f>
        <v>295.62461477821</v>
      </c>
      <c r="V298" s="326" t="n">
        <f aca="false">+[4]data1cf!U298</f>
        <v>293.751666021557</v>
      </c>
      <c r="W298" s="326" t="n">
        <f aca="false">+[4]data1cf!V298</f>
        <v>291.822528802203</v>
      </c>
      <c r="X298" s="326" t="n">
        <f aca="false">+[4]data1cf!W298</f>
        <v>289.835517466269</v>
      </c>
      <c r="Y298" s="326" t="n">
        <f aca="false">+[4]data1cf!X298</f>
        <v>287.788895790257</v>
      </c>
      <c r="Z298" s="326" t="n">
        <f aca="false">+[4]data1cf!Y298</f>
        <v>285.680875463965</v>
      </c>
      <c r="AA298" s="326" t="n">
        <f aca="false">+[4]data1cf!Z298</f>
        <v>283.509614527884</v>
      </c>
      <c r="AB298" s="326"/>
      <c r="AC298" s="327" t="n">
        <f aca="false">XNPV(0.1,B298:AA298,$B$1:$AA$1)</f>
        <v>797.508057199474</v>
      </c>
      <c r="AD298" s="327" t="n">
        <f aca="false">SUMPRODUCT(B298:AA298,$B$1010:$AA$1010)</f>
        <v>1851.6161800963</v>
      </c>
      <c r="AE298" s="328" t="n">
        <f aca="false">SUMPRODUCT(B298:AA298,$B$1012:$AA$1012)</f>
        <v>1735.13286238532</v>
      </c>
      <c r="AF298" s="329" t="n">
        <f aca="false">XIRR(B298:AA298,$B$1:$AA$1)</f>
        <v>0.133893543189317</v>
      </c>
      <c r="AG298" s="330" t="n">
        <f aca="false">1-EXP(-(1/0.25)*(AD298/ABS($AD$1010)))</f>
        <v>0.970867792657292</v>
      </c>
    </row>
    <row r="299" customFormat="false" ht="12.75" hidden="false" customHeight="false" outlineLevel="0" collapsed="false">
      <c r="A299" s="321"/>
      <c r="B299" s="326" t="n">
        <f aca="false">+[4]data1cf!A299</f>
        <v>-3523.94735921358</v>
      </c>
      <c r="C299" s="326" t="n">
        <f aca="false">+[4]data1cf!B299</f>
        <v>509.241856663112</v>
      </c>
      <c r="D299" s="326" t="n">
        <f aca="false">+[4]data1cf!C299</f>
        <v>569.796679659913</v>
      </c>
      <c r="E299" s="326" t="n">
        <f aca="false">+[4]data1cf!D299</f>
        <v>555.647462893922</v>
      </c>
      <c r="F299" s="326" t="n">
        <f aca="false">+[4]data1cf!E299</f>
        <v>542.834361917193</v>
      </c>
      <c r="G299" s="326" t="n">
        <f aca="false">+[4]data1cf!F299</f>
        <v>531.082334734753</v>
      </c>
      <c r="H299" s="326" t="n">
        <f aca="false">+[4]data1cf!G299</f>
        <v>520.253319829508</v>
      </c>
      <c r="I299" s="326" t="n">
        <f aca="false">+[4]data1cf!H299</f>
        <v>514.456567444161</v>
      </c>
      <c r="J299" s="326" t="n">
        <f aca="false">+[4]data1cf!I299</f>
        <v>513.142918869611</v>
      </c>
      <c r="K299" s="326" t="n">
        <f aca="false">+[4]data1cf!J299</f>
        <v>511.926871911152</v>
      </c>
      <c r="L299" s="326" t="n">
        <f aca="false">+[4]data1cf!K299</f>
        <v>510.396211065086</v>
      </c>
      <c r="M299" s="326" t="n">
        <f aca="false">+[4]data1cf!L299</f>
        <v>389.745682872491</v>
      </c>
      <c r="N299" s="326" t="n">
        <f aca="false">+[4]data1cf!M299</f>
        <v>388.130148755265</v>
      </c>
      <c r="O299" s="326" t="n">
        <f aca="false">+[4]data1cf!N299</f>
        <v>386.744281093375</v>
      </c>
      <c r="P299" s="326" t="n">
        <f aca="false">+[4]data1cf!O299</f>
        <v>385.038704922776</v>
      </c>
      <c r="Q299" s="326" t="n">
        <f aca="false">+[4]data1cf!P299</f>
        <v>383.560093945912</v>
      </c>
      <c r="R299" s="326" t="n">
        <f aca="false">+[4]data1cf!Q299</f>
        <v>341.340725529653</v>
      </c>
      <c r="S299" s="326" t="n">
        <f aca="false">+[4]data1cf!R299</f>
        <v>299.208445465369</v>
      </c>
      <c r="T299" s="326" t="n">
        <f aca="false">+[4]data1cf!S299</f>
        <v>297.44301162933</v>
      </c>
      <c r="U299" s="326" t="n">
        <f aca="false">+[4]data1cf!T299</f>
        <v>295.62461477821</v>
      </c>
      <c r="V299" s="326" t="n">
        <f aca="false">+[4]data1cf!U299</f>
        <v>293.751666021557</v>
      </c>
      <c r="W299" s="326" t="n">
        <f aca="false">+[4]data1cf!V299</f>
        <v>291.822528802203</v>
      </c>
      <c r="X299" s="326" t="n">
        <f aca="false">+[4]data1cf!W299</f>
        <v>289.835517466269</v>
      </c>
      <c r="Y299" s="326" t="n">
        <f aca="false">+[4]data1cf!X299</f>
        <v>287.788895790257</v>
      </c>
      <c r="Z299" s="326" t="n">
        <f aca="false">+[4]data1cf!Y299</f>
        <v>285.680875463965</v>
      </c>
      <c r="AA299" s="326" t="n">
        <f aca="false">+[4]data1cf!Z299</f>
        <v>283.509614527884</v>
      </c>
      <c r="AB299" s="326"/>
      <c r="AC299" s="327" t="n">
        <f aca="false">XNPV(0.1,B299:AA299,$B$1:$AA$1)</f>
        <v>743.514790444917</v>
      </c>
      <c r="AD299" s="327" t="n">
        <f aca="false">SUMPRODUCT(B299:AA299,$B$1010:$AA$1010)</f>
        <v>1801.26355530508</v>
      </c>
      <c r="AE299" s="328" t="n">
        <f aca="false">SUMPRODUCT(B299:AA299,$B$1012:$AA$1012)</f>
        <v>1684.44403496146</v>
      </c>
      <c r="AF299" s="329" t="n">
        <f aca="false">XIRR(B299:AA299,$B$1:$AA$1)</f>
        <v>0.131068966539547</v>
      </c>
      <c r="AG299" s="330" t="n">
        <f aca="false">1-EXP(-(1/0.25)*(AD299/ABS($AD$1010)))</f>
        <v>0.967927483653204</v>
      </c>
    </row>
    <row r="300" customFormat="false" ht="12.75" hidden="false" customHeight="false" outlineLevel="0" collapsed="false">
      <c r="A300" s="321"/>
      <c r="B300" s="326" t="n">
        <f aca="false">+[4]data1cf!A300</f>
        <v>-2431.56735796089</v>
      </c>
      <c r="C300" s="326" t="n">
        <f aca="false">+[4]data1cf!B300</f>
        <v>488.00598943876</v>
      </c>
      <c r="D300" s="326" t="n">
        <f aca="false">+[4]data1cf!C300</f>
        <v>529.448531933643</v>
      </c>
      <c r="E300" s="326" t="n">
        <f aca="false">+[4]data1cf!D300</f>
        <v>519.334129940279</v>
      </c>
      <c r="F300" s="326" t="n">
        <f aca="false">+[4]data1cf!E300</f>
        <v>510.13112639169</v>
      </c>
      <c r="G300" s="326" t="n">
        <f aca="false">+[4]data1cf!F300</f>
        <v>501.649422761801</v>
      </c>
      <c r="H300" s="326" t="n">
        <f aca="false">+[4]data1cf!G300</f>
        <v>493.793429267965</v>
      </c>
      <c r="I300" s="326" t="n">
        <f aca="false">+[4]data1cf!H300</f>
        <v>489.398244119425</v>
      </c>
      <c r="J300" s="326" t="n">
        <f aca="false">+[4]data1cf!I300</f>
        <v>488.084595544876</v>
      </c>
      <c r="K300" s="326" t="n">
        <f aca="false">+[4]data1cf!J300</f>
        <v>486.826076851967</v>
      </c>
      <c r="L300" s="326" t="n">
        <f aca="false">+[4]data1cf!K300</f>
        <v>485.33788774035</v>
      </c>
      <c r="M300" s="326" t="n">
        <f aca="false">+[4]data1cf!L300</f>
        <v>364.644887813306</v>
      </c>
      <c r="N300" s="326" t="n">
        <f aca="false">+[4]data1cf!M300</f>
        <v>363.07182543053</v>
      </c>
      <c r="O300" s="326" t="n">
        <f aca="false">+[4]data1cf!N300</f>
        <v>361.643486034191</v>
      </c>
      <c r="P300" s="326" t="n">
        <f aca="false">+[4]data1cf!O300</f>
        <v>359.980381598041</v>
      </c>
      <c r="Q300" s="326" t="n">
        <f aca="false">+[4]data1cf!P300</f>
        <v>358.459298886727</v>
      </c>
      <c r="R300" s="326" t="n">
        <f aca="false">+[4]data1cf!Q300</f>
        <v>328.811563867285</v>
      </c>
      <c r="S300" s="326" t="n">
        <f aca="false">+[4]data1cf!R300</f>
        <v>299.208445465369</v>
      </c>
      <c r="T300" s="326" t="n">
        <f aca="false">+[4]data1cf!S300</f>
        <v>297.44301162933</v>
      </c>
      <c r="U300" s="326" t="n">
        <f aca="false">+[4]data1cf!T300</f>
        <v>295.62461477821</v>
      </c>
      <c r="V300" s="326" t="n">
        <f aca="false">+[4]data1cf!U300</f>
        <v>293.751666021557</v>
      </c>
      <c r="W300" s="326" t="n">
        <f aca="false">+[4]data1cf!V300</f>
        <v>291.822528802203</v>
      </c>
      <c r="X300" s="326" t="n">
        <f aca="false">+[4]data1cf!W300</f>
        <v>289.835517466269</v>
      </c>
      <c r="Y300" s="326" t="n">
        <f aca="false">+[4]data1cf!X300</f>
        <v>287.788895790257</v>
      </c>
      <c r="Z300" s="326" t="n">
        <f aca="false">+[4]data1cf!Y300</f>
        <v>285.680875463965</v>
      </c>
      <c r="AA300" s="326" t="n">
        <f aca="false">+[4]data1cf!Z300</f>
        <v>283.509614527884</v>
      </c>
      <c r="AB300" s="326"/>
      <c r="AC300" s="327" t="n">
        <f aca="false">XNPV(0.1,B300:AA300,$B$1:$AA$1)</f>
        <v>1616.26581283652</v>
      </c>
      <c r="AD300" s="327" t="n">
        <f aca="false">SUMPRODUCT(B300:AA300,$B$1010:$AA$1010)</f>
        <v>2615.16698082668</v>
      </c>
      <c r="AE300" s="328" t="n">
        <f aca="false">SUMPRODUCT(B300:AA300,$B$1012:$AA$1012)</f>
        <v>2503.7818638635</v>
      </c>
      <c r="AF300" s="329" t="n">
        <f aca="false">XIRR(B300:AA300,$B$1:$AA$1)</f>
        <v>0.193737031759251</v>
      </c>
      <c r="AG300" s="330" t="n">
        <f aca="false">1-EXP(-(1/0.25)*(AD300/ABS($AD$1010)))</f>
        <v>0.993221600152295</v>
      </c>
    </row>
    <row r="301" customFormat="false" ht="12.75" hidden="false" customHeight="false" outlineLevel="0" collapsed="false">
      <c r="A301" s="321"/>
      <c r="B301" s="326" t="n">
        <f aca="false">+[4]data1cf!A301</f>
        <v>-2787.6190294454</v>
      </c>
      <c r="C301" s="326" t="n">
        <f aca="false">+[4]data1cf!B301</f>
        <v>494.927633932419</v>
      </c>
      <c r="D301" s="326" t="n">
        <f aca="false">+[4]data1cf!C301</f>
        <v>542.599656471595</v>
      </c>
      <c r="E301" s="326" t="n">
        <f aca="false">+[4]data1cf!D301</f>
        <v>531.170142024436</v>
      </c>
      <c r="F301" s="326" t="n">
        <f aca="false">+[4]data1cf!E301</f>
        <v>520.790458911925</v>
      </c>
      <c r="G301" s="326" t="n">
        <f aca="false">+[4]data1cf!F301</f>
        <v>511.242822030012</v>
      </c>
      <c r="H301" s="326" t="n">
        <f aca="false">+[4]data1cf!G301</f>
        <v>502.417798307064</v>
      </c>
      <c r="I301" s="326" t="n">
        <f aca="false">+[4]data1cf!H301</f>
        <v>497.565784621942</v>
      </c>
      <c r="J301" s="326" t="n">
        <f aca="false">+[4]data1cf!I301</f>
        <v>496.252136047393</v>
      </c>
      <c r="K301" s="326" t="n">
        <f aca="false">+[4]data1cf!J301</f>
        <v>495.007460643472</v>
      </c>
      <c r="L301" s="326" t="n">
        <f aca="false">+[4]data1cf!K301</f>
        <v>493.505428242868</v>
      </c>
      <c r="M301" s="326" t="n">
        <f aca="false">+[4]data1cf!L301</f>
        <v>372.826271604811</v>
      </c>
      <c r="N301" s="326" t="n">
        <f aca="false">+[4]data1cf!M301</f>
        <v>371.239365933047</v>
      </c>
      <c r="O301" s="326" t="n">
        <f aca="false">+[4]data1cf!N301</f>
        <v>369.824869825696</v>
      </c>
      <c r="P301" s="326" t="n">
        <f aca="false">+[4]data1cf!O301</f>
        <v>368.147922100558</v>
      </c>
      <c r="Q301" s="326" t="n">
        <f aca="false">+[4]data1cf!P301</f>
        <v>366.640682678232</v>
      </c>
      <c r="R301" s="326" t="n">
        <f aca="false">+[4]data1cf!Q301</f>
        <v>332.895334118544</v>
      </c>
      <c r="S301" s="326" t="n">
        <f aca="false">+[4]data1cf!R301</f>
        <v>299.208445465369</v>
      </c>
      <c r="T301" s="326" t="n">
        <f aca="false">+[4]data1cf!S301</f>
        <v>297.44301162933</v>
      </c>
      <c r="U301" s="326" t="n">
        <f aca="false">+[4]data1cf!T301</f>
        <v>295.62461477821</v>
      </c>
      <c r="V301" s="326" t="n">
        <f aca="false">+[4]data1cf!U301</f>
        <v>293.751666021557</v>
      </c>
      <c r="W301" s="326" t="n">
        <f aca="false">+[4]data1cf!V301</f>
        <v>291.822528802203</v>
      </c>
      <c r="X301" s="326" t="n">
        <f aca="false">+[4]data1cf!W301</f>
        <v>289.835517466269</v>
      </c>
      <c r="Y301" s="326" t="n">
        <f aca="false">+[4]data1cf!X301</f>
        <v>287.788895790257</v>
      </c>
      <c r="Z301" s="326" t="n">
        <f aca="false">+[4]data1cf!Y301</f>
        <v>285.680875463965</v>
      </c>
      <c r="AA301" s="326" t="n">
        <f aca="false">+[4]data1cf!Z301</f>
        <v>283.509614527884</v>
      </c>
      <c r="AB301" s="326"/>
      <c r="AC301" s="327" t="n">
        <f aca="false">XNPV(0.1,B301:AA301,$B$1:$AA$1)</f>
        <v>1331.8002789051</v>
      </c>
      <c r="AD301" s="327" t="n">
        <f aca="false">SUMPRODUCT(B301:AA301,$B$1010:$AA$1010)</f>
        <v>2349.88230447632</v>
      </c>
      <c r="AE301" s="328" t="n">
        <f aca="false">SUMPRODUCT(B301:AA301,$B$1012:$AA$1012)</f>
        <v>2236.72589143951</v>
      </c>
      <c r="AF301" s="329" t="n">
        <f aca="false">XIRR(B301:AA301,$B$1:$AA$1)</f>
        <v>0.168390539331756</v>
      </c>
      <c r="AG301" s="330" t="n">
        <f aca="false">1-EXP(-(1/0.25)*(AD301/ABS($AD$1010)))</f>
        <v>0.988750339528248</v>
      </c>
    </row>
    <row r="302" customFormat="false" ht="12.75" hidden="false" customHeight="false" outlineLevel="0" collapsed="false">
      <c r="A302" s="321"/>
      <c r="B302" s="326" t="n">
        <f aca="false">+[4]data1cf!A302</f>
        <v>-2764.96888281078</v>
      </c>
      <c r="C302" s="326" t="n">
        <f aca="false">+[4]data1cf!B302</f>
        <v>494.487315081842</v>
      </c>
      <c r="D302" s="326" t="n">
        <f aca="false">+[4]data1cf!C302</f>
        <v>541.763050655499</v>
      </c>
      <c r="E302" s="326" t="n">
        <f aca="false">+[4]data1cf!D302</f>
        <v>530.417196789949</v>
      </c>
      <c r="F302" s="326" t="n">
        <f aca="false">+[4]data1cf!E302</f>
        <v>520.112367882036</v>
      </c>
      <c r="G302" s="326" t="n">
        <f aca="false">+[4]data1cf!F302</f>
        <v>510.632540103112</v>
      </c>
      <c r="H302" s="326" t="n">
        <f aca="false">+[4]data1cf!G302</f>
        <v>501.869161019245</v>
      </c>
      <c r="I302" s="326" t="n">
        <f aca="false">+[4]data1cf!H302</f>
        <v>497.046208378261</v>
      </c>
      <c r="J302" s="326" t="n">
        <f aca="false">+[4]data1cf!I302</f>
        <v>495.732559803712</v>
      </c>
      <c r="K302" s="326" t="n">
        <f aca="false">+[4]data1cf!J302</f>
        <v>494.48700376209</v>
      </c>
      <c r="L302" s="326" t="n">
        <f aca="false">+[4]data1cf!K302</f>
        <v>492.985851999187</v>
      </c>
      <c r="M302" s="326" t="n">
        <f aca="false">+[4]data1cf!L302</f>
        <v>372.305814723429</v>
      </c>
      <c r="N302" s="326" t="n">
        <f aca="false">+[4]data1cf!M302</f>
        <v>370.719789689366</v>
      </c>
      <c r="O302" s="326" t="n">
        <f aca="false">+[4]data1cf!N302</f>
        <v>369.304412944314</v>
      </c>
      <c r="P302" s="326" t="n">
        <f aca="false">+[4]data1cf!O302</f>
        <v>367.628345856877</v>
      </c>
      <c r="Q302" s="326" t="n">
        <f aca="false">+[4]data1cf!P302</f>
        <v>366.12022579685</v>
      </c>
      <c r="R302" s="326" t="n">
        <f aca="false">+[4]data1cf!Q302</f>
        <v>332.635545996703</v>
      </c>
      <c r="S302" s="326" t="n">
        <f aca="false">+[4]data1cf!R302</f>
        <v>299.208445465369</v>
      </c>
      <c r="T302" s="326" t="n">
        <f aca="false">+[4]data1cf!S302</f>
        <v>297.44301162933</v>
      </c>
      <c r="U302" s="326" t="n">
        <f aca="false">+[4]data1cf!T302</f>
        <v>295.62461477821</v>
      </c>
      <c r="V302" s="326" t="n">
        <f aca="false">+[4]data1cf!U302</f>
        <v>293.751666021557</v>
      </c>
      <c r="W302" s="326" t="n">
        <f aca="false">+[4]data1cf!V302</f>
        <v>291.822528802203</v>
      </c>
      <c r="X302" s="326" t="n">
        <f aca="false">+[4]data1cf!W302</f>
        <v>289.835517466269</v>
      </c>
      <c r="Y302" s="326" t="n">
        <f aca="false">+[4]data1cf!X302</f>
        <v>287.788895790257</v>
      </c>
      <c r="Z302" s="326" t="n">
        <f aca="false">+[4]data1cf!Y302</f>
        <v>285.680875463965</v>
      </c>
      <c r="AA302" s="326" t="n">
        <f aca="false">+[4]data1cf!Z302</f>
        <v>283.509614527884</v>
      </c>
      <c r="AB302" s="326"/>
      <c r="AC302" s="327" t="n">
        <f aca="false">XNPV(0.1,B302:AA302,$B$1:$AA$1)</f>
        <v>1349.89648957357</v>
      </c>
      <c r="AD302" s="327" t="n">
        <f aca="false">SUMPRODUCT(B302:AA302,$B$1010:$AA$1010)</f>
        <v>2366.75832922351</v>
      </c>
      <c r="AE302" s="328" t="n">
        <f aca="false">SUMPRODUCT(B302:AA302,$B$1012:$AA$1012)</f>
        <v>2253.71459678622</v>
      </c>
      <c r="AF302" s="329" t="n">
        <f aca="false">XIRR(B302:AA302,$B$1:$AA$1)</f>
        <v>0.169822970956758</v>
      </c>
      <c r="AG302" s="330" t="n">
        <f aca="false">1-EXP(-(1/0.25)*(AD302/ABS($AD$1010)))</f>
        <v>0.989107103260122</v>
      </c>
    </row>
    <row r="303" customFormat="false" ht="12.75" hidden="false" customHeight="false" outlineLevel="0" collapsed="false">
      <c r="A303" s="321"/>
      <c r="B303" s="326" t="n">
        <f aca="false">+[4]data1cf!A303</f>
        <v>-2557.31323378035</v>
      </c>
      <c r="C303" s="326" t="n">
        <f aca="false">+[4]data1cf!B303</f>
        <v>490.45048926469</v>
      </c>
      <c r="D303" s="326" t="n">
        <f aca="false">+[4]data1cf!C303</f>
        <v>534.093081602911</v>
      </c>
      <c r="E303" s="326" t="n">
        <f aca="false">+[4]data1cf!D303</f>
        <v>523.51422464262</v>
      </c>
      <c r="F303" s="326" t="n">
        <f aca="false">+[4]data1cf!E303</f>
        <v>513.895656123623</v>
      </c>
      <c r="G303" s="326" t="n">
        <f aca="false">+[4]data1cf!F303</f>
        <v>505.03749952054</v>
      </c>
      <c r="H303" s="326" t="n">
        <f aca="false">+[4]data1cf!G303</f>
        <v>496.839276051074</v>
      </c>
      <c r="I303" s="326" t="n">
        <f aca="false">+[4]data1cf!H303</f>
        <v>492.282753914023</v>
      </c>
      <c r="J303" s="326" t="n">
        <f aca="false">+[4]data1cf!I303</f>
        <v>490.969105339474</v>
      </c>
      <c r="K303" s="326" t="n">
        <f aca="false">+[4]data1cf!J303</f>
        <v>489.715475646217</v>
      </c>
      <c r="L303" s="326" t="n">
        <f aca="false">+[4]data1cf!K303</f>
        <v>488.222397534948</v>
      </c>
      <c r="M303" s="326" t="n">
        <f aca="false">+[4]data1cf!L303</f>
        <v>367.534286607556</v>
      </c>
      <c r="N303" s="326" t="n">
        <f aca="false">+[4]data1cf!M303</f>
        <v>365.956335225128</v>
      </c>
      <c r="O303" s="326" t="n">
        <f aca="false">+[4]data1cf!N303</f>
        <v>364.532884828441</v>
      </c>
      <c r="P303" s="326" t="n">
        <f aca="false">+[4]data1cf!O303</f>
        <v>362.864891392639</v>
      </c>
      <c r="Q303" s="326" t="n">
        <f aca="false">+[4]data1cf!P303</f>
        <v>361.348697680977</v>
      </c>
      <c r="R303" s="326" t="n">
        <f aca="false">+[4]data1cf!Q303</f>
        <v>330.253818764584</v>
      </c>
      <c r="S303" s="326" t="n">
        <f aca="false">+[4]data1cf!R303</f>
        <v>299.208445465369</v>
      </c>
      <c r="T303" s="326" t="n">
        <f aca="false">+[4]data1cf!S303</f>
        <v>297.44301162933</v>
      </c>
      <c r="U303" s="326" t="n">
        <f aca="false">+[4]data1cf!T303</f>
        <v>295.62461477821</v>
      </c>
      <c r="V303" s="326" t="n">
        <f aca="false">+[4]data1cf!U303</f>
        <v>293.751666021557</v>
      </c>
      <c r="W303" s="326" t="n">
        <f aca="false">+[4]data1cf!V303</f>
        <v>291.822528802203</v>
      </c>
      <c r="X303" s="326" t="n">
        <f aca="false">+[4]data1cf!W303</f>
        <v>289.835517466269</v>
      </c>
      <c r="Y303" s="326" t="n">
        <f aca="false">+[4]data1cf!X303</f>
        <v>287.788895790257</v>
      </c>
      <c r="Z303" s="326" t="n">
        <f aca="false">+[4]data1cf!Y303</f>
        <v>285.680875463965</v>
      </c>
      <c r="AA303" s="326" t="n">
        <f aca="false">+[4]data1cf!Z303</f>
        <v>283.509614527884</v>
      </c>
      <c r="AB303" s="326"/>
      <c r="AC303" s="327" t="n">
        <f aca="false">XNPV(0.1,B303:AA303,$B$1:$AA$1)</f>
        <v>1515.8018336744</v>
      </c>
      <c r="AD303" s="327" t="n">
        <f aca="false">SUMPRODUCT(B303:AA303,$B$1010:$AA$1010)</f>
        <v>2521.47705702973</v>
      </c>
      <c r="AE303" s="328" t="n">
        <f aca="false">SUMPRODUCT(B303:AA303,$B$1012:$AA$1012)</f>
        <v>2409.46637587474</v>
      </c>
      <c r="AF303" s="329" t="n">
        <f aca="false">XIRR(B303:AA303,$B$1:$AA$1)</f>
        <v>0.184039981232651</v>
      </c>
      <c r="AG303" s="330" t="n">
        <f aca="false">1-EXP(-(1/0.25)*(AD303/ABS($AD$1010)))</f>
        <v>0.991893593989943</v>
      </c>
    </row>
    <row r="304" customFormat="false" ht="12.75" hidden="false" customHeight="false" outlineLevel="0" collapsed="false">
      <c r="A304" s="321"/>
      <c r="B304" s="326" t="n">
        <f aca="false">+[4]data1cf!A304</f>
        <v>-3073.52239260148</v>
      </c>
      <c r="C304" s="326" t="n">
        <f aca="false">+[4]data1cf!B304</f>
        <v>500.485595312173</v>
      </c>
      <c r="D304" s="326" t="n">
        <f aca="false">+[4]data1cf!C304</f>
        <v>553.159783093129</v>
      </c>
      <c r="E304" s="326" t="n">
        <f aca="false">+[4]data1cf!D304</f>
        <v>540.674255983816</v>
      </c>
      <c r="F304" s="326" t="n">
        <f aca="false">+[4]data1cf!E304</f>
        <v>529.349719436746</v>
      </c>
      <c r="G304" s="326" t="n">
        <f aca="false">+[4]data1cf!F304</f>
        <v>518.946156502352</v>
      </c>
      <c r="H304" s="326" t="n">
        <f aca="false">+[4]data1cf!G304</f>
        <v>509.343018186238</v>
      </c>
      <c r="I304" s="326" t="n">
        <f aca="false">+[4]data1cf!H304</f>
        <v>504.124179050053</v>
      </c>
      <c r="J304" s="326" t="n">
        <f aca="false">+[4]data1cf!I304</f>
        <v>502.810530475503</v>
      </c>
      <c r="K304" s="326" t="n">
        <f aca="false">+[4]data1cf!J304</f>
        <v>501.576970994342</v>
      </c>
      <c r="L304" s="326" t="n">
        <f aca="false">+[4]data1cf!K304</f>
        <v>500.063822670978</v>
      </c>
      <c r="M304" s="326" t="n">
        <f aca="false">+[4]data1cf!L304</f>
        <v>379.395781955681</v>
      </c>
      <c r="N304" s="326" t="n">
        <f aca="false">+[4]data1cf!M304</f>
        <v>377.797760361157</v>
      </c>
      <c r="O304" s="326" t="n">
        <f aca="false">+[4]data1cf!N304</f>
        <v>376.394380176565</v>
      </c>
      <c r="P304" s="326" t="n">
        <f aca="false">+[4]data1cf!O304</f>
        <v>374.706316528668</v>
      </c>
      <c r="Q304" s="326" t="n">
        <f aca="false">+[4]data1cf!P304</f>
        <v>373.210193029102</v>
      </c>
      <c r="R304" s="326" t="n">
        <f aca="false">+[4]data1cf!Q304</f>
        <v>336.174531332599</v>
      </c>
      <c r="S304" s="326" t="n">
        <f aca="false">+[4]data1cf!R304</f>
        <v>299.208445465369</v>
      </c>
      <c r="T304" s="326" t="n">
        <f aca="false">+[4]data1cf!S304</f>
        <v>297.44301162933</v>
      </c>
      <c r="U304" s="326" t="n">
        <f aca="false">+[4]data1cf!T304</f>
        <v>295.62461477821</v>
      </c>
      <c r="V304" s="326" t="n">
        <f aca="false">+[4]data1cf!U304</f>
        <v>293.751666021557</v>
      </c>
      <c r="W304" s="326" t="n">
        <f aca="false">+[4]data1cf!V304</f>
        <v>291.822528802203</v>
      </c>
      <c r="X304" s="326" t="n">
        <f aca="false">+[4]data1cf!W304</f>
        <v>289.835517466269</v>
      </c>
      <c r="Y304" s="326" t="n">
        <f aca="false">+[4]data1cf!X304</f>
        <v>287.788895790257</v>
      </c>
      <c r="Z304" s="326" t="n">
        <f aca="false">+[4]data1cf!Y304</f>
        <v>285.680875463965</v>
      </c>
      <c r="AA304" s="326" t="n">
        <f aca="false">+[4]data1cf!Z304</f>
        <v>283.509614527884</v>
      </c>
      <c r="AB304" s="326"/>
      <c r="AC304" s="327" t="n">
        <f aca="false">XNPV(0.1,B304:AA304,$B$1:$AA$1)</f>
        <v>1103.37935192591</v>
      </c>
      <c r="AD304" s="327" t="n">
        <f aca="false">SUMPRODUCT(B304:AA304,$B$1010:$AA$1010)</f>
        <v>2136.8632759569</v>
      </c>
      <c r="AE304" s="328" t="n">
        <f aca="false">SUMPRODUCT(B304:AA304,$B$1012:$AA$1012)</f>
        <v>2022.28454266392</v>
      </c>
      <c r="AF304" s="329" t="n">
        <f aca="false">XIRR(B304:AA304,$B$1:$AA$1)</f>
        <v>0.151978786875267</v>
      </c>
      <c r="AG304" s="330" t="n">
        <f aca="false">1-EXP(-(1/0.25)*(AD304/ABS($AD$1010)))</f>
        <v>0.983103161631888</v>
      </c>
    </row>
    <row r="305" customFormat="false" ht="12.75" hidden="false" customHeight="false" outlineLevel="0" collapsed="false">
      <c r="A305" s="321"/>
      <c r="B305" s="326" t="n">
        <f aca="false">+[4]data1cf!A305</f>
        <v>-3818.21154226466</v>
      </c>
      <c r="C305" s="326" t="n">
        <f aca="false">+[4]data1cf!B305</f>
        <v>514.962352381625</v>
      </c>
      <c r="D305" s="326" t="n">
        <f aca="false">+[4]data1cf!C305</f>
        <v>580.665621525087</v>
      </c>
      <c r="E305" s="326" t="n">
        <f aca="false">+[4]data1cf!D305</f>
        <v>565.429510572579</v>
      </c>
      <c r="F305" s="326" t="n">
        <f aca="false">+[4]data1cf!E305</f>
        <v>551.643925323702</v>
      </c>
      <c r="G305" s="326" t="n">
        <f aca="false">+[4]data1cf!F305</f>
        <v>539.010941800612</v>
      </c>
      <c r="H305" s="326" t="n">
        <f aca="false">+[4]data1cf!G305</f>
        <v>527.381057494775</v>
      </c>
      <c r="I305" s="326" t="n">
        <f aca="false">+[4]data1cf!H305</f>
        <v>521.206752392006</v>
      </c>
      <c r="J305" s="326" t="n">
        <f aca="false">+[4]data1cf!I305</f>
        <v>519.893103817457</v>
      </c>
      <c r="K305" s="326" t="n">
        <f aca="false">+[4]data1cf!J305</f>
        <v>518.688497850434</v>
      </c>
      <c r="L305" s="326" t="n">
        <f aca="false">+[4]data1cf!K305</f>
        <v>517.146396012931</v>
      </c>
      <c r="M305" s="326" t="n">
        <f aca="false">+[4]data1cf!L305</f>
        <v>396.507308811773</v>
      </c>
      <c r="N305" s="326" t="n">
        <f aca="false">+[4]data1cf!M305</f>
        <v>394.880333703111</v>
      </c>
      <c r="O305" s="326" t="n">
        <f aca="false">+[4]data1cf!N305</f>
        <v>393.505907032658</v>
      </c>
      <c r="P305" s="326" t="n">
        <f aca="false">+[4]data1cf!O305</f>
        <v>391.788889870622</v>
      </c>
      <c r="Q305" s="326" t="n">
        <f aca="false">+[4]data1cf!P305</f>
        <v>390.321719885194</v>
      </c>
      <c r="R305" s="326" t="n">
        <f aca="false">+[4]data1cf!Q305</f>
        <v>344.715818003575</v>
      </c>
      <c r="S305" s="326" t="n">
        <f aca="false">+[4]data1cf!R305</f>
        <v>299.208445465369</v>
      </c>
      <c r="T305" s="326" t="n">
        <f aca="false">+[4]data1cf!S305</f>
        <v>297.44301162933</v>
      </c>
      <c r="U305" s="326" t="n">
        <f aca="false">+[4]data1cf!T305</f>
        <v>295.62461477821</v>
      </c>
      <c r="V305" s="326" t="n">
        <f aca="false">+[4]data1cf!U305</f>
        <v>293.751666021557</v>
      </c>
      <c r="W305" s="326" t="n">
        <f aca="false">+[4]data1cf!V305</f>
        <v>291.822528802203</v>
      </c>
      <c r="X305" s="326" t="n">
        <f aca="false">+[4]data1cf!W305</f>
        <v>289.835517466269</v>
      </c>
      <c r="Y305" s="326" t="n">
        <f aca="false">+[4]data1cf!X305</f>
        <v>287.788895790257</v>
      </c>
      <c r="Z305" s="326" t="n">
        <f aca="false">+[4]data1cf!Y305</f>
        <v>285.680875463965</v>
      </c>
      <c r="AA305" s="326" t="n">
        <f aca="false">+[4]data1cf!Z305</f>
        <v>283.509614527884</v>
      </c>
      <c r="AB305" s="326"/>
      <c r="AC305" s="327" t="n">
        <f aca="false">XNPV(0.1,B305:AA305,$B$1:$AA$1)</f>
        <v>508.414032177148</v>
      </c>
      <c r="AD305" s="327" t="n">
        <f aca="false">SUMPRODUCT(B305:AA305,$B$1010:$AA$1010)</f>
        <v>1582.01510117838</v>
      </c>
      <c r="AE305" s="328" t="n">
        <f aca="false">SUMPRODUCT(B305:AA305,$B$1012:$AA$1012)</f>
        <v>1463.73166693182</v>
      </c>
      <c r="AF305" s="329" t="n">
        <f aca="false">XIRR(B305:AA305,$B$1:$AA$1)</f>
        <v>0.119811867284308</v>
      </c>
      <c r="AG305" s="330" t="n">
        <f aca="false">1-EXP(-(1/0.25)*(AD305/ABS($AD$1010)))</f>
        <v>0.95125103427743</v>
      </c>
    </row>
    <row r="306" customFormat="false" ht="12.75" hidden="false" customHeight="false" outlineLevel="0" collapsed="false">
      <c r="A306" s="321"/>
      <c r="B306" s="326" t="n">
        <f aca="false">+[4]data1cf!A306</f>
        <v>-3328.890606821</v>
      </c>
      <c r="C306" s="326" t="n">
        <f aca="false">+[4]data1cf!B306</f>
        <v>505.4499533966</v>
      </c>
      <c r="D306" s="326" t="n">
        <f aca="false">+[4]data1cf!C306</f>
        <v>562.59206345354</v>
      </c>
      <c r="E306" s="326" t="n">
        <f aca="false">+[4]data1cf!D306</f>
        <v>549.163308308186</v>
      </c>
      <c r="F306" s="326" t="n">
        <f aca="false">+[4]data1cf!E306</f>
        <v>536.994830886764</v>
      </c>
      <c r="G306" s="326" t="n">
        <f aca="false">+[4]data1cf!F306</f>
        <v>525.826756807368</v>
      </c>
      <c r="H306" s="326" t="n">
        <f aca="false">+[4]data1cf!G306</f>
        <v>515.528608359434</v>
      </c>
      <c r="I306" s="326" t="n">
        <f aca="false">+[4]data1cf!H306</f>
        <v>509.982121589677</v>
      </c>
      <c r="J306" s="326" t="n">
        <f aca="false">+[4]data1cf!I306</f>
        <v>508.668473015127</v>
      </c>
      <c r="K306" s="326" t="n">
        <f aca="false">+[4]data1cf!J306</f>
        <v>507.444842250135</v>
      </c>
      <c r="L306" s="326" t="n">
        <f aca="false">+[4]data1cf!K306</f>
        <v>505.921765210602</v>
      </c>
      <c r="M306" s="326" t="n">
        <f aca="false">+[4]data1cf!L306</f>
        <v>385.263653211474</v>
      </c>
      <c r="N306" s="326" t="n">
        <f aca="false">+[4]data1cf!M306</f>
        <v>383.655702900781</v>
      </c>
      <c r="O306" s="326" t="n">
        <f aca="false">+[4]data1cf!N306</f>
        <v>382.262251432358</v>
      </c>
      <c r="P306" s="326" t="n">
        <f aca="false">+[4]data1cf!O306</f>
        <v>380.564259068293</v>
      </c>
      <c r="Q306" s="326" t="n">
        <f aca="false">+[4]data1cf!P306</f>
        <v>379.078064284895</v>
      </c>
      <c r="R306" s="326" t="n">
        <f aca="false">+[4]data1cf!Q306</f>
        <v>339.103502602411</v>
      </c>
      <c r="S306" s="326" t="n">
        <f aca="false">+[4]data1cf!R306</f>
        <v>299.208445465369</v>
      </c>
      <c r="T306" s="326" t="n">
        <f aca="false">+[4]data1cf!S306</f>
        <v>297.44301162933</v>
      </c>
      <c r="U306" s="326" t="n">
        <f aca="false">+[4]data1cf!T306</f>
        <v>295.62461477821</v>
      </c>
      <c r="V306" s="326" t="n">
        <f aca="false">+[4]data1cf!U306</f>
        <v>293.751666021557</v>
      </c>
      <c r="W306" s="326" t="n">
        <f aca="false">+[4]data1cf!V306</f>
        <v>291.822528802203</v>
      </c>
      <c r="X306" s="326" t="n">
        <f aca="false">+[4]data1cf!W306</f>
        <v>289.835517466269</v>
      </c>
      <c r="Y306" s="326" t="n">
        <f aca="false">+[4]data1cf!X306</f>
        <v>287.788895790257</v>
      </c>
      <c r="Z306" s="326" t="n">
        <f aca="false">+[4]data1cf!Y306</f>
        <v>285.680875463965</v>
      </c>
      <c r="AA306" s="326" t="n">
        <f aca="false">+[4]data1cf!Z306</f>
        <v>283.509614527884</v>
      </c>
      <c r="AB306" s="326"/>
      <c r="AC306" s="327" t="n">
        <f aca="false">XNPV(0.1,B306:AA306,$B$1:$AA$1)</f>
        <v>899.354315042395</v>
      </c>
      <c r="AD306" s="327" t="n">
        <f aca="false">SUMPRODUCT(B306:AA306,$B$1010:$AA$1010)</f>
        <v>1946.59517869748</v>
      </c>
      <c r="AE306" s="328" t="n">
        <f aca="false">SUMPRODUCT(B306:AA306,$B$1012:$AA$1012)</f>
        <v>1830.74603228359</v>
      </c>
      <c r="AF306" s="329" t="n">
        <f aca="false">XIRR(B306:AA306,$B$1:$AA$1)</f>
        <v>0.139499490872906</v>
      </c>
      <c r="AG306" s="330" t="n">
        <f aca="false">1-EXP(-(1/0.25)*(AD306/ABS($AD$1010)))</f>
        <v>0.975700175446627</v>
      </c>
    </row>
    <row r="307" customFormat="false" ht="12.75" hidden="false" customHeight="false" outlineLevel="0" collapsed="false">
      <c r="A307" s="321"/>
      <c r="B307" s="326" t="n">
        <f aca="false">+[4]data1cf!A307</f>
        <v>-3888.910818933</v>
      </c>
      <c r="C307" s="326" t="n">
        <f aca="false">+[4]data1cf!B307</f>
        <v>516.336746320058</v>
      </c>
      <c r="D307" s="326" t="n">
        <f aca="false">+[4]data1cf!C307</f>
        <v>583.276970008109</v>
      </c>
      <c r="E307" s="326" t="n">
        <f aca="false">+[4]data1cf!D307</f>
        <v>567.779724207299</v>
      </c>
      <c r="F307" s="326" t="n">
        <f aca="false">+[4]data1cf!E307</f>
        <v>553.760491988889</v>
      </c>
      <c r="G307" s="326" t="n">
        <f aca="false">+[4]data1cf!F307</f>
        <v>540.91585179928</v>
      </c>
      <c r="H307" s="326" t="n">
        <f aca="false">+[4]data1cf!G307</f>
        <v>529.093552342062</v>
      </c>
      <c r="I307" s="326" t="n">
        <f aca="false">+[4]data1cf!H307</f>
        <v>522.828537239356</v>
      </c>
      <c r="J307" s="326" t="n">
        <f aca="false">+[4]data1cf!I307</f>
        <v>521.514888664807</v>
      </c>
      <c r="K307" s="326" t="n">
        <f aca="false">+[4]data1cf!J307</f>
        <v>520.313031485661</v>
      </c>
      <c r="L307" s="326" t="n">
        <f aca="false">+[4]data1cf!K307</f>
        <v>518.768180860282</v>
      </c>
      <c r="M307" s="326" t="n">
        <f aca="false">+[4]data1cf!L307</f>
        <v>398.131842447</v>
      </c>
      <c r="N307" s="326" t="n">
        <f aca="false">+[4]data1cf!M307</f>
        <v>396.502118550461</v>
      </c>
      <c r="O307" s="326" t="n">
        <f aca="false">+[4]data1cf!N307</f>
        <v>395.130440667885</v>
      </c>
      <c r="P307" s="326" t="n">
        <f aca="false">+[4]data1cf!O307</f>
        <v>393.410674717972</v>
      </c>
      <c r="Q307" s="326" t="n">
        <f aca="false">+[4]data1cf!P307</f>
        <v>391.946253520421</v>
      </c>
      <c r="R307" s="326" t="n">
        <f aca="false">+[4]data1cf!Q307</f>
        <v>345.526710427251</v>
      </c>
      <c r="S307" s="326" t="n">
        <f aca="false">+[4]data1cf!R307</f>
        <v>299.208445465369</v>
      </c>
      <c r="T307" s="326" t="n">
        <f aca="false">+[4]data1cf!S307</f>
        <v>297.44301162933</v>
      </c>
      <c r="U307" s="326" t="n">
        <f aca="false">+[4]data1cf!T307</f>
        <v>295.62461477821</v>
      </c>
      <c r="V307" s="326" t="n">
        <f aca="false">+[4]data1cf!U307</f>
        <v>293.751666021557</v>
      </c>
      <c r="W307" s="326" t="n">
        <f aca="false">+[4]data1cf!V307</f>
        <v>291.822528802203</v>
      </c>
      <c r="X307" s="326" t="n">
        <f aca="false">+[4]data1cf!W307</f>
        <v>289.835517466269</v>
      </c>
      <c r="Y307" s="326" t="n">
        <f aca="false">+[4]data1cf!X307</f>
        <v>287.788895790257</v>
      </c>
      <c r="Z307" s="326" t="n">
        <f aca="false">+[4]data1cf!Y307</f>
        <v>285.680875463965</v>
      </c>
      <c r="AA307" s="326" t="n">
        <f aca="false">+[4]data1cf!Z307</f>
        <v>283.509614527884</v>
      </c>
      <c r="AB307" s="326"/>
      <c r="AC307" s="327" t="n">
        <f aca="false">XNPV(0.1,B307:AA307,$B$1:$AA$1)</f>
        <v>451.929232085708</v>
      </c>
      <c r="AD307" s="327" t="n">
        <f aca="false">SUMPRODUCT(B307:AA307,$B$1010:$AA$1010)</f>
        <v>1529.33894142053</v>
      </c>
      <c r="AE307" s="328" t="n">
        <f aca="false">SUMPRODUCT(B307:AA307,$B$1012:$AA$1012)</f>
        <v>1410.7037903834</v>
      </c>
      <c r="AF307" s="329" t="n">
        <f aca="false">XIRR(B307:AA307,$B$1:$AA$1)</f>
        <v>0.117332447818114</v>
      </c>
      <c r="AG307" s="330" t="n">
        <f aca="false">1-EXP(-(1/0.25)*(AD307/ABS($AD$1010)))</f>
        <v>0.946092144147633</v>
      </c>
    </row>
    <row r="308" customFormat="false" ht="12.75" hidden="false" customHeight="false" outlineLevel="0" collapsed="false">
      <c r="A308" s="321"/>
      <c r="B308" s="326" t="n">
        <f aca="false">+[4]data1cf!A308</f>
        <v>-3398.1126834164</v>
      </c>
      <c r="C308" s="326" t="n">
        <f aca="false">+[4]data1cf!B308</f>
        <v>506.795630565615</v>
      </c>
      <c r="D308" s="326" t="n">
        <f aca="false">+[4]data1cf!C308</f>
        <v>565.148850074668</v>
      </c>
      <c r="E308" s="326" t="n">
        <f aca="false">+[4]data1cf!D308</f>
        <v>551.464416267201</v>
      </c>
      <c r="F308" s="326" t="n">
        <f aca="false">+[4]data1cf!E308</f>
        <v>539.067173727047</v>
      </c>
      <c r="G308" s="326" t="n">
        <f aca="false">+[4]data1cf!F308</f>
        <v>527.691865363622</v>
      </c>
      <c r="H308" s="326" t="n">
        <f aca="false">+[4]data1cf!G308</f>
        <v>517.205322112027</v>
      </c>
      <c r="I308" s="326" t="n">
        <f aca="false">+[4]data1cf!H308</f>
        <v>511.570020649114</v>
      </c>
      <c r="J308" s="326" t="n">
        <f aca="false">+[4]data1cf!I308</f>
        <v>510.256372074565</v>
      </c>
      <c r="K308" s="326" t="n">
        <f aca="false">+[4]data1cf!J308</f>
        <v>509.03543266391</v>
      </c>
      <c r="L308" s="326" t="n">
        <f aca="false">+[4]data1cf!K308</f>
        <v>507.509664270039</v>
      </c>
      <c r="M308" s="326" t="n">
        <f aca="false">+[4]data1cf!L308</f>
        <v>386.854243625249</v>
      </c>
      <c r="N308" s="326" t="n">
        <f aca="false">+[4]data1cf!M308</f>
        <v>385.243601960219</v>
      </c>
      <c r="O308" s="326" t="n">
        <f aca="false">+[4]data1cf!N308</f>
        <v>383.852841846134</v>
      </c>
      <c r="P308" s="326" t="n">
        <f aca="false">+[4]data1cf!O308</f>
        <v>382.15215812773</v>
      </c>
      <c r="Q308" s="326" t="n">
        <f aca="false">+[4]data1cf!P308</f>
        <v>380.66865469867</v>
      </c>
      <c r="R308" s="326" t="n">
        <f aca="false">+[4]data1cf!Q308</f>
        <v>339.897452132129</v>
      </c>
      <c r="S308" s="326" t="n">
        <f aca="false">+[4]data1cf!R308</f>
        <v>299.208445465369</v>
      </c>
      <c r="T308" s="326" t="n">
        <f aca="false">+[4]data1cf!S308</f>
        <v>297.44301162933</v>
      </c>
      <c r="U308" s="326" t="n">
        <f aca="false">+[4]data1cf!T308</f>
        <v>295.62461477821</v>
      </c>
      <c r="V308" s="326" t="n">
        <f aca="false">+[4]data1cf!U308</f>
        <v>293.751666021557</v>
      </c>
      <c r="W308" s="326" t="n">
        <f aca="false">+[4]data1cf!V308</f>
        <v>291.822528802203</v>
      </c>
      <c r="X308" s="326" t="n">
        <f aca="false">+[4]data1cf!W308</f>
        <v>289.835517466269</v>
      </c>
      <c r="Y308" s="326" t="n">
        <f aca="false">+[4]data1cf!X308</f>
        <v>287.788895790257</v>
      </c>
      <c r="Z308" s="326" t="n">
        <f aca="false">+[4]data1cf!Y308</f>
        <v>285.680875463965</v>
      </c>
      <c r="AA308" s="326" t="n">
        <f aca="false">+[4]data1cf!Z308</f>
        <v>283.509614527884</v>
      </c>
      <c r="AB308" s="326"/>
      <c r="AC308" s="327" t="n">
        <f aca="false">XNPV(0.1,B308:AA308,$B$1:$AA$1)</f>
        <v>844.049715863149</v>
      </c>
      <c r="AD308" s="327" t="n">
        <f aca="false">SUMPRODUCT(B308:AA308,$B$1010:$AA$1010)</f>
        <v>1895.01964161505</v>
      </c>
      <c r="AE308" s="328" t="n">
        <f aca="false">SUMPRODUCT(B308:AA308,$B$1012:$AA$1012)</f>
        <v>1778.82612722791</v>
      </c>
      <c r="AF308" s="329" t="n">
        <f aca="false">XIRR(B308:AA308,$B$1:$AA$1)</f>
        <v>0.136408633996419</v>
      </c>
      <c r="AG308" s="330" t="n">
        <f aca="false">1-EXP(-(1/0.25)*(AD308/ABS($AD$1010)))</f>
        <v>0.973185049740999</v>
      </c>
    </row>
    <row r="309" customFormat="false" ht="12.75" hidden="false" customHeight="false" outlineLevel="0" collapsed="false">
      <c r="A309" s="321"/>
      <c r="B309" s="326" t="n">
        <f aca="false">+[4]data1cf!A309</f>
        <v>-2931.07603501113</v>
      </c>
      <c r="C309" s="326" t="n">
        <f aca="false">+[4]data1cf!B309</f>
        <v>497.716438120616</v>
      </c>
      <c r="D309" s="326" t="n">
        <f aca="false">+[4]data1cf!C309</f>
        <v>547.898384429171</v>
      </c>
      <c r="E309" s="326" t="n">
        <f aca="false">+[4]data1cf!D309</f>
        <v>535.938997186254</v>
      </c>
      <c r="F309" s="326" t="n">
        <f aca="false">+[4]data1cf!E309</f>
        <v>525.085217361749</v>
      </c>
      <c r="G309" s="326" t="n">
        <f aca="false">+[4]data1cf!F309</f>
        <v>515.108104634854</v>
      </c>
      <c r="H309" s="326" t="n">
        <f aca="false">+[4]data1cf!G309</f>
        <v>505.892648325558</v>
      </c>
      <c r="I309" s="326" t="n">
        <f aca="false">+[4]data1cf!H309</f>
        <v>500.856573564016</v>
      </c>
      <c r="J309" s="326" t="n">
        <f aca="false">+[4]data1cf!I309</f>
        <v>499.542924989467</v>
      </c>
      <c r="K309" s="326" t="n">
        <f aca="false">+[4]data1cf!J309</f>
        <v>498.303827193922</v>
      </c>
      <c r="L309" s="326" t="n">
        <f aca="false">+[4]data1cf!K309</f>
        <v>496.796217184941</v>
      </c>
      <c r="M309" s="326" t="n">
        <f aca="false">+[4]data1cf!L309</f>
        <v>376.122638155261</v>
      </c>
      <c r="N309" s="326" t="n">
        <f aca="false">+[4]data1cf!M309</f>
        <v>374.530154875121</v>
      </c>
      <c r="O309" s="326" t="n">
        <f aca="false">+[4]data1cf!N309</f>
        <v>373.121236376146</v>
      </c>
      <c r="P309" s="326" t="n">
        <f aca="false">+[4]data1cf!O309</f>
        <v>371.438711042632</v>
      </c>
      <c r="Q309" s="326" t="n">
        <f aca="false">+[4]data1cf!P309</f>
        <v>369.937049228682</v>
      </c>
      <c r="R309" s="326" t="n">
        <f aca="false">+[4]data1cf!Q309</f>
        <v>334.54072858958</v>
      </c>
      <c r="S309" s="326" t="n">
        <f aca="false">+[4]data1cf!R309</f>
        <v>299.208445465369</v>
      </c>
      <c r="T309" s="326" t="n">
        <f aca="false">+[4]data1cf!S309</f>
        <v>297.44301162933</v>
      </c>
      <c r="U309" s="326" t="n">
        <f aca="false">+[4]data1cf!T309</f>
        <v>295.62461477821</v>
      </c>
      <c r="V309" s="326" t="n">
        <f aca="false">+[4]data1cf!U309</f>
        <v>293.751666021557</v>
      </c>
      <c r="W309" s="326" t="n">
        <f aca="false">+[4]data1cf!V309</f>
        <v>291.822528802203</v>
      </c>
      <c r="X309" s="326" t="n">
        <f aca="false">+[4]data1cf!W309</f>
        <v>289.835517466269</v>
      </c>
      <c r="Y309" s="326" t="n">
        <f aca="false">+[4]data1cf!X309</f>
        <v>287.788895790257</v>
      </c>
      <c r="Z309" s="326" t="n">
        <f aca="false">+[4]data1cf!Y309</f>
        <v>285.680875463965</v>
      </c>
      <c r="AA309" s="326" t="n">
        <f aca="false">+[4]data1cf!Z309</f>
        <v>283.509614527884</v>
      </c>
      <c r="AB309" s="326"/>
      <c r="AC309" s="327" t="n">
        <f aca="false">XNPV(0.1,B309:AA309,$B$1:$AA$1)</f>
        <v>1217.18608958165</v>
      </c>
      <c r="AD309" s="327" t="n">
        <f aca="false">SUMPRODUCT(B309:AA309,$B$1010:$AA$1010)</f>
        <v>2242.99628668843</v>
      </c>
      <c r="AE309" s="328" t="n">
        <f aca="false">SUMPRODUCT(B309:AA309,$B$1012:$AA$1012)</f>
        <v>2129.12619962326</v>
      </c>
      <c r="AF309" s="329" t="n">
        <f aca="false">XIRR(B309:AA309,$B$1:$AA$1)</f>
        <v>0.159790535774912</v>
      </c>
      <c r="AG309" s="330" t="n">
        <f aca="false">1-EXP(-(1/0.25)*(AD309/ABS($AD$1010)))</f>
        <v>0.986202999395347</v>
      </c>
    </row>
    <row r="310" customFormat="false" ht="12.75" hidden="false" customHeight="false" outlineLevel="0" collapsed="false">
      <c r="A310" s="321"/>
      <c r="B310" s="326" t="n">
        <f aca="false">+[4]data1cf!A310</f>
        <v>-2799.88053562114</v>
      </c>
      <c r="C310" s="326" t="n">
        <f aca="false">+[4]data1cf!B310</f>
        <v>495.165997612475</v>
      </c>
      <c r="D310" s="326" t="n">
        <f aca="false">+[4]data1cf!C310</f>
        <v>543.052547463703</v>
      </c>
      <c r="E310" s="326" t="n">
        <f aca="false">+[4]data1cf!D310</f>
        <v>531.577743917332</v>
      </c>
      <c r="F310" s="326" t="n">
        <f aca="false">+[4]data1cf!E310</f>
        <v>521.157538979212</v>
      </c>
      <c r="G310" s="326" t="n">
        <f aca="false">+[4]data1cf!F310</f>
        <v>511.57319409057</v>
      </c>
      <c r="H310" s="326" t="n">
        <f aca="false">+[4]data1cf!G310</f>
        <v>502.714799452414</v>
      </c>
      <c r="I310" s="326" t="n">
        <f aca="false">+[4]data1cf!H310</f>
        <v>497.847053764409</v>
      </c>
      <c r="J310" s="326" t="n">
        <f aca="false">+[4]data1cf!I310</f>
        <v>496.53340518986</v>
      </c>
      <c r="K310" s="326" t="n">
        <f aca="false">+[4]data1cf!J310</f>
        <v>495.289206513299</v>
      </c>
      <c r="L310" s="326" t="n">
        <f aca="false">+[4]data1cf!K310</f>
        <v>493.786697385334</v>
      </c>
      <c r="M310" s="326" t="n">
        <f aca="false">+[4]data1cf!L310</f>
        <v>373.108017474638</v>
      </c>
      <c r="N310" s="326" t="n">
        <f aca="false">+[4]data1cf!M310</f>
        <v>371.520635075514</v>
      </c>
      <c r="O310" s="326" t="n">
        <f aca="false">+[4]data1cf!N310</f>
        <v>370.106615695522</v>
      </c>
      <c r="P310" s="326" t="n">
        <f aca="false">+[4]data1cf!O310</f>
        <v>368.429191243025</v>
      </c>
      <c r="Q310" s="326" t="n">
        <f aca="false">+[4]data1cf!P310</f>
        <v>366.922428548059</v>
      </c>
      <c r="R310" s="326" t="n">
        <f aca="false">+[4]data1cf!Q310</f>
        <v>333.035968689777</v>
      </c>
      <c r="S310" s="326" t="n">
        <f aca="false">+[4]data1cf!R310</f>
        <v>299.208445465369</v>
      </c>
      <c r="T310" s="326" t="n">
        <f aca="false">+[4]data1cf!S310</f>
        <v>297.44301162933</v>
      </c>
      <c r="U310" s="326" t="n">
        <f aca="false">+[4]data1cf!T310</f>
        <v>295.62461477821</v>
      </c>
      <c r="V310" s="326" t="n">
        <f aca="false">+[4]data1cf!U310</f>
        <v>293.751666021557</v>
      </c>
      <c r="W310" s="326" t="n">
        <f aca="false">+[4]data1cf!V310</f>
        <v>291.822528802203</v>
      </c>
      <c r="X310" s="326" t="n">
        <f aca="false">+[4]data1cf!W310</f>
        <v>289.835517466269</v>
      </c>
      <c r="Y310" s="326" t="n">
        <f aca="false">+[4]data1cf!X310</f>
        <v>287.788895790257</v>
      </c>
      <c r="Z310" s="326" t="n">
        <f aca="false">+[4]data1cf!Y310</f>
        <v>285.680875463965</v>
      </c>
      <c r="AA310" s="326" t="n">
        <f aca="false">+[4]data1cf!Z310</f>
        <v>283.509614527884</v>
      </c>
      <c r="AB310" s="326"/>
      <c r="AC310" s="327" t="n">
        <f aca="false">XNPV(0.1,B310:AA310,$B$1:$AA$1)</f>
        <v>1322.00401566459</v>
      </c>
      <c r="AD310" s="327" t="n">
        <f aca="false">SUMPRODUCT(B310:AA310,$B$1010:$AA$1010)</f>
        <v>2340.74658076566</v>
      </c>
      <c r="AE310" s="328" t="n">
        <f aca="false">SUMPRODUCT(B310:AA310,$B$1012:$AA$1012)</f>
        <v>2227.52916883603</v>
      </c>
      <c r="AF310" s="329" t="n">
        <f aca="false">XIRR(B310:AA310,$B$1:$AA$1)</f>
        <v>0.167623980414389</v>
      </c>
      <c r="AG310" s="330" t="n">
        <f aca="false">1-EXP(-(1/0.25)*(AD310/ABS($AD$1010)))</f>
        <v>0.988552357140375</v>
      </c>
    </row>
    <row r="311" customFormat="false" ht="12.75" hidden="false" customHeight="false" outlineLevel="0" collapsed="false">
      <c r="A311" s="321"/>
      <c r="B311" s="326" t="n">
        <f aca="false">+[4]data1cf!A311</f>
        <v>-2783.62092519348</v>
      </c>
      <c r="C311" s="326" t="n">
        <f aca="false">+[4]data1cf!B311</f>
        <v>494.849910785761</v>
      </c>
      <c r="D311" s="326" t="n">
        <f aca="false">+[4]data1cf!C311</f>
        <v>542.451982492946</v>
      </c>
      <c r="E311" s="326" t="n">
        <f aca="false">+[4]data1cf!D311</f>
        <v>531.037235443652</v>
      </c>
      <c r="F311" s="326" t="n">
        <f aca="false">+[4]data1cf!E311</f>
        <v>520.670765266072</v>
      </c>
      <c r="G311" s="326" t="n">
        <f aca="false">+[4]data1cf!F311</f>
        <v>511.135097748745</v>
      </c>
      <c r="H311" s="326" t="n">
        <f aca="false">+[4]data1cf!G311</f>
        <v>502.320955266329</v>
      </c>
      <c r="I311" s="326" t="n">
        <f aca="false">+[4]data1cf!H311</f>
        <v>497.474071308887</v>
      </c>
      <c r="J311" s="326" t="n">
        <f aca="false">+[4]data1cf!I311</f>
        <v>496.160422734337</v>
      </c>
      <c r="K311" s="326" t="n">
        <f aca="false">+[4]data1cf!J311</f>
        <v>494.915591884123</v>
      </c>
      <c r="L311" s="326" t="n">
        <f aca="false">+[4]data1cf!K311</f>
        <v>493.413714929812</v>
      </c>
      <c r="M311" s="326" t="n">
        <f aca="false">+[4]data1cf!L311</f>
        <v>372.734402845462</v>
      </c>
      <c r="N311" s="326" t="n">
        <f aca="false">+[4]data1cf!M311</f>
        <v>371.147652619991</v>
      </c>
      <c r="O311" s="326" t="n">
        <f aca="false">+[4]data1cf!N311</f>
        <v>369.733001066347</v>
      </c>
      <c r="P311" s="326" t="n">
        <f aca="false">+[4]data1cf!O311</f>
        <v>368.056208787502</v>
      </c>
      <c r="Q311" s="326" t="n">
        <f aca="false">+[4]data1cf!P311</f>
        <v>366.548813918883</v>
      </c>
      <c r="R311" s="326" t="n">
        <f aca="false">+[4]data1cf!Q311</f>
        <v>332.849477462016</v>
      </c>
      <c r="S311" s="326" t="n">
        <f aca="false">+[4]data1cf!R311</f>
        <v>299.208445465369</v>
      </c>
      <c r="T311" s="326" t="n">
        <f aca="false">+[4]data1cf!S311</f>
        <v>297.44301162933</v>
      </c>
      <c r="U311" s="326" t="n">
        <f aca="false">+[4]data1cf!T311</f>
        <v>295.62461477821</v>
      </c>
      <c r="V311" s="326" t="n">
        <f aca="false">+[4]data1cf!U311</f>
        <v>293.751666021557</v>
      </c>
      <c r="W311" s="326" t="n">
        <f aca="false">+[4]data1cf!V311</f>
        <v>291.822528802203</v>
      </c>
      <c r="X311" s="326" t="n">
        <f aca="false">+[4]data1cf!W311</f>
        <v>289.835517466269</v>
      </c>
      <c r="Y311" s="326" t="n">
        <f aca="false">+[4]data1cf!X311</f>
        <v>287.788895790257</v>
      </c>
      <c r="Z311" s="326" t="n">
        <f aca="false">+[4]data1cf!Y311</f>
        <v>285.680875463965</v>
      </c>
      <c r="AA311" s="326" t="n">
        <f aca="false">+[4]data1cf!Z311</f>
        <v>283.509614527884</v>
      </c>
      <c r="AB311" s="326"/>
      <c r="AC311" s="327" t="n">
        <f aca="false">XNPV(0.1,B311:AA311,$B$1:$AA$1)</f>
        <v>1334.99454241184</v>
      </c>
      <c r="AD311" s="327" t="n">
        <f aca="false">SUMPRODUCT(B311:AA311,$B$1010:$AA$1010)</f>
        <v>2352.86118613151</v>
      </c>
      <c r="AE311" s="328" t="n">
        <f aca="false">SUMPRODUCT(B311:AA311,$B$1012:$AA$1012)</f>
        <v>2239.72466297847</v>
      </c>
      <c r="AF311" s="329" t="n">
        <f aca="false">XIRR(B311:AA311,$B$1:$AA$1)</f>
        <v>0.168641830281417</v>
      </c>
      <c r="AG311" s="330" t="n">
        <f aca="false">1-EXP(-(1/0.25)*(AD311/ABS($AD$1010)))</f>
        <v>0.988814152407714</v>
      </c>
    </row>
    <row r="312" customFormat="false" ht="12.75" hidden="false" customHeight="false" outlineLevel="0" collapsed="false">
      <c r="A312" s="321"/>
      <c r="B312" s="326" t="n">
        <f aca="false">+[4]data1cf!A312</f>
        <v>-3877.24685095122</v>
      </c>
      <c r="C312" s="326" t="n">
        <f aca="false">+[4]data1cf!B312</f>
        <v>516.109998782492</v>
      </c>
      <c r="D312" s="326" t="n">
        <f aca="false">+[4]data1cf!C312</f>
        <v>582.846149686734</v>
      </c>
      <c r="E312" s="326" t="n">
        <f aca="false">+[4]data1cf!D312</f>
        <v>567.391985918061</v>
      </c>
      <c r="F312" s="326" t="n">
        <f aca="false">+[4]data1cf!E312</f>
        <v>553.411300781037</v>
      </c>
      <c r="G312" s="326" t="n">
        <f aca="false">+[4]data1cf!F312</f>
        <v>540.601579712214</v>
      </c>
      <c r="H312" s="326" t="n">
        <f aca="false">+[4]data1cf!G312</f>
        <v>528.811024910255</v>
      </c>
      <c r="I312" s="326" t="n">
        <f aca="false">+[4]data1cf!H312</f>
        <v>522.560975145029</v>
      </c>
      <c r="J312" s="326" t="n">
        <f aca="false">+[4]data1cf!I312</f>
        <v>521.24732657048</v>
      </c>
      <c r="K312" s="326" t="n">
        <f aca="false">+[4]data1cf!J312</f>
        <v>520.045015896259</v>
      </c>
      <c r="L312" s="326" t="n">
        <f aca="false">+[4]data1cf!K312</f>
        <v>518.500618765954</v>
      </c>
      <c r="M312" s="326" t="n">
        <f aca="false">+[4]data1cf!L312</f>
        <v>397.863826857598</v>
      </c>
      <c r="N312" s="326" t="n">
        <f aca="false">+[4]data1cf!M312</f>
        <v>396.234556456134</v>
      </c>
      <c r="O312" s="326" t="n">
        <f aca="false">+[4]data1cf!N312</f>
        <v>394.862425078482</v>
      </c>
      <c r="P312" s="326" t="n">
        <f aca="false">+[4]data1cf!O312</f>
        <v>393.143112623645</v>
      </c>
      <c r="Q312" s="326" t="n">
        <f aca="false">+[4]data1cf!P312</f>
        <v>391.678237931019</v>
      </c>
      <c r="R312" s="326" t="n">
        <f aca="false">+[4]data1cf!Q312</f>
        <v>345.392929380087</v>
      </c>
      <c r="S312" s="326" t="n">
        <f aca="false">+[4]data1cf!R312</f>
        <v>299.208445465369</v>
      </c>
      <c r="T312" s="326" t="n">
        <f aca="false">+[4]data1cf!S312</f>
        <v>297.44301162933</v>
      </c>
      <c r="U312" s="326" t="n">
        <f aca="false">+[4]data1cf!T312</f>
        <v>295.62461477821</v>
      </c>
      <c r="V312" s="326" t="n">
        <f aca="false">+[4]data1cf!U312</f>
        <v>293.751666021557</v>
      </c>
      <c r="W312" s="326" t="n">
        <f aca="false">+[4]data1cf!V312</f>
        <v>291.822528802203</v>
      </c>
      <c r="X312" s="326" t="n">
        <f aca="false">+[4]data1cf!W312</f>
        <v>289.835517466269</v>
      </c>
      <c r="Y312" s="326" t="n">
        <f aca="false">+[4]data1cf!X312</f>
        <v>287.788895790257</v>
      </c>
      <c r="Z312" s="326" t="n">
        <f aca="false">+[4]data1cf!Y312</f>
        <v>285.680875463965</v>
      </c>
      <c r="AA312" s="326" t="n">
        <f aca="false">+[4]data1cf!Z312</f>
        <v>283.509614527884</v>
      </c>
      <c r="AB312" s="326"/>
      <c r="AC312" s="327" t="n">
        <f aca="false">XNPV(0.1,B312:AA312,$B$1:$AA$1)</f>
        <v>461.248095457032</v>
      </c>
      <c r="AD312" s="327" t="n">
        <f aca="false">SUMPRODUCT(B312:AA312,$B$1010:$AA$1010)</f>
        <v>1538.02945523867</v>
      </c>
      <c r="AE312" s="328" t="n">
        <f aca="false">SUMPRODUCT(B312:AA312,$B$1012:$AA$1012)</f>
        <v>1419.4523304442</v>
      </c>
      <c r="AF312" s="329" t="n">
        <f aca="false">XIRR(B312:AA312,$B$1:$AA$1)</f>
        <v>0.117736023461643</v>
      </c>
      <c r="AG312" s="330" t="n">
        <f aca="false">1-EXP(-(1/0.25)*(AD312/ABS($AD$1010)))</f>
        <v>0.946979400534701</v>
      </c>
    </row>
    <row r="313" customFormat="false" ht="12.75" hidden="false" customHeight="false" outlineLevel="0" collapsed="false">
      <c r="A313" s="321"/>
      <c r="B313" s="326" t="n">
        <f aca="false">+[4]data1cf!A313</f>
        <v>-3408.96790740498</v>
      </c>
      <c r="C313" s="326" t="n">
        <f aca="false">+[4]data1cf!B313</f>
        <v>507.006656119953</v>
      </c>
      <c r="D313" s="326" t="n">
        <f aca="false">+[4]data1cf!C313</f>
        <v>565.54979862791</v>
      </c>
      <c r="E313" s="326" t="n">
        <f aca="false">+[4]data1cf!D313</f>
        <v>551.825269965119</v>
      </c>
      <c r="F313" s="326" t="n">
        <f aca="false">+[4]data1cf!E313</f>
        <v>539.392153080727</v>
      </c>
      <c r="G313" s="326" t="n">
        <f aca="false">+[4]data1cf!F313</f>
        <v>527.984346781935</v>
      </c>
      <c r="H313" s="326" t="n">
        <f aca="false">+[4]data1cf!G313</f>
        <v>517.468259952732</v>
      </c>
      <c r="I313" s="326" t="n">
        <f aca="false">+[4]data1cf!H313</f>
        <v>511.819030803233</v>
      </c>
      <c r="J313" s="326" t="n">
        <f aca="false">+[4]data1cf!I313</f>
        <v>510.505382228683</v>
      </c>
      <c r="K313" s="326" t="n">
        <f aca="false">+[4]data1cf!J313</f>
        <v>509.284864869138</v>
      </c>
      <c r="L313" s="326" t="n">
        <f aca="false">+[4]data1cf!K313</f>
        <v>507.758674424158</v>
      </c>
      <c r="M313" s="326" t="n">
        <f aca="false">+[4]data1cf!L313</f>
        <v>387.103675830477</v>
      </c>
      <c r="N313" s="326" t="n">
        <f aca="false">+[4]data1cf!M313</f>
        <v>385.492612114337</v>
      </c>
      <c r="O313" s="326" t="n">
        <f aca="false">+[4]data1cf!N313</f>
        <v>384.102274051361</v>
      </c>
      <c r="P313" s="326" t="n">
        <f aca="false">+[4]data1cf!O313</f>
        <v>382.401168281849</v>
      </c>
      <c r="Q313" s="326" t="n">
        <f aca="false">+[4]data1cf!P313</f>
        <v>380.918086903898</v>
      </c>
      <c r="R313" s="326" t="n">
        <f aca="false">+[4]data1cf!Q313</f>
        <v>340.021957209189</v>
      </c>
      <c r="S313" s="326" t="n">
        <f aca="false">+[4]data1cf!R313</f>
        <v>299.208445465369</v>
      </c>
      <c r="T313" s="326" t="n">
        <f aca="false">+[4]data1cf!S313</f>
        <v>297.44301162933</v>
      </c>
      <c r="U313" s="326" t="n">
        <f aca="false">+[4]data1cf!T313</f>
        <v>295.62461477821</v>
      </c>
      <c r="V313" s="326" t="n">
        <f aca="false">+[4]data1cf!U313</f>
        <v>293.751666021557</v>
      </c>
      <c r="W313" s="326" t="n">
        <f aca="false">+[4]data1cf!V313</f>
        <v>291.822528802203</v>
      </c>
      <c r="X313" s="326" t="n">
        <f aca="false">+[4]data1cf!W313</f>
        <v>289.835517466269</v>
      </c>
      <c r="Y313" s="326" t="n">
        <f aca="false">+[4]data1cf!X313</f>
        <v>287.788895790257</v>
      </c>
      <c r="Z313" s="326" t="n">
        <f aca="false">+[4]data1cf!Y313</f>
        <v>285.680875463965</v>
      </c>
      <c r="AA313" s="326" t="n">
        <f aca="false">+[4]data1cf!Z313</f>
        <v>283.509614527884</v>
      </c>
      <c r="AB313" s="326"/>
      <c r="AC313" s="327" t="n">
        <f aca="false">XNPV(0.1,B313:AA313,$B$1:$AA$1)</f>
        <v>835.376994078185</v>
      </c>
      <c r="AD313" s="327" t="n">
        <f aca="false">SUMPRODUCT(B313:AA313,$B$1010:$AA$1010)</f>
        <v>1886.93170154019</v>
      </c>
      <c r="AE313" s="328" t="n">
        <f aca="false">SUMPRODUCT(B313:AA313,$B$1012:$AA$1012)</f>
        <v>1770.68418427321</v>
      </c>
      <c r="AF313" s="329" t="n">
        <f aca="false">XIRR(B313:AA313,$B$1:$AA$1)</f>
        <v>0.135934140066122</v>
      </c>
      <c r="AG313" s="330" t="n">
        <f aca="false">1-EXP(-(1/0.25)*(AD313/ABS($AD$1010)))</f>
        <v>0.972767677626891</v>
      </c>
    </row>
    <row r="314" customFormat="false" ht="12.75" hidden="false" customHeight="false" outlineLevel="0" collapsed="false">
      <c r="A314" s="321"/>
      <c r="B314" s="326" t="n">
        <f aca="false">+[4]data1cf!A314</f>
        <v>-2581.37687662681</v>
      </c>
      <c r="C314" s="326" t="n">
        <f aca="false">+[4]data1cf!B314</f>
        <v>490.918286481625</v>
      </c>
      <c r="D314" s="326" t="n">
        <f aca="false">+[4]data1cf!C314</f>
        <v>534.981896315088</v>
      </c>
      <c r="E314" s="326" t="n">
        <f aca="false">+[4]data1cf!D314</f>
        <v>524.314157883579</v>
      </c>
      <c r="F314" s="326" t="n">
        <f aca="false">+[4]data1cf!E314</f>
        <v>514.616063837703</v>
      </c>
      <c r="G314" s="326" t="n">
        <f aca="false">+[4]data1cf!F314</f>
        <v>505.685866463212</v>
      </c>
      <c r="H314" s="326" t="n">
        <f aca="false">+[4]data1cf!G314</f>
        <v>497.422151383375</v>
      </c>
      <c r="I314" s="326" t="n">
        <f aca="false">+[4]data1cf!H314</f>
        <v>492.834754630006</v>
      </c>
      <c r="J314" s="326" t="n">
        <f aca="false">+[4]data1cf!I314</f>
        <v>491.521106055457</v>
      </c>
      <c r="K314" s="326" t="n">
        <f aca="false">+[4]data1cf!J314</f>
        <v>490.268411956634</v>
      </c>
      <c r="L314" s="326" t="n">
        <f aca="false">+[4]data1cf!K314</f>
        <v>488.774398250932</v>
      </c>
      <c r="M314" s="326" t="n">
        <f aca="false">+[4]data1cf!L314</f>
        <v>368.087222917973</v>
      </c>
      <c r="N314" s="326" t="n">
        <f aca="false">+[4]data1cf!M314</f>
        <v>366.508335941111</v>
      </c>
      <c r="O314" s="326" t="n">
        <f aca="false">+[4]data1cf!N314</f>
        <v>365.085821138858</v>
      </c>
      <c r="P314" s="326" t="n">
        <f aca="false">+[4]data1cf!O314</f>
        <v>363.416892108622</v>
      </c>
      <c r="Q314" s="326" t="n">
        <f aca="false">+[4]data1cf!P314</f>
        <v>361.901633991394</v>
      </c>
      <c r="R314" s="326" t="n">
        <f aca="false">+[4]data1cf!Q314</f>
        <v>330.529819122576</v>
      </c>
      <c r="S314" s="326" t="n">
        <f aca="false">+[4]data1cf!R314</f>
        <v>299.208445465369</v>
      </c>
      <c r="T314" s="326" t="n">
        <f aca="false">+[4]data1cf!S314</f>
        <v>297.44301162933</v>
      </c>
      <c r="U314" s="326" t="n">
        <f aca="false">+[4]data1cf!T314</f>
        <v>295.62461477821</v>
      </c>
      <c r="V314" s="326" t="n">
        <f aca="false">+[4]data1cf!U314</f>
        <v>293.751666021557</v>
      </c>
      <c r="W314" s="326" t="n">
        <f aca="false">+[4]data1cf!V314</f>
        <v>291.822528802203</v>
      </c>
      <c r="X314" s="326" t="n">
        <f aca="false">+[4]data1cf!W314</f>
        <v>289.835517466269</v>
      </c>
      <c r="Y314" s="326" t="n">
        <f aca="false">+[4]data1cf!X314</f>
        <v>287.788895790257</v>
      </c>
      <c r="Z314" s="326" t="n">
        <f aca="false">+[4]data1cf!Y314</f>
        <v>285.680875463965</v>
      </c>
      <c r="AA314" s="326" t="n">
        <f aca="false">+[4]data1cf!Z314</f>
        <v>283.509614527884</v>
      </c>
      <c r="AB314" s="326"/>
      <c r="AC314" s="327" t="n">
        <f aca="false">XNPV(0.1,B314:AA314,$B$1:$AA$1)</f>
        <v>1496.57631794487</v>
      </c>
      <c r="AD314" s="327" t="n">
        <f aca="false">SUMPRODUCT(B314:AA314,$B$1010:$AA$1010)</f>
        <v>2503.5478736679</v>
      </c>
      <c r="AE314" s="328" t="n">
        <f aca="false">SUMPRODUCT(B314:AA314,$B$1012:$AA$1012)</f>
        <v>2391.41748001188</v>
      </c>
      <c r="AF314" s="329" t="n">
        <f aca="false">XIRR(B314:AA314,$B$1:$AA$1)</f>
        <v>0.18228440252884</v>
      </c>
      <c r="AG314" s="330" t="n">
        <f aca="false">1-EXP(-(1/0.25)*(AD314/ABS($AD$1010)))</f>
        <v>0.991611239204677</v>
      </c>
    </row>
    <row r="315" customFormat="false" ht="12.75" hidden="false" customHeight="false" outlineLevel="0" collapsed="false">
      <c r="A315" s="321"/>
      <c r="B315" s="326" t="n">
        <f aca="false">+[4]data1cf!A315</f>
        <v>-2739.12818917964</v>
      </c>
      <c r="C315" s="326" t="n">
        <f aca="false">+[4]data1cf!B315</f>
        <v>493.984971997652</v>
      </c>
      <c r="D315" s="326" t="n">
        <f aca="false">+[4]data1cf!C315</f>
        <v>540.808598795539</v>
      </c>
      <c r="E315" s="326" t="n">
        <f aca="false">+[4]data1cf!D315</f>
        <v>529.558190115985</v>
      </c>
      <c r="F315" s="326" t="n">
        <f aca="false">+[4]data1cf!E315</f>
        <v>519.338759532384</v>
      </c>
      <c r="G315" s="326" t="n">
        <f aca="false">+[4]data1cf!F315</f>
        <v>509.936292588426</v>
      </c>
      <c r="H315" s="326" t="n">
        <f aca="false">+[4]data1cf!G315</f>
        <v>501.243241536345</v>
      </c>
      <c r="I315" s="326" t="n">
        <f aca="false">+[4]data1cf!H315</f>
        <v>496.453443538918</v>
      </c>
      <c r="J315" s="326" t="n">
        <f aca="false">+[4]data1cf!I315</f>
        <v>495.139794964369</v>
      </c>
      <c r="K315" s="326" t="n">
        <f aca="false">+[4]data1cf!J315</f>
        <v>493.893234236578</v>
      </c>
      <c r="L315" s="326" t="n">
        <f aca="false">+[4]data1cf!K315</f>
        <v>492.393087159844</v>
      </c>
      <c r="M315" s="326" t="n">
        <f aca="false">+[4]data1cf!L315</f>
        <v>371.712045197917</v>
      </c>
      <c r="N315" s="326" t="n">
        <f aca="false">+[4]data1cf!M315</f>
        <v>370.127024850023</v>
      </c>
      <c r="O315" s="326" t="n">
        <f aca="false">+[4]data1cf!N315</f>
        <v>368.710643418802</v>
      </c>
      <c r="P315" s="326" t="n">
        <f aca="false">+[4]data1cf!O315</f>
        <v>367.035581017534</v>
      </c>
      <c r="Q315" s="326" t="n">
        <f aca="false">+[4]data1cf!P315</f>
        <v>365.526456271338</v>
      </c>
      <c r="R315" s="326" t="n">
        <f aca="false">+[4]data1cf!Q315</f>
        <v>332.339163577032</v>
      </c>
      <c r="S315" s="326" t="n">
        <f aca="false">+[4]data1cf!R315</f>
        <v>299.208445465369</v>
      </c>
      <c r="T315" s="326" t="n">
        <f aca="false">+[4]data1cf!S315</f>
        <v>297.44301162933</v>
      </c>
      <c r="U315" s="326" t="n">
        <f aca="false">+[4]data1cf!T315</f>
        <v>295.62461477821</v>
      </c>
      <c r="V315" s="326" t="n">
        <f aca="false">+[4]data1cf!U315</f>
        <v>293.751666021557</v>
      </c>
      <c r="W315" s="326" t="n">
        <f aca="false">+[4]data1cf!V315</f>
        <v>291.822528802203</v>
      </c>
      <c r="X315" s="326" t="n">
        <f aca="false">+[4]data1cf!W315</f>
        <v>289.835517466269</v>
      </c>
      <c r="Y315" s="326" t="n">
        <f aca="false">+[4]data1cf!X315</f>
        <v>287.788895790257</v>
      </c>
      <c r="Z315" s="326" t="n">
        <f aca="false">+[4]data1cf!Y315</f>
        <v>285.680875463965</v>
      </c>
      <c r="AA315" s="326" t="n">
        <f aca="false">+[4]data1cf!Z315</f>
        <v>283.509614527884</v>
      </c>
      <c r="AB315" s="326"/>
      <c r="AC315" s="327" t="n">
        <f aca="false">XNPV(0.1,B315:AA315,$B$1:$AA$1)</f>
        <v>1370.54177030007</v>
      </c>
      <c r="AD315" s="327" t="n">
        <f aca="false">SUMPRODUCT(B315:AA315,$B$1010:$AA$1010)</f>
        <v>2386.01154608955</v>
      </c>
      <c r="AE315" s="328" t="n">
        <f aca="false">SUMPRODUCT(B315:AA315,$B$1012:$AA$1012)</f>
        <v>2273.09636667653</v>
      </c>
      <c r="AF315" s="329" t="n">
        <f aca="false">XIRR(B315:AA315,$B$1:$AA$1)</f>
        <v>0.171483734183319</v>
      </c>
      <c r="AG315" s="330" t="n">
        <f aca="false">1-EXP(-(1/0.25)*(AD315/ABS($AD$1010)))</f>
        <v>0.989500325191015</v>
      </c>
    </row>
    <row r="316" customFormat="false" ht="12.75" hidden="false" customHeight="false" outlineLevel="0" collapsed="false">
      <c r="A316" s="321"/>
      <c r="B316" s="326" t="n">
        <f aca="false">+[4]data1cf!A316</f>
        <v>-3574.25376999856</v>
      </c>
      <c r="C316" s="326" t="n">
        <f aca="false">+[4]data1cf!B316</f>
        <v>510.219813288772</v>
      </c>
      <c r="D316" s="326" t="n">
        <f aca="false">+[4]data1cf!C316</f>
        <v>571.654797248667</v>
      </c>
      <c r="E316" s="326" t="n">
        <f aca="false">+[4]data1cf!D316</f>
        <v>557.3197687238</v>
      </c>
      <c r="F316" s="326" t="n">
        <f aca="false">+[4]data1cf!E316</f>
        <v>544.340415120709</v>
      </c>
      <c r="G316" s="326" t="n">
        <f aca="false">+[4]data1cf!F316</f>
        <v>532.437782617918</v>
      </c>
      <c r="H316" s="326" t="n">
        <f aca="false">+[4]data1cf!G316</f>
        <v>521.47185378508</v>
      </c>
      <c r="I316" s="326" t="n">
        <f aca="false">+[4]data1cf!H316</f>
        <v>515.610556262439</v>
      </c>
      <c r="J316" s="326" t="n">
        <f aca="false">+[4]data1cf!I316</f>
        <v>514.29690768789</v>
      </c>
      <c r="K316" s="326" t="n">
        <f aca="false">+[4]data1cf!J316</f>
        <v>513.082816642682</v>
      </c>
      <c r="L316" s="326" t="n">
        <f aca="false">+[4]data1cf!K316</f>
        <v>511.550199883365</v>
      </c>
      <c r="M316" s="326" t="n">
        <f aca="false">+[4]data1cf!L316</f>
        <v>390.901627604021</v>
      </c>
      <c r="N316" s="326" t="n">
        <f aca="false">+[4]data1cf!M316</f>
        <v>389.284137573544</v>
      </c>
      <c r="O316" s="326" t="n">
        <f aca="false">+[4]data1cf!N316</f>
        <v>387.900225824905</v>
      </c>
      <c r="P316" s="326" t="n">
        <f aca="false">+[4]data1cf!O316</f>
        <v>386.192693741055</v>
      </c>
      <c r="Q316" s="326" t="n">
        <f aca="false">+[4]data1cf!P316</f>
        <v>384.716038677442</v>
      </c>
      <c r="R316" s="326" t="n">
        <f aca="false">+[4]data1cf!Q316</f>
        <v>341.917719938792</v>
      </c>
      <c r="S316" s="326" t="n">
        <f aca="false">+[4]data1cf!R316</f>
        <v>299.208445465369</v>
      </c>
      <c r="T316" s="326" t="n">
        <f aca="false">+[4]data1cf!S316</f>
        <v>297.44301162933</v>
      </c>
      <c r="U316" s="326" t="n">
        <f aca="false">+[4]data1cf!T316</f>
        <v>295.62461477821</v>
      </c>
      <c r="V316" s="326" t="n">
        <f aca="false">+[4]data1cf!U316</f>
        <v>293.751666021557</v>
      </c>
      <c r="W316" s="326" t="n">
        <f aca="false">+[4]data1cf!V316</f>
        <v>291.822528802203</v>
      </c>
      <c r="X316" s="326" t="n">
        <f aca="false">+[4]data1cf!W316</f>
        <v>289.835517466269</v>
      </c>
      <c r="Y316" s="326" t="n">
        <f aca="false">+[4]data1cf!X316</f>
        <v>287.788895790257</v>
      </c>
      <c r="Z316" s="326" t="n">
        <f aca="false">+[4]data1cf!Y316</f>
        <v>285.680875463965</v>
      </c>
      <c r="AA316" s="326" t="n">
        <f aca="false">+[4]data1cf!Z316</f>
        <v>283.509614527884</v>
      </c>
      <c r="AB316" s="326"/>
      <c r="AC316" s="327" t="n">
        <f aca="false">XNPV(0.1,B316:AA316,$B$1:$AA$1)</f>
        <v>703.32275892192</v>
      </c>
      <c r="AD316" s="327" t="n">
        <f aca="false">SUMPRODUCT(B316:AA316,$B$1010:$AA$1010)</f>
        <v>1763.781580153</v>
      </c>
      <c r="AE316" s="328" t="n">
        <f aca="false">SUMPRODUCT(B316:AA316,$B$1012:$AA$1012)</f>
        <v>1646.71179403325</v>
      </c>
      <c r="AF316" s="329" t="n">
        <f aca="false">XIRR(B316:AA316,$B$1:$AA$1)</f>
        <v>0.129028254386082</v>
      </c>
      <c r="AG316" s="330" t="n">
        <f aca="false">1-EXP(-(1/0.25)*(AD316/ABS($AD$1010)))</f>
        <v>0.965547679150144</v>
      </c>
    </row>
    <row r="317" customFormat="false" ht="12.75" hidden="false" customHeight="false" outlineLevel="0" collapsed="false">
      <c r="A317" s="321"/>
      <c r="B317" s="326" t="n">
        <f aca="false">+[4]data1cf!A317</f>
        <v>-3012.17592708402</v>
      </c>
      <c r="C317" s="326" t="n">
        <f aca="false">+[4]data1cf!B317</f>
        <v>499.293020022513</v>
      </c>
      <c r="D317" s="326" t="n">
        <f aca="false">+[4]data1cf!C317</f>
        <v>550.893890042775</v>
      </c>
      <c r="E317" s="326" t="n">
        <f aca="false">+[4]data1cf!D317</f>
        <v>538.634952238498</v>
      </c>
      <c r="F317" s="326" t="n">
        <f aca="false">+[4]data1cf!E317</f>
        <v>527.513153490671</v>
      </c>
      <c r="G317" s="326" t="n">
        <f aca="false">+[4]data1cf!F317</f>
        <v>517.293247150884</v>
      </c>
      <c r="H317" s="326" t="n">
        <f aca="false">+[4]data1cf!G317</f>
        <v>507.857069375322</v>
      </c>
      <c r="I317" s="326" t="n">
        <f aca="false">+[4]data1cf!H317</f>
        <v>502.716940208254</v>
      </c>
      <c r="J317" s="326" t="n">
        <f aca="false">+[4]data1cf!I317</f>
        <v>501.403291633705</v>
      </c>
      <c r="K317" s="326" t="n">
        <f aca="false">+[4]data1cf!J317</f>
        <v>500.167347001964</v>
      </c>
      <c r="L317" s="326" t="n">
        <f aca="false">+[4]data1cf!K317</f>
        <v>498.65658382918</v>
      </c>
      <c r="M317" s="326" t="n">
        <f aca="false">+[4]data1cf!L317</f>
        <v>377.986157963303</v>
      </c>
      <c r="N317" s="326" t="n">
        <f aca="false">+[4]data1cf!M317</f>
        <v>376.390521519359</v>
      </c>
      <c r="O317" s="326" t="n">
        <f aca="false">+[4]data1cf!N317</f>
        <v>374.984756184188</v>
      </c>
      <c r="P317" s="326" t="n">
        <f aca="false">+[4]data1cf!O317</f>
        <v>373.29907768687</v>
      </c>
      <c r="Q317" s="326" t="n">
        <f aca="false">+[4]data1cf!P317</f>
        <v>371.800569036724</v>
      </c>
      <c r="R317" s="326" t="n">
        <f aca="false">+[4]data1cf!Q317</f>
        <v>335.4709119117</v>
      </c>
      <c r="S317" s="326" t="n">
        <f aca="false">+[4]data1cf!R317</f>
        <v>299.208445465369</v>
      </c>
      <c r="T317" s="326" t="n">
        <f aca="false">+[4]data1cf!S317</f>
        <v>297.44301162933</v>
      </c>
      <c r="U317" s="326" t="n">
        <f aca="false">+[4]data1cf!T317</f>
        <v>295.62461477821</v>
      </c>
      <c r="V317" s="326" t="n">
        <f aca="false">+[4]data1cf!U317</f>
        <v>293.751666021557</v>
      </c>
      <c r="W317" s="326" t="n">
        <f aca="false">+[4]data1cf!V317</f>
        <v>291.822528802203</v>
      </c>
      <c r="X317" s="326" t="n">
        <f aca="false">+[4]data1cf!W317</f>
        <v>289.835517466269</v>
      </c>
      <c r="Y317" s="326" t="n">
        <f aca="false">+[4]data1cf!X317</f>
        <v>287.788895790257</v>
      </c>
      <c r="Z317" s="326" t="n">
        <f aca="false">+[4]data1cf!Y317</f>
        <v>285.680875463965</v>
      </c>
      <c r="AA317" s="326" t="n">
        <f aca="false">+[4]data1cf!Z317</f>
        <v>283.509614527884</v>
      </c>
      <c r="AB317" s="326"/>
      <c r="AC317" s="327" t="n">
        <f aca="false">XNPV(0.1,B317:AA317,$B$1:$AA$1)</f>
        <v>1152.39177474497</v>
      </c>
      <c r="AD317" s="327" t="n">
        <f aca="false">SUMPRODUCT(B317:AA317,$B$1010:$AA$1010)</f>
        <v>2182.57090367898</v>
      </c>
      <c r="AE317" s="328" t="n">
        <f aca="false">SUMPRODUCT(B317:AA317,$B$1012:$AA$1012)</f>
        <v>2068.29735854324</v>
      </c>
      <c r="AF317" s="329" t="n">
        <f aca="false">XIRR(B317:AA317,$B$1:$AA$1)</f>
        <v>0.155260640794282</v>
      </c>
      <c r="AG317" s="330" t="n">
        <f aca="false">1-EXP(-(1/0.25)*(AD317/ABS($AD$1010)))</f>
        <v>0.984515467179949</v>
      </c>
    </row>
    <row r="318" customFormat="false" ht="12.75" hidden="false" customHeight="false" outlineLevel="0" collapsed="false">
      <c r="A318" s="321"/>
      <c r="B318" s="326" t="n">
        <f aca="false">+[4]data1cf!A318</f>
        <v>-3707.87655399548</v>
      </c>
      <c r="C318" s="326" t="n">
        <f aca="false">+[4]data1cf!B318</f>
        <v>512.817440209672</v>
      </c>
      <c r="D318" s="326" t="n">
        <f aca="false">+[4]data1cf!C318</f>
        <v>576.590288398377</v>
      </c>
      <c r="E318" s="326" t="n">
        <f aca="false">+[4]data1cf!D318</f>
        <v>561.761710758539</v>
      </c>
      <c r="F318" s="326" t="n">
        <f aca="false">+[4]data1cf!E318</f>
        <v>548.340760578895</v>
      </c>
      <c r="G318" s="326" t="n">
        <f aca="false">+[4]data1cf!F318</f>
        <v>536.038093530286</v>
      </c>
      <c r="H318" s="326" t="n">
        <f aca="false">+[4]data1cf!G318</f>
        <v>524.708496928522</v>
      </c>
      <c r="I318" s="326" t="n">
        <f aca="false">+[4]data1cf!H318</f>
        <v>518.675756029102</v>
      </c>
      <c r="J318" s="326" t="n">
        <f aca="false">+[4]data1cf!I318</f>
        <v>517.362107454552</v>
      </c>
      <c r="K318" s="326" t="n">
        <f aca="false">+[4]data1cf!J318</f>
        <v>516.153211663186</v>
      </c>
      <c r="L318" s="326" t="n">
        <f aca="false">+[4]data1cf!K318</f>
        <v>514.615399650027</v>
      </c>
      <c r="M318" s="326" t="n">
        <f aca="false">+[4]data1cf!L318</f>
        <v>393.972022624525</v>
      </c>
      <c r="N318" s="326" t="n">
        <f aca="false">+[4]data1cf!M318</f>
        <v>392.349337340206</v>
      </c>
      <c r="O318" s="326" t="n">
        <f aca="false">+[4]data1cf!N318</f>
        <v>390.970620845409</v>
      </c>
      <c r="P318" s="326" t="n">
        <f aca="false">+[4]data1cf!O318</f>
        <v>389.257893507717</v>
      </c>
      <c r="Q318" s="326" t="n">
        <f aca="false">+[4]data1cf!P318</f>
        <v>387.786433697946</v>
      </c>
      <c r="R318" s="326" t="n">
        <f aca="false">+[4]data1cf!Q318</f>
        <v>343.450319822123</v>
      </c>
      <c r="S318" s="326" t="n">
        <f aca="false">+[4]data1cf!R318</f>
        <v>299.208445465369</v>
      </c>
      <c r="T318" s="326" t="n">
        <f aca="false">+[4]data1cf!S318</f>
        <v>297.44301162933</v>
      </c>
      <c r="U318" s="326" t="n">
        <f aca="false">+[4]data1cf!T318</f>
        <v>295.62461477821</v>
      </c>
      <c r="V318" s="326" t="n">
        <f aca="false">+[4]data1cf!U318</f>
        <v>293.751666021557</v>
      </c>
      <c r="W318" s="326" t="n">
        <f aca="false">+[4]data1cf!V318</f>
        <v>291.822528802203</v>
      </c>
      <c r="X318" s="326" t="n">
        <f aca="false">+[4]data1cf!W318</f>
        <v>289.835517466269</v>
      </c>
      <c r="Y318" s="326" t="n">
        <f aca="false">+[4]data1cf!X318</f>
        <v>287.788895790257</v>
      </c>
      <c r="Z318" s="326" t="n">
        <f aca="false">+[4]data1cf!Y318</f>
        <v>285.680875463965</v>
      </c>
      <c r="AA318" s="326" t="n">
        <f aca="false">+[4]data1cf!Z318</f>
        <v>283.509614527884</v>
      </c>
      <c r="AB318" s="326"/>
      <c r="AC318" s="327" t="n">
        <f aca="false">XNPV(0.1,B318:AA318,$B$1:$AA$1)</f>
        <v>596.565567089051</v>
      </c>
      <c r="AD318" s="327" t="n">
        <f aca="false">SUMPRODUCT(B318:AA318,$B$1010:$AA$1010)</f>
        <v>1664.22278056118</v>
      </c>
      <c r="AE318" s="328" t="n">
        <f aca="false">SUMPRODUCT(B318:AA318,$B$1012:$AA$1012)</f>
        <v>1546.48824398077</v>
      </c>
      <c r="AF318" s="329" t="n">
        <f aca="false">XIRR(B318:AA318,$B$1:$AA$1)</f>
        <v>0.123847256585278</v>
      </c>
      <c r="AG318" s="330" t="n">
        <f aca="false">1-EXP(-(1/0.25)*(AD318/ABS($AD$1010)))</f>
        <v>0.958333505143953</v>
      </c>
    </row>
    <row r="319" customFormat="false" ht="12.75" hidden="false" customHeight="false" outlineLevel="0" collapsed="false">
      <c r="A319" s="321"/>
      <c r="B319" s="326" t="n">
        <f aca="false">+[4]data1cf!A319</f>
        <v>-2471.45248636205</v>
      </c>
      <c r="C319" s="326" t="n">
        <f aca="false">+[4]data1cf!B319</f>
        <v>488.781356334878</v>
      </c>
      <c r="D319" s="326" t="n">
        <f aca="false">+[4]data1cf!C319</f>
        <v>530.921729036269</v>
      </c>
      <c r="E319" s="326" t="n">
        <f aca="false">+[4]data1cf!D319</f>
        <v>520.660007332642</v>
      </c>
      <c r="F319" s="326" t="n">
        <f aca="false">+[4]data1cf!E319</f>
        <v>511.325191411713</v>
      </c>
      <c r="G319" s="326" t="n">
        <f aca="false">+[4]data1cf!F319</f>
        <v>502.724081279821</v>
      </c>
      <c r="H319" s="326" t="n">
        <f aca="false">+[4]data1cf!G319</f>
        <v>494.759536420529</v>
      </c>
      <c r="I319" s="326" t="n">
        <f aca="false">+[4]data1cf!H319</f>
        <v>490.313177056845</v>
      </c>
      <c r="J319" s="326" t="n">
        <f aca="false">+[4]data1cf!I319</f>
        <v>488.999528482296</v>
      </c>
      <c r="K319" s="326" t="n">
        <f aca="false">+[4]data1cf!J319</f>
        <v>487.74256052318</v>
      </c>
      <c r="L319" s="326" t="n">
        <f aca="false">+[4]data1cf!K319</f>
        <v>486.25282067777</v>
      </c>
      <c r="M319" s="326" t="n">
        <f aca="false">+[4]data1cf!L319</f>
        <v>365.561371484519</v>
      </c>
      <c r="N319" s="326" t="n">
        <f aca="false">+[4]data1cf!M319</f>
        <v>363.98675836795</v>
      </c>
      <c r="O319" s="326" t="n">
        <f aca="false">+[4]data1cf!N319</f>
        <v>362.559969705403</v>
      </c>
      <c r="P319" s="326" t="n">
        <f aca="false">+[4]data1cf!O319</f>
        <v>360.895314535461</v>
      </c>
      <c r="Q319" s="326" t="n">
        <f aca="false">+[4]data1cf!P319</f>
        <v>359.37578255794</v>
      </c>
      <c r="R319" s="326" t="n">
        <f aca="false">+[4]data1cf!Q319</f>
        <v>329.269030335995</v>
      </c>
      <c r="S319" s="326" t="n">
        <f aca="false">+[4]data1cf!R319</f>
        <v>299.208445465369</v>
      </c>
      <c r="T319" s="326" t="n">
        <f aca="false">+[4]data1cf!S319</f>
        <v>297.44301162933</v>
      </c>
      <c r="U319" s="326" t="n">
        <f aca="false">+[4]data1cf!T319</f>
        <v>295.62461477821</v>
      </c>
      <c r="V319" s="326" t="n">
        <f aca="false">+[4]data1cf!U319</f>
        <v>293.751666021557</v>
      </c>
      <c r="W319" s="326" t="n">
        <f aca="false">+[4]data1cf!V319</f>
        <v>291.822528802203</v>
      </c>
      <c r="X319" s="326" t="n">
        <f aca="false">+[4]data1cf!W319</f>
        <v>289.835517466269</v>
      </c>
      <c r="Y319" s="326" t="n">
        <f aca="false">+[4]data1cf!X319</f>
        <v>287.788895790257</v>
      </c>
      <c r="Z319" s="326" t="n">
        <f aca="false">+[4]data1cf!Y319</f>
        <v>285.680875463965</v>
      </c>
      <c r="AA319" s="326" t="n">
        <f aca="false">+[4]data1cf!Z319</f>
        <v>283.509614527884</v>
      </c>
      <c r="AB319" s="326"/>
      <c r="AC319" s="327" t="n">
        <f aca="false">XNPV(0.1,B319:AA319,$B$1:$AA$1)</f>
        <v>1584.39980782872</v>
      </c>
      <c r="AD319" s="327" t="n">
        <f aca="false">SUMPRODUCT(B319:AA319,$B$1010:$AA$1010)</f>
        <v>2585.44962734543</v>
      </c>
      <c r="AE319" s="328" t="n">
        <f aca="false">SUMPRODUCT(B319:AA319,$B$1012:$AA$1012)</f>
        <v>2473.86608870081</v>
      </c>
      <c r="AF319" s="329" t="n">
        <f aca="false">XIRR(B319:AA319,$B$1:$AA$1)</f>
        <v>0.190561951709276</v>
      </c>
      <c r="AG319" s="330" t="n">
        <f aca="false">1-EXP(-(1/0.25)*(AD319/ABS($AD$1010)))</f>
        <v>0.992825806438761</v>
      </c>
    </row>
    <row r="320" customFormat="false" ht="12.75" hidden="false" customHeight="false" outlineLevel="0" collapsed="false">
      <c r="A320" s="321"/>
      <c r="B320" s="326" t="n">
        <f aca="false">+[4]data1cf!A320</f>
        <v>-3537.96365034672</v>
      </c>
      <c r="C320" s="326" t="n">
        <f aca="false">+[4]data1cf!B320</f>
        <v>509.51433336274</v>
      </c>
      <c r="D320" s="326" t="n">
        <f aca="false">+[4]data1cf!C320</f>
        <v>570.314385389206</v>
      </c>
      <c r="E320" s="326" t="n">
        <f aca="false">+[4]data1cf!D320</f>
        <v>556.113398050286</v>
      </c>
      <c r="F320" s="326" t="n">
        <f aca="false">+[4]data1cf!E320</f>
        <v>543.25397603462</v>
      </c>
      <c r="G320" s="326" t="n">
        <f aca="false">+[4]data1cf!F320</f>
        <v>531.459987440438</v>
      </c>
      <c r="H320" s="326" t="n">
        <f aca="false">+[4]data1cf!G320</f>
        <v>520.592825797245</v>
      </c>
      <c r="I320" s="326" t="n">
        <f aca="false">+[4]data1cf!H320</f>
        <v>514.778089949722</v>
      </c>
      <c r="J320" s="326" t="n">
        <f aca="false">+[4]data1cf!I320</f>
        <v>513.464441375173</v>
      </c>
      <c r="K320" s="326" t="n">
        <f aca="false">+[4]data1cf!J320</f>
        <v>512.248939370112</v>
      </c>
      <c r="L320" s="326" t="n">
        <f aca="false">+[4]data1cf!K320</f>
        <v>510.717733570647</v>
      </c>
      <c r="M320" s="326" t="n">
        <f aca="false">+[4]data1cf!L320</f>
        <v>390.067750331451</v>
      </c>
      <c r="N320" s="326" t="n">
        <f aca="false">+[4]data1cf!M320</f>
        <v>388.451671260827</v>
      </c>
      <c r="O320" s="326" t="n">
        <f aca="false">+[4]data1cf!N320</f>
        <v>387.066348552336</v>
      </c>
      <c r="P320" s="326" t="n">
        <f aca="false">+[4]data1cf!O320</f>
        <v>385.360227428338</v>
      </c>
      <c r="Q320" s="326" t="n">
        <f aca="false">+[4]data1cf!P320</f>
        <v>383.882161404872</v>
      </c>
      <c r="R320" s="326" t="n">
        <f aca="false">+[4]data1cf!Q320</f>
        <v>341.501486782434</v>
      </c>
      <c r="S320" s="326" t="n">
        <f aca="false">+[4]data1cf!R320</f>
        <v>299.208445465369</v>
      </c>
      <c r="T320" s="326" t="n">
        <f aca="false">+[4]data1cf!S320</f>
        <v>297.44301162933</v>
      </c>
      <c r="U320" s="326" t="n">
        <f aca="false">+[4]data1cf!T320</f>
        <v>295.62461477821</v>
      </c>
      <c r="V320" s="326" t="n">
        <f aca="false">+[4]data1cf!U320</f>
        <v>293.751666021557</v>
      </c>
      <c r="W320" s="326" t="n">
        <f aca="false">+[4]data1cf!V320</f>
        <v>291.822528802203</v>
      </c>
      <c r="X320" s="326" t="n">
        <f aca="false">+[4]data1cf!W320</f>
        <v>289.835517466269</v>
      </c>
      <c r="Y320" s="326" t="n">
        <f aca="false">+[4]data1cf!X320</f>
        <v>287.788895790257</v>
      </c>
      <c r="Z320" s="326" t="n">
        <f aca="false">+[4]data1cf!Y320</f>
        <v>285.680875463965</v>
      </c>
      <c r="AA320" s="326" t="n">
        <f aca="false">+[4]data1cf!Z320</f>
        <v>283.509614527884</v>
      </c>
      <c r="AB320" s="326"/>
      <c r="AC320" s="327" t="n">
        <f aca="false">XNPV(0.1,B320:AA320,$B$1:$AA$1)</f>
        <v>732.316551368264</v>
      </c>
      <c r="AD320" s="327" t="n">
        <f aca="false">SUMPRODUCT(B320:AA320,$B$1010:$AA$1010)</f>
        <v>1790.8203877688</v>
      </c>
      <c r="AE320" s="328" t="n">
        <f aca="false">SUMPRODUCT(B320:AA320,$B$1012:$AA$1012)</f>
        <v>1673.93113877779</v>
      </c>
      <c r="AF320" s="329" t="n">
        <f aca="false">XIRR(B320:AA320,$B$1:$AA$1)</f>
        <v>0.130495198793016</v>
      </c>
      <c r="AG320" s="330" t="n">
        <f aca="false">1-EXP(-(1/0.25)*(AD320/ABS($AD$1010)))</f>
        <v>0.967281452716081</v>
      </c>
    </row>
    <row r="321" customFormat="false" ht="12.75" hidden="false" customHeight="false" outlineLevel="0" collapsed="false">
      <c r="A321" s="321"/>
      <c r="B321" s="326" t="n">
        <f aca="false">+[4]data1cf!A321</f>
        <v>-3567.03571852624</v>
      </c>
      <c r="C321" s="326" t="n">
        <f aca="false">+[4]data1cf!B321</f>
        <v>510.07949436815</v>
      </c>
      <c r="D321" s="326" t="n">
        <f aca="false">+[4]data1cf!C321</f>
        <v>571.388191299485</v>
      </c>
      <c r="E321" s="326" t="n">
        <f aca="false">+[4]data1cf!D321</f>
        <v>557.079823369537</v>
      </c>
      <c r="F321" s="326" t="n">
        <f aca="false">+[4]data1cf!E321</f>
        <v>544.124323982951</v>
      </c>
      <c r="G321" s="326" t="n">
        <f aca="false">+[4]data1cf!F321</f>
        <v>532.243300593936</v>
      </c>
      <c r="H321" s="326" t="n">
        <f aca="false">+[4]data1cf!G321</f>
        <v>521.297016409986</v>
      </c>
      <c r="I321" s="326" t="n">
        <f aca="false">+[4]data1cf!H321</f>
        <v>515.444979936106</v>
      </c>
      <c r="J321" s="326" t="n">
        <f aca="false">+[4]data1cf!I321</f>
        <v>514.131331361556</v>
      </c>
      <c r="K321" s="326" t="n">
        <f aca="false">+[4]data1cf!J321</f>
        <v>512.916959678507</v>
      </c>
      <c r="L321" s="326" t="n">
        <f aca="false">+[4]data1cf!K321</f>
        <v>511.384623557031</v>
      </c>
      <c r="M321" s="326" t="n">
        <f aca="false">+[4]data1cf!L321</f>
        <v>390.735770639846</v>
      </c>
      <c r="N321" s="326" t="n">
        <f aca="false">+[4]data1cf!M321</f>
        <v>389.11856124721</v>
      </c>
      <c r="O321" s="326" t="n">
        <f aca="false">+[4]data1cf!N321</f>
        <v>387.73436886073</v>
      </c>
      <c r="P321" s="326" t="n">
        <f aca="false">+[4]data1cf!O321</f>
        <v>386.027117414721</v>
      </c>
      <c r="Q321" s="326" t="n">
        <f aca="false">+[4]data1cf!P321</f>
        <v>384.550181713267</v>
      </c>
      <c r="R321" s="326" t="n">
        <f aca="false">+[4]data1cf!Q321</f>
        <v>341.834931775625</v>
      </c>
      <c r="S321" s="326" t="n">
        <f aca="false">+[4]data1cf!R321</f>
        <v>299.208445465369</v>
      </c>
      <c r="T321" s="326" t="n">
        <f aca="false">+[4]data1cf!S321</f>
        <v>297.44301162933</v>
      </c>
      <c r="U321" s="326" t="n">
        <f aca="false">+[4]data1cf!T321</f>
        <v>295.62461477821</v>
      </c>
      <c r="V321" s="326" t="n">
        <f aca="false">+[4]data1cf!U321</f>
        <v>293.751666021557</v>
      </c>
      <c r="W321" s="326" t="n">
        <f aca="false">+[4]data1cf!V321</f>
        <v>291.822528802203</v>
      </c>
      <c r="X321" s="326" t="n">
        <f aca="false">+[4]data1cf!W321</f>
        <v>289.835517466269</v>
      </c>
      <c r="Y321" s="326" t="n">
        <f aca="false">+[4]data1cf!X321</f>
        <v>287.788895790257</v>
      </c>
      <c r="Z321" s="326" t="n">
        <f aca="false">+[4]data1cf!Y321</f>
        <v>285.680875463965</v>
      </c>
      <c r="AA321" s="326" t="n">
        <f aca="false">+[4]data1cf!Z321</f>
        <v>283.509614527884</v>
      </c>
      <c r="AB321" s="326"/>
      <c r="AC321" s="327" t="n">
        <f aca="false">XNPV(0.1,B321:AA321,$B$1:$AA$1)</f>
        <v>709.089581634634</v>
      </c>
      <c r="AD321" s="327" t="n">
        <f aca="false">SUMPRODUCT(B321:AA321,$B$1010:$AA$1010)</f>
        <v>1769.15955925567</v>
      </c>
      <c r="AE321" s="328" t="n">
        <f aca="false">SUMPRODUCT(B321:AA321,$B$1012:$AA$1012)</f>
        <v>1652.12568170554</v>
      </c>
      <c r="AF321" s="329" t="n">
        <f aca="false">XIRR(B321:AA321,$B$1:$AA$1)</f>
        <v>0.129317912383052</v>
      </c>
      <c r="AG321" s="330" t="n">
        <f aca="false">1-EXP(-(1/0.25)*(AD321/ABS($AD$1010)))</f>
        <v>0.965899693003227</v>
      </c>
    </row>
    <row r="322" customFormat="false" ht="12.75" hidden="false" customHeight="false" outlineLevel="0" collapsed="false">
      <c r="A322" s="321"/>
      <c r="B322" s="326" t="n">
        <f aca="false">+[4]data1cf!A322</f>
        <v>-3649.11756871693</v>
      </c>
      <c r="C322" s="326" t="n">
        <f aca="false">+[4]data1cf!B322</f>
        <v>511.675165535857</v>
      </c>
      <c r="D322" s="326" t="n">
        <f aca="false">+[4]data1cf!C322</f>
        <v>574.419966518129</v>
      </c>
      <c r="E322" s="326" t="n">
        <f aca="false">+[4]data1cf!D322</f>
        <v>559.808421066316</v>
      </c>
      <c r="F322" s="326" t="n">
        <f aca="false">+[4]data1cf!E322</f>
        <v>546.58165758122</v>
      </c>
      <c r="G322" s="326" t="n">
        <f aca="false">+[4]data1cf!F322</f>
        <v>534.454900832378</v>
      </c>
      <c r="H322" s="326" t="n">
        <f aca="false">+[4]data1cf!G322</f>
        <v>523.285222684948</v>
      </c>
      <c r="I322" s="326" t="n">
        <f aca="false">+[4]data1cf!H322</f>
        <v>517.327871914</v>
      </c>
      <c r="J322" s="326" t="n">
        <f aca="false">+[4]data1cf!I322</f>
        <v>516.014223339451</v>
      </c>
      <c r="K322" s="326" t="n">
        <f aca="false">+[4]data1cf!J322</f>
        <v>514.803042998736</v>
      </c>
      <c r="L322" s="326" t="n">
        <f aca="false">+[4]data1cf!K322</f>
        <v>513.267515534925</v>
      </c>
      <c r="M322" s="326" t="n">
        <f aca="false">+[4]data1cf!L322</f>
        <v>392.621853960075</v>
      </c>
      <c r="N322" s="326" t="n">
        <f aca="false">+[4]data1cf!M322</f>
        <v>391.001453225104</v>
      </c>
      <c r="O322" s="326" t="n">
        <f aca="false">+[4]data1cf!N322</f>
        <v>389.62045218096</v>
      </c>
      <c r="P322" s="326" t="n">
        <f aca="false">+[4]data1cf!O322</f>
        <v>387.910009392616</v>
      </c>
      <c r="Q322" s="326" t="n">
        <f aca="false">+[4]data1cf!P322</f>
        <v>386.436265033496</v>
      </c>
      <c r="R322" s="326" t="n">
        <f aca="false">+[4]data1cf!Q322</f>
        <v>342.776377764572</v>
      </c>
      <c r="S322" s="326" t="n">
        <f aca="false">+[4]data1cf!R322</f>
        <v>299.208445465369</v>
      </c>
      <c r="T322" s="326" t="n">
        <f aca="false">+[4]data1cf!S322</f>
        <v>297.44301162933</v>
      </c>
      <c r="U322" s="326" t="n">
        <f aca="false">+[4]data1cf!T322</f>
        <v>295.62461477821</v>
      </c>
      <c r="V322" s="326" t="n">
        <f aca="false">+[4]data1cf!U322</f>
        <v>293.751666021557</v>
      </c>
      <c r="W322" s="326" t="n">
        <f aca="false">+[4]data1cf!V322</f>
        <v>291.822528802203</v>
      </c>
      <c r="X322" s="326" t="n">
        <f aca="false">+[4]data1cf!W322</f>
        <v>289.835517466269</v>
      </c>
      <c r="Y322" s="326" t="n">
        <f aca="false">+[4]data1cf!X322</f>
        <v>287.788895790257</v>
      </c>
      <c r="Z322" s="326" t="n">
        <f aca="false">+[4]data1cf!Y322</f>
        <v>285.680875463965</v>
      </c>
      <c r="AA322" s="326" t="n">
        <f aca="false">+[4]data1cf!Z322</f>
        <v>283.509614527884</v>
      </c>
      <c r="AB322" s="326"/>
      <c r="AC322" s="327" t="n">
        <f aca="false">XNPV(0.1,B322:AA322,$B$1:$AA$1)</f>
        <v>643.510736734906</v>
      </c>
      <c r="AD322" s="327" t="n">
        <f aca="false">SUMPRODUCT(B322:AA322,$B$1010:$AA$1010)</f>
        <v>1708.00254524338</v>
      </c>
      <c r="AE322" s="328" t="n">
        <f aca="false">SUMPRODUCT(B322:AA322,$B$1012:$AA$1012)</f>
        <v>1590.56032454926</v>
      </c>
      <c r="AF322" s="329" t="n">
        <f aca="false">XIRR(B322:AA322,$B$1:$AA$1)</f>
        <v>0.126084098712266</v>
      </c>
      <c r="AG322" s="330" t="n">
        <f aca="false">1-EXP(-(1/0.25)*(AD322/ABS($AD$1010)))</f>
        <v>0.961675324514456</v>
      </c>
    </row>
    <row r="323" customFormat="false" ht="12.75" hidden="false" customHeight="false" outlineLevel="0" collapsed="false">
      <c r="A323" s="321"/>
      <c r="B323" s="326" t="n">
        <f aca="false">+[4]data1cf!A323</f>
        <v>-3537.10623334027</v>
      </c>
      <c r="C323" s="326" t="n">
        <f aca="false">+[4]data1cf!B323</f>
        <v>509.497665176135</v>
      </c>
      <c r="D323" s="326" t="n">
        <f aca="false">+[4]data1cf!C323</f>
        <v>570.282715834656</v>
      </c>
      <c r="E323" s="326" t="n">
        <f aca="false">+[4]data1cf!D323</f>
        <v>556.084895451191</v>
      </c>
      <c r="F323" s="326" t="n">
        <f aca="false">+[4]data1cf!E323</f>
        <v>543.228307027248</v>
      </c>
      <c r="G323" s="326" t="n">
        <f aca="false">+[4]data1cf!F323</f>
        <v>531.436885333803</v>
      </c>
      <c r="H323" s="326" t="n">
        <f aca="false">+[4]data1cf!G323</f>
        <v>520.572057236735</v>
      </c>
      <c r="I323" s="326" t="n">
        <f aca="false">+[4]data1cf!H323</f>
        <v>514.758421489528</v>
      </c>
      <c r="J323" s="326" t="n">
        <f aca="false">+[4]data1cf!I323</f>
        <v>513.444772914978</v>
      </c>
      <c r="K323" s="326" t="n">
        <f aca="false">+[4]data1cf!J323</f>
        <v>512.229237573545</v>
      </c>
      <c r="L323" s="326" t="n">
        <f aca="false">+[4]data1cf!K323</f>
        <v>510.698065110453</v>
      </c>
      <c r="M323" s="326" t="n">
        <f aca="false">+[4]data1cf!L323</f>
        <v>390.048048534884</v>
      </c>
      <c r="N323" s="326" t="n">
        <f aca="false">+[4]data1cf!M323</f>
        <v>388.432002800632</v>
      </c>
      <c r="O323" s="326" t="n">
        <f aca="false">+[4]data1cf!N323</f>
        <v>387.046646755768</v>
      </c>
      <c r="P323" s="326" t="n">
        <f aca="false">+[4]data1cf!O323</f>
        <v>385.340558968143</v>
      </c>
      <c r="Q323" s="326" t="n">
        <f aca="false">+[4]data1cf!P323</f>
        <v>383.862459608305</v>
      </c>
      <c r="R323" s="326" t="n">
        <f aca="false">+[4]data1cf!Q323</f>
        <v>341.491652552336</v>
      </c>
      <c r="S323" s="326" t="n">
        <f aca="false">+[4]data1cf!R323</f>
        <v>299.208445465369</v>
      </c>
      <c r="T323" s="326" t="n">
        <f aca="false">+[4]data1cf!S323</f>
        <v>297.44301162933</v>
      </c>
      <c r="U323" s="326" t="n">
        <f aca="false">+[4]data1cf!T323</f>
        <v>295.62461477821</v>
      </c>
      <c r="V323" s="326" t="n">
        <f aca="false">+[4]data1cf!U323</f>
        <v>293.751666021557</v>
      </c>
      <c r="W323" s="326" t="n">
        <f aca="false">+[4]data1cf!V323</f>
        <v>291.822528802203</v>
      </c>
      <c r="X323" s="326" t="n">
        <f aca="false">+[4]data1cf!W323</f>
        <v>289.835517466269</v>
      </c>
      <c r="Y323" s="326" t="n">
        <f aca="false">+[4]data1cf!X323</f>
        <v>287.788895790257</v>
      </c>
      <c r="Z323" s="326" t="n">
        <f aca="false">+[4]data1cf!Y323</f>
        <v>285.680875463965</v>
      </c>
      <c r="AA323" s="326" t="n">
        <f aca="false">+[4]data1cf!Z323</f>
        <v>283.509614527884</v>
      </c>
      <c r="AB323" s="326"/>
      <c r="AC323" s="327" t="n">
        <f aca="false">XNPV(0.1,B323:AA323,$B$1:$AA$1)</f>
        <v>733.001579992124</v>
      </c>
      <c r="AD323" s="327" t="n">
        <f aca="false">SUMPRODUCT(B323:AA323,$B$1010:$AA$1010)</f>
        <v>1791.45922648596</v>
      </c>
      <c r="AE323" s="328" t="n">
        <f aca="false">SUMPRODUCT(B323:AA323,$B$1012:$AA$1012)</f>
        <v>1674.57424299768</v>
      </c>
      <c r="AF323" s="329" t="n">
        <f aca="false">XIRR(B323:AA323,$B$1:$AA$1)</f>
        <v>0.130530181575228</v>
      </c>
      <c r="AG323" s="330" t="n">
        <f aca="false">1-EXP(-(1/0.25)*(AD323/ABS($AD$1010)))</f>
        <v>0.967321343329063</v>
      </c>
    </row>
    <row r="324" customFormat="false" ht="12.75" hidden="false" customHeight="false" outlineLevel="0" collapsed="false">
      <c r="A324" s="321"/>
      <c r="B324" s="326" t="n">
        <f aca="false">+[4]data1cf!A324</f>
        <v>-3488.19436379159</v>
      </c>
      <c r="C324" s="326" t="n">
        <f aca="false">+[4]data1cf!B324</f>
        <v>508.546818432108</v>
      </c>
      <c r="D324" s="326" t="n">
        <f aca="false">+[4]data1cf!C324</f>
        <v>568.476107021006</v>
      </c>
      <c r="E324" s="326" t="n">
        <f aca="false">+[4]data1cf!D324</f>
        <v>554.458947518906</v>
      </c>
      <c r="F324" s="326" t="n">
        <f aca="false">+[4]data1cf!E324</f>
        <v>541.764003041447</v>
      </c>
      <c r="G324" s="326" t="n">
        <f aca="false">+[4]data1cf!F324</f>
        <v>530.119011746582</v>
      </c>
      <c r="H324" s="326" t="n">
        <f aca="false">+[4]data1cf!G324</f>
        <v>519.387302193678</v>
      </c>
      <c r="I324" s="326" t="n">
        <f aca="false">+[4]data1cf!H324</f>
        <v>513.636422331577</v>
      </c>
      <c r="J324" s="326" t="n">
        <f aca="false">+[4]data1cf!I324</f>
        <v>512.322773757027</v>
      </c>
      <c r="K324" s="326" t="n">
        <f aca="false">+[4]data1cf!J324</f>
        <v>511.105336722106</v>
      </c>
      <c r="L324" s="326" t="n">
        <f aca="false">+[4]data1cf!K324</f>
        <v>509.576065952502</v>
      </c>
      <c r="M324" s="326" t="n">
        <f aca="false">+[4]data1cf!L324</f>
        <v>388.924147683445</v>
      </c>
      <c r="N324" s="326" t="n">
        <f aca="false">+[4]data1cf!M324</f>
        <v>387.310003642681</v>
      </c>
      <c r="O324" s="326" t="n">
        <f aca="false">+[4]data1cf!N324</f>
        <v>385.922745904329</v>
      </c>
      <c r="P324" s="326" t="n">
        <f aca="false">+[4]data1cf!O324</f>
        <v>384.218559810192</v>
      </c>
      <c r="Q324" s="326" t="n">
        <f aca="false">+[4]data1cf!P324</f>
        <v>382.738558756866</v>
      </c>
      <c r="R324" s="326" t="n">
        <f aca="false">+[4]data1cf!Q324</f>
        <v>340.930652973361</v>
      </c>
      <c r="S324" s="326" t="n">
        <f aca="false">+[4]data1cf!R324</f>
        <v>299.208445465369</v>
      </c>
      <c r="T324" s="326" t="n">
        <f aca="false">+[4]data1cf!S324</f>
        <v>297.44301162933</v>
      </c>
      <c r="U324" s="326" t="n">
        <f aca="false">+[4]data1cf!T324</f>
        <v>295.62461477821</v>
      </c>
      <c r="V324" s="326" t="n">
        <f aca="false">+[4]data1cf!U324</f>
        <v>293.751666021557</v>
      </c>
      <c r="W324" s="326" t="n">
        <f aca="false">+[4]data1cf!V324</f>
        <v>291.822528802203</v>
      </c>
      <c r="X324" s="326" t="n">
        <f aca="false">+[4]data1cf!W324</f>
        <v>289.835517466269</v>
      </c>
      <c r="Y324" s="326" t="n">
        <f aca="false">+[4]data1cf!X324</f>
        <v>287.788895790257</v>
      </c>
      <c r="Z324" s="326" t="n">
        <f aca="false">+[4]data1cf!Y324</f>
        <v>285.680875463965</v>
      </c>
      <c r="AA324" s="326" t="n">
        <f aca="false">+[4]data1cf!Z324</f>
        <v>283.509614527884</v>
      </c>
      <c r="AB324" s="326"/>
      <c r="AC324" s="327" t="n">
        <f aca="false">XNPV(0.1,B324:AA324,$B$1:$AA$1)</f>
        <v>772.079450428005</v>
      </c>
      <c r="AD324" s="327" t="n">
        <f aca="false">SUMPRODUCT(B324:AA324,$B$1010:$AA$1010)</f>
        <v>1827.90216587398</v>
      </c>
      <c r="AE324" s="328" t="n">
        <f aca="false">SUMPRODUCT(B324:AA324,$B$1012:$AA$1012)</f>
        <v>1711.26051055805</v>
      </c>
      <c r="AF324" s="329" t="n">
        <f aca="false">XIRR(B324:AA324,$B$1:$AA$1)</f>
        <v>0.132551126679574</v>
      </c>
      <c r="AG324" s="330" t="n">
        <f aca="false">1-EXP(-(1/0.25)*(AD324/ABS($AD$1010)))</f>
        <v>0.969518210077588</v>
      </c>
    </row>
    <row r="325" customFormat="false" ht="12.75" hidden="false" customHeight="false" outlineLevel="0" collapsed="false">
      <c r="A325" s="321"/>
      <c r="B325" s="326" t="n">
        <f aca="false">+[4]data1cf!A325</f>
        <v>-3026.8520095045</v>
      </c>
      <c r="C325" s="326" t="n">
        <f aca="false">+[4]data1cf!B325</f>
        <v>499.578323064767</v>
      </c>
      <c r="D325" s="326" t="n">
        <f aca="false">+[4]data1cf!C325</f>
        <v>551.435965823058</v>
      </c>
      <c r="E325" s="326" t="n">
        <f aca="false">+[4]data1cf!D325</f>
        <v>539.122820440752</v>
      </c>
      <c r="F325" s="326" t="n">
        <f aca="false">+[4]data1cf!E325</f>
        <v>527.952520175742</v>
      </c>
      <c r="G325" s="326" t="n">
        <f aca="false">+[4]data1cf!F325</f>
        <v>517.688677167448</v>
      </c>
      <c r="H325" s="326" t="n">
        <f aca="false">+[4]data1cf!G325</f>
        <v>508.212556965971</v>
      </c>
      <c r="I325" s="326" t="n">
        <f aca="false">+[4]data1cf!H325</f>
        <v>503.053597798114</v>
      </c>
      <c r="J325" s="326" t="n">
        <f aca="false">+[4]data1cf!I325</f>
        <v>501.739949223565</v>
      </c>
      <c r="K325" s="326" t="n">
        <f aca="false">+[4]data1cf!J325</f>
        <v>500.504575197909</v>
      </c>
      <c r="L325" s="326" t="n">
        <f aca="false">+[4]data1cf!K325</f>
        <v>498.99324141904</v>
      </c>
      <c r="M325" s="326" t="n">
        <f aca="false">+[4]data1cf!L325</f>
        <v>378.323386159248</v>
      </c>
      <c r="N325" s="326" t="n">
        <f aca="false">+[4]data1cf!M325</f>
        <v>376.727179109219</v>
      </c>
      <c r="O325" s="326" t="n">
        <f aca="false">+[4]data1cf!N325</f>
        <v>375.321984380132</v>
      </c>
      <c r="P325" s="326" t="n">
        <f aca="false">+[4]data1cf!O325</f>
        <v>373.63573527673</v>
      </c>
      <c r="Q325" s="326" t="n">
        <f aca="false">+[4]data1cf!P325</f>
        <v>372.137797232669</v>
      </c>
      <c r="R325" s="326" t="n">
        <f aca="false">+[4]data1cf!Q325</f>
        <v>335.63924070663</v>
      </c>
      <c r="S325" s="326" t="n">
        <f aca="false">+[4]data1cf!R325</f>
        <v>299.208445465369</v>
      </c>
      <c r="T325" s="326" t="n">
        <f aca="false">+[4]data1cf!S325</f>
        <v>297.44301162933</v>
      </c>
      <c r="U325" s="326" t="n">
        <f aca="false">+[4]data1cf!T325</f>
        <v>295.62461477821</v>
      </c>
      <c r="V325" s="326" t="n">
        <f aca="false">+[4]data1cf!U325</f>
        <v>293.751666021557</v>
      </c>
      <c r="W325" s="326" t="n">
        <f aca="false">+[4]data1cf!V325</f>
        <v>291.822528802203</v>
      </c>
      <c r="X325" s="326" t="n">
        <f aca="false">+[4]data1cf!W325</f>
        <v>289.835517466269</v>
      </c>
      <c r="Y325" s="326" t="n">
        <f aca="false">+[4]data1cf!X325</f>
        <v>287.788895790257</v>
      </c>
      <c r="Z325" s="326" t="n">
        <f aca="false">+[4]data1cf!Y325</f>
        <v>285.680875463965</v>
      </c>
      <c r="AA325" s="326" t="n">
        <f aca="false">+[4]data1cf!Z325</f>
        <v>283.509614527884</v>
      </c>
      <c r="AB325" s="326"/>
      <c r="AC325" s="327" t="n">
        <f aca="false">XNPV(0.1,B325:AA325,$B$1:$AA$1)</f>
        <v>1140.66639903094</v>
      </c>
      <c r="AD325" s="327" t="n">
        <f aca="false">SUMPRODUCT(B325:AA325,$B$1010:$AA$1010)</f>
        <v>2171.63614311804</v>
      </c>
      <c r="AE325" s="328" t="n">
        <f aca="false">SUMPRODUCT(B325:AA325,$B$1012:$AA$1012)</f>
        <v>2057.28958698628</v>
      </c>
      <c r="AF325" s="329" t="n">
        <f aca="false">XIRR(B325:AA325,$B$1:$AA$1)</f>
        <v>0.15446452449186</v>
      </c>
      <c r="AG325" s="330" t="n">
        <f aca="false">1-EXP(-(1/0.25)*(AD325/ABS($AD$1010)))</f>
        <v>0.984188728941374</v>
      </c>
    </row>
    <row r="326" customFormat="false" ht="12.75" hidden="false" customHeight="false" outlineLevel="0" collapsed="false">
      <c r="A326" s="321"/>
      <c r="B326" s="326" t="n">
        <f aca="false">+[4]data1cf!A326</f>
        <v>-3041.06408513201</v>
      </c>
      <c r="C326" s="326" t="n">
        <f aca="false">+[4]data1cf!B326</f>
        <v>499.854605814966</v>
      </c>
      <c r="D326" s="326" t="n">
        <f aca="false">+[4]data1cf!C326</f>
        <v>551.960903048436</v>
      </c>
      <c r="E326" s="326" t="n">
        <f aca="false">+[4]data1cf!D326</f>
        <v>539.595263943592</v>
      </c>
      <c r="F326" s="326" t="n">
        <f aca="false">+[4]data1cf!E326</f>
        <v>528.377995611048</v>
      </c>
      <c r="G326" s="326" t="n">
        <f aca="false">+[4]data1cf!F326</f>
        <v>518.071605059223</v>
      </c>
      <c r="H326" s="326" t="n">
        <f aca="false">+[4]data1cf!G326</f>
        <v>508.556805272718</v>
      </c>
      <c r="I326" s="326" t="n">
        <f aca="false">+[4]data1cf!H326</f>
        <v>503.379611443349</v>
      </c>
      <c r="J326" s="326" t="n">
        <f aca="false">+[4]data1cf!I326</f>
        <v>502.065962868799</v>
      </c>
      <c r="K326" s="326" t="n">
        <f aca="false">+[4]data1cf!J326</f>
        <v>500.831141408644</v>
      </c>
      <c r="L326" s="326" t="n">
        <f aca="false">+[4]data1cf!K326</f>
        <v>499.319255064274</v>
      </c>
      <c r="M326" s="326" t="n">
        <f aca="false">+[4]data1cf!L326</f>
        <v>378.649952369982</v>
      </c>
      <c r="N326" s="326" t="n">
        <f aca="false">+[4]data1cf!M326</f>
        <v>377.053192754453</v>
      </c>
      <c r="O326" s="326" t="n">
        <f aca="false">+[4]data1cf!N326</f>
        <v>375.648550590867</v>
      </c>
      <c r="P326" s="326" t="n">
        <f aca="false">+[4]data1cf!O326</f>
        <v>373.961748921964</v>
      </c>
      <c r="Q326" s="326" t="n">
        <f aca="false">+[4]data1cf!P326</f>
        <v>372.464363443403</v>
      </c>
      <c r="R326" s="326" t="n">
        <f aca="false">+[4]data1cf!Q326</f>
        <v>335.802247529247</v>
      </c>
      <c r="S326" s="326" t="n">
        <f aca="false">+[4]data1cf!R326</f>
        <v>299.208445465369</v>
      </c>
      <c r="T326" s="326" t="n">
        <f aca="false">+[4]data1cf!S326</f>
        <v>297.44301162933</v>
      </c>
      <c r="U326" s="326" t="n">
        <f aca="false">+[4]data1cf!T326</f>
        <v>295.62461477821</v>
      </c>
      <c r="V326" s="326" t="n">
        <f aca="false">+[4]data1cf!U326</f>
        <v>293.751666021557</v>
      </c>
      <c r="W326" s="326" t="n">
        <f aca="false">+[4]data1cf!V326</f>
        <v>291.822528802203</v>
      </c>
      <c r="X326" s="326" t="n">
        <f aca="false">+[4]data1cf!W326</f>
        <v>289.835517466269</v>
      </c>
      <c r="Y326" s="326" t="n">
        <f aca="false">+[4]data1cf!X326</f>
        <v>287.788895790257</v>
      </c>
      <c r="Z326" s="326" t="n">
        <f aca="false">+[4]data1cf!Y326</f>
        <v>285.680875463965</v>
      </c>
      <c r="AA326" s="326" t="n">
        <f aca="false">+[4]data1cf!Z326</f>
        <v>283.509614527884</v>
      </c>
      <c r="AB326" s="326"/>
      <c r="AC326" s="327" t="n">
        <f aca="false">XNPV(0.1,B326:AA326,$B$1:$AA$1)</f>
        <v>1129.31173900422</v>
      </c>
      <c r="AD326" s="327" t="n">
        <f aca="false">SUMPRODUCT(B326:AA326,$B$1010:$AA$1010)</f>
        <v>2161.04710173708</v>
      </c>
      <c r="AE326" s="328" t="n">
        <f aca="false">SUMPRODUCT(B326:AA326,$B$1012:$AA$1012)</f>
        <v>2046.62984296362</v>
      </c>
      <c r="AF326" s="329" t="n">
        <f aca="false">XIRR(B326:AA326,$B$1:$AA$1)</f>
        <v>0.153700234788279</v>
      </c>
      <c r="AG326" s="330" t="n">
        <f aca="false">1-EXP(-(1/0.25)*(AD326/ABS($AD$1010)))</f>
        <v>0.983865751524143</v>
      </c>
    </row>
    <row r="327" customFormat="false" ht="12.75" hidden="false" customHeight="false" outlineLevel="0" collapsed="false">
      <c r="A327" s="321"/>
      <c r="B327" s="326" t="n">
        <f aca="false">+[4]data1cf!A327</f>
        <v>-2541.38048963686</v>
      </c>
      <c r="C327" s="326" t="n">
        <f aca="false">+[4]data1cf!B327</f>
        <v>490.140756718541</v>
      </c>
      <c r="D327" s="326" t="n">
        <f aca="false">+[4]data1cf!C327</f>
        <v>533.504589765227</v>
      </c>
      <c r="E327" s="326" t="n">
        <f aca="false">+[4]data1cf!D327</f>
        <v>522.984581988704</v>
      </c>
      <c r="F327" s="326" t="n">
        <f aca="false">+[4]data1cf!E327</f>
        <v>513.418668002552</v>
      </c>
      <c r="G327" s="326" t="n">
        <f aca="false">+[4]data1cf!F327</f>
        <v>504.608210211577</v>
      </c>
      <c r="H327" s="326" t="n">
        <f aca="false">+[4]data1cf!G327</f>
        <v>496.453349298572</v>
      </c>
      <c r="I327" s="326" t="n">
        <f aca="false">+[4]data1cf!H327</f>
        <v>491.917269509566</v>
      </c>
      <c r="J327" s="326" t="n">
        <f aca="false">+[4]data1cf!I327</f>
        <v>490.603620935017</v>
      </c>
      <c r="K327" s="326" t="n">
        <f aca="false">+[4]data1cf!J327</f>
        <v>489.349371776668</v>
      </c>
      <c r="L327" s="326" t="n">
        <f aca="false">+[4]data1cf!K327</f>
        <v>487.856913130492</v>
      </c>
      <c r="M327" s="326" t="n">
        <f aca="false">+[4]data1cf!L327</f>
        <v>367.168182738007</v>
      </c>
      <c r="N327" s="326" t="n">
        <f aca="false">+[4]data1cf!M327</f>
        <v>365.590850820671</v>
      </c>
      <c r="O327" s="326" t="n">
        <f aca="false">+[4]data1cf!N327</f>
        <v>364.166780958892</v>
      </c>
      <c r="P327" s="326" t="n">
        <f aca="false">+[4]data1cf!O327</f>
        <v>362.499406988182</v>
      </c>
      <c r="Q327" s="326" t="n">
        <f aca="false">+[4]data1cf!P327</f>
        <v>360.982593811428</v>
      </c>
      <c r="R327" s="326" t="n">
        <f aca="false">+[4]data1cf!Q327</f>
        <v>330.071076562356</v>
      </c>
      <c r="S327" s="326" t="n">
        <f aca="false">+[4]data1cf!R327</f>
        <v>299.208445465369</v>
      </c>
      <c r="T327" s="326" t="n">
        <f aca="false">+[4]data1cf!S327</f>
        <v>297.44301162933</v>
      </c>
      <c r="U327" s="326" t="n">
        <f aca="false">+[4]data1cf!T327</f>
        <v>295.62461477821</v>
      </c>
      <c r="V327" s="326" t="n">
        <f aca="false">+[4]data1cf!U327</f>
        <v>293.751666021557</v>
      </c>
      <c r="W327" s="326" t="n">
        <f aca="false">+[4]data1cf!V327</f>
        <v>291.822528802203</v>
      </c>
      <c r="X327" s="326" t="n">
        <f aca="false">+[4]data1cf!W327</f>
        <v>289.835517466269</v>
      </c>
      <c r="Y327" s="326" t="n">
        <f aca="false">+[4]data1cf!X327</f>
        <v>287.788895790257</v>
      </c>
      <c r="Z327" s="326" t="n">
        <f aca="false">+[4]data1cf!Y327</f>
        <v>285.680875463965</v>
      </c>
      <c r="AA327" s="326" t="n">
        <f aca="false">+[4]data1cf!Z327</f>
        <v>283.509614527884</v>
      </c>
      <c r="AB327" s="326"/>
      <c r="AC327" s="327" t="n">
        <f aca="false">XNPV(0.1,B327:AA327,$B$1:$AA$1)</f>
        <v>1528.53121239315</v>
      </c>
      <c r="AD327" s="327" t="n">
        <f aca="false">SUMPRODUCT(B327:AA327,$B$1010:$AA$1010)</f>
        <v>2533.34812297883</v>
      </c>
      <c r="AE327" s="328" t="n">
        <f aca="false">SUMPRODUCT(B327:AA327,$B$1012:$AA$1012)</f>
        <v>2421.41670449666</v>
      </c>
      <c r="AF327" s="329" t="n">
        <f aca="false">XIRR(B327:AA327,$B$1:$AA$1)</f>
        <v>0.185219307521047</v>
      </c>
      <c r="AG327" s="330" t="n">
        <f aca="false">1-EXP(-(1/0.25)*(AD327/ABS($AD$1010)))</f>
        <v>0.992075294070793</v>
      </c>
    </row>
    <row r="328" customFormat="false" ht="12.75" hidden="false" customHeight="false" outlineLevel="0" collapsed="false">
      <c r="A328" s="321"/>
      <c r="B328" s="326" t="n">
        <f aca="false">+[4]data1cf!A328</f>
        <v>-2717.11953404225</v>
      </c>
      <c r="C328" s="326" t="n">
        <f aca="false">+[4]data1cf!B328</f>
        <v>493.557123741781</v>
      </c>
      <c r="D328" s="326" t="n">
        <f aca="false">+[4]data1cf!C328</f>
        <v>539.995687109385</v>
      </c>
      <c r="E328" s="326" t="n">
        <f aca="false">+[4]data1cf!D328</f>
        <v>528.826569598446</v>
      </c>
      <c r="F328" s="326" t="n">
        <f aca="false">+[4]data1cf!E328</f>
        <v>518.679873218343</v>
      </c>
      <c r="G328" s="326" t="n">
        <f aca="false">+[4]data1cf!F328</f>
        <v>509.343294905789</v>
      </c>
      <c r="H328" s="326" t="n">
        <f aca="false">+[4]data1cf!G328</f>
        <v>500.71014260953</v>
      </c>
      <c r="I328" s="326" t="n">
        <f aca="false">+[4]data1cf!H328</f>
        <v>495.948582596991</v>
      </c>
      <c r="J328" s="326" t="n">
        <f aca="false">+[4]data1cf!I328</f>
        <v>494.634934022441</v>
      </c>
      <c r="K328" s="326" t="n">
        <f aca="false">+[4]data1cf!J328</f>
        <v>493.387517598139</v>
      </c>
      <c r="L328" s="326" t="n">
        <f aca="false">+[4]data1cf!K328</f>
        <v>491.888226217916</v>
      </c>
      <c r="M328" s="326" t="n">
        <f aca="false">+[4]data1cf!L328</f>
        <v>371.206328559478</v>
      </c>
      <c r="N328" s="326" t="n">
        <f aca="false">+[4]data1cf!M328</f>
        <v>369.622163908095</v>
      </c>
      <c r="O328" s="326" t="n">
        <f aca="false">+[4]data1cf!N328</f>
        <v>368.204926780363</v>
      </c>
      <c r="P328" s="326" t="n">
        <f aca="false">+[4]data1cf!O328</f>
        <v>366.530720075606</v>
      </c>
      <c r="Q328" s="326" t="n">
        <f aca="false">+[4]data1cf!P328</f>
        <v>365.020739632899</v>
      </c>
      <c r="R328" s="326" t="n">
        <f aca="false">+[4]data1cf!Q328</f>
        <v>332.086733106068</v>
      </c>
      <c r="S328" s="326" t="n">
        <f aca="false">+[4]data1cf!R328</f>
        <v>299.208445465369</v>
      </c>
      <c r="T328" s="326" t="n">
        <f aca="false">+[4]data1cf!S328</f>
        <v>297.44301162933</v>
      </c>
      <c r="U328" s="326" t="n">
        <f aca="false">+[4]data1cf!T328</f>
        <v>295.62461477821</v>
      </c>
      <c r="V328" s="326" t="n">
        <f aca="false">+[4]data1cf!U328</f>
        <v>293.751666021557</v>
      </c>
      <c r="W328" s="326" t="n">
        <f aca="false">+[4]data1cf!V328</f>
        <v>291.822528802203</v>
      </c>
      <c r="X328" s="326" t="n">
        <f aca="false">+[4]data1cf!W328</f>
        <v>289.835517466269</v>
      </c>
      <c r="Y328" s="326" t="n">
        <f aca="false">+[4]data1cf!X328</f>
        <v>287.788895790257</v>
      </c>
      <c r="Z328" s="326" t="n">
        <f aca="false">+[4]data1cf!Y328</f>
        <v>285.680875463965</v>
      </c>
      <c r="AA328" s="326" t="n">
        <f aca="false">+[4]data1cf!Z328</f>
        <v>283.509614527884</v>
      </c>
      <c r="AB328" s="326"/>
      <c r="AC328" s="327" t="n">
        <f aca="false">XNPV(0.1,B328:AA328,$B$1:$AA$1)</f>
        <v>1388.1254648483</v>
      </c>
      <c r="AD328" s="327" t="n">
        <f aca="false">SUMPRODUCT(B328:AA328,$B$1010:$AA$1010)</f>
        <v>2402.40961250133</v>
      </c>
      <c r="AE328" s="328" t="n">
        <f aca="false">SUMPRODUCT(B328:AA328,$B$1012:$AA$1012)</f>
        <v>2289.60392237751</v>
      </c>
      <c r="AF328" s="329" t="n">
        <f aca="false">XIRR(B328:AA328,$B$1:$AA$1)</f>
        <v>0.172921104269097</v>
      </c>
      <c r="AG328" s="330" t="n">
        <f aca="false">1-EXP(-(1/0.25)*(AD328/ABS($AD$1010)))</f>
        <v>0.989824020768162</v>
      </c>
    </row>
    <row r="329" customFormat="false" ht="12.75" hidden="false" customHeight="false" outlineLevel="0" collapsed="false">
      <c r="A329" s="321"/>
      <c r="B329" s="326" t="n">
        <f aca="false">+[4]data1cf!A329</f>
        <v>-3433.85734722664</v>
      </c>
      <c r="C329" s="326" t="n">
        <f aca="false">+[4]data1cf!B329</f>
        <v>507.490506830086</v>
      </c>
      <c r="D329" s="326" t="n">
        <f aca="false">+[4]data1cf!C329</f>
        <v>566.469114977163</v>
      </c>
      <c r="E329" s="326" t="n">
        <f aca="false">+[4]data1cf!D329</f>
        <v>552.652654679447</v>
      </c>
      <c r="F329" s="326" t="n">
        <f aca="false">+[4]data1cf!E329</f>
        <v>540.137283174332</v>
      </c>
      <c r="G329" s="326" t="n">
        <f aca="false">+[4]data1cf!F329</f>
        <v>528.654963866179</v>
      </c>
      <c r="H329" s="326" t="n">
        <f aca="false">+[4]data1cf!G329</f>
        <v>518.071137937557</v>
      </c>
      <c r="I329" s="326" t="n">
        <f aca="false">+[4]data1cf!H329</f>
        <v>512.38997464119</v>
      </c>
      <c r="J329" s="326" t="n">
        <f aca="false">+[4]data1cf!I329</f>
        <v>511.07632606664</v>
      </c>
      <c r="K329" s="326" t="n">
        <f aca="false">+[4]data1cf!J329</f>
        <v>509.856776408515</v>
      </c>
      <c r="L329" s="326" t="n">
        <f aca="false">+[4]data1cf!K329</f>
        <v>508.329618262115</v>
      </c>
      <c r="M329" s="326" t="n">
        <f aca="false">+[4]data1cf!L329</f>
        <v>387.675587369854</v>
      </c>
      <c r="N329" s="326" t="n">
        <f aca="false">+[4]data1cf!M329</f>
        <v>386.063555952294</v>
      </c>
      <c r="O329" s="326" t="n">
        <f aca="false">+[4]data1cf!N329</f>
        <v>384.674185590738</v>
      </c>
      <c r="P329" s="326" t="n">
        <f aca="false">+[4]data1cf!O329</f>
        <v>382.972112119806</v>
      </c>
      <c r="Q329" s="326" t="n">
        <f aca="false">+[4]data1cf!P329</f>
        <v>381.489998443275</v>
      </c>
      <c r="R329" s="326" t="n">
        <f aca="false">+[4]data1cf!Q329</f>
        <v>340.307429128167</v>
      </c>
      <c r="S329" s="326" t="n">
        <f aca="false">+[4]data1cf!R329</f>
        <v>299.208445465369</v>
      </c>
      <c r="T329" s="326" t="n">
        <f aca="false">+[4]data1cf!S329</f>
        <v>297.44301162933</v>
      </c>
      <c r="U329" s="326" t="n">
        <f aca="false">+[4]data1cf!T329</f>
        <v>295.62461477821</v>
      </c>
      <c r="V329" s="326" t="n">
        <f aca="false">+[4]data1cf!U329</f>
        <v>293.751666021557</v>
      </c>
      <c r="W329" s="326" t="n">
        <f aca="false">+[4]data1cf!V329</f>
        <v>291.822528802203</v>
      </c>
      <c r="X329" s="326" t="n">
        <f aca="false">+[4]data1cf!W329</f>
        <v>289.835517466269</v>
      </c>
      <c r="Y329" s="326" t="n">
        <f aca="false">+[4]data1cf!X329</f>
        <v>287.788895790257</v>
      </c>
      <c r="Z329" s="326" t="n">
        <f aca="false">+[4]data1cf!Y329</f>
        <v>285.680875463965</v>
      </c>
      <c r="AA329" s="326" t="n">
        <f aca="false">+[4]data1cf!Z329</f>
        <v>283.509614527884</v>
      </c>
      <c r="AB329" s="326"/>
      <c r="AC329" s="327" t="n">
        <f aca="false">XNPV(0.1,B329:AA329,$B$1:$AA$1)</f>
        <v>815.491712375668</v>
      </c>
      <c r="AD329" s="327" t="n">
        <f aca="false">SUMPRODUCT(B329:AA329,$B$1010:$AA$1010)</f>
        <v>1868.38723870955</v>
      </c>
      <c r="AE329" s="328" t="n">
        <f aca="false">SUMPRODUCT(B329:AA329,$B$1012:$AA$1012)</f>
        <v>1752.01590074305</v>
      </c>
      <c r="AF329" s="329" t="n">
        <f aca="false">XIRR(B329:AA329,$B$1:$AA$1)</f>
        <v>0.134856329290963</v>
      </c>
      <c r="AG329" s="330" t="n">
        <f aca="false">1-EXP(-(1/0.25)*(AD329/ABS($AD$1010)))</f>
        <v>0.971786015921668</v>
      </c>
    </row>
    <row r="330" customFormat="false" ht="12.75" hidden="false" customHeight="false" outlineLevel="0" collapsed="false">
      <c r="A330" s="321"/>
      <c r="B330" s="326" t="n">
        <f aca="false">+[4]data1cf!A330</f>
        <v>-3431.20866302923</v>
      </c>
      <c r="C330" s="326" t="n">
        <f aca="false">+[4]data1cf!B330</f>
        <v>507.439016409288</v>
      </c>
      <c r="D330" s="326" t="n">
        <f aca="false">+[4]data1cf!C330</f>
        <v>566.371283177648</v>
      </c>
      <c r="E330" s="326" t="n">
        <f aca="false">+[4]data1cf!D330</f>
        <v>552.564606059883</v>
      </c>
      <c r="F330" s="326" t="n">
        <f aca="false">+[4]data1cf!E330</f>
        <v>540.057987926304</v>
      </c>
      <c r="G330" s="326" t="n">
        <f aca="false">+[4]data1cf!F330</f>
        <v>528.583598142953</v>
      </c>
      <c r="H330" s="326" t="n">
        <f aca="false">+[4]data1cf!G330</f>
        <v>518.006980873244</v>
      </c>
      <c r="I330" s="326" t="n">
        <f aca="false">+[4]data1cf!H330</f>
        <v>512.329215944649</v>
      </c>
      <c r="J330" s="326" t="n">
        <f aca="false">+[4]data1cf!I330</f>
        <v>511.015567370099</v>
      </c>
      <c r="K330" s="326" t="n">
        <f aca="false">+[4]data1cf!J330</f>
        <v>509.795914731132</v>
      </c>
      <c r="L330" s="326" t="n">
        <f aca="false">+[4]data1cf!K330</f>
        <v>508.268859565574</v>
      </c>
      <c r="M330" s="326" t="n">
        <f aca="false">+[4]data1cf!L330</f>
        <v>387.614725692471</v>
      </c>
      <c r="N330" s="326" t="n">
        <f aca="false">+[4]data1cf!M330</f>
        <v>386.002797255753</v>
      </c>
      <c r="O330" s="326" t="n">
        <f aca="false">+[4]data1cf!N330</f>
        <v>384.613323913356</v>
      </c>
      <c r="P330" s="326" t="n">
        <f aca="false">+[4]data1cf!O330</f>
        <v>382.911353423264</v>
      </c>
      <c r="Q330" s="326" t="n">
        <f aca="false">+[4]data1cf!P330</f>
        <v>381.429136765892</v>
      </c>
      <c r="R330" s="326" t="n">
        <f aca="false">+[4]data1cf!Q330</f>
        <v>340.277049779897</v>
      </c>
      <c r="S330" s="326" t="n">
        <f aca="false">+[4]data1cf!R330</f>
        <v>299.208445465369</v>
      </c>
      <c r="T330" s="326" t="n">
        <f aca="false">+[4]data1cf!S330</f>
        <v>297.44301162933</v>
      </c>
      <c r="U330" s="326" t="n">
        <f aca="false">+[4]data1cf!T330</f>
        <v>295.62461477821</v>
      </c>
      <c r="V330" s="326" t="n">
        <f aca="false">+[4]data1cf!U330</f>
        <v>293.751666021557</v>
      </c>
      <c r="W330" s="326" t="n">
        <f aca="false">+[4]data1cf!V330</f>
        <v>291.822528802203</v>
      </c>
      <c r="X330" s="326" t="n">
        <f aca="false">+[4]data1cf!W330</f>
        <v>289.835517466269</v>
      </c>
      <c r="Y330" s="326" t="n">
        <f aca="false">+[4]data1cf!X330</f>
        <v>287.788895790257</v>
      </c>
      <c r="Z330" s="326" t="n">
        <f aca="false">+[4]data1cf!Y330</f>
        <v>285.680875463965</v>
      </c>
      <c r="AA330" s="326" t="n">
        <f aca="false">+[4]data1cf!Z330</f>
        <v>283.509614527884</v>
      </c>
      <c r="AB330" s="326"/>
      <c r="AC330" s="327" t="n">
        <f aca="false">XNPV(0.1,B330:AA330,$B$1:$AA$1)</f>
        <v>817.60786411648</v>
      </c>
      <c r="AD330" s="327" t="n">
        <f aca="false">SUMPRODUCT(B330:AA330,$B$1010:$AA$1010)</f>
        <v>1870.36070319894</v>
      </c>
      <c r="AE330" s="328" t="n">
        <f aca="false">SUMPRODUCT(B330:AA330,$B$1012:$AA$1012)</f>
        <v>1754.0025419826</v>
      </c>
      <c r="AF330" s="329" t="n">
        <f aca="false">XIRR(B330:AA330,$B$1:$AA$1)</f>
        <v>0.13497036301433</v>
      </c>
      <c r="AG330" s="330" t="n">
        <f aca="false">1-EXP(-(1/0.25)*(AD330/ABS($AD$1010)))</f>
        <v>0.971892142949019</v>
      </c>
    </row>
    <row r="331" customFormat="false" ht="12.75" hidden="false" customHeight="false" outlineLevel="0" collapsed="false">
      <c r="A331" s="321"/>
      <c r="B331" s="326" t="n">
        <f aca="false">+[4]data1cf!A331</f>
        <v>-2408.65032454424</v>
      </c>
      <c r="C331" s="326" t="n">
        <f aca="false">+[4]data1cf!B331</f>
        <v>487.56048230914</v>
      </c>
      <c r="D331" s="326" t="n">
        <f aca="false">+[4]data1cf!C331</f>
        <v>528.602068387366</v>
      </c>
      <c r="E331" s="326" t="n">
        <f aca="false">+[4]data1cf!D331</f>
        <v>518.572312748629</v>
      </c>
      <c r="F331" s="326" t="n">
        <f aca="false">+[4]data1cf!E331</f>
        <v>509.445045412076</v>
      </c>
      <c r="G331" s="326" t="n">
        <f aca="false">+[4]data1cf!F331</f>
        <v>501.031949880148</v>
      </c>
      <c r="H331" s="326" t="n">
        <f aca="false">+[4]data1cf!G331</f>
        <v>493.238327384459</v>
      </c>
      <c r="I331" s="326" t="n">
        <f aca="false">+[4]data1cf!H331</f>
        <v>488.872545706474</v>
      </c>
      <c r="J331" s="326" t="n">
        <f aca="false">+[4]data1cf!I331</f>
        <v>487.558897131924</v>
      </c>
      <c r="K331" s="326" t="n">
        <f aca="false">+[4]data1cf!J331</f>
        <v>486.299487424757</v>
      </c>
      <c r="L331" s="326" t="n">
        <f aca="false">+[4]data1cf!K331</f>
        <v>484.812189327399</v>
      </c>
      <c r="M331" s="326" t="n">
        <f aca="false">+[4]data1cf!L331</f>
        <v>364.118298386096</v>
      </c>
      <c r="N331" s="326" t="n">
        <f aca="false">+[4]data1cf!M331</f>
        <v>362.546127017578</v>
      </c>
      <c r="O331" s="326" t="n">
        <f aca="false">+[4]data1cf!N331</f>
        <v>361.116896606981</v>
      </c>
      <c r="P331" s="326" t="n">
        <f aca="false">+[4]data1cf!O331</f>
        <v>359.45468318509</v>
      </c>
      <c r="Q331" s="326" t="n">
        <f aca="false">+[4]data1cf!P331</f>
        <v>357.932709459517</v>
      </c>
      <c r="R331" s="326" t="n">
        <f aca="false">+[4]data1cf!Q331</f>
        <v>328.548714660809</v>
      </c>
      <c r="S331" s="326" t="n">
        <f aca="false">+[4]data1cf!R331</f>
        <v>299.208445465369</v>
      </c>
      <c r="T331" s="326" t="n">
        <f aca="false">+[4]data1cf!S331</f>
        <v>297.44301162933</v>
      </c>
      <c r="U331" s="326" t="n">
        <f aca="false">+[4]data1cf!T331</f>
        <v>295.62461477821</v>
      </c>
      <c r="V331" s="326" t="n">
        <f aca="false">+[4]data1cf!U331</f>
        <v>293.751666021557</v>
      </c>
      <c r="W331" s="326" t="n">
        <f aca="false">+[4]data1cf!V331</f>
        <v>291.822528802203</v>
      </c>
      <c r="X331" s="326" t="n">
        <f aca="false">+[4]data1cf!W331</f>
        <v>289.835517466269</v>
      </c>
      <c r="Y331" s="326" t="n">
        <f aca="false">+[4]data1cf!X331</f>
        <v>287.788895790257</v>
      </c>
      <c r="Z331" s="326" t="n">
        <f aca="false">+[4]data1cf!Y331</f>
        <v>285.680875463965</v>
      </c>
      <c r="AA331" s="326" t="n">
        <f aca="false">+[4]data1cf!Z331</f>
        <v>283.509614527884</v>
      </c>
      <c r="AB331" s="326"/>
      <c r="AC331" s="327" t="n">
        <f aca="false">XNPV(0.1,B331:AA331,$B$1:$AA$1)</f>
        <v>1634.57525123856</v>
      </c>
      <c r="AD331" s="327" t="n">
        <f aca="false">SUMPRODUCT(B331:AA331,$B$1010:$AA$1010)</f>
        <v>2632.24185585113</v>
      </c>
      <c r="AE331" s="328" t="n">
        <f aca="false">SUMPRODUCT(B331:AA331,$B$1012:$AA$1012)</f>
        <v>2520.97074720349</v>
      </c>
      <c r="AF331" s="329" t="n">
        <f aca="false">XIRR(B331:AA331,$B$1:$AA$1)</f>
        <v>0.195605629538157</v>
      </c>
      <c r="AG331" s="330" t="n">
        <f aca="false">1-EXP(-(1/0.25)*(AD331/ABS($AD$1010)))</f>
        <v>0.993439057373779</v>
      </c>
    </row>
    <row r="332" customFormat="false" ht="12.75" hidden="false" customHeight="false" outlineLevel="0" collapsed="false">
      <c r="A332" s="321"/>
      <c r="B332" s="326" t="n">
        <f aca="false">+[4]data1cf!A332</f>
        <v>-3165.16003639678</v>
      </c>
      <c r="C332" s="326" t="n">
        <f aca="false">+[4]data1cf!B332</f>
        <v>502.267031107553</v>
      </c>
      <c r="D332" s="326" t="n">
        <f aca="false">+[4]data1cf!C332</f>
        <v>556.544511104351</v>
      </c>
      <c r="E332" s="326" t="n">
        <f aca="false">+[4]data1cf!D332</f>
        <v>543.720511193916</v>
      </c>
      <c r="F332" s="326" t="n">
        <f aca="false">+[4]data1cf!E332</f>
        <v>532.093130561632</v>
      </c>
      <c r="G332" s="326" t="n">
        <f aca="false">+[4]data1cf!F332</f>
        <v>521.415226514749</v>
      </c>
      <c r="H332" s="326" t="n">
        <f aca="false">+[4]data1cf!G332</f>
        <v>511.562687187282</v>
      </c>
      <c r="I332" s="326" t="n">
        <f aca="false">+[4]data1cf!H332</f>
        <v>506.226273288601</v>
      </c>
      <c r="J332" s="326" t="n">
        <f aca="false">+[4]data1cf!I332</f>
        <v>504.912624714052</v>
      </c>
      <c r="K332" s="326" t="n">
        <f aca="false">+[4]data1cf!J332</f>
        <v>503.682628104481</v>
      </c>
      <c r="L332" s="326" t="n">
        <f aca="false">+[4]data1cf!K332</f>
        <v>502.165916909527</v>
      </c>
      <c r="M332" s="326" t="n">
        <f aca="false">+[4]data1cf!L332</f>
        <v>381.50143906582</v>
      </c>
      <c r="N332" s="326" t="n">
        <f aca="false">+[4]data1cf!M332</f>
        <v>379.899854599706</v>
      </c>
      <c r="O332" s="326" t="n">
        <f aca="false">+[4]data1cf!N332</f>
        <v>378.500037286705</v>
      </c>
      <c r="P332" s="326" t="n">
        <f aca="false">+[4]data1cf!O332</f>
        <v>376.808410767217</v>
      </c>
      <c r="Q332" s="326" t="n">
        <f aca="false">+[4]data1cf!P332</f>
        <v>375.315850139241</v>
      </c>
      <c r="R332" s="326" t="n">
        <f aca="false">+[4]data1cf!Q332</f>
        <v>337.225578451873</v>
      </c>
      <c r="S332" s="326" t="n">
        <f aca="false">+[4]data1cf!R332</f>
        <v>299.208445465369</v>
      </c>
      <c r="T332" s="326" t="n">
        <f aca="false">+[4]data1cf!S332</f>
        <v>297.44301162933</v>
      </c>
      <c r="U332" s="326" t="n">
        <f aca="false">+[4]data1cf!T332</f>
        <v>295.62461477821</v>
      </c>
      <c r="V332" s="326" t="n">
        <f aca="false">+[4]data1cf!U332</f>
        <v>293.751666021557</v>
      </c>
      <c r="W332" s="326" t="n">
        <f aca="false">+[4]data1cf!V332</f>
        <v>291.822528802203</v>
      </c>
      <c r="X332" s="326" t="n">
        <f aca="false">+[4]data1cf!W332</f>
        <v>289.835517466269</v>
      </c>
      <c r="Y332" s="326" t="n">
        <f aca="false">+[4]data1cf!X332</f>
        <v>287.788895790257</v>
      </c>
      <c r="Z332" s="326" t="n">
        <f aca="false">+[4]data1cf!Y332</f>
        <v>285.680875463965</v>
      </c>
      <c r="AA332" s="326" t="n">
        <f aca="false">+[4]data1cf!Z332</f>
        <v>283.509614527884</v>
      </c>
      <c r="AB332" s="326"/>
      <c r="AC332" s="327" t="n">
        <f aca="false">XNPV(0.1,B332:AA332,$B$1:$AA$1)</f>
        <v>1030.16595803351</v>
      </c>
      <c r="AD332" s="327" t="n">
        <f aca="false">SUMPRODUCT(B332:AA332,$B$1010:$AA$1010)</f>
        <v>2068.58649305518</v>
      </c>
      <c r="AE332" s="328" t="n">
        <f aca="false">SUMPRODUCT(B332:AA332,$B$1012:$AA$1012)</f>
        <v>1953.55187818194</v>
      </c>
      <c r="AF332" s="329" t="n">
        <f aca="false">XIRR(B332:AA332,$B$1:$AA$1)</f>
        <v>0.14729173163447</v>
      </c>
      <c r="AG332" s="330" t="n">
        <f aca="false">1-EXP(-(1/0.25)*(AD332/ABS($AD$1010)))</f>
        <v>0.980750015506797</v>
      </c>
    </row>
    <row r="333" customFormat="false" ht="12.75" hidden="false" customHeight="false" outlineLevel="0" collapsed="false">
      <c r="A333" s="321"/>
      <c r="B333" s="326" t="n">
        <f aca="false">+[4]data1cf!A333</f>
        <v>-2698.97806062315</v>
      </c>
      <c r="C333" s="326" t="n">
        <f aca="false">+[4]data1cf!B333</f>
        <v>493.204453498514</v>
      </c>
      <c r="D333" s="326" t="n">
        <f aca="false">+[4]data1cf!C333</f>
        <v>539.325613647177</v>
      </c>
      <c r="E333" s="326" t="n">
        <f aca="false">+[4]data1cf!D333</f>
        <v>528.223503482459</v>
      </c>
      <c r="F333" s="326" t="n">
        <f aca="false">+[4]data1cf!E333</f>
        <v>518.136761043712</v>
      </c>
      <c r="G333" s="326" t="n">
        <f aca="false">+[4]data1cf!F333</f>
        <v>508.854493948621</v>
      </c>
      <c r="H333" s="326" t="n">
        <f aca="false">+[4]data1cf!G333</f>
        <v>500.270715486419</v>
      </c>
      <c r="I333" s="326" t="n">
        <f aca="false">+[4]data1cf!H333</f>
        <v>495.532431709935</v>
      </c>
      <c r="J333" s="326" t="n">
        <f aca="false">+[4]data1cf!I333</f>
        <v>494.218783135386</v>
      </c>
      <c r="K333" s="326" t="n">
        <f aca="false">+[4]data1cf!J333</f>
        <v>492.970661370597</v>
      </c>
      <c r="L333" s="326" t="n">
        <f aca="false">+[4]data1cf!K333</f>
        <v>491.472075330861</v>
      </c>
      <c r="M333" s="326" t="n">
        <f aca="false">+[4]data1cf!L333</f>
        <v>370.789472331936</v>
      </c>
      <c r="N333" s="326" t="n">
        <f aca="false">+[4]data1cf!M333</f>
        <v>369.20601302104</v>
      </c>
      <c r="O333" s="326" t="n">
        <f aca="false">+[4]data1cf!N333</f>
        <v>367.788070552821</v>
      </c>
      <c r="P333" s="326" t="n">
        <f aca="false">+[4]data1cf!O333</f>
        <v>366.114569188551</v>
      </c>
      <c r="Q333" s="326" t="n">
        <f aca="false">+[4]data1cf!P333</f>
        <v>364.603883405357</v>
      </c>
      <c r="R333" s="326" t="n">
        <f aca="false">+[4]data1cf!Q333</f>
        <v>331.87865766254</v>
      </c>
      <c r="S333" s="326" t="n">
        <f aca="false">+[4]data1cf!R333</f>
        <v>299.208445465369</v>
      </c>
      <c r="T333" s="326" t="n">
        <f aca="false">+[4]data1cf!S333</f>
        <v>297.44301162933</v>
      </c>
      <c r="U333" s="326" t="n">
        <f aca="false">+[4]data1cf!T333</f>
        <v>295.62461477821</v>
      </c>
      <c r="V333" s="326" t="n">
        <f aca="false">+[4]data1cf!U333</f>
        <v>293.751666021557</v>
      </c>
      <c r="W333" s="326" t="n">
        <f aca="false">+[4]data1cf!V333</f>
        <v>291.822528802203</v>
      </c>
      <c r="X333" s="326" t="n">
        <f aca="false">+[4]data1cf!W333</f>
        <v>289.835517466269</v>
      </c>
      <c r="Y333" s="326" t="n">
        <f aca="false">+[4]data1cf!X333</f>
        <v>287.788895790257</v>
      </c>
      <c r="Z333" s="326" t="n">
        <f aca="false">+[4]data1cf!Y333</f>
        <v>285.680875463965</v>
      </c>
      <c r="AA333" s="326" t="n">
        <f aca="false">+[4]data1cf!Z333</f>
        <v>283.509614527884</v>
      </c>
      <c r="AB333" s="326"/>
      <c r="AC333" s="327" t="n">
        <f aca="false">XNPV(0.1,B333:AA333,$B$1:$AA$1)</f>
        <v>1402.61949573137</v>
      </c>
      <c r="AD333" s="327" t="n">
        <f aca="false">SUMPRODUCT(B333:AA333,$B$1010:$AA$1010)</f>
        <v>2415.92634417243</v>
      </c>
      <c r="AE333" s="328" t="n">
        <f aca="false">SUMPRODUCT(B333:AA333,$B$1012:$AA$1012)</f>
        <v>2303.21090477122</v>
      </c>
      <c r="AF333" s="329" t="n">
        <f aca="false">XIRR(B333:AA333,$B$1:$AA$1)</f>
        <v>0.174122124263261</v>
      </c>
      <c r="AG333" s="330" t="n">
        <f aca="false">1-EXP(-(1/0.25)*(AD333/ABS($AD$1010)))</f>
        <v>0.990083322430636</v>
      </c>
    </row>
    <row r="334" customFormat="false" ht="12.75" hidden="false" customHeight="false" outlineLevel="0" collapsed="false">
      <c r="A334" s="321"/>
      <c r="B334" s="326" t="n">
        <f aca="false">+[4]data1cf!A334</f>
        <v>-2785.83455997791</v>
      </c>
      <c r="C334" s="326" t="n">
        <f aca="false">+[4]data1cf!B334</f>
        <v>494.892943845971</v>
      </c>
      <c r="D334" s="326" t="n">
        <f aca="false">+[4]data1cf!C334</f>
        <v>542.533745307344</v>
      </c>
      <c r="E334" s="326" t="n">
        <f aca="false">+[4]data1cf!D334</f>
        <v>531.11082197661</v>
      </c>
      <c r="F334" s="326" t="n">
        <f aca="false">+[4]data1cf!E334</f>
        <v>520.737036178795</v>
      </c>
      <c r="G334" s="326" t="n">
        <f aca="false">+[4]data1cf!F334</f>
        <v>511.194741570195</v>
      </c>
      <c r="H334" s="326" t="n">
        <f aca="false">+[4]data1cf!G334</f>
        <v>502.37457445935</v>
      </c>
      <c r="I334" s="326" t="n">
        <f aca="false">+[4]data1cf!H334</f>
        <v>497.524850319934</v>
      </c>
      <c r="J334" s="326" t="n">
        <f aca="false">+[4]data1cf!I334</f>
        <v>496.211201745384</v>
      </c>
      <c r="K334" s="326" t="n">
        <f aca="false">+[4]data1cf!J334</f>
        <v>494.966456961291</v>
      </c>
      <c r="L334" s="326" t="n">
        <f aca="false">+[4]data1cf!K334</f>
        <v>493.464493940859</v>
      </c>
      <c r="M334" s="326" t="n">
        <f aca="false">+[4]data1cf!L334</f>
        <v>372.78526792263</v>
      </c>
      <c r="N334" s="326" t="n">
        <f aca="false">+[4]data1cf!M334</f>
        <v>371.198431631038</v>
      </c>
      <c r="O334" s="326" t="n">
        <f aca="false">+[4]data1cf!N334</f>
        <v>369.783866143514</v>
      </c>
      <c r="P334" s="326" t="n">
        <f aca="false">+[4]data1cf!O334</f>
        <v>368.10698779855</v>
      </c>
      <c r="Q334" s="326" t="n">
        <f aca="false">+[4]data1cf!P334</f>
        <v>366.599678996051</v>
      </c>
      <c r="R334" s="326" t="n">
        <f aca="false">+[4]data1cf!Q334</f>
        <v>332.874866967539</v>
      </c>
      <c r="S334" s="326" t="n">
        <f aca="false">+[4]data1cf!R334</f>
        <v>299.208445465369</v>
      </c>
      <c r="T334" s="326" t="n">
        <f aca="false">+[4]data1cf!S334</f>
        <v>297.44301162933</v>
      </c>
      <c r="U334" s="326" t="n">
        <f aca="false">+[4]data1cf!T334</f>
        <v>295.62461477821</v>
      </c>
      <c r="V334" s="326" t="n">
        <f aca="false">+[4]data1cf!U334</f>
        <v>293.751666021557</v>
      </c>
      <c r="W334" s="326" t="n">
        <f aca="false">+[4]data1cf!V334</f>
        <v>291.822528802203</v>
      </c>
      <c r="X334" s="326" t="n">
        <f aca="false">+[4]data1cf!W334</f>
        <v>289.835517466269</v>
      </c>
      <c r="Y334" s="326" t="n">
        <f aca="false">+[4]data1cf!X334</f>
        <v>287.788895790257</v>
      </c>
      <c r="Z334" s="326" t="n">
        <f aca="false">+[4]data1cf!Y334</f>
        <v>285.680875463965</v>
      </c>
      <c r="AA334" s="326" t="n">
        <f aca="false">+[4]data1cf!Z334</f>
        <v>283.509614527884</v>
      </c>
      <c r="AB334" s="326"/>
      <c r="AC334" s="327" t="n">
        <f aca="false">XNPV(0.1,B334:AA334,$B$1:$AA$1)</f>
        <v>1333.2259710181</v>
      </c>
      <c r="AD334" s="327" t="n">
        <f aca="false">SUMPRODUCT(B334:AA334,$B$1010:$AA$1010)</f>
        <v>2351.21186544472</v>
      </c>
      <c r="AE334" s="328" t="n">
        <f aca="false">SUMPRODUCT(B334:AA334,$B$1012:$AA$1012)</f>
        <v>2238.06432983783</v>
      </c>
      <c r="AF334" s="329" t="n">
        <f aca="false">XIRR(B334:AA334,$B$1:$AA$1)</f>
        <v>0.168502615952378</v>
      </c>
      <c r="AG334" s="330" t="n">
        <f aca="false">1-EXP(-(1/0.25)*(AD334/ABS($AD$1010)))</f>
        <v>0.988778865917718</v>
      </c>
    </row>
    <row r="335" customFormat="false" ht="12.75" hidden="false" customHeight="false" outlineLevel="0" collapsed="false">
      <c r="A335" s="321"/>
      <c r="B335" s="326" t="n">
        <f aca="false">+[4]data1cf!A335</f>
        <v>-3213.21310033706</v>
      </c>
      <c r="C335" s="326" t="n">
        <f aca="false">+[4]data1cf!B335</f>
        <v>503.201182670552</v>
      </c>
      <c r="D335" s="326" t="n">
        <f aca="false">+[4]data1cf!C335</f>
        <v>558.31939907405</v>
      </c>
      <c r="E335" s="326" t="n">
        <f aca="false">+[4]data1cf!D335</f>
        <v>545.317910366645</v>
      </c>
      <c r="F335" s="326" t="n">
        <f aca="false">+[4]data1cf!E335</f>
        <v>533.531723968651</v>
      </c>
      <c r="G335" s="326" t="n">
        <f aca="false">+[4]data1cf!F335</f>
        <v>522.709960581066</v>
      </c>
      <c r="H335" s="326" t="n">
        <f aca="false">+[4]data1cf!G335</f>
        <v>512.726640034779</v>
      </c>
      <c r="I335" s="326" t="n">
        <f aca="false">+[4]data1cf!H335</f>
        <v>507.32857213294</v>
      </c>
      <c r="J335" s="326" t="n">
        <f aca="false">+[4]data1cf!I335</f>
        <v>506.014923558391</v>
      </c>
      <c r="K335" s="326" t="n">
        <f aca="false">+[4]data1cf!J335</f>
        <v>504.786795251946</v>
      </c>
      <c r="L335" s="326" t="n">
        <f aca="false">+[4]data1cf!K335</f>
        <v>503.268215753866</v>
      </c>
      <c r="M335" s="326" t="n">
        <f aca="false">+[4]data1cf!L335</f>
        <v>382.605606213285</v>
      </c>
      <c r="N335" s="326" t="n">
        <f aca="false">+[4]data1cf!M335</f>
        <v>381.002153444045</v>
      </c>
      <c r="O335" s="326" t="n">
        <f aca="false">+[4]data1cf!N335</f>
        <v>379.60420443417</v>
      </c>
      <c r="P335" s="326" t="n">
        <f aca="false">+[4]data1cf!O335</f>
        <v>377.910709611556</v>
      </c>
      <c r="Q335" s="326" t="n">
        <f aca="false">+[4]data1cf!P335</f>
        <v>376.420017286706</v>
      </c>
      <c r="R335" s="326" t="n">
        <f aca="false">+[4]data1cf!Q335</f>
        <v>337.776727874043</v>
      </c>
      <c r="S335" s="326" t="n">
        <f aca="false">+[4]data1cf!R335</f>
        <v>299.208445465369</v>
      </c>
      <c r="T335" s="326" t="n">
        <f aca="false">+[4]data1cf!S335</f>
        <v>297.44301162933</v>
      </c>
      <c r="U335" s="326" t="n">
        <f aca="false">+[4]data1cf!T335</f>
        <v>295.62461477821</v>
      </c>
      <c r="V335" s="326" t="n">
        <f aca="false">+[4]data1cf!U335</f>
        <v>293.751666021557</v>
      </c>
      <c r="W335" s="326" t="n">
        <f aca="false">+[4]data1cf!V335</f>
        <v>291.822528802203</v>
      </c>
      <c r="X335" s="326" t="n">
        <f aca="false">+[4]data1cf!W335</f>
        <v>289.835517466269</v>
      </c>
      <c r="Y335" s="326" t="n">
        <f aca="false">+[4]data1cf!X335</f>
        <v>287.788895790257</v>
      </c>
      <c r="Z335" s="326" t="n">
        <f aca="false">+[4]data1cf!Y335</f>
        <v>285.680875463965</v>
      </c>
      <c r="AA335" s="326" t="n">
        <f aca="false">+[4]data1cf!Z335</f>
        <v>283.509614527884</v>
      </c>
      <c r="AB335" s="326"/>
      <c r="AC335" s="327" t="n">
        <f aca="false">XNPV(0.1,B335:AA335,$B$1:$AA$1)</f>
        <v>991.774225637422</v>
      </c>
      <c r="AD335" s="327" t="n">
        <f aca="false">SUMPRODUCT(B335:AA335,$B$1010:$AA$1010)</f>
        <v>2032.78342699488</v>
      </c>
      <c r="AE335" s="328" t="n">
        <f aca="false">SUMPRODUCT(B335:AA335,$B$1012:$AA$1012)</f>
        <v>1917.50975636007</v>
      </c>
      <c r="AF335" s="329" t="n">
        <f aca="false">XIRR(B335:AA335,$B$1:$AA$1)</f>
        <v>0.144930688570751</v>
      </c>
      <c r="AG335" s="330" t="n">
        <f aca="false">1-EXP(-(1/0.25)*(AD335/ABS($AD$1010)))</f>
        <v>0.979387843136196</v>
      </c>
    </row>
    <row r="336" customFormat="false" ht="12.75" hidden="false" customHeight="false" outlineLevel="0" collapsed="false">
      <c r="A336" s="321"/>
      <c r="B336" s="326" t="n">
        <f aca="false">+[4]data1cf!A336</f>
        <v>-2408.80002743043</v>
      </c>
      <c r="C336" s="326" t="n">
        <f aca="false">+[4]data1cf!B336</f>
        <v>487.563392533248</v>
      </c>
      <c r="D336" s="326" t="n">
        <f aca="false">+[4]data1cf!C336</f>
        <v>528.60759781317</v>
      </c>
      <c r="E336" s="326" t="n">
        <f aca="false">+[4]data1cf!D336</f>
        <v>518.577289231853</v>
      </c>
      <c r="F336" s="326" t="n">
        <f aca="false">+[4]data1cf!E336</f>
        <v>509.449527157201</v>
      </c>
      <c r="G336" s="326" t="n">
        <f aca="false">+[4]data1cf!F336</f>
        <v>501.035983450761</v>
      </c>
      <c r="H336" s="326" t="n">
        <f aca="false">+[4]data1cf!G336</f>
        <v>493.241953523697</v>
      </c>
      <c r="I336" s="326" t="n">
        <f aca="false">+[4]data1cf!H336</f>
        <v>488.875979770921</v>
      </c>
      <c r="J336" s="326" t="n">
        <f aca="false">+[4]data1cf!I336</f>
        <v>487.562331196371</v>
      </c>
      <c r="K336" s="326" t="n">
        <f aca="false">+[4]data1cf!J336</f>
        <v>486.302927309652</v>
      </c>
      <c r="L336" s="326" t="n">
        <f aca="false">+[4]data1cf!K336</f>
        <v>484.815623391846</v>
      </c>
      <c r="M336" s="326" t="n">
        <f aca="false">+[4]data1cf!L336</f>
        <v>364.121738270991</v>
      </c>
      <c r="N336" s="326" t="n">
        <f aca="false">+[4]data1cf!M336</f>
        <v>362.549561082025</v>
      </c>
      <c r="O336" s="326" t="n">
        <f aca="false">+[4]data1cf!N336</f>
        <v>361.120336491876</v>
      </c>
      <c r="P336" s="326" t="n">
        <f aca="false">+[4]data1cf!O336</f>
        <v>359.458117249536</v>
      </c>
      <c r="Q336" s="326" t="n">
        <f aca="false">+[4]data1cf!P336</f>
        <v>357.936149344412</v>
      </c>
      <c r="R336" s="326" t="n">
        <f aca="false">+[4]data1cf!Q336</f>
        <v>328.550431693033</v>
      </c>
      <c r="S336" s="326" t="n">
        <f aca="false">+[4]data1cf!R336</f>
        <v>299.208445465369</v>
      </c>
      <c r="T336" s="326" t="n">
        <f aca="false">+[4]data1cf!S336</f>
        <v>297.44301162933</v>
      </c>
      <c r="U336" s="326" t="n">
        <f aca="false">+[4]data1cf!T336</f>
        <v>295.62461477821</v>
      </c>
      <c r="V336" s="326" t="n">
        <f aca="false">+[4]data1cf!U336</f>
        <v>293.751666021557</v>
      </c>
      <c r="W336" s="326" t="n">
        <f aca="false">+[4]data1cf!V336</f>
        <v>291.822528802203</v>
      </c>
      <c r="X336" s="326" t="n">
        <f aca="false">+[4]data1cf!W336</f>
        <v>289.835517466269</v>
      </c>
      <c r="Y336" s="326" t="n">
        <f aca="false">+[4]data1cf!X336</f>
        <v>287.788895790257</v>
      </c>
      <c r="Z336" s="326" t="n">
        <f aca="false">+[4]data1cf!Y336</f>
        <v>285.680875463965</v>
      </c>
      <c r="AA336" s="326" t="n">
        <f aca="false">+[4]data1cf!Z336</f>
        <v>283.509614527884</v>
      </c>
      <c r="AB336" s="326"/>
      <c r="AC336" s="327" t="n">
        <f aca="false">XNPV(0.1,B336:AA336,$B$1:$AA$1)</f>
        <v>1634.4556469371</v>
      </c>
      <c r="AD336" s="327" t="n">
        <f aca="false">SUMPRODUCT(B336:AA336,$B$1010:$AA$1010)</f>
        <v>2632.13031619301</v>
      </c>
      <c r="AE336" s="328" t="n">
        <f aca="false">SUMPRODUCT(B336:AA336,$B$1012:$AA$1012)</f>
        <v>2520.85846279915</v>
      </c>
      <c r="AF336" s="329" t="n">
        <f aca="false">XIRR(B336:AA336,$B$1:$AA$1)</f>
        <v>0.195593315595358</v>
      </c>
      <c r="AG336" s="330" t="n">
        <f aca="false">1-EXP(-(1/0.25)*(AD336/ABS($AD$1010)))</f>
        <v>0.993437659743979</v>
      </c>
    </row>
    <row r="337" customFormat="false" ht="12.75" hidden="false" customHeight="false" outlineLevel="0" collapsed="false">
      <c r="A337" s="321"/>
      <c r="B337" s="326" t="n">
        <f aca="false">+[4]data1cf!A337</f>
        <v>-2780.3524900602</v>
      </c>
      <c r="C337" s="326" t="n">
        <f aca="false">+[4]data1cf!B337</f>
        <v>494.78637240677</v>
      </c>
      <c r="D337" s="326" t="n">
        <f aca="false">+[4]data1cf!C337</f>
        <v>542.331259572864</v>
      </c>
      <c r="E337" s="326" t="n">
        <f aca="false">+[4]data1cf!D337</f>
        <v>530.928584815577</v>
      </c>
      <c r="F337" s="326" t="n">
        <f aca="false">+[4]data1cf!E337</f>
        <v>520.572916162426</v>
      </c>
      <c r="G337" s="326" t="n">
        <f aca="false">+[4]data1cf!F337</f>
        <v>511.047033555464</v>
      </c>
      <c r="H337" s="326" t="n">
        <f aca="false">+[4]data1cf!G337</f>
        <v>502.241786446106</v>
      </c>
      <c r="I337" s="326" t="n">
        <f aca="false">+[4]data1cf!H337</f>
        <v>497.399096021677</v>
      </c>
      <c r="J337" s="326" t="n">
        <f aca="false">+[4]data1cf!I337</f>
        <v>496.085447447128</v>
      </c>
      <c r="K337" s="326" t="n">
        <f aca="false">+[4]data1cf!J337</f>
        <v>494.840489520156</v>
      </c>
      <c r="L337" s="326" t="n">
        <f aca="false">+[4]data1cf!K337</f>
        <v>493.338739642603</v>
      </c>
      <c r="M337" s="326" t="n">
        <f aca="false">+[4]data1cf!L337</f>
        <v>372.659300481495</v>
      </c>
      <c r="N337" s="326" t="n">
        <f aca="false">+[4]data1cf!M337</f>
        <v>371.072677332782</v>
      </c>
      <c r="O337" s="326" t="n">
        <f aca="false">+[4]data1cf!N337</f>
        <v>369.657898702379</v>
      </c>
      <c r="P337" s="326" t="n">
        <f aca="false">+[4]data1cf!O337</f>
        <v>367.981233500293</v>
      </c>
      <c r="Q337" s="326" t="n">
        <f aca="false">+[4]data1cf!P337</f>
        <v>366.473711554916</v>
      </c>
      <c r="R337" s="326" t="n">
        <f aca="false">+[4]data1cf!Q337</f>
        <v>332.811989818411</v>
      </c>
      <c r="S337" s="326" t="n">
        <f aca="false">+[4]data1cf!R337</f>
        <v>299.208445465369</v>
      </c>
      <c r="T337" s="326" t="n">
        <f aca="false">+[4]data1cf!S337</f>
        <v>297.44301162933</v>
      </c>
      <c r="U337" s="326" t="n">
        <f aca="false">+[4]data1cf!T337</f>
        <v>295.62461477821</v>
      </c>
      <c r="V337" s="326" t="n">
        <f aca="false">+[4]data1cf!U337</f>
        <v>293.751666021557</v>
      </c>
      <c r="W337" s="326" t="n">
        <f aca="false">+[4]data1cf!V337</f>
        <v>291.822528802203</v>
      </c>
      <c r="X337" s="326" t="n">
        <f aca="false">+[4]data1cf!W337</f>
        <v>289.835517466269</v>
      </c>
      <c r="Y337" s="326" t="n">
        <f aca="false">+[4]data1cf!X337</f>
        <v>287.788895790257</v>
      </c>
      <c r="Z337" s="326" t="n">
        <f aca="false">+[4]data1cf!Y337</f>
        <v>285.680875463965</v>
      </c>
      <c r="AA337" s="326" t="n">
        <f aca="false">+[4]data1cf!Z337</f>
        <v>283.509614527884</v>
      </c>
      <c r="AB337" s="326"/>
      <c r="AC337" s="327" t="n">
        <f aca="false">XNPV(0.1,B337:AA337,$B$1:$AA$1)</f>
        <v>1337.6058407704</v>
      </c>
      <c r="AD337" s="327" t="n">
        <f aca="false">SUMPRODUCT(B337:AA337,$B$1010:$AA$1010)</f>
        <v>2355.29641063948</v>
      </c>
      <c r="AE337" s="328" t="n">
        <f aca="false">SUMPRODUCT(B337:AA337,$B$1012:$AA$1012)</f>
        <v>2242.17614739135</v>
      </c>
      <c r="AF337" s="329" t="n">
        <f aca="false">XIRR(B337:AA337,$B$1:$AA$1)</f>
        <v>0.168847752411372</v>
      </c>
      <c r="AG337" s="330" t="n">
        <f aca="false">1-EXP(-(1/0.25)*(AD337/ABS($AD$1010)))</f>
        <v>0.988866050193087</v>
      </c>
    </row>
    <row r="338" customFormat="false" ht="12.75" hidden="false" customHeight="false" outlineLevel="0" collapsed="false">
      <c r="A338" s="321"/>
      <c r="B338" s="326" t="n">
        <f aca="false">+[4]data1cf!A338</f>
        <v>-2881.44483472288</v>
      </c>
      <c r="C338" s="326" t="n">
        <f aca="false">+[4]data1cf!B338</f>
        <v>496.751607587013</v>
      </c>
      <c r="D338" s="326" t="n">
        <f aca="false">+[4]data1cf!C338</f>
        <v>546.065206415324</v>
      </c>
      <c r="E338" s="326" t="n">
        <f aca="false">+[4]data1cf!D338</f>
        <v>534.289136973792</v>
      </c>
      <c r="F338" s="326" t="n">
        <f aca="false">+[4]data1cf!E338</f>
        <v>523.59937834</v>
      </c>
      <c r="G338" s="326" t="n">
        <f aca="false">+[4]data1cf!F338</f>
        <v>513.77084951528</v>
      </c>
      <c r="H338" s="326" t="n">
        <f aca="false">+[4]data1cf!G338</f>
        <v>504.690469480688</v>
      </c>
      <c r="I338" s="326" t="n">
        <f aca="false">+[4]data1cf!H338</f>
        <v>499.718073534364</v>
      </c>
      <c r="J338" s="326" t="n">
        <f aca="false">+[4]data1cf!I338</f>
        <v>498.404424959814</v>
      </c>
      <c r="K338" s="326" t="n">
        <f aca="false">+[4]data1cf!J338</f>
        <v>497.163397503203</v>
      </c>
      <c r="L338" s="326" t="n">
        <f aca="false">+[4]data1cf!K338</f>
        <v>495.657717155289</v>
      </c>
      <c r="M338" s="326" t="n">
        <f aca="false">+[4]data1cf!L338</f>
        <v>374.982208464542</v>
      </c>
      <c r="N338" s="326" t="n">
        <f aca="false">+[4]data1cf!M338</f>
        <v>373.391654845468</v>
      </c>
      <c r="O338" s="326" t="n">
        <f aca="false">+[4]data1cf!N338</f>
        <v>371.980806685426</v>
      </c>
      <c r="P338" s="326" t="n">
        <f aca="false">+[4]data1cf!O338</f>
        <v>370.300211012979</v>
      </c>
      <c r="Q338" s="326" t="n">
        <f aca="false">+[4]data1cf!P338</f>
        <v>368.796619537962</v>
      </c>
      <c r="R338" s="326" t="n">
        <f aca="false">+[4]data1cf!Q338</f>
        <v>333.971478574754</v>
      </c>
      <c r="S338" s="326" t="n">
        <f aca="false">+[4]data1cf!R338</f>
        <v>299.208445465369</v>
      </c>
      <c r="T338" s="326" t="n">
        <f aca="false">+[4]data1cf!S338</f>
        <v>297.44301162933</v>
      </c>
      <c r="U338" s="326" t="n">
        <f aca="false">+[4]data1cf!T338</f>
        <v>295.62461477821</v>
      </c>
      <c r="V338" s="326" t="n">
        <f aca="false">+[4]data1cf!U338</f>
        <v>293.751666021557</v>
      </c>
      <c r="W338" s="326" t="n">
        <f aca="false">+[4]data1cf!V338</f>
        <v>291.822528802203</v>
      </c>
      <c r="X338" s="326" t="n">
        <f aca="false">+[4]data1cf!W338</f>
        <v>289.835517466269</v>
      </c>
      <c r="Y338" s="326" t="n">
        <f aca="false">+[4]data1cf!X338</f>
        <v>287.788895790257</v>
      </c>
      <c r="Z338" s="326" t="n">
        <f aca="false">+[4]data1cf!Y338</f>
        <v>285.680875463965</v>
      </c>
      <c r="AA338" s="326" t="n">
        <f aca="false">+[4]data1cf!Z338</f>
        <v>283.509614527884</v>
      </c>
      <c r="AB338" s="326"/>
      <c r="AC338" s="327" t="n">
        <f aca="false">XNPV(0.1,B338:AA338,$B$1:$AA$1)</f>
        <v>1256.83866537434</v>
      </c>
      <c r="AD338" s="327" t="n">
        <f aca="false">SUMPRODUCT(B338:AA338,$B$1010:$AA$1010)</f>
        <v>2279.97518037107</v>
      </c>
      <c r="AE338" s="328" t="n">
        <f aca="false">SUMPRODUCT(B338:AA338,$B$1012:$AA$1012)</f>
        <v>2166.35200002545</v>
      </c>
      <c r="AF338" s="329" t="n">
        <f aca="false">XIRR(B338:AA338,$B$1:$AA$1)</f>
        <v>0.162677189224863</v>
      </c>
      <c r="AG338" s="330" t="n">
        <f aca="false">1-EXP(-(1/0.25)*(AD338/ABS($AD$1010)))</f>
        <v>0.987143686238422</v>
      </c>
    </row>
    <row r="339" customFormat="false" ht="12.75" hidden="false" customHeight="false" outlineLevel="0" collapsed="false">
      <c r="A339" s="321"/>
      <c r="B339" s="326" t="n">
        <f aca="false">+[4]data1cf!A339</f>
        <v>-3511.29601630908</v>
      </c>
      <c r="C339" s="326" t="n">
        <f aca="false">+[4]data1cf!B339</f>
        <v>508.995914557049</v>
      </c>
      <c r="D339" s="326" t="n">
        <f aca="false">+[4]data1cf!C339</f>
        <v>569.329389658392</v>
      </c>
      <c r="E339" s="326" t="n">
        <f aca="false">+[4]data1cf!D339</f>
        <v>555.226901892553</v>
      </c>
      <c r="F339" s="326" t="n">
        <f aca="false">+[4]data1cf!E339</f>
        <v>542.455611073855</v>
      </c>
      <c r="G339" s="326" t="n">
        <f aca="false">+[4]data1cf!F339</f>
        <v>530.741458975749</v>
      </c>
      <c r="H339" s="326" t="n">
        <f aca="false">+[4]data1cf!G339</f>
        <v>519.946875965353</v>
      </c>
      <c r="I339" s="326" t="n">
        <f aca="false">+[4]data1cf!H339</f>
        <v>514.166355759006</v>
      </c>
      <c r="J339" s="326" t="n">
        <f aca="false">+[4]data1cf!I339</f>
        <v>512.852707184456</v>
      </c>
      <c r="K339" s="326" t="n">
        <f aca="false">+[4]data1cf!J339</f>
        <v>511.636168341785</v>
      </c>
      <c r="L339" s="326" t="n">
        <f aca="false">+[4]data1cf!K339</f>
        <v>510.105999379931</v>
      </c>
      <c r="M339" s="326" t="n">
        <f aca="false">+[4]data1cf!L339</f>
        <v>389.454979303124</v>
      </c>
      <c r="N339" s="326" t="n">
        <f aca="false">+[4]data1cf!M339</f>
        <v>387.83993707011</v>
      </c>
      <c r="O339" s="326" t="n">
        <f aca="false">+[4]data1cf!N339</f>
        <v>386.453577524008</v>
      </c>
      <c r="P339" s="326" t="n">
        <f aca="false">+[4]data1cf!O339</f>
        <v>384.748493237622</v>
      </c>
      <c r="Q339" s="326" t="n">
        <f aca="false">+[4]data1cf!P339</f>
        <v>383.269390376545</v>
      </c>
      <c r="R339" s="326" t="n">
        <f aca="false">+[4]data1cf!Q339</f>
        <v>341.195619687075</v>
      </c>
      <c r="S339" s="326" t="n">
        <f aca="false">+[4]data1cf!R339</f>
        <v>299.208445465369</v>
      </c>
      <c r="T339" s="326" t="n">
        <f aca="false">+[4]data1cf!S339</f>
        <v>297.44301162933</v>
      </c>
      <c r="U339" s="326" t="n">
        <f aca="false">+[4]data1cf!T339</f>
        <v>295.62461477821</v>
      </c>
      <c r="V339" s="326" t="n">
        <f aca="false">+[4]data1cf!U339</f>
        <v>293.751666021557</v>
      </c>
      <c r="W339" s="326" t="n">
        <f aca="false">+[4]data1cf!V339</f>
        <v>291.822528802203</v>
      </c>
      <c r="X339" s="326" t="n">
        <f aca="false">+[4]data1cf!W339</f>
        <v>289.835517466269</v>
      </c>
      <c r="Y339" s="326" t="n">
        <f aca="false">+[4]data1cf!X339</f>
        <v>287.788895790257</v>
      </c>
      <c r="Z339" s="326" t="n">
        <f aca="false">+[4]data1cf!Y339</f>
        <v>285.680875463965</v>
      </c>
      <c r="AA339" s="326" t="n">
        <f aca="false">+[4]data1cf!Z339</f>
        <v>283.509614527884</v>
      </c>
      <c r="AB339" s="326"/>
      <c r="AC339" s="327" t="n">
        <f aca="false">XNPV(0.1,B339:AA339,$B$1:$AA$1)</f>
        <v>753.622511605928</v>
      </c>
      <c r="AD339" s="327" t="n">
        <f aca="false">SUMPRODUCT(B339:AA339,$B$1010:$AA$1010)</f>
        <v>1810.68973604403</v>
      </c>
      <c r="AE339" s="328" t="n">
        <f aca="false">SUMPRODUCT(B339:AA339,$B$1012:$AA$1012)</f>
        <v>1693.93315396417</v>
      </c>
      <c r="AF339" s="329" t="n">
        <f aca="false">XIRR(B339:AA339,$B$1:$AA$1)</f>
        <v>0.131590360038328</v>
      </c>
      <c r="AG339" s="330" t="n">
        <f aca="false">1-EXP(-(1/0.25)*(AD339/ABS($AD$1010)))</f>
        <v>0.968499642000704</v>
      </c>
    </row>
    <row r="340" customFormat="false" ht="12.75" hidden="false" customHeight="false" outlineLevel="0" collapsed="false">
      <c r="A340" s="321"/>
      <c r="B340" s="326" t="n">
        <f aca="false">+[4]data1cf!A340</f>
        <v>-3770.0597024849</v>
      </c>
      <c r="C340" s="326" t="n">
        <f aca="false">+[4]data1cf!B340</f>
        <v>514.026280616306</v>
      </c>
      <c r="D340" s="326" t="n">
        <f aca="false">+[4]data1cf!C340</f>
        <v>578.887085170982</v>
      </c>
      <c r="E340" s="326" t="n">
        <f aca="false">+[4]data1cf!D340</f>
        <v>563.828827853884</v>
      </c>
      <c r="F340" s="326" t="n">
        <f aca="false">+[4]data1cf!E340</f>
        <v>550.202374805112</v>
      </c>
      <c r="G340" s="326" t="n">
        <f aca="false">+[4]data1cf!F340</f>
        <v>537.713546333881</v>
      </c>
      <c r="H340" s="326" t="n">
        <f aca="false">+[4]data1cf!G340</f>
        <v>526.214712075188</v>
      </c>
      <c r="I340" s="326" t="n">
        <f aca="false">+[4]data1cf!H340</f>
        <v>520.10218770893</v>
      </c>
      <c r="J340" s="326" t="n">
        <f aca="false">+[4]data1cf!I340</f>
        <v>518.788539134381</v>
      </c>
      <c r="K340" s="326" t="n">
        <f aca="false">+[4]data1cf!J340</f>
        <v>517.582061023828</v>
      </c>
      <c r="L340" s="326" t="n">
        <f aca="false">+[4]data1cf!K340</f>
        <v>516.041831329856</v>
      </c>
      <c r="M340" s="326" t="n">
        <f aca="false">+[4]data1cf!L340</f>
        <v>395.400871985167</v>
      </c>
      <c r="N340" s="326" t="n">
        <f aca="false">+[4]data1cf!M340</f>
        <v>393.775769020035</v>
      </c>
      <c r="O340" s="326" t="n">
        <f aca="false">+[4]data1cf!N340</f>
        <v>392.399470206051</v>
      </c>
      <c r="P340" s="326" t="n">
        <f aca="false">+[4]data1cf!O340</f>
        <v>390.684325187546</v>
      </c>
      <c r="Q340" s="326" t="n">
        <f aca="false">+[4]data1cf!P340</f>
        <v>389.215283058588</v>
      </c>
      <c r="R340" s="326" t="n">
        <f aca="false">+[4]data1cf!Q340</f>
        <v>344.163535662038</v>
      </c>
      <c r="S340" s="326" t="n">
        <f aca="false">+[4]data1cf!R340</f>
        <v>299.208445465369</v>
      </c>
      <c r="T340" s="326" t="n">
        <f aca="false">+[4]data1cf!S340</f>
        <v>297.44301162933</v>
      </c>
      <c r="U340" s="326" t="n">
        <f aca="false">+[4]data1cf!T340</f>
        <v>295.62461477821</v>
      </c>
      <c r="V340" s="326" t="n">
        <f aca="false">+[4]data1cf!U340</f>
        <v>293.751666021557</v>
      </c>
      <c r="W340" s="326" t="n">
        <f aca="false">+[4]data1cf!V340</f>
        <v>291.822528802203</v>
      </c>
      <c r="X340" s="326" t="n">
        <f aca="false">+[4]data1cf!W340</f>
        <v>289.835517466269</v>
      </c>
      <c r="Y340" s="326" t="n">
        <f aca="false">+[4]data1cf!X340</f>
        <v>287.788895790257</v>
      </c>
      <c r="Z340" s="326" t="n">
        <f aca="false">+[4]data1cf!Y340</f>
        <v>285.680875463965</v>
      </c>
      <c r="AA340" s="326" t="n">
        <f aca="false">+[4]data1cf!Z340</f>
        <v>283.509614527884</v>
      </c>
      <c r="AB340" s="326"/>
      <c r="AC340" s="327" t="n">
        <f aca="false">XNPV(0.1,B340:AA340,$B$1:$AA$1)</f>
        <v>546.884680989494</v>
      </c>
      <c r="AD340" s="327" t="n">
        <f aca="false">SUMPRODUCT(B340:AA340,$B$1010:$AA$1010)</f>
        <v>1617.89176250225</v>
      </c>
      <c r="AE340" s="328" t="n">
        <f aca="false">SUMPRODUCT(B340:AA340,$B$1012:$AA$1012)</f>
        <v>1499.84787541014</v>
      </c>
      <c r="AF340" s="329" t="n">
        <f aca="false">XIRR(B340:AA340,$B$1:$AA$1)</f>
        <v>0.121547336886549</v>
      </c>
      <c r="AG340" s="330" t="n">
        <f aca="false">1-EXP(-(1/0.25)*(AD340/ABS($AD$1010)))</f>
        <v>0.95447905017881</v>
      </c>
    </row>
    <row r="341" customFormat="false" ht="12.75" hidden="false" customHeight="false" outlineLevel="0" collapsed="false">
      <c r="A341" s="321"/>
      <c r="B341" s="326" t="n">
        <f aca="false">+[4]data1cf!A341</f>
        <v>-3307.28115728464</v>
      </c>
      <c r="C341" s="326" t="n">
        <f aca="false">+[4]data1cf!B341</f>
        <v>505.029865697613</v>
      </c>
      <c r="D341" s="326" t="n">
        <f aca="false">+[4]data1cf!C341</f>
        <v>561.793896825466</v>
      </c>
      <c r="E341" s="326" t="n">
        <f aca="false">+[4]data1cf!D341</f>
        <v>548.444958342919</v>
      </c>
      <c r="F341" s="326" t="n">
        <f aca="false">+[4]data1cf!E341</f>
        <v>536.347895830325</v>
      </c>
      <c r="G341" s="326" t="n">
        <f aca="false">+[4]data1cf!F341</f>
        <v>525.244515256572</v>
      </c>
      <c r="H341" s="326" t="n">
        <f aca="false">+[4]data1cf!G341</f>
        <v>515.005179086497</v>
      </c>
      <c r="I341" s="326" t="n">
        <f aca="false">+[4]data1cf!H341</f>
        <v>509.486418104872</v>
      </c>
      <c r="J341" s="326" t="n">
        <f aca="false">+[4]data1cf!I341</f>
        <v>508.172769530323</v>
      </c>
      <c r="K341" s="326" t="n">
        <f aca="false">+[4]data1cf!J341</f>
        <v>506.948298589932</v>
      </c>
      <c r="L341" s="326" t="n">
        <f aca="false">+[4]data1cf!K341</f>
        <v>505.426061725798</v>
      </c>
      <c r="M341" s="326" t="n">
        <f aca="false">+[4]data1cf!L341</f>
        <v>384.767109551271</v>
      </c>
      <c r="N341" s="326" t="n">
        <f aca="false">+[4]data1cf!M341</f>
        <v>383.159999415977</v>
      </c>
      <c r="O341" s="326" t="n">
        <f aca="false">+[4]data1cf!N341</f>
        <v>381.765707772156</v>
      </c>
      <c r="P341" s="326" t="n">
        <f aca="false">+[4]data1cf!O341</f>
        <v>380.068555583488</v>
      </c>
      <c r="Q341" s="326" t="n">
        <f aca="false">+[4]data1cf!P341</f>
        <v>378.581520624692</v>
      </c>
      <c r="R341" s="326" t="n">
        <f aca="false">+[4]data1cf!Q341</f>
        <v>338.855650860009</v>
      </c>
      <c r="S341" s="326" t="n">
        <f aca="false">+[4]data1cf!R341</f>
        <v>299.208445465369</v>
      </c>
      <c r="T341" s="326" t="n">
        <f aca="false">+[4]data1cf!S341</f>
        <v>297.44301162933</v>
      </c>
      <c r="U341" s="326" t="n">
        <f aca="false">+[4]data1cf!T341</f>
        <v>295.62461477821</v>
      </c>
      <c r="V341" s="326" t="n">
        <f aca="false">+[4]data1cf!U341</f>
        <v>293.751666021557</v>
      </c>
      <c r="W341" s="326" t="n">
        <f aca="false">+[4]data1cf!V341</f>
        <v>291.822528802203</v>
      </c>
      <c r="X341" s="326" t="n">
        <f aca="false">+[4]data1cf!W341</f>
        <v>289.835517466269</v>
      </c>
      <c r="Y341" s="326" t="n">
        <f aca="false">+[4]data1cf!X341</f>
        <v>287.788895790257</v>
      </c>
      <c r="Z341" s="326" t="n">
        <f aca="false">+[4]data1cf!Y341</f>
        <v>285.680875463965</v>
      </c>
      <c r="AA341" s="326" t="n">
        <f aca="false">+[4]data1cf!Z341</f>
        <v>283.509614527884</v>
      </c>
      <c r="AB341" s="326"/>
      <c r="AC341" s="327" t="n">
        <f aca="false">XNPV(0.1,B341:AA341,$B$1:$AA$1)</f>
        <v>916.619066460902</v>
      </c>
      <c r="AD341" s="327" t="n">
        <f aca="false">SUMPRODUCT(B341:AA341,$B$1010:$AA$1010)</f>
        <v>1962.69580758222</v>
      </c>
      <c r="AE341" s="328" t="n">
        <f aca="false">SUMPRODUCT(B341:AA341,$B$1012:$AA$1012)</f>
        <v>1846.95416447805</v>
      </c>
      <c r="AF341" s="329" t="n">
        <f aca="false">XIRR(B341:AA341,$B$1:$AA$1)</f>
        <v>0.140488117961601</v>
      </c>
      <c r="AG341" s="330" t="n">
        <f aca="false">1-EXP(-(1/0.25)*(AD341/ABS($AD$1010)))</f>
        <v>0.976435936770288</v>
      </c>
    </row>
    <row r="342" customFormat="false" ht="12.75" hidden="false" customHeight="false" outlineLevel="0" collapsed="false">
      <c r="A342" s="321"/>
      <c r="B342" s="326" t="n">
        <f aca="false">+[4]data1cf!A342</f>
        <v>-2630.36358888744</v>
      </c>
      <c r="C342" s="326" t="n">
        <f aca="false">+[4]data1cf!B342</f>
        <v>491.870588167972</v>
      </c>
      <c r="D342" s="326" t="n">
        <f aca="false">+[4]data1cf!C342</f>
        <v>536.791269519147</v>
      </c>
      <c r="E342" s="326" t="n">
        <f aca="false">+[4]data1cf!D342</f>
        <v>525.942593767232</v>
      </c>
      <c r="F342" s="326" t="n">
        <f aca="false">+[4]data1cf!E342</f>
        <v>516.082608434677</v>
      </c>
      <c r="G342" s="326" t="n">
        <f aca="false">+[4]data1cf!F342</f>
        <v>507.005756600489</v>
      </c>
      <c r="H342" s="326" t="n">
        <f aca="false">+[4]data1cf!G342</f>
        <v>498.608719284563</v>
      </c>
      <c r="I342" s="326" t="n">
        <f aca="false">+[4]data1cf!H342</f>
        <v>493.958470619895</v>
      </c>
      <c r="J342" s="326" t="n">
        <f aca="false">+[4]data1cf!I342</f>
        <v>492.644822045346</v>
      </c>
      <c r="K342" s="326" t="n">
        <f aca="false">+[4]data1cf!J342</f>
        <v>491.394032549896</v>
      </c>
      <c r="L342" s="326" t="n">
        <f aca="false">+[4]data1cf!K342</f>
        <v>489.898114240821</v>
      </c>
      <c r="M342" s="326" t="n">
        <f aca="false">+[4]data1cf!L342</f>
        <v>369.212843511235</v>
      </c>
      <c r="N342" s="326" t="n">
        <f aca="false">+[4]data1cf!M342</f>
        <v>367.632051931</v>
      </c>
      <c r="O342" s="326" t="n">
        <f aca="false">+[4]data1cf!N342</f>
        <v>366.21144173212</v>
      </c>
      <c r="P342" s="326" t="n">
        <f aca="false">+[4]data1cf!O342</f>
        <v>364.540608098511</v>
      </c>
      <c r="Q342" s="326" t="n">
        <f aca="false">+[4]data1cf!P342</f>
        <v>363.027254584656</v>
      </c>
      <c r="R342" s="326" t="n">
        <f aca="false">+[4]data1cf!Q342</f>
        <v>331.09167711752</v>
      </c>
      <c r="S342" s="326" t="n">
        <f aca="false">+[4]data1cf!R342</f>
        <v>299.208445465369</v>
      </c>
      <c r="T342" s="326" t="n">
        <f aca="false">+[4]data1cf!S342</f>
        <v>297.44301162933</v>
      </c>
      <c r="U342" s="326" t="n">
        <f aca="false">+[4]data1cf!T342</f>
        <v>295.62461477821</v>
      </c>
      <c r="V342" s="326" t="n">
        <f aca="false">+[4]data1cf!U342</f>
        <v>293.751666021557</v>
      </c>
      <c r="W342" s="326" t="n">
        <f aca="false">+[4]data1cf!V342</f>
        <v>291.822528802203</v>
      </c>
      <c r="X342" s="326" t="n">
        <f aca="false">+[4]data1cf!W342</f>
        <v>289.835517466269</v>
      </c>
      <c r="Y342" s="326" t="n">
        <f aca="false">+[4]data1cf!X342</f>
        <v>287.788895790257</v>
      </c>
      <c r="Z342" s="326" t="n">
        <f aca="false">+[4]data1cf!Y342</f>
        <v>285.680875463965</v>
      </c>
      <c r="AA342" s="326" t="n">
        <f aca="false">+[4]data1cf!Z342</f>
        <v>283.509614527884</v>
      </c>
      <c r="AB342" s="326"/>
      <c r="AC342" s="327" t="n">
        <f aca="false">XNPV(0.1,B342:AA342,$B$1:$AA$1)</f>
        <v>1457.43865233396</v>
      </c>
      <c r="AD342" s="327" t="n">
        <f aca="false">SUMPRODUCT(B342:AA342,$B$1010:$AA$1010)</f>
        <v>2467.04917095616</v>
      </c>
      <c r="AE342" s="328" t="n">
        <f aca="false">SUMPRODUCT(B342:AA342,$B$1012:$AA$1012)</f>
        <v>2354.67507679812</v>
      </c>
      <c r="AF342" s="329" t="n">
        <f aca="false">XIRR(B342:AA342,$B$1:$AA$1)</f>
        <v>0.178802507673237</v>
      </c>
      <c r="AG342" s="330" t="n">
        <f aca="false">1-EXP(-(1/0.25)*(AD342/ABS($AD$1010)))</f>
        <v>0.991005691332887</v>
      </c>
    </row>
    <row r="343" customFormat="false" ht="12.75" hidden="false" customHeight="false" outlineLevel="0" collapsed="false">
      <c r="A343" s="321"/>
      <c r="B343" s="326" t="n">
        <f aca="false">+[4]data1cf!A343</f>
        <v>-3610.8678355398</v>
      </c>
      <c r="C343" s="326" t="n">
        <f aca="false">+[4]data1cf!B343</f>
        <v>510.931590722894</v>
      </c>
      <c r="D343" s="326" t="n">
        <f aca="false">+[4]data1cf!C343</f>
        <v>573.007174373498</v>
      </c>
      <c r="E343" s="326" t="n">
        <f aca="false">+[4]data1cf!D343</f>
        <v>558.536908136148</v>
      </c>
      <c r="F343" s="326" t="n">
        <f aca="false">+[4]data1cf!E343</f>
        <v>545.436552369256</v>
      </c>
      <c r="G343" s="326" t="n">
        <f aca="false">+[4]data1cf!F343</f>
        <v>533.424306141611</v>
      </c>
      <c r="H343" s="326" t="n">
        <f aca="false">+[4]data1cf!G343</f>
        <v>522.358728467996</v>
      </c>
      <c r="I343" s="326" t="n">
        <f aca="false">+[4]data1cf!H343</f>
        <v>516.450453634703</v>
      </c>
      <c r="J343" s="326" t="n">
        <f aca="false">+[4]data1cf!I343</f>
        <v>515.136805060154</v>
      </c>
      <c r="K343" s="326" t="n">
        <f aca="false">+[4]data1cf!J343</f>
        <v>513.924137569814</v>
      </c>
      <c r="L343" s="326" t="n">
        <f aca="false">+[4]data1cf!K343</f>
        <v>512.390097255629</v>
      </c>
      <c r="M343" s="326" t="n">
        <f aca="false">+[4]data1cf!L343</f>
        <v>391.742948531153</v>
      </c>
      <c r="N343" s="326" t="n">
        <f aca="false">+[4]data1cf!M343</f>
        <v>390.124034945808</v>
      </c>
      <c r="O343" s="326" t="n">
        <f aca="false">+[4]data1cf!N343</f>
        <v>388.741546752037</v>
      </c>
      <c r="P343" s="326" t="n">
        <f aca="false">+[4]data1cf!O343</f>
        <v>387.032591113319</v>
      </c>
      <c r="Q343" s="326" t="n">
        <f aca="false">+[4]data1cf!P343</f>
        <v>385.557359604574</v>
      </c>
      <c r="R343" s="326" t="n">
        <f aca="false">+[4]data1cf!Q343</f>
        <v>342.337668624924</v>
      </c>
      <c r="S343" s="326" t="n">
        <f aca="false">+[4]data1cf!R343</f>
        <v>299.208445465369</v>
      </c>
      <c r="T343" s="326" t="n">
        <f aca="false">+[4]data1cf!S343</f>
        <v>297.44301162933</v>
      </c>
      <c r="U343" s="326" t="n">
        <f aca="false">+[4]data1cf!T343</f>
        <v>295.62461477821</v>
      </c>
      <c r="V343" s="326" t="n">
        <f aca="false">+[4]data1cf!U343</f>
        <v>293.751666021557</v>
      </c>
      <c r="W343" s="326" t="n">
        <f aca="false">+[4]data1cf!V343</f>
        <v>291.822528802203</v>
      </c>
      <c r="X343" s="326" t="n">
        <f aca="false">+[4]data1cf!W343</f>
        <v>289.835517466269</v>
      </c>
      <c r="Y343" s="326" t="n">
        <f aca="false">+[4]data1cf!X343</f>
        <v>287.788895790257</v>
      </c>
      <c r="Z343" s="326" t="n">
        <f aca="false">+[4]data1cf!Y343</f>
        <v>285.680875463965</v>
      </c>
      <c r="AA343" s="326" t="n">
        <f aca="false">+[4]data1cf!Z343</f>
        <v>283.509614527884</v>
      </c>
      <c r="AB343" s="326"/>
      <c r="AC343" s="327" t="n">
        <f aca="false">XNPV(0.1,B343:AA343,$B$1:$AA$1)</f>
        <v>674.070151680497</v>
      </c>
      <c r="AD343" s="327" t="n">
        <f aca="false">SUMPRODUCT(B343:AA343,$B$1010:$AA$1010)</f>
        <v>1736.50140902929</v>
      </c>
      <c r="AE343" s="328" t="n">
        <f aca="false">SUMPRODUCT(B343:AA343,$B$1012:$AA$1012)</f>
        <v>1619.24947420551</v>
      </c>
      <c r="AF343" s="329" t="n">
        <f aca="false">XIRR(B343:AA343,$B$1:$AA$1)</f>
        <v>0.127574802822925</v>
      </c>
      <c r="AG343" s="330" t="n">
        <f aca="false">1-EXP(-(1/0.25)*(AD343/ABS($AD$1010)))</f>
        <v>0.963705307025865</v>
      </c>
    </row>
    <row r="344" customFormat="false" ht="12.75" hidden="false" customHeight="false" outlineLevel="0" collapsed="false">
      <c r="A344" s="321"/>
      <c r="B344" s="326" t="n">
        <f aca="false">+[4]data1cf!A344</f>
        <v>-3693.14630282724</v>
      </c>
      <c r="C344" s="326" t="n">
        <f aca="false">+[4]data1cf!B344</f>
        <v>512.531084126962</v>
      </c>
      <c r="D344" s="326" t="n">
        <f aca="false">+[4]data1cf!C344</f>
        <v>576.046211841227</v>
      </c>
      <c r="E344" s="326" t="n">
        <f aca="false">+[4]data1cf!D344</f>
        <v>561.272041857104</v>
      </c>
      <c r="F344" s="326" t="n">
        <f aca="false">+[4]data1cf!E344</f>
        <v>547.899772211521</v>
      </c>
      <c r="G344" s="326" t="n">
        <f aca="false">+[4]data1cf!F344</f>
        <v>535.641203999649</v>
      </c>
      <c r="H344" s="326" t="n">
        <f aca="false">+[4]data1cf!G344</f>
        <v>524.351697249465</v>
      </c>
      <c r="I344" s="326" t="n">
        <f aca="false">+[4]data1cf!H344</f>
        <v>518.337855851503</v>
      </c>
      <c r="J344" s="326" t="n">
        <f aca="false">+[4]data1cf!I344</f>
        <v>517.024207276954</v>
      </c>
      <c r="K344" s="326" t="n">
        <f aca="false">+[4]data1cf!J344</f>
        <v>515.814738773422</v>
      </c>
      <c r="L344" s="326" t="n">
        <f aca="false">+[4]data1cf!K344</f>
        <v>514.277499472429</v>
      </c>
      <c r="M344" s="326" t="n">
        <f aca="false">+[4]data1cf!L344</f>
        <v>393.633549734761</v>
      </c>
      <c r="N344" s="326" t="n">
        <f aca="false">+[4]data1cf!M344</f>
        <v>392.011437162608</v>
      </c>
      <c r="O344" s="326" t="n">
        <f aca="false">+[4]data1cf!N344</f>
        <v>390.632147955645</v>
      </c>
      <c r="P344" s="326" t="n">
        <f aca="false">+[4]data1cf!O344</f>
        <v>388.919993330119</v>
      </c>
      <c r="Q344" s="326" t="n">
        <f aca="false">+[4]data1cf!P344</f>
        <v>387.447960808182</v>
      </c>
      <c r="R344" s="326" t="n">
        <f aca="false">+[4]data1cf!Q344</f>
        <v>343.281369733324</v>
      </c>
      <c r="S344" s="326" t="n">
        <f aca="false">+[4]data1cf!R344</f>
        <v>299.208445465369</v>
      </c>
      <c r="T344" s="326" t="n">
        <f aca="false">+[4]data1cf!S344</f>
        <v>297.44301162933</v>
      </c>
      <c r="U344" s="326" t="n">
        <f aca="false">+[4]data1cf!T344</f>
        <v>295.62461477821</v>
      </c>
      <c r="V344" s="326" t="n">
        <f aca="false">+[4]data1cf!U344</f>
        <v>293.751666021557</v>
      </c>
      <c r="W344" s="326" t="n">
        <f aca="false">+[4]data1cf!V344</f>
        <v>291.822528802203</v>
      </c>
      <c r="X344" s="326" t="n">
        <f aca="false">+[4]data1cf!W344</f>
        <v>289.835517466269</v>
      </c>
      <c r="Y344" s="326" t="n">
        <f aca="false">+[4]data1cf!X344</f>
        <v>287.788895790257</v>
      </c>
      <c r="Z344" s="326" t="n">
        <f aca="false">+[4]data1cf!Y344</f>
        <v>285.680875463965</v>
      </c>
      <c r="AA344" s="326" t="n">
        <f aca="false">+[4]data1cf!Z344</f>
        <v>283.509614527884</v>
      </c>
      <c r="AB344" s="326"/>
      <c r="AC344" s="327" t="n">
        <f aca="false">XNPV(0.1,B344:AA344,$B$1:$AA$1)</f>
        <v>608.334220627586</v>
      </c>
      <c r="AD344" s="327" t="n">
        <f aca="false">SUMPRODUCT(B344:AA344,$B$1010:$AA$1010)</f>
        <v>1675.19790082233</v>
      </c>
      <c r="AE344" s="328" t="n">
        <f aca="false">SUMPRODUCT(B344:AA344,$B$1012:$AA$1012)</f>
        <v>1557.53664471818</v>
      </c>
      <c r="AF344" s="329" t="n">
        <f aca="false">XIRR(B344:AA344,$B$1:$AA$1)</f>
        <v>0.124402090456493</v>
      </c>
      <c r="AG344" s="330" t="n">
        <f aca="false">1-EXP(-(1/0.25)*(AD344/ABS($AD$1010)))</f>
        <v>0.959197683687892</v>
      </c>
    </row>
    <row r="345" customFormat="false" ht="12.75" hidden="false" customHeight="false" outlineLevel="0" collapsed="false">
      <c r="A345" s="321"/>
      <c r="B345" s="326" t="n">
        <f aca="false">+[4]data1cf!A345</f>
        <v>-3307.12366830889</v>
      </c>
      <c r="C345" s="326" t="n">
        <f aca="false">+[4]data1cf!B345</f>
        <v>505.026804111925</v>
      </c>
      <c r="D345" s="326" t="n">
        <f aca="false">+[4]data1cf!C345</f>
        <v>561.788079812657</v>
      </c>
      <c r="E345" s="326" t="n">
        <f aca="false">+[4]data1cf!D345</f>
        <v>548.439723031392</v>
      </c>
      <c r="F345" s="326" t="n">
        <f aca="false">+[4]data1cf!E345</f>
        <v>536.343180988364</v>
      </c>
      <c r="G345" s="326" t="n">
        <f aca="false">+[4]data1cf!F345</f>
        <v>525.240271898808</v>
      </c>
      <c r="H345" s="326" t="n">
        <f aca="false">+[4]data1cf!G345</f>
        <v>515.001364350729</v>
      </c>
      <c r="I345" s="326" t="n">
        <f aca="false">+[4]data1cf!H345</f>
        <v>509.48280543376</v>
      </c>
      <c r="J345" s="326" t="n">
        <f aca="false">+[4]data1cf!I345</f>
        <v>508.169156859211</v>
      </c>
      <c r="K345" s="326" t="n">
        <f aca="false">+[4]data1cf!J345</f>
        <v>506.944679795649</v>
      </c>
      <c r="L345" s="326" t="n">
        <f aca="false">+[4]data1cf!K345</f>
        <v>505.422449054685</v>
      </c>
      <c r="M345" s="326" t="n">
        <f aca="false">+[4]data1cf!L345</f>
        <v>384.763490756988</v>
      </c>
      <c r="N345" s="326" t="n">
        <f aca="false">+[4]data1cf!M345</f>
        <v>383.156386744865</v>
      </c>
      <c r="O345" s="326" t="n">
        <f aca="false">+[4]data1cf!N345</f>
        <v>381.762088977872</v>
      </c>
      <c r="P345" s="326" t="n">
        <f aca="false">+[4]data1cf!O345</f>
        <v>380.064942912376</v>
      </c>
      <c r="Q345" s="326" t="n">
        <f aca="false">+[4]data1cf!P345</f>
        <v>378.577901830409</v>
      </c>
      <c r="R345" s="326" t="n">
        <f aca="false">+[4]data1cf!Q345</f>
        <v>338.853844524453</v>
      </c>
      <c r="S345" s="326" t="n">
        <f aca="false">+[4]data1cf!R345</f>
        <v>299.208445465369</v>
      </c>
      <c r="T345" s="326" t="n">
        <f aca="false">+[4]data1cf!S345</f>
        <v>297.44301162933</v>
      </c>
      <c r="U345" s="326" t="n">
        <f aca="false">+[4]data1cf!T345</f>
        <v>295.62461477821</v>
      </c>
      <c r="V345" s="326" t="n">
        <f aca="false">+[4]data1cf!U345</f>
        <v>293.751666021557</v>
      </c>
      <c r="W345" s="326" t="n">
        <f aca="false">+[4]data1cf!V345</f>
        <v>291.822528802203</v>
      </c>
      <c r="X345" s="326" t="n">
        <f aca="false">+[4]data1cf!W345</f>
        <v>289.835517466269</v>
      </c>
      <c r="Y345" s="326" t="n">
        <f aca="false">+[4]data1cf!X345</f>
        <v>287.788895790257</v>
      </c>
      <c r="Z345" s="326" t="n">
        <f aca="false">+[4]data1cf!Y345</f>
        <v>285.680875463965</v>
      </c>
      <c r="AA345" s="326" t="n">
        <f aca="false">+[4]data1cf!Z345</f>
        <v>283.509614527884</v>
      </c>
      <c r="AB345" s="326"/>
      <c r="AC345" s="327" t="n">
        <f aca="false">XNPV(0.1,B345:AA345,$B$1:$AA$1)</f>
        <v>916.744891415991</v>
      </c>
      <c r="AD345" s="327" t="n">
        <f aca="false">SUMPRODUCT(B345:AA345,$B$1010:$AA$1010)</f>
        <v>1962.81314844958</v>
      </c>
      <c r="AE345" s="328" t="n">
        <f aca="false">SUMPRODUCT(B345:AA345,$B$1012:$AA$1012)</f>
        <v>1847.07228882609</v>
      </c>
      <c r="AF345" s="329" t="n">
        <f aca="false">XIRR(B345:AA345,$B$1:$AA$1)</f>
        <v>0.140495365612973</v>
      </c>
      <c r="AG345" s="330" t="n">
        <f aca="false">1-EXP(-(1/0.25)*(AD345/ABS($AD$1010)))</f>
        <v>0.976441216372067</v>
      </c>
    </row>
    <row r="346" customFormat="false" ht="12.75" hidden="false" customHeight="false" outlineLevel="0" collapsed="false">
      <c r="A346" s="321"/>
      <c r="B346" s="326" t="n">
        <f aca="false">+[4]data1cf!A346</f>
        <v>-2414.20559501937</v>
      </c>
      <c r="C346" s="326" t="n">
        <f aca="false">+[4]data1cf!B346</f>
        <v>487.668476767177</v>
      </c>
      <c r="D346" s="326" t="n">
        <f aca="false">+[4]data1cf!C346</f>
        <v>528.807257857636</v>
      </c>
      <c r="E346" s="326" t="n">
        <f aca="false">+[4]data1cf!D346</f>
        <v>518.756983271872</v>
      </c>
      <c r="F346" s="326" t="n">
        <f aca="false">+[4]data1cf!E346</f>
        <v>509.611356877452</v>
      </c>
      <c r="G346" s="326" t="n">
        <f aca="false">+[4]data1cf!F346</f>
        <v>501.181630198987</v>
      </c>
      <c r="H346" s="326" t="n">
        <f aca="false">+[4]data1cf!G346</f>
        <v>493.372888479172</v>
      </c>
      <c r="I346" s="326" t="n">
        <f aca="false">+[4]data1cf!H346</f>
        <v>488.999979166957</v>
      </c>
      <c r="J346" s="326" t="n">
        <f aca="false">+[4]data1cf!I346</f>
        <v>487.686330592408</v>
      </c>
      <c r="K346" s="326" t="n">
        <f aca="false">+[4]data1cf!J346</f>
        <v>486.427136874156</v>
      </c>
      <c r="L346" s="326" t="n">
        <f aca="false">+[4]data1cf!K346</f>
        <v>484.939622787882</v>
      </c>
      <c r="M346" s="326" t="n">
        <f aca="false">+[4]data1cf!L346</f>
        <v>364.245947835495</v>
      </c>
      <c r="N346" s="326" t="n">
        <f aca="false">+[4]data1cf!M346</f>
        <v>362.673560478061</v>
      </c>
      <c r="O346" s="326" t="n">
        <f aca="false">+[4]data1cf!N346</f>
        <v>361.24454605638</v>
      </c>
      <c r="P346" s="326" t="n">
        <f aca="false">+[4]data1cf!O346</f>
        <v>359.582116645573</v>
      </c>
      <c r="Q346" s="326" t="n">
        <f aca="false">+[4]data1cf!P346</f>
        <v>358.060358908916</v>
      </c>
      <c r="R346" s="326" t="n">
        <f aca="false">+[4]data1cf!Q346</f>
        <v>328.612431391051</v>
      </c>
      <c r="S346" s="326" t="n">
        <f aca="false">+[4]data1cf!R346</f>
        <v>299.208445465369</v>
      </c>
      <c r="T346" s="326" t="n">
        <f aca="false">+[4]data1cf!S346</f>
        <v>297.44301162933</v>
      </c>
      <c r="U346" s="326" t="n">
        <f aca="false">+[4]data1cf!T346</f>
        <v>295.62461477821</v>
      </c>
      <c r="V346" s="326" t="n">
        <f aca="false">+[4]data1cf!U346</f>
        <v>293.751666021557</v>
      </c>
      <c r="W346" s="326" t="n">
        <f aca="false">+[4]data1cf!V346</f>
        <v>291.822528802203</v>
      </c>
      <c r="X346" s="326" t="n">
        <f aca="false">+[4]data1cf!W346</f>
        <v>289.835517466269</v>
      </c>
      <c r="Y346" s="326" t="n">
        <f aca="false">+[4]data1cf!X346</f>
        <v>287.788895790257</v>
      </c>
      <c r="Z346" s="326" t="n">
        <f aca="false">+[4]data1cf!Y346</f>
        <v>285.680875463965</v>
      </c>
      <c r="AA346" s="326" t="n">
        <f aca="false">+[4]data1cf!Z346</f>
        <v>283.509614527884</v>
      </c>
      <c r="AB346" s="326"/>
      <c r="AC346" s="327" t="n">
        <f aca="false">XNPV(0.1,B346:AA346,$B$1:$AA$1)</f>
        <v>1630.1368983016</v>
      </c>
      <c r="AD346" s="327" t="n">
        <f aca="false">SUMPRODUCT(B346:AA346,$B$1010:$AA$1010)</f>
        <v>2628.10277085853</v>
      </c>
      <c r="AE346" s="328" t="n">
        <f aca="false">SUMPRODUCT(B346:AA346,$B$1012:$AA$1012)</f>
        <v>2516.80402569189</v>
      </c>
      <c r="AF346" s="329" t="n">
        <f aca="false">XIRR(B346:AA346,$B$1:$AA$1)</f>
        <v>0.195149630123089</v>
      </c>
      <c r="AG346" s="330" t="n">
        <f aca="false">1-EXP(-(1/0.25)*(AD346/ABS($AD$1010)))</f>
        <v>0.993386993266349</v>
      </c>
    </row>
    <row r="347" customFormat="false" ht="12.75" hidden="false" customHeight="false" outlineLevel="0" collapsed="false">
      <c r="A347" s="321"/>
      <c r="B347" s="326" t="n">
        <f aca="false">+[4]data1cf!A347</f>
        <v>-2997.8434621812</v>
      </c>
      <c r="C347" s="326" t="n">
        <f aca="false">+[4]data1cf!B347</f>
        <v>499.014396904803</v>
      </c>
      <c r="D347" s="326" t="n">
        <f aca="false">+[4]data1cf!C347</f>
        <v>550.364506119125</v>
      </c>
      <c r="E347" s="326" t="n">
        <f aca="false">+[4]data1cf!D347</f>
        <v>538.158506707213</v>
      </c>
      <c r="F347" s="326" t="n">
        <f aca="false">+[4]data1cf!E347</f>
        <v>527.084073889396</v>
      </c>
      <c r="G347" s="326" t="n">
        <f aca="false">+[4]data1cf!F347</f>
        <v>516.907075509736</v>
      </c>
      <c r="H347" s="326" t="n">
        <f aca="false">+[4]data1cf!G347</f>
        <v>507.509904970655</v>
      </c>
      <c r="I347" s="326" t="n">
        <f aca="false">+[4]data1cf!H347</f>
        <v>502.388164929356</v>
      </c>
      <c r="J347" s="326" t="n">
        <f aca="false">+[4]data1cf!I347</f>
        <v>501.074516354806</v>
      </c>
      <c r="K347" s="326" t="n">
        <f aca="false">+[4]data1cf!J347</f>
        <v>499.83801447683</v>
      </c>
      <c r="L347" s="326" t="n">
        <f aca="false">+[4]data1cf!K347</f>
        <v>498.327808550281</v>
      </c>
      <c r="M347" s="326" t="n">
        <f aca="false">+[4]data1cf!L347</f>
        <v>377.656825438169</v>
      </c>
      <c r="N347" s="326" t="n">
        <f aca="false">+[4]data1cf!M347</f>
        <v>376.06174624046</v>
      </c>
      <c r="O347" s="326" t="n">
        <f aca="false">+[4]data1cf!N347</f>
        <v>374.655423659054</v>
      </c>
      <c r="P347" s="326" t="n">
        <f aca="false">+[4]data1cf!O347</f>
        <v>372.970302407971</v>
      </c>
      <c r="Q347" s="326" t="n">
        <f aca="false">+[4]data1cf!P347</f>
        <v>371.47123651159</v>
      </c>
      <c r="R347" s="326" t="n">
        <f aca="false">+[4]data1cf!Q347</f>
        <v>335.30652427225</v>
      </c>
      <c r="S347" s="326" t="n">
        <f aca="false">+[4]data1cf!R347</f>
        <v>299.208445465369</v>
      </c>
      <c r="T347" s="326" t="n">
        <f aca="false">+[4]data1cf!S347</f>
        <v>297.44301162933</v>
      </c>
      <c r="U347" s="326" t="n">
        <f aca="false">+[4]data1cf!T347</f>
        <v>295.62461477821</v>
      </c>
      <c r="V347" s="326" t="n">
        <f aca="false">+[4]data1cf!U347</f>
        <v>293.751666021557</v>
      </c>
      <c r="W347" s="326" t="n">
        <f aca="false">+[4]data1cf!V347</f>
        <v>291.822528802203</v>
      </c>
      <c r="X347" s="326" t="n">
        <f aca="false">+[4]data1cf!W347</f>
        <v>289.835517466269</v>
      </c>
      <c r="Y347" s="326" t="n">
        <f aca="false">+[4]data1cf!X347</f>
        <v>287.788895790257</v>
      </c>
      <c r="Z347" s="326" t="n">
        <f aca="false">+[4]data1cf!Y347</f>
        <v>285.680875463965</v>
      </c>
      <c r="AA347" s="326" t="n">
        <f aca="false">+[4]data1cf!Z347</f>
        <v>283.509614527884</v>
      </c>
      <c r="AB347" s="326"/>
      <c r="AC347" s="327" t="n">
        <f aca="false">XNPV(0.1,B347:AA347,$B$1:$AA$1)</f>
        <v>1163.84261912419</v>
      </c>
      <c r="AD347" s="327" t="n">
        <f aca="false">SUMPRODUCT(B347:AA347,$B$1010:$AA$1010)</f>
        <v>2193.24964392248</v>
      </c>
      <c r="AE347" s="328" t="n">
        <f aca="false">SUMPRODUCT(B347:AA347,$B$1012:$AA$1012)</f>
        <v>2079.04740034447</v>
      </c>
      <c r="AF347" s="329" t="n">
        <f aca="false">XIRR(B347:AA347,$B$1:$AA$1)</f>
        <v>0.15604495313491</v>
      </c>
      <c r="AG347" s="330" t="n">
        <f aca="false">1-EXP(-(1/0.25)*(AD347/ABS($AD$1010)))</f>
        <v>0.984828037566998</v>
      </c>
    </row>
    <row r="348" customFormat="false" ht="12.75" hidden="false" customHeight="false" outlineLevel="0" collapsed="false">
      <c r="A348" s="321"/>
      <c r="B348" s="326" t="n">
        <f aca="false">+[4]data1cf!A348</f>
        <v>-2784.63356456935</v>
      </c>
      <c r="C348" s="326" t="n">
        <f aca="false">+[4]data1cf!B348</f>
        <v>494.869596495228</v>
      </c>
      <c r="D348" s="326" t="n">
        <f aca="false">+[4]data1cf!C348</f>
        <v>542.489385340934</v>
      </c>
      <c r="E348" s="326" t="n">
        <f aca="false">+[4]data1cf!D348</f>
        <v>531.07089800684</v>
      </c>
      <c r="F348" s="326" t="n">
        <f aca="false">+[4]data1cf!E348</f>
        <v>520.701081258652</v>
      </c>
      <c r="G348" s="326" t="n">
        <f aca="false">+[4]data1cf!F348</f>
        <v>511.162382142066</v>
      </c>
      <c r="H348" s="326" t="n">
        <f aca="false">+[4]data1cf!G348</f>
        <v>502.345483660325</v>
      </c>
      <c r="I348" s="326" t="n">
        <f aca="false">+[4]data1cf!H348</f>
        <v>497.497300446058</v>
      </c>
      <c r="J348" s="326" t="n">
        <f aca="false">+[4]data1cf!I348</f>
        <v>496.183651871508</v>
      </c>
      <c r="K348" s="326" t="n">
        <f aca="false">+[4]data1cf!J348</f>
        <v>494.938860392713</v>
      </c>
      <c r="L348" s="326" t="n">
        <f aca="false">+[4]data1cf!K348</f>
        <v>493.436944066983</v>
      </c>
      <c r="M348" s="326" t="n">
        <f aca="false">+[4]data1cf!L348</f>
        <v>372.757671354052</v>
      </c>
      <c r="N348" s="326" t="n">
        <f aca="false">+[4]data1cf!M348</f>
        <v>371.170881757162</v>
      </c>
      <c r="O348" s="326" t="n">
        <f aca="false">+[4]data1cf!N348</f>
        <v>369.756269574937</v>
      </c>
      <c r="P348" s="326" t="n">
        <f aca="false">+[4]data1cf!O348</f>
        <v>368.079437924673</v>
      </c>
      <c r="Q348" s="326" t="n">
        <f aca="false">+[4]data1cf!P348</f>
        <v>366.572082427473</v>
      </c>
      <c r="R348" s="326" t="n">
        <f aca="false">+[4]data1cf!Q348</f>
        <v>332.861092030601</v>
      </c>
      <c r="S348" s="326" t="n">
        <f aca="false">+[4]data1cf!R348</f>
        <v>299.208445465369</v>
      </c>
      <c r="T348" s="326" t="n">
        <f aca="false">+[4]data1cf!S348</f>
        <v>297.44301162933</v>
      </c>
      <c r="U348" s="326" t="n">
        <f aca="false">+[4]data1cf!T348</f>
        <v>295.62461477821</v>
      </c>
      <c r="V348" s="326" t="n">
        <f aca="false">+[4]data1cf!U348</f>
        <v>293.751666021557</v>
      </c>
      <c r="W348" s="326" t="n">
        <f aca="false">+[4]data1cf!V348</f>
        <v>291.822528802203</v>
      </c>
      <c r="X348" s="326" t="n">
        <f aca="false">+[4]data1cf!W348</f>
        <v>289.835517466269</v>
      </c>
      <c r="Y348" s="326" t="n">
        <f aca="false">+[4]data1cf!X348</f>
        <v>287.788895790257</v>
      </c>
      <c r="Z348" s="326" t="n">
        <f aca="false">+[4]data1cf!Y348</f>
        <v>285.680875463965</v>
      </c>
      <c r="AA348" s="326" t="n">
        <f aca="false">+[4]data1cf!Z348</f>
        <v>283.509614527884</v>
      </c>
      <c r="AB348" s="326"/>
      <c r="AC348" s="327" t="n">
        <f aca="false">XNPV(0.1,B348:AA348,$B$1:$AA$1)</f>
        <v>1334.1854997256</v>
      </c>
      <c r="AD348" s="327" t="n">
        <f aca="false">SUMPRODUCT(B348:AA348,$B$1010:$AA$1010)</f>
        <v>2352.10669533536</v>
      </c>
      <c r="AE348" s="328" t="n">
        <f aca="false">SUMPRODUCT(B348:AA348,$B$1012:$AA$1012)</f>
        <v>2238.96513447489</v>
      </c>
      <c r="AF348" s="329" t="n">
        <f aca="false">XIRR(B348:AA348,$B$1:$AA$1)</f>
        <v>0.168578120714147</v>
      </c>
      <c r="AG348" s="330" t="n">
        <f aca="false">1-EXP(-(1/0.25)*(AD348/ABS($AD$1010)))</f>
        <v>0.988798024200379</v>
      </c>
    </row>
    <row r="349" customFormat="false" ht="12.75" hidden="false" customHeight="false" outlineLevel="0" collapsed="false">
      <c r="A349" s="321"/>
      <c r="B349" s="326" t="n">
        <f aca="false">+[4]data1cf!A349</f>
        <v>-3812.74515977723</v>
      </c>
      <c r="C349" s="326" t="n">
        <f aca="false">+[4]data1cf!B349</f>
        <v>514.856085906069</v>
      </c>
      <c r="D349" s="326" t="n">
        <f aca="false">+[4]data1cf!C349</f>
        <v>580.463715221532</v>
      </c>
      <c r="E349" s="326" t="n">
        <f aca="false">+[4]data1cf!D349</f>
        <v>565.247794899379</v>
      </c>
      <c r="F349" s="326" t="n">
        <f aca="false">+[4]data1cf!E349</f>
        <v>551.480274951347</v>
      </c>
      <c r="G349" s="326" t="n">
        <f aca="false">+[4]data1cf!F349</f>
        <v>538.863656465492</v>
      </c>
      <c r="H349" s="326" t="n">
        <f aca="false">+[4]data1cf!G349</f>
        <v>527.248649466233</v>
      </c>
      <c r="I349" s="326" t="n">
        <f aca="false">+[4]data1cf!H349</f>
        <v>521.08135795085</v>
      </c>
      <c r="J349" s="326" t="n">
        <f aca="false">+[4]data1cf!I349</f>
        <v>519.767709376301</v>
      </c>
      <c r="K349" s="326" t="n">
        <f aca="false">+[4]data1cf!J349</f>
        <v>518.562890876327</v>
      </c>
      <c r="L349" s="326" t="n">
        <f aca="false">+[4]data1cf!K349</f>
        <v>517.021001571776</v>
      </c>
      <c r="M349" s="326" t="n">
        <f aca="false">+[4]data1cf!L349</f>
        <v>396.381701837666</v>
      </c>
      <c r="N349" s="326" t="n">
        <f aca="false">+[4]data1cf!M349</f>
        <v>394.754939261955</v>
      </c>
      <c r="O349" s="326" t="n">
        <f aca="false">+[4]data1cf!N349</f>
        <v>393.380300058551</v>
      </c>
      <c r="P349" s="326" t="n">
        <f aca="false">+[4]data1cf!O349</f>
        <v>391.663495429466</v>
      </c>
      <c r="Q349" s="326" t="n">
        <f aca="false">+[4]data1cf!P349</f>
        <v>390.196112911087</v>
      </c>
      <c r="R349" s="326" t="n">
        <f aca="false">+[4]data1cf!Q349</f>
        <v>344.653120782998</v>
      </c>
      <c r="S349" s="326" t="n">
        <f aca="false">+[4]data1cf!R349</f>
        <v>299.208445465369</v>
      </c>
      <c r="T349" s="326" t="n">
        <f aca="false">+[4]data1cf!S349</f>
        <v>297.44301162933</v>
      </c>
      <c r="U349" s="326" t="n">
        <f aca="false">+[4]data1cf!T349</f>
        <v>295.62461477821</v>
      </c>
      <c r="V349" s="326" t="n">
        <f aca="false">+[4]data1cf!U349</f>
        <v>293.751666021557</v>
      </c>
      <c r="W349" s="326" t="n">
        <f aca="false">+[4]data1cf!V349</f>
        <v>291.822528802203</v>
      </c>
      <c r="X349" s="326" t="n">
        <f aca="false">+[4]data1cf!W349</f>
        <v>289.835517466269</v>
      </c>
      <c r="Y349" s="326" t="n">
        <f aca="false">+[4]data1cf!X349</f>
        <v>287.788895790257</v>
      </c>
      <c r="Z349" s="326" t="n">
        <f aca="false">+[4]data1cf!Y349</f>
        <v>285.680875463965</v>
      </c>
      <c r="AA349" s="326" t="n">
        <f aca="false">+[4]data1cf!Z349</f>
        <v>283.509614527884</v>
      </c>
      <c r="AB349" s="326"/>
      <c r="AC349" s="327" t="n">
        <f aca="false">XNPV(0.1,B349:AA349,$B$1:$AA$1)</f>
        <v>512.781368542896</v>
      </c>
      <c r="AD349" s="327" t="n">
        <f aca="false">SUMPRODUCT(B349:AA349,$B$1010:$AA$1010)</f>
        <v>1586.08795808406</v>
      </c>
      <c r="AE349" s="328" t="n">
        <f aca="false">SUMPRODUCT(B349:AA349,$B$1012:$AA$1012)</f>
        <v>1467.83171815398</v>
      </c>
      <c r="AF349" s="329" t="n">
        <f aca="false">XIRR(B349:AA349,$B$1:$AA$1)</f>
        <v>0.120006940014043</v>
      </c>
      <c r="AG349" s="330" t="n">
        <f aca="false">1-EXP(-(1/0.25)*(AD349/ABS($AD$1010)))</f>
        <v>0.951628716986979</v>
      </c>
    </row>
    <row r="350" customFormat="false" ht="12.75" hidden="false" customHeight="false" outlineLevel="0" collapsed="false">
      <c r="A350" s="321"/>
      <c r="B350" s="326" t="n">
        <f aca="false">+[4]data1cf!A350</f>
        <v>-3613.00953822816</v>
      </c>
      <c r="C350" s="326" t="n">
        <f aca="false">+[4]data1cf!B350</f>
        <v>510.973225423156</v>
      </c>
      <c r="D350" s="326" t="n">
        <f aca="false">+[4]data1cf!C350</f>
        <v>573.086280303995</v>
      </c>
      <c r="E350" s="326" t="n">
        <f aca="false">+[4]data1cf!D350</f>
        <v>558.608103473596</v>
      </c>
      <c r="F350" s="326" t="n">
        <f aca="false">+[4]data1cf!E350</f>
        <v>545.50066980766</v>
      </c>
      <c r="G350" s="326" t="n">
        <f aca="false">+[4]data1cf!F350</f>
        <v>533.482011836174</v>
      </c>
      <c r="H350" s="326" t="n">
        <f aca="false">+[4]data1cf!G350</f>
        <v>522.410605304522</v>
      </c>
      <c r="I350" s="326" t="n">
        <f aca="false">+[4]data1cf!H350</f>
        <v>516.499582581012</v>
      </c>
      <c r="J350" s="326" t="n">
        <f aca="false">+[4]data1cf!I350</f>
        <v>515.185934006463</v>
      </c>
      <c r="K350" s="326" t="n">
        <f aca="false">+[4]data1cf!J350</f>
        <v>513.973349785523</v>
      </c>
      <c r="L350" s="326" t="n">
        <f aca="false">+[4]data1cf!K350</f>
        <v>512.439226201938</v>
      </c>
      <c r="M350" s="326" t="n">
        <f aca="false">+[4]data1cf!L350</f>
        <v>391.792160746862</v>
      </c>
      <c r="N350" s="326" t="n">
        <f aca="false">+[4]data1cf!M350</f>
        <v>390.173163892117</v>
      </c>
      <c r="O350" s="326" t="n">
        <f aca="false">+[4]data1cf!N350</f>
        <v>388.790758967747</v>
      </c>
      <c r="P350" s="326" t="n">
        <f aca="false">+[4]data1cf!O350</f>
        <v>387.081720059628</v>
      </c>
      <c r="Q350" s="326" t="n">
        <f aca="false">+[4]data1cf!P350</f>
        <v>385.606571820283</v>
      </c>
      <c r="R350" s="326" t="n">
        <f aca="false">+[4]data1cf!Q350</f>
        <v>342.362233098079</v>
      </c>
      <c r="S350" s="326" t="n">
        <f aca="false">+[4]data1cf!R350</f>
        <v>299.208445465369</v>
      </c>
      <c r="T350" s="326" t="n">
        <f aca="false">+[4]data1cf!S350</f>
        <v>297.44301162933</v>
      </c>
      <c r="U350" s="326" t="n">
        <f aca="false">+[4]data1cf!T350</f>
        <v>295.62461477821</v>
      </c>
      <c r="V350" s="326" t="n">
        <f aca="false">+[4]data1cf!U350</f>
        <v>293.751666021557</v>
      </c>
      <c r="W350" s="326" t="n">
        <f aca="false">+[4]data1cf!V350</f>
        <v>291.822528802203</v>
      </c>
      <c r="X350" s="326" t="n">
        <f aca="false">+[4]data1cf!W350</f>
        <v>289.835517466269</v>
      </c>
      <c r="Y350" s="326" t="n">
        <f aca="false">+[4]data1cf!X350</f>
        <v>287.788895790257</v>
      </c>
      <c r="Z350" s="326" t="n">
        <f aca="false">+[4]data1cf!Y350</f>
        <v>285.680875463965</v>
      </c>
      <c r="AA350" s="326" t="n">
        <f aca="false">+[4]data1cf!Z350</f>
        <v>283.509614527884</v>
      </c>
      <c r="AB350" s="326"/>
      <c r="AC350" s="327" t="n">
        <f aca="false">XNPV(0.1,B350:AA350,$B$1:$AA$1)</f>
        <v>672.359050041153</v>
      </c>
      <c r="AD350" s="327" t="n">
        <f aca="false">SUMPRODUCT(B350:AA350,$B$1010:$AA$1010)</f>
        <v>1734.90568304336</v>
      </c>
      <c r="AE350" s="328" t="n">
        <f aca="false">SUMPRODUCT(B350:AA350,$B$1012:$AA$1012)</f>
        <v>1617.64309361558</v>
      </c>
      <c r="AF350" s="329" t="n">
        <f aca="false">XIRR(B350:AA350,$B$1:$AA$1)</f>
        <v>0.127490594711211</v>
      </c>
      <c r="AG350" s="330" t="n">
        <f aca="false">1-EXP(-(1/0.25)*(AD350/ABS($AD$1010)))</f>
        <v>0.963594539191384</v>
      </c>
    </row>
    <row r="351" customFormat="false" ht="12.75" hidden="false" customHeight="false" outlineLevel="0" collapsed="false">
      <c r="A351" s="321"/>
      <c r="B351" s="326" t="n">
        <f aca="false">+[4]data1cf!A351</f>
        <v>-3191.47679279161</v>
      </c>
      <c r="C351" s="326" t="n">
        <f aca="false">+[4]data1cf!B351</f>
        <v>502.778628851869</v>
      </c>
      <c r="D351" s="326" t="n">
        <f aca="false">+[4]data1cf!C351</f>
        <v>557.516546818551</v>
      </c>
      <c r="E351" s="326" t="n">
        <f aca="false">+[4]data1cf!D351</f>
        <v>544.595343336696</v>
      </c>
      <c r="F351" s="326" t="n">
        <f aca="false">+[4]data1cf!E351</f>
        <v>532.880991087878</v>
      </c>
      <c r="G351" s="326" t="n">
        <f aca="false">+[4]data1cf!F351</f>
        <v>522.124300988371</v>
      </c>
      <c r="H351" s="326" t="n">
        <f aca="false">+[4]data1cf!G351</f>
        <v>512.200137976699</v>
      </c>
      <c r="I351" s="326" t="n">
        <f aca="false">+[4]data1cf!H351</f>
        <v>506.829958626894</v>
      </c>
      <c r="J351" s="326" t="n">
        <f aca="false">+[4]data1cf!I351</f>
        <v>505.516310052345</v>
      </c>
      <c r="K351" s="326" t="n">
        <f aca="false">+[4]data1cf!J351</f>
        <v>504.287336638263</v>
      </c>
      <c r="L351" s="326" t="n">
        <f aca="false">+[4]data1cf!K351</f>
        <v>502.769602247819</v>
      </c>
      <c r="M351" s="326" t="n">
        <f aca="false">+[4]data1cf!L351</f>
        <v>382.106147599602</v>
      </c>
      <c r="N351" s="326" t="n">
        <f aca="false">+[4]data1cf!M351</f>
        <v>380.503539937999</v>
      </c>
      <c r="O351" s="326" t="n">
        <f aca="false">+[4]data1cf!N351</f>
        <v>379.104745820486</v>
      </c>
      <c r="P351" s="326" t="n">
        <f aca="false">+[4]data1cf!O351</f>
        <v>377.41209610551</v>
      </c>
      <c r="Q351" s="326" t="n">
        <f aca="false">+[4]data1cf!P351</f>
        <v>375.920558673023</v>
      </c>
      <c r="R351" s="326" t="n">
        <f aca="false">+[4]data1cf!Q351</f>
        <v>337.52742112102</v>
      </c>
      <c r="S351" s="326" t="n">
        <f aca="false">+[4]data1cf!R351</f>
        <v>299.208445465369</v>
      </c>
      <c r="T351" s="326" t="n">
        <f aca="false">+[4]data1cf!S351</f>
        <v>297.44301162933</v>
      </c>
      <c r="U351" s="326" t="n">
        <f aca="false">+[4]data1cf!T351</f>
        <v>295.62461477821</v>
      </c>
      <c r="V351" s="326" t="n">
        <f aca="false">+[4]data1cf!U351</f>
        <v>293.751666021557</v>
      </c>
      <c r="W351" s="326" t="n">
        <f aca="false">+[4]data1cf!V351</f>
        <v>291.822528802203</v>
      </c>
      <c r="X351" s="326" t="n">
        <f aca="false">+[4]data1cf!W351</f>
        <v>289.835517466269</v>
      </c>
      <c r="Y351" s="326" t="n">
        <f aca="false">+[4]data1cf!X351</f>
        <v>287.788895790257</v>
      </c>
      <c r="Z351" s="326" t="n">
        <f aca="false">+[4]data1cf!Y351</f>
        <v>285.680875463965</v>
      </c>
      <c r="AA351" s="326" t="n">
        <f aca="false">+[4]data1cf!Z351</f>
        <v>283.509614527884</v>
      </c>
      <c r="AB351" s="326"/>
      <c r="AC351" s="327" t="n">
        <f aca="false">XNPV(0.1,B351:AA351,$B$1:$AA$1)</f>
        <v>1009.14032956788</v>
      </c>
      <c r="AD351" s="327" t="n">
        <f aca="false">SUMPRODUCT(B351:AA351,$B$1010:$AA$1010)</f>
        <v>2048.97857442447</v>
      </c>
      <c r="AE351" s="328" t="n">
        <f aca="false">SUMPRODUCT(B351:AA351,$B$1012:$AA$1012)</f>
        <v>1933.81303819625</v>
      </c>
      <c r="AF351" s="329" t="n">
        <f aca="false">XIRR(B351:AA351,$B$1:$AA$1)</f>
        <v>0.145990734666309</v>
      </c>
      <c r="AG351" s="330" t="n">
        <f aca="false">1-EXP(-(1/0.25)*(AD351/ABS($AD$1010)))</f>
        <v>0.980015554988675</v>
      </c>
    </row>
    <row r="352" customFormat="false" ht="12.75" hidden="false" customHeight="false" outlineLevel="0" collapsed="false">
      <c r="A352" s="321"/>
      <c r="B352" s="326" t="n">
        <f aca="false">+[4]data1cf!A352</f>
        <v>-2463.48066360852</v>
      </c>
      <c r="C352" s="326" t="n">
        <f aca="false">+[4]data1cf!B352</f>
        <v>488.62638410055</v>
      </c>
      <c r="D352" s="326" t="n">
        <f aca="false">+[4]data1cf!C352</f>
        <v>530.627281791044</v>
      </c>
      <c r="E352" s="326" t="n">
        <f aca="false">+[4]data1cf!D352</f>
        <v>520.39500481194</v>
      </c>
      <c r="F352" s="326" t="n">
        <f aca="false">+[4]data1cf!E352</f>
        <v>511.086534170846</v>
      </c>
      <c r="G352" s="326" t="n">
        <f aca="false">+[4]data1cf!F352</f>
        <v>502.509289763042</v>
      </c>
      <c r="H352" s="326" t="n">
        <f aca="false">+[4]data1cf!G352</f>
        <v>494.566441016555</v>
      </c>
      <c r="I352" s="326" t="n">
        <f aca="false">+[4]data1cf!H352</f>
        <v>490.130309820337</v>
      </c>
      <c r="J352" s="326" t="n">
        <f aca="false">+[4]data1cf!I352</f>
        <v>488.816661245788</v>
      </c>
      <c r="K352" s="326" t="n">
        <f aca="false">+[4]data1cf!J352</f>
        <v>487.559383342203</v>
      </c>
      <c r="L352" s="326" t="n">
        <f aca="false">+[4]data1cf!K352</f>
        <v>486.069953441263</v>
      </c>
      <c r="M352" s="326" t="n">
        <f aca="false">+[4]data1cf!L352</f>
        <v>365.378194303542</v>
      </c>
      <c r="N352" s="326" t="n">
        <f aca="false">+[4]data1cf!M352</f>
        <v>363.803891131442</v>
      </c>
      <c r="O352" s="326" t="n">
        <f aca="false">+[4]data1cf!N352</f>
        <v>362.376792524427</v>
      </c>
      <c r="P352" s="326" t="n">
        <f aca="false">+[4]data1cf!O352</f>
        <v>360.712447298953</v>
      </c>
      <c r="Q352" s="326" t="n">
        <f aca="false">+[4]data1cf!P352</f>
        <v>359.192605376963</v>
      </c>
      <c r="R352" s="326" t="n">
        <f aca="false">+[4]data1cf!Q352</f>
        <v>329.177596717741</v>
      </c>
      <c r="S352" s="326" t="n">
        <f aca="false">+[4]data1cf!R352</f>
        <v>299.208445465369</v>
      </c>
      <c r="T352" s="326" t="n">
        <f aca="false">+[4]data1cf!S352</f>
        <v>297.44301162933</v>
      </c>
      <c r="U352" s="326" t="n">
        <f aca="false">+[4]data1cf!T352</f>
        <v>295.62461477821</v>
      </c>
      <c r="V352" s="326" t="n">
        <f aca="false">+[4]data1cf!U352</f>
        <v>293.751666021557</v>
      </c>
      <c r="W352" s="326" t="n">
        <f aca="false">+[4]data1cf!V352</f>
        <v>291.822528802203</v>
      </c>
      <c r="X352" s="326" t="n">
        <f aca="false">+[4]data1cf!W352</f>
        <v>289.835517466269</v>
      </c>
      <c r="Y352" s="326" t="n">
        <f aca="false">+[4]data1cf!X352</f>
        <v>287.788895790257</v>
      </c>
      <c r="Z352" s="326" t="n">
        <f aca="false">+[4]data1cf!Y352</f>
        <v>285.680875463965</v>
      </c>
      <c r="AA352" s="326" t="n">
        <f aca="false">+[4]data1cf!Z352</f>
        <v>283.509614527884</v>
      </c>
      <c r="AB352" s="326"/>
      <c r="AC352" s="327" t="n">
        <f aca="false">XNPV(0.1,B352:AA352,$B$1:$AA$1)</f>
        <v>1590.76885198047</v>
      </c>
      <c r="AD352" s="327" t="n">
        <f aca="false">SUMPRODUCT(B352:AA352,$B$1010:$AA$1010)</f>
        <v>2591.38922147871</v>
      </c>
      <c r="AE352" s="328" t="n">
        <f aca="false">SUMPRODUCT(B352:AA352,$B$1012:$AA$1012)</f>
        <v>2479.84534128671</v>
      </c>
      <c r="AF352" s="329" t="n">
        <f aca="false">XIRR(B352:AA352,$B$1:$AA$1)</f>
        <v>0.191188899821841</v>
      </c>
      <c r="AG352" s="330" t="n">
        <f aca="false">1-EXP(-(1/0.25)*(AD352/ABS($AD$1010)))</f>
        <v>0.992906719671772</v>
      </c>
    </row>
    <row r="353" customFormat="false" ht="12.75" hidden="false" customHeight="false" outlineLevel="0" collapsed="false">
      <c r="A353" s="321"/>
      <c r="B353" s="326" t="n">
        <f aca="false">+[4]data1cf!A353</f>
        <v>-2635.77473183897</v>
      </c>
      <c r="C353" s="326" t="n">
        <f aca="false">+[4]data1cf!B353</f>
        <v>491.97578078695</v>
      </c>
      <c r="D353" s="326" t="n">
        <f aca="false">+[4]data1cf!C353</f>
        <v>536.991135495204</v>
      </c>
      <c r="E353" s="326" t="n">
        <f aca="false">+[4]data1cf!D353</f>
        <v>526.122473145684</v>
      </c>
      <c r="F353" s="326" t="n">
        <f aca="false">+[4]data1cf!E353</f>
        <v>516.244605067902</v>
      </c>
      <c r="G353" s="326" t="n">
        <f aca="false">+[4]data1cf!F353</f>
        <v>507.151553570392</v>
      </c>
      <c r="H353" s="326" t="n">
        <f aca="false">+[4]data1cf!G353</f>
        <v>498.73978928781</v>
      </c>
      <c r="I353" s="326" t="n">
        <f aca="false">+[4]data1cf!H353</f>
        <v>494.082597910289</v>
      </c>
      <c r="J353" s="326" t="n">
        <f aca="false">+[4]data1cf!I353</f>
        <v>492.76894933574</v>
      </c>
      <c r="K353" s="326" t="n">
        <f aca="false">+[4]data1cf!J353</f>
        <v>491.518370225528</v>
      </c>
      <c r="L353" s="326" t="n">
        <f aca="false">+[4]data1cf!K353</f>
        <v>490.022241531215</v>
      </c>
      <c r="M353" s="326" t="n">
        <f aca="false">+[4]data1cf!L353</f>
        <v>369.337181186867</v>
      </c>
      <c r="N353" s="326" t="n">
        <f aca="false">+[4]data1cf!M353</f>
        <v>367.756179221394</v>
      </c>
      <c r="O353" s="326" t="n">
        <f aca="false">+[4]data1cf!N353</f>
        <v>366.335779407751</v>
      </c>
      <c r="P353" s="326" t="n">
        <f aca="false">+[4]data1cf!O353</f>
        <v>364.664735388905</v>
      </c>
      <c r="Q353" s="326" t="n">
        <f aca="false">+[4]data1cf!P353</f>
        <v>363.151592260288</v>
      </c>
      <c r="R353" s="326" t="n">
        <f aca="false">+[4]data1cf!Q353</f>
        <v>331.153740762717</v>
      </c>
      <c r="S353" s="326" t="n">
        <f aca="false">+[4]data1cf!R353</f>
        <v>299.208445465369</v>
      </c>
      <c r="T353" s="326" t="n">
        <f aca="false">+[4]data1cf!S353</f>
        <v>297.44301162933</v>
      </c>
      <c r="U353" s="326" t="n">
        <f aca="false">+[4]data1cf!T353</f>
        <v>295.62461477821</v>
      </c>
      <c r="V353" s="326" t="n">
        <f aca="false">+[4]data1cf!U353</f>
        <v>293.751666021557</v>
      </c>
      <c r="W353" s="326" t="n">
        <f aca="false">+[4]data1cf!V353</f>
        <v>291.822528802203</v>
      </c>
      <c r="X353" s="326" t="n">
        <f aca="false">+[4]data1cf!W353</f>
        <v>289.835517466269</v>
      </c>
      <c r="Y353" s="326" t="n">
        <f aca="false">+[4]data1cf!X353</f>
        <v>287.788895790257</v>
      </c>
      <c r="Z353" s="326" t="n">
        <f aca="false">+[4]data1cf!Y353</f>
        <v>285.680875463965</v>
      </c>
      <c r="AA353" s="326" t="n">
        <f aca="false">+[4]data1cf!Z353</f>
        <v>283.509614527884</v>
      </c>
      <c r="AB353" s="326"/>
      <c r="AC353" s="327" t="n">
        <f aca="false">XNPV(0.1,B353:AA353,$B$1:$AA$1)</f>
        <v>1453.11544929304</v>
      </c>
      <c r="AD353" s="327" t="n">
        <f aca="false">SUMPRODUCT(B353:AA353,$B$1010:$AA$1010)</f>
        <v>2463.01747156658</v>
      </c>
      <c r="AE353" s="328" t="n">
        <f aca="false">SUMPRODUCT(B353:AA353,$B$1012:$AA$1012)</f>
        <v>2350.61645789929</v>
      </c>
      <c r="AF353" s="329" t="n">
        <f aca="false">XIRR(B353:AA353,$B$1:$AA$1)</f>
        <v>0.178425234751474</v>
      </c>
      <c r="AG353" s="330" t="n">
        <f aca="false">1-EXP(-(1/0.25)*(AD353/ABS($AD$1010)))</f>
        <v>0.990936176227439</v>
      </c>
    </row>
    <row r="354" customFormat="false" ht="12.75" hidden="false" customHeight="false" outlineLevel="0" collapsed="false">
      <c r="A354" s="321"/>
      <c r="B354" s="326" t="n">
        <f aca="false">+[4]data1cf!A354</f>
        <v>-2743.45774741073</v>
      </c>
      <c r="C354" s="326" t="n">
        <f aca="false">+[4]data1cf!B354</f>
        <v>494.069138609665</v>
      </c>
      <c r="D354" s="326" t="n">
        <f aca="false">+[4]data1cf!C354</f>
        <v>540.968515358363</v>
      </c>
      <c r="E354" s="326" t="n">
        <f aca="false">+[4]data1cf!D354</f>
        <v>529.702115022526</v>
      </c>
      <c r="F354" s="326" t="n">
        <f aca="false">+[4]data1cf!E354</f>
        <v>519.468376114884</v>
      </c>
      <c r="G354" s="326" t="n">
        <f aca="false">+[4]data1cf!F354</f>
        <v>510.052947512675</v>
      </c>
      <c r="H354" s="326" t="n">
        <f aca="false">+[4]data1cf!G354</f>
        <v>501.348113134913</v>
      </c>
      <c r="I354" s="326" t="n">
        <f aca="false">+[4]data1cf!H354</f>
        <v>496.552760141093</v>
      </c>
      <c r="J354" s="326" t="n">
        <f aca="false">+[4]data1cf!I354</f>
        <v>495.239111566543</v>
      </c>
      <c r="K354" s="326" t="n">
        <f aca="false">+[4]data1cf!J354</f>
        <v>493.992719171977</v>
      </c>
      <c r="L354" s="326" t="n">
        <f aca="false">+[4]data1cf!K354</f>
        <v>492.492403762018</v>
      </c>
      <c r="M354" s="326" t="n">
        <f aca="false">+[4]data1cf!L354</f>
        <v>371.811530133316</v>
      </c>
      <c r="N354" s="326" t="n">
        <f aca="false">+[4]data1cf!M354</f>
        <v>370.226341452197</v>
      </c>
      <c r="O354" s="326" t="n">
        <f aca="false">+[4]data1cf!N354</f>
        <v>368.810128354201</v>
      </c>
      <c r="P354" s="326" t="n">
        <f aca="false">+[4]data1cf!O354</f>
        <v>367.134897619708</v>
      </c>
      <c r="Q354" s="326" t="n">
        <f aca="false">+[4]data1cf!P354</f>
        <v>365.625941206737</v>
      </c>
      <c r="R354" s="326" t="n">
        <f aca="false">+[4]data1cf!Q354</f>
        <v>332.388821878119</v>
      </c>
      <c r="S354" s="326" t="n">
        <f aca="false">+[4]data1cf!R354</f>
        <v>299.208445465369</v>
      </c>
      <c r="T354" s="326" t="n">
        <f aca="false">+[4]data1cf!S354</f>
        <v>297.44301162933</v>
      </c>
      <c r="U354" s="326" t="n">
        <f aca="false">+[4]data1cf!T354</f>
        <v>295.62461477821</v>
      </c>
      <c r="V354" s="326" t="n">
        <f aca="false">+[4]data1cf!U354</f>
        <v>293.751666021557</v>
      </c>
      <c r="W354" s="326" t="n">
        <f aca="false">+[4]data1cf!V354</f>
        <v>291.822528802203</v>
      </c>
      <c r="X354" s="326" t="n">
        <f aca="false">+[4]data1cf!W354</f>
        <v>289.835517466269</v>
      </c>
      <c r="Y354" s="326" t="n">
        <f aca="false">+[4]data1cf!X354</f>
        <v>287.788895790257</v>
      </c>
      <c r="Z354" s="326" t="n">
        <f aca="false">+[4]data1cf!Y354</f>
        <v>285.680875463965</v>
      </c>
      <c r="AA354" s="326" t="n">
        <f aca="false">+[4]data1cf!Z354</f>
        <v>283.509614527884</v>
      </c>
      <c r="AB354" s="326"/>
      <c r="AC354" s="327" t="n">
        <f aca="false">XNPV(0.1,B354:AA354,$B$1:$AA$1)</f>
        <v>1367.08269345103</v>
      </c>
      <c r="AD354" s="327" t="n">
        <f aca="false">SUMPRODUCT(B354:AA354,$B$1010:$AA$1010)</f>
        <v>2382.78570684749</v>
      </c>
      <c r="AE354" s="328" t="n">
        <f aca="false">SUMPRODUCT(B354:AA354,$B$1012:$AA$1012)</f>
        <v>2269.84898862393</v>
      </c>
      <c r="AF354" s="329" t="n">
        <f aca="false">XIRR(B354:AA354,$B$1:$AA$1)</f>
        <v>0.171203471389928</v>
      </c>
      <c r="AG354" s="330" t="n">
        <f aca="false">1-EXP(-(1/0.25)*(AD354/ABS($AD$1010)))</f>
        <v>0.989435445724359</v>
      </c>
    </row>
    <row r="355" customFormat="false" ht="12.75" hidden="false" customHeight="false" outlineLevel="0" collapsed="false">
      <c r="A355" s="321"/>
      <c r="B355" s="326" t="n">
        <f aca="false">+[4]data1cf!A355</f>
        <v>-2427.63535060344</v>
      </c>
      <c r="C355" s="326" t="n">
        <f aca="false">+[4]data1cf!B355</f>
        <v>487.929551215731</v>
      </c>
      <c r="D355" s="326" t="n">
        <f aca="false">+[4]data1cf!C355</f>
        <v>529.303299309889</v>
      </c>
      <c r="E355" s="326" t="n">
        <f aca="false">+[4]data1cf!D355</f>
        <v>519.2034205789</v>
      </c>
      <c r="F355" s="326" t="n">
        <f aca="false">+[4]data1cf!E355</f>
        <v>510.013411528226</v>
      </c>
      <c r="G355" s="326" t="n">
        <f aca="false">+[4]data1cf!F355</f>
        <v>501.543479384683</v>
      </c>
      <c r="H355" s="326" t="n">
        <f aca="false">+[4]data1cf!G355</f>
        <v>493.698187242071</v>
      </c>
      <c r="I355" s="326" t="n">
        <f aca="false">+[4]data1cf!H355</f>
        <v>489.308047016251</v>
      </c>
      <c r="J355" s="326" t="n">
        <f aca="false">+[4]data1cf!I355</f>
        <v>487.994398441702</v>
      </c>
      <c r="K355" s="326" t="n">
        <f aca="false">+[4]data1cf!J355</f>
        <v>486.735726872347</v>
      </c>
      <c r="L355" s="326" t="n">
        <f aca="false">+[4]data1cf!K355</f>
        <v>485.247690637176</v>
      </c>
      <c r="M355" s="326" t="n">
        <f aca="false">+[4]data1cf!L355</f>
        <v>364.554537833686</v>
      </c>
      <c r="N355" s="326" t="n">
        <f aca="false">+[4]data1cf!M355</f>
        <v>362.981628327356</v>
      </c>
      <c r="O355" s="326" t="n">
        <f aca="false">+[4]data1cf!N355</f>
        <v>361.553136054571</v>
      </c>
      <c r="P355" s="326" t="n">
        <f aca="false">+[4]data1cf!O355</f>
        <v>359.890184494867</v>
      </c>
      <c r="Q355" s="326" t="n">
        <f aca="false">+[4]data1cf!P355</f>
        <v>358.368948907107</v>
      </c>
      <c r="R355" s="326" t="n">
        <f aca="false">+[4]data1cf!Q355</f>
        <v>328.766465315698</v>
      </c>
      <c r="S355" s="326" t="n">
        <f aca="false">+[4]data1cf!R355</f>
        <v>299.208445465369</v>
      </c>
      <c r="T355" s="326" t="n">
        <f aca="false">+[4]data1cf!S355</f>
        <v>297.44301162933</v>
      </c>
      <c r="U355" s="326" t="n">
        <f aca="false">+[4]data1cf!T355</f>
        <v>295.62461477821</v>
      </c>
      <c r="V355" s="326" t="n">
        <f aca="false">+[4]data1cf!U355</f>
        <v>293.751666021557</v>
      </c>
      <c r="W355" s="326" t="n">
        <f aca="false">+[4]data1cf!V355</f>
        <v>291.822528802203</v>
      </c>
      <c r="X355" s="326" t="n">
        <f aca="false">+[4]data1cf!W355</f>
        <v>289.835517466269</v>
      </c>
      <c r="Y355" s="326" t="n">
        <f aca="false">+[4]data1cf!X355</f>
        <v>287.788895790257</v>
      </c>
      <c r="Z355" s="326" t="n">
        <f aca="false">+[4]data1cf!Y355</f>
        <v>285.680875463965</v>
      </c>
      <c r="AA355" s="326" t="n">
        <f aca="false">+[4]data1cf!Z355</f>
        <v>283.509614527884</v>
      </c>
      <c r="AB355" s="326"/>
      <c r="AC355" s="327" t="n">
        <f aca="false">XNPV(0.1,B355:AA355,$B$1:$AA$1)</f>
        <v>1619.40726859122</v>
      </c>
      <c r="AD355" s="327" t="n">
        <f aca="false">SUMPRODUCT(B355:AA355,$B$1010:$AA$1010)</f>
        <v>2618.09661543527</v>
      </c>
      <c r="AE355" s="328" t="n">
        <f aca="false">SUMPRODUCT(B355:AA355,$B$1012:$AA$1012)</f>
        <v>2506.73105953513</v>
      </c>
      <c r="AF355" s="329" t="n">
        <f aca="false">XIRR(B355:AA355,$B$1:$AA$1)</f>
        <v>0.194055300518571</v>
      </c>
      <c r="AG355" s="330" t="n">
        <f aca="false">1-EXP(-(1/0.25)*(AD355/ABS($AD$1010)))</f>
        <v>0.993259416250767</v>
      </c>
    </row>
    <row r="356" customFormat="false" ht="12.75" hidden="false" customHeight="false" outlineLevel="0" collapsed="false">
      <c r="A356" s="321"/>
      <c r="B356" s="326" t="n">
        <f aca="false">+[4]data1cf!A356</f>
        <v>-3038.27853912407</v>
      </c>
      <c r="C356" s="326" t="n">
        <f aca="false">+[4]data1cf!B356</f>
        <v>499.800454800572</v>
      </c>
      <c r="D356" s="326" t="n">
        <f aca="false">+[4]data1cf!C356</f>
        <v>551.858016121087</v>
      </c>
      <c r="E356" s="326" t="n">
        <f aca="false">+[4]data1cf!D356</f>
        <v>539.502665708978</v>
      </c>
      <c r="F356" s="326" t="n">
        <f aca="false">+[4]data1cf!E356</f>
        <v>528.294603048881</v>
      </c>
      <c r="G356" s="326" t="n">
        <f aca="false">+[4]data1cf!F356</f>
        <v>517.996551753273</v>
      </c>
      <c r="H356" s="326" t="n">
        <f aca="false">+[4]data1cf!G356</f>
        <v>508.489333108783</v>
      </c>
      <c r="I356" s="326" t="n">
        <f aca="false">+[4]data1cf!H356</f>
        <v>503.315713246364</v>
      </c>
      <c r="J356" s="326" t="n">
        <f aca="false">+[4]data1cf!I356</f>
        <v>502.002064671814</v>
      </c>
      <c r="K356" s="326" t="n">
        <f aca="false">+[4]data1cf!J356</f>
        <v>500.76713490963</v>
      </c>
      <c r="L356" s="326" t="n">
        <f aca="false">+[4]data1cf!K356</f>
        <v>499.255356867289</v>
      </c>
      <c r="M356" s="326" t="n">
        <f aca="false">+[4]data1cf!L356</f>
        <v>378.585945870969</v>
      </c>
      <c r="N356" s="326" t="n">
        <f aca="false">+[4]data1cf!M356</f>
        <v>376.989294557468</v>
      </c>
      <c r="O356" s="326" t="n">
        <f aca="false">+[4]data1cf!N356</f>
        <v>375.584544091853</v>
      </c>
      <c r="P356" s="326" t="n">
        <f aca="false">+[4]data1cf!O356</f>
        <v>373.897850724979</v>
      </c>
      <c r="Q356" s="326" t="n">
        <f aca="false">+[4]data1cf!P356</f>
        <v>372.40035694439</v>
      </c>
      <c r="R356" s="326" t="n">
        <f aca="false">+[4]data1cf!Q356</f>
        <v>335.770298430754</v>
      </c>
      <c r="S356" s="326" t="n">
        <f aca="false">+[4]data1cf!R356</f>
        <v>299.208445465369</v>
      </c>
      <c r="T356" s="326" t="n">
        <f aca="false">+[4]data1cf!S356</f>
        <v>297.44301162933</v>
      </c>
      <c r="U356" s="326" t="n">
        <f aca="false">+[4]data1cf!T356</f>
        <v>295.62461477821</v>
      </c>
      <c r="V356" s="326" t="n">
        <f aca="false">+[4]data1cf!U356</f>
        <v>293.751666021557</v>
      </c>
      <c r="W356" s="326" t="n">
        <f aca="false">+[4]data1cf!V356</f>
        <v>291.822528802203</v>
      </c>
      <c r="X356" s="326" t="n">
        <f aca="false">+[4]data1cf!W356</f>
        <v>289.835517466269</v>
      </c>
      <c r="Y356" s="326" t="n">
        <f aca="false">+[4]data1cf!X356</f>
        <v>287.788895790257</v>
      </c>
      <c r="Z356" s="326" t="n">
        <f aca="false">+[4]data1cf!Y356</f>
        <v>285.680875463965</v>
      </c>
      <c r="AA356" s="326" t="n">
        <f aca="false">+[4]data1cf!Z356</f>
        <v>283.509614527884</v>
      </c>
      <c r="AB356" s="326"/>
      <c r="AC356" s="327" t="n">
        <f aca="false">XNPV(0.1,B356:AA356,$B$1:$AA$1)</f>
        <v>1131.53723573938</v>
      </c>
      <c r="AD356" s="327" t="n">
        <f aca="false">SUMPRODUCT(B356:AA356,$B$1010:$AA$1010)</f>
        <v>2163.12253833899</v>
      </c>
      <c r="AE356" s="328" t="n">
        <f aca="false">SUMPRODUCT(B356:AA356,$B$1012:$AA$1012)</f>
        <v>2048.71913717976</v>
      </c>
      <c r="AF356" s="329" t="n">
        <f aca="false">XIRR(B356:AA356,$B$1:$AA$1)</f>
        <v>0.1538495227743</v>
      </c>
      <c r="AG356" s="330" t="n">
        <f aca="false">1-EXP(-(1/0.25)*(AD356/ABS($AD$1010)))</f>
        <v>0.983929570263564</v>
      </c>
    </row>
    <row r="357" customFormat="false" ht="12.75" hidden="false" customHeight="false" outlineLevel="0" collapsed="false">
      <c r="A357" s="321"/>
      <c r="B357" s="326" t="n">
        <f aca="false">+[4]data1cf!A357</f>
        <v>-2582.48050226014</v>
      </c>
      <c r="C357" s="326" t="n">
        <f aca="false">+[4]data1cf!B357</f>
        <v>490.939740963937</v>
      </c>
      <c r="D357" s="326" t="n">
        <f aca="false">+[4]data1cf!C357</f>
        <v>535.022659831481</v>
      </c>
      <c r="E357" s="326" t="n">
        <f aca="false">+[4]data1cf!D357</f>
        <v>524.350845048333</v>
      </c>
      <c r="F357" s="326" t="n">
        <f aca="false">+[4]data1cf!E357</f>
        <v>514.649103740463</v>
      </c>
      <c r="G357" s="326" t="n">
        <f aca="false">+[4]data1cf!F357</f>
        <v>505.715602375697</v>
      </c>
      <c r="H357" s="326" t="n">
        <f aca="false">+[4]data1cf!G357</f>
        <v>497.448883668336</v>
      </c>
      <c r="I357" s="326" t="n">
        <f aca="false">+[4]data1cf!H357</f>
        <v>492.860070919134</v>
      </c>
      <c r="J357" s="326" t="n">
        <f aca="false">+[4]data1cf!I357</f>
        <v>491.546422344585</v>
      </c>
      <c r="K357" s="326" t="n">
        <f aca="false">+[4]data1cf!J357</f>
        <v>490.293771154727</v>
      </c>
      <c r="L357" s="326" t="n">
        <f aca="false">+[4]data1cf!K357</f>
        <v>488.79971454006</v>
      </c>
      <c r="M357" s="326" t="n">
        <f aca="false">+[4]data1cf!L357</f>
        <v>368.112582116066</v>
      </c>
      <c r="N357" s="326" t="n">
        <f aca="false">+[4]data1cf!M357</f>
        <v>366.533652230239</v>
      </c>
      <c r="O357" s="326" t="n">
        <f aca="false">+[4]data1cf!N357</f>
        <v>365.111180336951</v>
      </c>
      <c r="P357" s="326" t="n">
        <f aca="false">+[4]data1cf!O357</f>
        <v>363.44220839775</v>
      </c>
      <c r="Q357" s="326" t="n">
        <f aca="false">+[4]data1cf!P357</f>
        <v>361.926993189487</v>
      </c>
      <c r="R357" s="326" t="n">
        <f aca="false">+[4]data1cf!Q357</f>
        <v>330.54247726714</v>
      </c>
      <c r="S357" s="326" t="n">
        <f aca="false">+[4]data1cf!R357</f>
        <v>299.208445465369</v>
      </c>
      <c r="T357" s="326" t="n">
        <f aca="false">+[4]data1cf!S357</f>
        <v>297.44301162933</v>
      </c>
      <c r="U357" s="326" t="n">
        <f aca="false">+[4]data1cf!T357</f>
        <v>295.62461477821</v>
      </c>
      <c r="V357" s="326" t="n">
        <f aca="false">+[4]data1cf!U357</f>
        <v>293.751666021557</v>
      </c>
      <c r="W357" s="326" t="n">
        <f aca="false">+[4]data1cf!V357</f>
        <v>291.822528802203</v>
      </c>
      <c r="X357" s="326" t="n">
        <f aca="false">+[4]data1cf!W357</f>
        <v>289.835517466269</v>
      </c>
      <c r="Y357" s="326" t="n">
        <f aca="false">+[4]data1cf!X357</f>
        <v>287.788895790257</v>
      </c>
      <c r="Z357" s="326" t="n">
        <f aca="false">+[4]data1cf!Y357</f>
        <v>285.680875463965</v>
      </c>
      <c r="AA357" s="326" t="n">
        <f aca="false">+[4]data1cf!Z357</f>
        <v>283.509614527884</v>
      </c>
      <c r="AB357" s="326"/>
      <c r="AC357" s="327" t="n">
        <f aca="false">XNPV(0.1,B357:AA357,$B$1:$AA$1)</f>
        <v>1495.69458228628</v>
      </c>
      <c r="AD357" s="327" t="n">
        <f aca="false">SUMPRODUCT(B357:AA357,$B$1010:$AA$1010)</f>
        <v>2502.72559141957</v>
      </c>
      <c r="AE357" s="328" t="n">
        <f aca="false">SUMPRODUCT(B357:AA357,$B$1012:$AA$1012)</f>
        <v>2390.58970741507</v>
      </c>
      <c r="AF357" s="329" t="n">
        <f aca="false">XIRR(B357:AA357,$B$1:$AA$1)</f>
        <v>0.182204613655482</v>
      </c>
      <c r="AG357" s="330" t="n">
        <f aca="false">1-EXP(-(1/0.25)*(AD357/ABS($AD$1010)))</f>
        <v>0.99159805633079</v>
      </c>
    </row>
    <row r="358" customFormat="false" ht="12.75" hidden="false" customHeight="false" outlineLevel="0" collapsed="false">
      <c r="A358" s="321"/>
      <c r="B358" s="326" t="n">
        <f aca="false">+[4]data1cf!A358</f>
        <v>-3834.99618393136</v>
      </c>
      <c r="C358" s="326" t="n">
        <f aca="false">+[4]data1cf!B358</f>
        <v>515.288645815626</v>
      </c>
      <c r="D358" s="326" t="n">
        <f aca="false">+[4]data1cf!C358</f>
        <v>581.285579049689</v>
      </c>
      <c r="E358" s="326" t="n">
        <f aca="false">+[4]data1cf!D358</f>
        <v>565.98747234472</v>
      </c>
      <c r="F358" s="326" t="n">
        <f aca="false">+[4]data1cf!E358</f>
        <v>552.146417212064</v>
      </c>
      <c r="G358" s="326" t="n">
        <f aca="false">+[4]data1cf!F358</f>
        <v>539.463184500137</v>
      </c>
      <c r="H358" s="326" t="n">
        <f aca="false">+[4]data1cf!G358</f>
        <v>527.78761911354</v>
      </c>
      <c r="I358" s="326" t="n">
        <f aca="false">+[4]data1cf!H358</f>
        <v>521.591778644127</v>
      </c>
      <c r="J358" s="326" t="n">
        <f aca="false">+[4]data1cf!I358</f>
        <v>520.278130069577</v>
      </c>
      <c r="K358" s="326" t="n">
        <f aca="false">+[4]data1cf!J358</f>
        <v>519.074176689423</v>
      </c>
      <c r="L358" s="326" t="n">
        <f aca="false">+[4]data1cf!K358</f>
        <v>517.531422265052</v>
      </c>
      <c r="M358" s="326" t="n">
        <f aca="false">+[4]data1cf!L358</f>
        <v>396.892987650762</v>
      </c>
      <c r="N358" s="326" t="n">
        <f aca="false">+[4]data1cf!M358</f>
        <v>395.265359955231</v>
      </c>
      <c r="O358" s="326" t="n">
        <f aca="false">+[4]data1cf!N358</f>
        <v>393.891585871646</v>
      </c>
      <c r="P358" s="326" t="n">
        <f aca="false">+[4]data1cf!O358</f>
        <v>392.173916122743</v>
      </c>
      <c r="Q358" s="326" t="n">
        <f aca="false">+[4]data1cf!P358</f>
        <v>390.707398724183</v>
      </c>
      <c r="R358" s="326" t="n">
        <f aca="false">+[4]data1cf!Q358</f>
        <v>344.908331129636</v>
      </c>
      <c r="S358" s="326" t="n">
        <f aca="false">+[4]data1cf!R358</f>
        <v>299.208445465369</v>
      </c>
      <c r="T358" s="326" t="n">
        <f aca="false">+[4]data1cf!S358</f>
        <v>297.44301162933</v>
      </c>
      <c r="U358" s="326" t="n">
        <f aca="false">+[4]data1cf!T358</f>
        <v>295.62461477821</v>
      </c>
      <c r="V358" s="326" t="n">
        <f aca="false">+[4]data1cf!U358</f>
        <v>293.751666021557</v>
      </c>
      <c r="W358" s="326" t="n">
        <f aca="false">+[4]data1cf!V358</f>
        <v>291.822528802203</v>
      </c>
      <c r="X358" s="326" t="n">
        <f aca="false">+[4]data1cf!W358</f>
        <v>289.835517466269</v>
      </c>
      <c r="Y358" s="326" t="n">
        <f aca="false">+[4]data1cf!X358</f>
        <v>287.788895790257</v>
      </c>
      <c r="Z358" s="326" t="n">
        <f aca="false">+[4]data1cf!Y358</f>
        <v>285.680875463965</v>
      </c>
      <c r="AA358" s="326" t="n">
        <f aca="false">+[4]data1cf!Z358</f>
        <v>283.509614527884</v>
      </c>
      <c r="AB358" s="326"/>
      <c r="AC358" s="327" t="n">
        <f aca="false">XNPV(0.1,B358:AA358,$B$1:$AA$1)</f>
        <v>495.004034595452</v>
      </c>
      <c r="AD358" s="327" t="n">
        <f aca="false">SUMPRODUCT(B358:AA358,$B$1010:$AA$1010)</f>
        <v>1569.50930893299</v>
      </c>
      <c r="AE358" s="328" t="n">
        <f aca="false">SUMPRODUCT(B358:AA358,$B$1012:$AA$1012)</f>
        <v>1451.14237396937</v>
      </c>
      <c r="AF358" s="329" t="n">
        <f aca="false">XIRR(B358:AA358,$B$1:$AA$1)</f>
        <v>0.119215953722213</v>
      </c>
      <c r="AG358" s="330" t="n">
        <f aca="false">1-EXP(-(1/0.25)*(AD358/ABS($AD$1010)))</f>
        <v>0.950072823238804</v>
      </c>
    </row>
    <row r="359" customFormat="false" ht="12.75" hidden="false" customHeight="false" outlineLevel="0" collapsed="false">
      <c r="A359" s="321"/>
      <c r="B359" s="326" t="n">
        <f aca="false">+[4]data1cf!A359</f>
        <v>-2879.10245390567</v>
      </c>
      <c r="C359" s="326" t="n">
        <f aca="false">+[4]data1cf!B359</f>
        <v>496.706071703926</v>
      </c>
      <c r="D359" s="326" t="n">
        <f aca="false">+[4]data1cf!C359</f>
        <v>545.97868823746</v>
      </c>
      <c r="E359" s="326" t="n">
        <f aca="false">+[4]data1cf!D359</f>
        <v>534.211270613714</v>
      </c>
      <c r="F359" s="326" t="n">
        <f aca="false">+[4]data1cf!E359</f>
        <v>523.529253080046</v>
      </c>
      <c r="G359" s="326" t="n">
        <f aca="false">+[4]data1cf!F359</f>
        <v>513.707736781322</v>
      </c>
      <c r="H359" s="326" t="n">
        <f aca="false">+[4]data1cf!G359</f>
        <v>504.633731770363</v>
      </c>
      <c r="I359" s="326" t="n">
        <f aca="false">+[4]data1cf!H359</f>
        <v>499.664341192321</v>
      </c>
      <c r="J359" s="326" t="n">
        <f aca="false">+[4]data1cf!I359</f>
        <v>498.350692617772</v>
      </c>
      <c r="K359" s="326" t="n">
        <f aca="false">+[4]data1cf!J359</f>
        <v>497.109574089394</v>
      </c>
      <c r="L359" s="326" t="n">
        <f aca="false">+[4]data1cf!K359</f>
        <v>495.603984813247</v>
      </c>
      <c r="M359" s="326" t="n">
        <f aca="false">+[4]data1cf!L359</f>
        <v>374.928385050733</v>
      </c>
      <c r="N359" s="326" t="n">
        <f aca="false">+[4]data1cf!M359</f>
        <v>373.337922503426</v>
      </c>
      <c r="O359" s="326" t="n">
        <f aca="false">+[4]data1cf!N359</f>
        <v>371.926983271618</v>
      </c>
      <c r="P359" s="326" t="n">
        <f aca="false">+[4]data1cf!O359</f>
        <v>370.246478670937</v>
      </c>
      <c r="Q359" s="326" t="n">
        <f aca="false">+[4]data1cf!P359</f>
        <v>368.742796124154</v>
      </c>
      <c r="R359" s="326" t="n">
        <f aca="false">+[4]data1cf!Q359</f>
        <v>333.944612403733</v>
      </c>
      <c r="S359" s="326" t="n">
        <f aca="false">+[4]data1cf!R359</f>
        <v>299.208445465369</v>
      </c>
      <c r="T359" s="326" t="n">
        <f aca="false">+[4]data1cf!S359</f>
        <v>297.44301162933</v>
      </c>
      <c r="U359" s="326" t="n">
        <f aca="false">+[4]data1cf!T359</f>
        <v>295.62461477821</v>
      </c>
      <c r="V359" s="326" t="n">
        <f aca="false">+[4]data1cf!U359</f>
        <v>293.751666021557</v>
      </c>
      <c r="W359" s="326" t="n">
        <f aca="false">+[4]data1cf!V359</f>
        <v>291.822528802203</v>
      </c>
      <c r="X359" s="326" t="n">
        <f aca="false">+[4]data1cf!W359</f>
        <v>289.835517466269</v>
      </c>
      <c r="Y359" s="326" t="n">
        <f aca="false">+[4]data1cf!X359</f>
        <v>287.788895790257</v>
      </c>
      <c r="Z359" s="326" t="n">
        <f aca="false">+[4]data1cf!Y359</f>
        <v>285.680875463965</v>
      </c>
      <c r="AA359" s="326" t="n">
        <f aca="false">+[4]data1cf!Z359</f>
        <v>283.509614527884</v>
      </c>
      <c r="AB359" s="326"/>
      <c r="AC359" s="327" t="n">
        <f aca="false">XNPV(0.1,B359:AA359,$B$1:$AA$1)</f>
        <v>1258.71009770623</v>
      </c>
      <c r="AD359" s="327" t="n">
        <f aca="false">SUMPRODUCT(B359:AA359,$B$1010:$AA$1010)</f>
        <v>2281.72042631919</v>
      </c>
      <c r="AE359" s="328" t="n">
        <f aca="false">SUMPRODUCT(B359:AA359,$B$1012:$AA$1012)</f>
        <v>2168.10889891689</v>
      </c>
      <c r="AF359" s="329" t="n">
        <f aca="false">XIRR(B359:AA359,$B$1:$AA$1)</f>
        <v>0.162815672203612</v>
      </c>
      <c r="AG359" s="330" t="n">
        <f aca="false">1-EXP(-(1/0.25)*(AD359/ABS($AD$1010)))</f>
        <v>0.987186462216433</v>
      </c>
    </row>
    <row r="360" customFormat="false" ht="12.75" hidden="false" customHeight="false" outlineLevel="0" collapsed="false">
      <c r="A360" s="321"/>
      <c r="B360" s="326" t="n">
        <f aca="false">+[4]data1cf!A360</f>
        <v>-2550.45984329212</v>
      </c>
      <c r="C360" s="326" t="n">
        <f aca="false">+[4]data1cf!B360</f>
        <v>490.317259353599</v>
      </c>
      <c r="D360" s="326" t="n">
        <f aca="false">+[4]data1cf!C360</f>
        <v>533.839944771838</v>
      </c>
      <c r="E360" s="326" t="n">
        <f aca="false">+[4]data1cf!D360</f>
        <v>523.286401494654</v>
      </c>
      <c r="F360" s="326" t="n">
        <f aca="false">+[4]data1cf!E360</f>
        <v>513.690482060542</v>
      </c>
      <c r="G360" s="326" t="n">
        <f aca="false">+[4]data1cf!F360</f>
        <v>504.852842863768</v>
      </c>
      <c r="H360" s="326" t="n">
        <f aca="false">+[4]data1cf!G360</f>
        <v>496.673271581854</v>
      </c>
      <c r="I360" s="326" t="n">
        <f aca="false">+[4]data1cf!H360</f>
        <v>492.125542618935</v>
      </c>
      <c r="J360" s="326" t="n">
        <f aca="false">+[4]data1cf!I360</f>
        <v>490.811894044386</v>
      </c>
      <c r="K360" s="326" t="n">
        <f aca="false">+[4]data1cf!J360</f>
        <v>489.557997891307</v>
      </c>
      <c r="L360" s="326" t="n">
        <f aca="false">+[4]data1cf!K360</f>
        <v>488.06518623986</v>
      </c>
      <c r="M360" s="326" t="n">
        <f aca="false">+[4]data1cf!L360</f>
        <v>367.376808852646</v>
      </c>
      <c r="N360" s="326" t="n">
        <f aca="false">+[4]data1cf!M360</f>
        <v>365.79912393004</v>
      </c>
      <c r="O360" s="326" t="n">
        <f aca="false">+[4]data1cf!N360</f>
        <v>364.375407073531</v>
      </c>
      <c r="P360" s="326" t="n">
        <f aca="false">+[4]data1cf!O360</f>
        <v>362.707680097551</v>
      </c>
      <c r="Q360" s="326" t="n">
        <f aca="false">+[4]data1cf!P360</f>
        <v>361.191219926067</v>
      </c>
      <c r="R360" s="326" t="n">
        <f aca="false">+[4]data1cf!Q360</f>
        <v>330.17521311704</v>
      </c>
      <c r="S360" s="326" t="n">
        <f aca="false">+[4]data1cf!R360</f>
        <v>299.208445465369</v>
      </c>
      <c r="T360" s="326" t="n">
        <f aca="false">+[4]data1cf!S360</f>
        <v>297.44301162933</v>
      </c>
      <c r="U360" s="326" t="n">
        <f aca="false">+[4]data1cf!T360</f>
        <v>295.62461477821</v>
      </c>
      <c r="V360" s="326" t="n">
        <f aca="false">+[4]data1cf!U360</f>
        <v>293.751666021557</v>
      </c>
      <c r="W360" s="326" t="n">
        <f aca="false">+[4]data1cf!V360</f>
        <v>291.822528802203</v>
      </c>
      <c r="X360" s="326" t="n">
        <f aca="false">+[4]data1cf!W360</f>
        <v>289.835517466269</v>
      </c>
      <c r="Y360" s="326" t="n">
        <f aca="false">+[4]data1cf!X360</f>
        <v>287.788895790257</v>
      </c>
      <c r="Z360" s="326" t="n">
        <f aca="false">+[4]data1cf!Y360</f>
        <v>285.680875463965</v>
      </c>
      <c r="AA360" s="326" t="n">
        <f aca="false">+[4]data1cf!Z360</f>
        <v>283.509614527884</v>
      </c>
      <c r="AB360" s="326"/>
      <c r="AC360" s="327" t="n">
        <f aca="false">XNPV(0.1,B360:AA360,$B$1:$AA$1)</f>
        <v>1521.27731249001</v>
      </c>
      <c r="AD360" s="327" t="n">
        <f aca="false">SUMPRODUCT(B360:AA360,$B$1010:$AA$1010)</f>
        <v>2526.58333688511</v>
      </c>
      <c r="AE360" s="328" t="n">
        <f aca="false">SUMPRODUCT(B360:AA360,$B$1012:$AA$1012)</f>
        <v>2414.60675017381</v>
      </c>
      <c r="AF360" s="329" t="n">
        <f aca="false">XIRR(B360:AA360,$B$1:$AA$1)</f>
        <v>0.184545588398167</v>
      </c>
      <c r="AG360" s="330" t="n">
        <f aca="false">1-EXP(-(1/0.25)*(AD360/ABS($AD$1010)))</f>
        <v>0.991972256464511</v>
      </c>
    </row>
    <row r="361" customFormat="false" ht="12.75" hidden="false" customHeight="false" outlineLevel="0" collapsed="false">
      <c r="A361" s="321"/>
      <c r="B361" s="326" t="n">
        <f aca="false">+[4]data1cf!A361</f>
        <v>-2597.26582043677</v>
      </c>
      <c r="C361" s="326" t="n">
        <f aca="false">+[4]data1cf!B361</f>
        <v>491.227167549291</v>
      </c>
      <c r="D361" s="326" t="n">
        <f aca="false">+[4]data1cf!C361</f>
        <v>535.568770343653</v>
      </c>
      <c r="E361" s="326" t="n">
        <f aca="false">+[4]data1cf!D361</f>
        <v>524.842344509287</v>
      </c>
      <c r="F361" s="326" t="n">
        <f aca="false">+[4]data1cf!E361</f>
        <v>515.091740681908</v>
      </c>
      <c r="G361" s="326" t="n">
        <f aca="false">+[4]data1cf!F361</f>
        <v>506.113975622997</v>
      </c>
      <c r="H361" s="326" t="n">
        <f aca="false">+[4]data1cf!G361</f>
        <v>497.807017193687</v>
      </c>
      <c r="I361" s="326" t="n">
        <f aca="false">+[4]data1cf!H361</f>
        <v>493.199234289852</v>
      </c>
      <c r="J361" s="326" t="n">
        <f aca="false">+[4]data1cf!I361</f>
        <v>491.885585715302</v>
      </c>
      <c r="K361" s="326" t="n">
        <f aca="false">+[4]data1cf!J361</f>
        <v>490.633509378615</v>
      </c>
      <c r="L361" s="326" t="n">
        <f aca="false">+[4]data1cf!K361</f>
        <v>489.138877910777</v>
      </c>
      <c r="M361" s="326" t="n">
        <f aca="false">+[4]data1cf!L361</f>
        <v>368.452320339954</v>
      </c>
      <c r="N361" s="326" t="n">
        <f aca="false">+[4]data1cf!M361</f>
        <v>366.872815600956</v>
      </c>
      <c r="O361" s="326" t="n">
        <f aca="false">+[4]data1cf!N361</f>
        <v>365.450918560839</v>
      </c>
      <c r="P361" s="326" t="n">
        <f aca="false">+[4]data1cf!O361</f>
        <v>363.781371768467</v>
      </c>
      <c r="Q361" s="326" t="n">
        <f aca="false">+[4]data1cf!P361</f>
        <v>362.266731413375</v>
      </c>
      <c r="R361" s="326" t="n">
        <f aca="false">+[4]data1cf!Q361</f>
        <v>330.712058952498</v>
      </c>
      <c r="S361" s="326" t="n">
        <f aca="false">+[4]data1cf!R361</f>
        <v>299.208445465369</v>
      </c>
      <c r="T361" s="326" t="n">
        <f aca="false">+[4]data1cf!S361</f>
        <v>297.44301162933</v>
      </c>
      <c r="U361" s="326" t="n">
        <f aca="false">+[4]data1cf!T361</f>
        <v>295.62461477821</v>
      </c>
      <c r="V361" s="326" t="n">
        <f aca="false">+[4]data1cf!U361</f>
        <v>293.751666021557</v>
      </c>
      <c r="W361" s="326" t="n">
        <f aca="false">+[4]data1cf!V361</f>
        <v>291.822528802203</v>
      </c>
      <c r="X361" s="326" t="n">
        <f aca="false">+[4]data1cf!W361</f>
        <v>289.835517466269</v>
      </c>
      <c r="Y361" s="326" t="n">
        <f aca="false">+[4]data1cf!X361</f>
        <v>287.788895790257</v>
      </c>
      <c r="Z361" s="326" t="n">
        <f aca="false">+[4]data1cf!Y361</f>
        <v>285.680875463965</v>
      </c>
      <c r="AA361" s="326" t="n">
        <f aca="false">+[4]data1cf!Z361</f>
        <v>283.509614527884</v>
      </c>
      <c r="AB361" s="326"/>
      <c r="AC361" s="327" t="n">
        <f aca="false">XNPV(0.1,B361:AA361,$B$1:$AA$1)</f>
        <v>1483.88193326283</v>
      </c>
      <c r="AD361" s="327" t="n">
        <f aca="false">SUMPRODUCT(B361:AA361,$B$1010:$AA$1010)</f>
        <v>2491.70944218799</v>
      </c>
      <c r="AE361" s="328" t="n">
        <f aca="false">SUMPRODUCT(B361:AA361,$B$1012:$AA$1012)</f>
        <v>2379.50000375831</v>
      </c>
      <c r="AF361" s="329" t="n">
        <f aca="false">XIRR(B361:AA361,$B$1:$AA$1)</f>
        <v>0.181141733163174</v>
      </c>
      <c r="AG361" s="330" t="n">
        <f aca="false">1-EXP(-(1/0.25)*(AD361/ABS($AD$1010)))</f>
        <v>0.991419433888829</v>
      </c>
    </row>
    <row r="362" customFormat="false" ht="12.75" hidden="false" customHeight="false" outlineLevel="0" collapsed="false">
      <c r="A362" s="321"/>
      <c r="B362" s="326" t="n">
        <f aca="false">+[4]data1cf!A362</f>
        <v>-3205.80076542953</v>
      </c>
      <c r="C362" s="326" t="n">
        <f aca="false">+[4]data1cf!B362</f>
        <v>503.05708687995</v>
      </c>
      <c r="D362" s="326" t="n">
        <f aca="false">+[4]data1cf!C362</f>
        <v>558.045617071905</v>
      </c>
      <c r="E362" s="326" t="n">
        <f aca="false">+[4]data1cf!D362</f>
        <v>545.071506564715</v>
      </c>
      <c r="F362" s="326" t="n">
        <f aca="false">+[4]data1cf!E362</f>
        <v>533.309816451123</v>
      </c>
      <c r="G362" s="326" t="n">
        <f aca="false">+[4]data1cf!F362</f>
        <v>522.510243815291</v>
      </c>
      <c r="H362" s="326" t="n">
        <f aca="false">+[4]data1cf!G362</f>
        <v>512.547096679688</v>
      </c>
      <c r="I362" s="326" t="n">
        <f aca="false">+[4]data1cf!H362</f>
        <v>507.15853910003</v>
      </c>
      <c r="J362" s="326" t="n">
        <f aca="false">+[4]data1cf!I362</f>
        <v>505.84489052548</v>
      </c>
      <c r="K362" s="326" t="n">
        <f aca="false">+[4]data1cf!J362</f>
        <v>504.616474027454</v>
      </c>
      <c r="L362" s="326" t="n">
        <f aca="false">+[4]data1cf!K362</f>
        <v>503.098182720955</v>
      </c>
      <c r="M362" s="326" t="n">
        <f aca="false">+[4]data1cf!L362</f>
        <v>382.435284988793</v>
      </c>
      <c r="N362" s="326" t="n">
        <f aca="false">+[4]data1cf!M362</f>
        <v>380.832120411134</v>
      </c>
      <c r="O362" s="326" t="n">
        <f aca="false">+[4]data1cf!N362</f>
        <v>379.433883209678</v>
      </c>
      <c r="P362" s="326" t="n">
        <f aca="false">+[4]data1cf!O362</f>
        <v>377.740676578645</v>
      </c>
      <c r="Q362" s="326" t="n">
        <f aca="false">+[4]data1cf!P362</f>
        <v>376.249696062214</v>
      </c>
      <c r="R362" s="326" t="n">
        <f aca="false">+[4]data1cf!Q362</f>
        <v>337.691711357587</v>
      </c>
      <c r="S362" s="326" t="n">
        <f aca="false">+[4]data1cf!R362</f>
        <v>299.208445465369</v>
      </c>
      <c r="T362" s="326" t="n">
        <f aca="false">+[4]data1cf!S362</f>
        <v>297.44301162933</v>
      </c>
      <c r="U362" s="326" t="n">
        <f aca="false">+[4]data1cf!T362</f>
        <v>295.62461477821</v>
      </c>
      <c r="V362" s="326" t="n">
        <f aca="false">+[4]data1cf!U362</f>
        <v>293.751666021557</v>
      </c>
      <c r="W362" s="326" t="n">
        <f aca="false">+[4]data1cf!V362</f>
        <v>291.822528802203</v>
      </c>
      <c r="X362" s="326" t="n">
        <f aca="false">+[4]data1cf!W362</f>
        <v>289.835517466269</v>
      </c>
      <c r="Y362" s="326" t="n">
        <f aca="false">+[4]data1cf!X362</f>
        <v>287.788895790257</v>
      </c>
      <c r="Z362" s="326" t="n">
        <f aca="false">+[4]data1cf!Y362</f>
        <v>285.680875463965</v>
      </c>
      <c r="AA362" s="326" t="n">
        <f aca="false">+[4]data1cf!Z362</f>
        <v>283.509614527884</v>
      </c>
      <c r="AB362" s="326"/>
      <c r="AC362" s="327" t="n">
        <f aca="false">XNPV(0.1,B362:AA362,$B$1:$AA$1)</f>
        <v>997.696270037205</v>
      </c>
      <c r="AD362" s="327" t="n">
        <f aca="false">SUMPRODUCT(B362:AA362,$B$1010:$AA$1010)</f>
        <v>2038.30616154277</v>
      </c>
      <c r="AE362" s="328" t="n">
        <f aca="false">SUMPRODUCT(B362:AA362,$B$1012:$AA$1012)</f>
        <v>1923.06936600439</v>
      </c>
      <c r="AF362" s="329" t="n">
        <f aca="false">XIRR(B362:AA362,$B$1:$AA$1)</f>
        <v>0.145290719866289</v>
      </c>
      <c r="AG362" s="330" t="n">
        <f aca="false">1-EXP(-(1/0.25)*(AD362/ABS($AD$1010)))</f>
        <v>0.979604085035756</v>
      </c>
    </row>
    <row r="363" customFormat="false" ht="12.75" hidden="false" customHeight="false" outlineLevel="0" collapsed="false">
      <c r="A363" s="321"/>
      <c r="B363" s="326" t="n">
        <f aca="false">+[4]data1cf!A363</f>
        <v>-3591.60014935378</v>
      </c>
      <c r="C363" s="326" t="n">
        <f aca="false">+[4]data1cf!B363</f>
        <v>510.557026903438</v>
      </c>
      <c r="D363" s="326" t="n">
        <f aca="false">+[4]data1cf!C363</f>
        <v>572.295503116531</v>
      </c>
      <c r="E363" s="326" t="n">
        <f aca="false">+[4]data1cf!D363</f>
        <v>557.896404004878</v>
      </c>
      <c r="F363" s="326" t="n">
        <f aca="false">+[4]data1cf!E363</f>
        <v>544.859724087294</v>
      </c>
      <c r="G363" s="326" t="n">
        <f aca="false">+[4]data1cf!F363</f>
        <v>532.905160687844</v>
      </c>
      <c r="H363" s="326" t="n">
        <f aca="false">+[4]data1cf!G363</f>
        <v>521.892021948954</v>
      </c>
      <c r="I363" s="326" t="n">
        <f aca="false">+[4]data1cf!H363</f>
        <v>516.008468327745</v>
      </c>
      <c r="J363" s="326" t="n">
        <f aca="false">+[4]data1cf!I363</f>
        <v>514.694819753195</v>
      </c>
      <c r="K363" s="326" t="n">
        <f aca="false">+[4]data1cf!J363</f>
        <v>513.481403135217</v>
      </c>
      <c r="L363" s="326" t="n">
        <f aca="false">+[4]data1cf!K363</f>
        <v>511.94811194867</v>
      </c>
      <c r="M363" s="326" t="n">
        <f aca="false">+[4]data1cf!L363</f>
        <v>391.300214096555</v>
      </c>
      <c r="N363" s="326" t="n">
        <f aca="false">+[4]data1cf!M363</f>
        <v>389.682049638849</v>
      </c>
      <c r="O363" s="326" t="n">
        <f aca="false">+[4]data1cf!N363</f>
        <v>388.29881231744</v>
      </c>
      <c r="P363" s="326" t="n">
        <f aca="false">+[4]data1cf!O363</f>
        <v>386.590605806361</v>
      </c>
      <c r="Q363" s="326" t="n">
        <f aca="false">+[4]data1cf!P363</f>
        <v>385.114625169977</v>
      </c>
      <c r="R363" s="326" t="n">
        <f aca="false">+[4]data1cf!Q363</f>
        <v>342.116675971445</v>
      </c>
      <c r="S363" s="326" t="n">
        <f aca="false">+[4]data1cf!R363</f>
        <v>299.208445465369</v>
      </c>
      <c r="T363" s="326" t="n">
        <f aca="false">+[4]data1cf!S363</f>
        <v>297.44301162933</v>
      </c>
      <c r="U363" s="326" t="n">
        <f aca="false">+[4]data1cf!T363</f>
        <v>295.62461477821</v>
      </c>
      <c r="V363" s="326" t="n">
        <f aca="false">+[4]data1cf!U363</f>
        <v>293.751666021557</v>
      </c>
      <c r="W363" s="326" t="n">
        <f aca="false">+[4]data1cf!V363</f>
        <v>291.822528802203</v>
      </c>
      <c r="X363" s="326" t="n">
        <f aca="false">+[4]data1cf!W363</f>
        <v>289.835517466269</v>
      </c>
      <c r="Y363" s="326" t="n">
        <f aca="false">+[4]data1cf!X363</f>
        <v>287.788895790257</v>
      </c>
      <c r="Z363" s="326" t="n">
        <f aca="false">+[4]data1cf!Y363</f>
        <v>285.680875463965</v>
      </c>
      <c r="AA363" s="326" t="n">
        <f aca="false">+[4]data1cf!Z363</f>
        <v>283.509614527884</v>
      </c>
      <c r="AB363" s="326"/>
      <c r="AC363" s="327" t="n">
        <f aca="false">XNPV(0.1,B363:AA363,$B$1:$AA$1)</f>
        <v>689.463964088893</v>
      </c>
      <c r="AD363" s="327" t="n">
        <f aca="false">SUMPRODUCT(B363:AA363,$B$1010:$AA$1010)</f>
        <v>1750.85725202412</v>
      </c>
      <c r="AE363" s="328" t="n">
        <f aca="false">SUMPRODUCT(B363:AA363,$B$1012:$AA$1012)</f>
        <v>1633.70117063854</v>
      </c>
      <c r="AF363" s="329" t="n">
        <f aca="false">XIRR(B363:AA363,$B$1:$AA$1)</f>
        <v>0.128336382492322</v>
      </c>
      <c r="AG363" s="330" t="n">
        <f aca="false">1-EXP(-(1/0.25)*(AD363/ABS($AD$1010)))</f>
        <v>0.96468679009235</v>
      </c>
    </row>
    <row r="364" customFormat="false" ht="12.75" hidden="false" customHeight="false" outlineLevel="0" collapsed="false">
      <c r="A364" s="321"/>
      <c r="B364" s="326" t="n">
        <f aca="false">+[4]data1cf!A364</f>
        <v>-3554.79922115561</v>
      </c>
      <c r="C364" s="326" t="n">
        <f aca="false">+[4]data1cf!B364</f>
        <v>509.841616859265</v>
      </c>
      <c r="D364" s="326" t="n">
        <f aca="false">+[4]data1cf!C364</f>
        <v>570.936224032604</v>
      </c>
      <c r="E364" s="326" t="n">
        <f aca="false">+[4]data1cf!D364</f>
        <v>556.673052829343</v>
      </c>
      <c r="F364" s="326" t="n">
        <f aca="false">+[4]data1cf!E364</f>
        <v>543.757992619268</v>
      </c>
      <c r="G364" s="326" t="n">
        <f aca="false">+[4]data1cf!F364</f>
        <v>531.913602366621</v>
      </c>
      <c r="H364" s="326" t="n">
        <f aca="false">+[4]data1cf!G364</f>
        <v>521.000621033915</v>
      </c>
      <c r="I364" s="326" t="n">
        <f aca="false">+[4]data1cf!H364</f>
        <v>515.164284475621</v>
      </c>
      <c r="J364" s="326" t="n">
        <f aca="false">+[4]data1cf!I364</f>
        <v>513.850635901072</v>
      </c>
      <c r="K364" s="326" t="n">
        <f aca="false">+[4]data1cf!J364</f>
        <v>512.635788463005</v>
      </c>
      <c r="L364" s="326" t="n">
        <f aca="false">+[4]data1cf!K364</f>
        <v>511.103928096547</v>
      </c>
      <c r="M364" s="326" t="n">
        <f aca="false">+[4]data1cf!L364</f>
        <v>390.454599424344</v>
      </c>
      <c r="N364" s="326" t="n">
        <f aca="false">+[4]data1cf!M364</f>
        <v>388.837865786726</v>
      </c>
      <c r="O364" s="326" t="n">
        <f aca="false">+[4]data1cf!N364</f>
        <v>387.453197645228</v>
      </c>
      <c r="P364" s="326" t="n">
        <f aca="false">+[4]data1cf!O364</f>
        <v>385.746421954237</v>
      </c>
      <c r="Q364" s="326" t="n">
        <f aca="false">+[4]data1cf!P364</f>
        <v>384.269010497765</v>
      </c>
      <c r="R364" s="326" t="n">
        <f aca="false">+[4]data1cf!Q364</f>
        <v>341.694584045383</v>
      </c>
      <c r="S364" s="326" t="n">
        <f aca="false">+[4]data1cf!R364</f>
        <v>299.208445465369</v>
      </c>
      <c r="T364" s="326" t="n">
        <f aca="false">+[4]data1cf!S364</f>
        <v>297.44301162933</v>
      </c>
      <c r="U364" s="326" t="n">
        <f aca="false">+[4]data1cf!T364</f>
        <v>295.62461477821</v>
      </c>
      <c r="V364" s="326" t="n">
        <f aca="false">+[4]data1cf!U364</f>
        <v>293.751666021557</v>
      </c>
      <c r="W364" s="326" t="n">
        <f aca="false">+[4]data1cf!V364</f>
        <v>291.822528802203</v>
      </c>
      <c r="X364" s="326" t="n">
        <f aca="false">+[4]data1cf!W364</f>
        <v>289.835517466269</v>
      </c>
      <c r="Y364" s="326" t="n">
        <f aca="false">+[4]data1cf!X364</f>
        <v>287.788895790257</v>
      </c>
      <c r="Z364" s="326" t="n">
        <f aca="false">+[4]data1cf!Y364</f>
        <v>285.680875463965</v>
      </c>
      <c r="AA364" s="326" t="n">
        <f aca="false">+[4]data1cf!Z364</f>
        <v>283.509614527884</v>
      </c>
      <c r="AB364" s="326"/>
      <c r="AC364" s="327" t="n">
        <f aca="false">XNPV(0.1,B364:AA364,$B$1:$AA$1)</f>
        <v>718.865864227201</v>
      </c>
      <c r="AD364" s="327" t="n">
        <f aca="false">SUMPRODUCT(B364:AA364,$B$1010:$AA$1010)</f>
        <v>1778.27664956758</v>
      </c>
      <c r="AE364" s="328" t="n">
        <f aca="false">SUMPRODUCT(B364:AA364,$B$1012:$AA$1012)</f>
        <v>1661.30364649574</v>
      </c>
      <c r="AF364" s="329" t="n">
        <f aca="false">XIRR(B364:AA364,$B$1:$AA$1)</f>
        <v>0.129811347343233</v>
      </c>
      <c r="AG364" s="330" t="n">
        <f aca="false">1-EXP(-(1/0.25)*(AD364/ABS($AD$1010)))</f>
        <v>0.966488251697016</v>
      </c>
    </row>
    <row r="365" customFormat="false" ht="12.75" hidden="false" customHeight="false" outlineLevel="0" collapsed="false">
      <c r="A365" s="321"/>
      <c r="B365" s="326" t="n">
        <f aca="false">+[4]data1cf!A365</f>
        <v>-2546.72262996748</v>
      </c>
      <c r="C365" s="326" t="n">
        <f aca="false">+[4]data1cf!B365</f>
        <v>490.244607926568</v>
      </c>
      <c r="D365" s="326" t="n">
        <f aca="false">+[4]data1cf!C365</f>
        <v>533.701907060479</v>
      </c>
      <c r="E365" s="326" t="n">
        <f aca="false">+[4]data1cf!D365</f>
        <v>523.162167554431</v>
      </c>
      <c r="F365" s="326" t="n">
        <f aca="false">+[4]data1cf!E365</f>
        <v>513.578598862915</v>
      </c>
      <c r="G365" s="326" t="n">
        <f aca="false">+[4]data1cf!F365</f>
        <v>504.752147985903</v>
      </c>
      <c r="H365" s="326" t="n">
        <f aca="false">+[4]data1cf!G365</f>
        <v>496.582747903774</v>
      </c>
      <c r="I365" s="326" t="n">
        <f aca="false">+[4]data1cf!H365</f>
        <v>492.039813935039</v>
      </c>
      <c r="J365" s="326" t="n">
        <f aca="false">+[4]data1cf!I365</f>
        <v>490.726165360489</v>
      </c>
      <c r="K365" s="326" t="n">
        <f aca="false">+[4]data1cf!J365</f>
        <v>489.472123904557</v>
      </c>
      <c r="L365" s="326" t="n">
        <f aca="false">+[4]data1cf!K365</f>
        <v>487.979457555964</v>
      </c>
      <c r="M365" s="326" t="n">
        <f aca="false">+[4]data1cf!L365</f>
        <v>367.290934865896</v>
      </c>
      <c r="N365" s="326" t="n">
        <f aca="false">+[4]data1cf!M365</f>
        <v>365.713395246143</v>
      </c>
      <c r="O365" s="326" t="n">
        <f aca="false">+[4]data1cf!N365</f>
        <v>364.28953308678</v>
      </c>
      <c r="P365" s="326" t="n">
        <f aca="false">+[4]data1cf!O365</f>
        <v>362.621951413654</v>
      </c>
      <c r="Q365" s="326" t="n">
        <f aca="false">+[4]data1cf!P365</f>
        <v>361.105345939317</v>
      </c>
      <c r="R365" s="326" t="n">
        <f aca="false">+[4]data1cf!Q365</f>
        <v>330.132348775092</v>
      </c>
      <c r="S365" s="326" t="n">
        <f aca="false">+[4]data1cf!R365</f>
        <v>299.208445465369</v>
      </c>
      <c r="T365" s="326" t="n">
        <f aca="false">+[4]data1cf!S365</f>
        <v>297.44301162933</v>
      </c>
      <c r="U365" s="326" t="n">
        <f aca="false">+[4]data1cf!T365</f>
        <v>295.62461477821</v>
      </c>
      <c r="V365" s="326" t="n">
        <f aca="false">+[4]data1cf!U365</f>
        <v>293.751666021557</v>
      </c>
      <c r="W365" s="326" t="n">
        <f aca="false">+[4]data1cf!V365</f>
        <v>291.822528802203</v>
      </c>
      <c r="X365" s="326" t="n">
        <f aca="false">+[4]data1cf!W365</f>
        <v>289.835517466269</v>
      </c>
      <c r="Y365" s="326" t="n">
        <f aca="false">+[4]data1cf!X365</f>
        <v>287.788895790257</v>
      </c>
      <c r="Z365" s="326" t="n">
        <f aca="false">+[4]data1cf!Y365</f>
        <v>285.680875463965</v>
      </c>
      <c r="AA365" s="326" t="n">
        <f aca="false">+[4]data1cf!Z365</f>
        <v>283.509614527884</v>
      </c>
      <c r="AB365" s="326"/>
      <c r="AC365" s="327" t="n">
        <f aca="false">XNPV(0.1,B365:AA365,$B$1:$AA$1)</f>
        <v>1524.26313861849</v>
      </c>
      <c r="AD365" s="327" t="n">
        <f aca="false">SUMPRODUCT(B365:AA365,$B$1010:$AA$1010)</f>
        <v>2529.36783561571</v>
      </c>
      <c r="AE365" s="328" t="n">
        <f aca="false">SUMPRODUCT(B365:AA365,$B$1012:$AA$1012)</f>
        <v>2417.40984090051</v>
      </c>
      <c r="AF365" s="329" t="n">
        <f aca="false">XIRR(B365:AA365,$B$1:$AA$1)</f>
        <v>0.184822363059196</v>
      </c>
      <c r="AG365" s="330" t="n">
        <f aca="false">1-EXP(-(1/0.25)*(AD365/ABS($AD$1010)))</f>
        <v>0.992014829706361</v>
      </c>
    </row>
    <row r="366" customFormat="false" ht="12.75" hidden="false" customHeight="false" outlineLevel="0" collapsed="false">
      <c r="A366" s="321"/>
      <c r="B366" s="326" t="n">
        <f aca="false">+[4]data1cf!A366</f>
        <v>-2636.67978529664</v>
      </c>
      <c r="C366" s="326" t="n">
        <f aca="false">+[4]data1cf!B366</f>
        <v>491.993375026167</v>
      </c>
      <c r="D366" s="326" t="n">
        <f aca="false">+[4]data1cf!C366</f>
        <v>537.024564549717</v>
      </c>
      <c r="E366" s="326" t="n">
        <f aca="false">+[4]data1cf!D366</f>
        <v>526.152559294745</v>
      </c>
      <c r="F366" s="326" t="n">
        <f aca="false">+[4]data1cf!E366</f>
        <v>516.271700196297</v>
      </c>
      <c r="G366" s="326" t="n">
        <f aca="false">+[4]data1cf!F366</f>
        <v>507.175939185947</v>
      </c>
      <c r="H366" s="326" t="n">
        <f aca="false">+[4]data1cf!G366</f>
        <v>498.761711709874</v>
      </c>
      <c r="I366" s="326" t="n">
        <f aca="false">+[4]data1cf!H366</f>
        <v>494.103359112565</v>
      </c>
      <c r="J366" s="326" t="n">
        <f aca="false">+[4]data1cf!I366</f>
        <v>492.789710538016</v>
      </c>
      <c r="K366" s="326" t="n">
        <f aca="false">+[4]data1cf!J366</f>
        <v>491.539166616282</v>
      </c>
      <c r="L366" s="326" t="n">
        <f aca="false">+[4]data1cf!K366</f>
        <v>490.043002733491</v>
      </c>
      <c r="M366" s="326" t="n">
        <f aca="false">+[4]data1cf!L366</f>
        <v>369.357977577621</v>
      </c>
      <c r="N366" s="326" t="n">
        <f aca="false">+[4]data1cf!M366</f>
        <v>367.77694042367</v>
      </c>
      <c r="O366" s="326" t="n">
        <f aca="false">+[4]data1cf!N366</f>
        <v>366.356575798506</v>
      </c>
      <c r="P366" s="326" t="n">
        <f aca="false">+[4]data1cf!O366</f>
        <v>364.685496591181</v>
      </c>
      <c r="Q366" s="326" t="n">
        <f aca="false">+[4]data1cf!P366</f>
        <v>363.172388651042</v>
      </c>
      <c r="R366" s="326" t="n">
        <f aca="false">+[4]data1cf!Q366</f>
        <v>331.164121363855</v>
      </c>
      <c r="S366" s="326" t="n">
        <f aca="false">+[4]data1cf!R366</f>
        <v>299.208445465369</v>
      </c>
      <c r="T366" s="326" t="n">
        <f aca="false">+[4]data1cf!S366</f>
        <v>297.44301162933</v>
      </c>
      <c r="U366" s="326" t="n">
        <f aca="false">+[4]data1cf!T366</f>
        <v>295.62461477821</v>
      </c>
      <c r="V366" s="326" t="n">
        <f aca="false">+[4]data1cf!U366</f>
        <v>293.751666021557</v>
      </c>
      <c r="W366" s="326" t="n">
        <f aca="false">+[4]data1cf!V366</f>
        <v>291.822528802203</v>
      </c>
      <c r="X366" s="326" t="n">
        <f aca="false">+[4]data1cf!W366</f>
        <v>289.835517466269</v>
      </c>
      <c r="Y366" s="326" t="n">
        <f aca="false">+[4]data1cf!X366</f>
        <v>287.788895790257</v>
      </c>
      <c r="Z366" s="326" t="n">
        <f aca="false">+[4]data1cf!Y366</f>
        <v>285.680875463965</v>
      </c>
      <c r="AA366" s="326" t="n">
        <f aca="false">+[4]data1cf!Z366</f>
        <v>283.509614527884</v>
      </c>
      <c r="AB366" s="326"/>
      <c r="AC366" s="327" t="n">
        <f aca="false">XNPV(0.1,B366:AA366,$B$1:$AA$1)</f>
        <v>1452.39236178723</v>
      </c>
      <c r="AD366" s="327" t="n">
        <f aca="false">SUMPRODUCT(B366:AA366,$B$1010:$AA$1010)</f>
        <v>2462.34314019048</v>
      </c>
      <c r="AE366" s="328" t="n">
        <f aca="false">SUMPRODUCT(B366:AA366,$B$1012:$AA$1012)</f>
        <v>2349.93762403726</v>
      </c>
      <c r="AF366" s="329" t="n">
        <f aca="false">XIRR(B366:AA366,$B$1:$AA$1)</f>
        <v>0.178362272717842</v>
      </c>
      <c r="AG366" s="330" t="n">
        <f aca="false">1-EXP(-(1/0.25)*(AD366/ABS($AD$1010)))</f>
        <v>0.99092449698088</v>
      </c>
    </row>
    <row r="367" customFormat="false" ht="12.75" hidden="false" customHeight="false" outlineLevel="0" collapsed="false">
      <c r="A367" s="321"/>
      <c r="B367" s="326" t="n">
        <f aca="false">+[4]data1cf!A367</f>
        <v>-3505.0104892836</v>
      </c>
      <c r="C367" s="326" t="n">
        <f aca="false">+[4]data1cf!B367</f>
        <v>508.873723911673</v>
      </c>
      <c r="D367" s="326" t="n">
        <f aca="false">+[4]data1cf!C367</f>
        <v>569.097227432179</v>
      </c>
      <c r="E367" s="326" t="n">
        <f aca="false">+[4]data1cf!D367</f>
        <v>555.017955888961</v>
      </c>
      <c r="F367" s="326" t="n">
        <f aca="false">+[4]data1cf!E367</f>
        <v>542.267437479977</v>
      </c>
      <c r="G367" s="326" t="n">
        <f aca="false">+[4]data1cf!F367</f>
        <v>530.572102741259</v>
      </c>
      <c r="H367" s="326" t="n">
        <f aca="false">+[4]data1cf!G367</f>
        <v>519.794626421215</v>
      </c>
      <c r="I367" s="326" t="n">
        <f aca="false">+[4]data1cf!H367</f>
        <v>514.022170797463</v>
      </c>
      <c r="J367" s="326" t="n">
        <f aca="false">+[4]data1cf!I367</f>
        <v>512.708522222914</v>
      </c>
      <c r="K367" s="326" t="n">
        <f aca="false">+[4]data1cf!J367</f>
        <v>511.491738998951</v>
      </c>
      <c r="L367" s="326" t="n">
        <f aca="false">+[4]data1cf!K367</f>
        <v>509.961814418388</v>
      </c>
      <c r="M367" s="326" t="n">
        <f aca="false">+[4]data1cf!L367</f>
        <v>389.31054996029</v>
      </c>
      <c r="N367" s="326" t="n">
        <f aca="false">+[4]data1cf!M367</f>
        <v>387.695752108568</v>
      </c>
      <c r="O367" s="326" t="n">
        <f aca="false">+[4]data1cf!N367</f>
        <v>386.309148181175</v>
      </c>
      <c r="P367" s="326" t="n">
        <f aca="false">+[4]data1cf!O367</f>
        <v>384.604308276079</v>
      </c>
      <c r="Q367" s="326" t="n">
        <f aca="false">+[4]data1cf!P367</f>
        <v>383.124961033711</v>
      </c>
      <c r="R367" s="326" t="n">
        <f aca="false">+[4]data1cf!Q367</f>
        <v>341.123527206304</v>
      </c>
      <c r="S367" s="326" t="n">
        <f aca="false">+[4]data1cf!R367</f>
        <v>299.208445465369</v>
      </c>
      <c r="T367" s="326" t="n">
        <f aca="false">+[4]data1cf!S367</f>
        <v>297.44301162933</v>
      </c>
      <c r="U367" s="326" t="n">
        <f aca="false">+[4]data1cf!T367</f>
        <v>295.62461477821</v>
      </c>
      <c r="V367" s="326" t="n">
        <f aca="false">+[4]data1cf!U367</f>
        <v>293.751666021557</v>
      </c>
      <c r="W367" s="326" t="n">
        <f aca="false">+[4]data1cf!V367</f>
        <v>291.822528802203</v>
      </c>
      <c r="X367" s="326" t="n">
        <f aca="false">+[4]data1cf!W367</f>
        <v>289.835517466269</v>
      </c>
      <c r="Y367" s="326" t="n">
        <f aca="false">+[4]data1cf!X367</f>
        <v>287.788895790257</v>
      </c>
      <c r="Z367" s="326" t="n">
        <f aca="false">+[4]data1cf!Y367</f>
        <v>285.680875463965</v>
      </c>
      <c r="AA367" s="326" t="n">
        <f aca="false">+[4]data1cf!Z367</f>
        <v>283.509614527884</v>
      </c>
      <c r="AB367" s="326"/>
      <c r="AC367" s="327" t="n">
        <f aca="false">XNPV(0.1,B367:AA367,$B$1:$AA$1)</f>
        <v>758.644299016417</v>
      </c>
      <c r="AD367" s="327" t="n">
        <f aca="false">SUMPRODUCT(B367:AA367,$B$1010:$AA$1010)</f>
        <v>1815.37291586368</v>
      </c>
      <c r="AE367" s="328" t="n">
        <f aca="false">SUMPRODUCT(B367:AA367,$B$1012:$AA$1012)</f>
        <v>1698.64760320404</v>
      </c>
      <c r="AF367" s="329" t="n">
        <f aca="false">XIRR(B367:AA367,$B$1:$AA$1)</f>
        <v>0.131850648769342</v>
      </c>
      <c r="AG367" s="330" t="n">
        <f aca="false">1-EXP(-(1/0.25)*(AD367/ABS($AD$1010)))</f>
        <v>0.968780098905816</v>
      </c>
    </row>
    <row r="368" customFormat="false" ht="12.75" hidden="false" customHeight="false" outlineLevel="0" collapsed="false">
      <c r="A368" s="321"/>
      <c r="B368" s="326" t="n">
        <f aca="false">+[4]data1cf!A368</f>
        <v>-3075.98813128471</v>
      </c>
      <c r="C368" s="326" t="n">
        <f aca="false">+[4]data1cf!B368</f>
        <v>500.533529272175</v>
      </c>
      <c r="D368" s="326" t="n">
        <f aca="false">+[4]data1cf!C368</f>
        <v>553.250857617132</v>
      </c>
      <c r="E368" s="326" t="n">
        <f aca="false">+[4]data1cf!D368</f>
        <v>540.756223055419</v>
      </c>
      <c r="F368" s="326" t="n">
        <f aca="false">+[4]data1cf!E368</f>
        <v>529.423537735149</v>
      </c>
      <c r="G368" s="326" t="n">
        <f aca="false">+[4]data1cf!F368</f>
        <v>519.012592970914</v>
      </c>
      <c r="H368" s="326" t="n">
        <f aca="false">+[4]data1cf!G368</f>
        <v>509.4027439004</v>
      </c>
      <c r="I368" s="326" t="n">
        <f aca="false">+[4]data1cf!H368</f>
        <v>504.180741122855</v>
      </c>
      <c r="J368" s="326" t="n">
        <f aca="false">+[4]data1cf!I368</f>
        <v>502.867092548305</v>
      </c>
      <c r="K368" s="326" t="n">
        <f aca="false">+[4]data1cf!J368</f>
        <v>501.633628935064</v>
      </c>
      <c r="L368" s="326" t="n">
        <f aca="false">+[4]data1cf!K368</f>
        <v>500.12038474378</v>
      </c>
      <c r="M368" s="326" t="n">
        <f aca="false">+[4]data1cf!L368</f>
        <v>379.452439896403</v>
      </c>
      <c r="N368" s="326" t="n">
        <f aca="false">+[4]data1cf!M368</f>
        <v>377.854322433959</v>
      </c>
      <c r="O368" s="326" t="n">
        <f aca="false">+[4]data1cf!N368</f>
        <v>376.451038117288</v>
      </c>
      <c r="P368" s="326" t="n">
        <f aca="false">+[4]data1cf!O368</f>
        <v>374.76287860147</v>
      </c>
      <c r="Q368" s="326" t="n">
        <f aca="false">+[4]data1cf!P368</f>
        <v>373.266850969824</v>
      </c>
      <c r="R368" s="326" t="n">
        <f aca="false">+[4]data1cf!Q368</f>
        <v>336.202812369</v>
      </c>
      <c r="S368" s="326" t="n">
        <f aca="false">+[4]data1cf!R368</f>
        <v>299.208445465369</v>
      </c>
      <c r="T368" s="326" t="n">
        <f aca="false">+[4]data1cf!S368</f>
        <v>297.44301162933</v>
      </c>
      <c r="U368" s="326" t="n">
        <f aca="false">+[4]data1cf!T368</f>
        <v>295.62461477821</v>
      </c>
      <c r="V368" s="326" t="n">
        <f aca="false">+[4]data1cf!U368</f>
        <v>293.751666021557</v>
      </c>
      <c r="W368" s="326" t="n">
        <f aca="false">+[4]data1cf!V368</f>
        <v>291.822528802203</v>
      </c>
      <c r="X368" s="326" t="n">
        <f aca="false">+[4]data1cf!W368</f>
        <v>289.835517466269</v>
      </c>
      <c r="Y368" s="326" t="n">
        <f aca="false">+[4]data1cf!X368</f>
        <v>287.788895790257</v>
      </c>
      <c r="Z368" s="326" t="n">
        <f aca="false">+[4]data1cf!Y368</f>
        <v>285.680875463965</v>
      </c>
      <c r="AA368" s="326" t="n">
        <f aca="false">+[4]data1cf!Z368</f>
        <v>283.509614527884</v>
      </c>
      <c r="AB368" s="326"/>
      <c r="AC368" s="327" t="n">
        <f aca="false">XNPV(0.1,B368:AA368,$B$1:$AA$1)</f>
        <v>1101.40936350223</v>
      </c>
      <c r="AD368" s="327" t="n">
        <f aca="false">SUMPRODUCT(B368:AA368,$B$1010:$AA$1010)</f>
        <v>2135.02611932788</v>
      </c>
      <c r="AE368" s="328" t="n">
        <f aca="false">SUMPRODUCT(B368:AA368,$B$1012:$AA$1012)</f>
        <v>2020.43511940733</v>
      </c>
      <c r="AF368" s="329" t="n">
        <f aca="false">XIRR(B368:AA368,$B$1:$AA$1)</f>
        <v>0.151849362109521</v>
      </c>
      <c r="AG368" s="330" t="n">
        <f aca="false">1-EXP(-(1/0.25)*(AD368/ABS($AD$1010)))</f>
        <v>0.983043778373479</v>
      </c>
    </row>
    <row r="369" customFormat="false" ht="12.75" hidden="false" customHeight="false" outlineLevel="0" collapsed="false">
      <c r="A369" s="321"/>
      <c r="B369" s="326" t="n">
        <f aca="false">+[4]data1cf!A369</f>
        <v>-2982.60239268774</v>
      </c>
      <c r="C369" s="326" t="n">
        <f aca="false">+[4]data1cf!B369</f>
        <v>498.71811051385</v>
      </c>
      <c r="D369" s="326" t="n">
        <f aca="false">+[4]data1cf!C369</f>
        <v>549.801561976315</v>
      </c>
      <c r="E369" s="326" t="n">
        <f aca="false">+[4]data1cf!D369</f>
        <v>537.651856978683</v>
      </c>
      <c r="F369" s="326" t="n">
        <f aca="false">+[4]data1cf!E369</f>
        <v>526.627792847329</v>
      </c>
      <c r="G369" s="326" t="n">
        <f aca="false">+[4]data1cf!F369</f>
        <v>516.496422571876</v>
      </c>
      <c r="H369" s="326" t="n">
        <f aca="false">+[4]data1cf!G369</f>
        <v>507.140732127527</v>
      </c>
      <c r="I369" s="326" t="n">
        <f aca="false">+[4]data1cf!H369</f>
        <v>502.038546988031</v>
      </c>
      <c r="J369" s="326" t="n">
        <f aca="false">+[4]data1cf!I369</f>
        <v>500.724898413482</v>
      </c>
      <c r="K369" s="326" t="n">
        <f aca="false">+[4]data1cf!J369</f>
        <v>499.487803962724</v>
      </c>
      <c r="L369" s="326" t="n">
        <f aca="false">+[4]data1cf!K369</f>
        <v>497.978190608957</v>
      </c>
      <c r="M369" s="326" t="n">
        <f aca="false">+[4]data1cf!L369</f>
        <v>377.306614924063</v>
      </c>
      <c r="N369" s="326" t="n">
        <f aca="false">+[4]data1cf!M369</f>
        <v>375.712128299136</v>
      </c>
      <c r="O369" s="326" t="n">
        <f aca="false">+[4]data1cf!N369</f>
        <v>374.305213144947</v>
      </c>
      <c r="P369" s="326" t="n">
        <f aca="false">+[4]data1cf!O369</f>
        <v>372.620684466647</v>
      </c>
      <c r="Q369" s="326" t="n">
        <f aca="false">+[4]data1cf!P369</f>
        <v>371.121025997484</v>
      </c>
      <c r="R369" s="326" t="n">
        <f aca="false">+[4]data1cf!Q369</f>
        <v>335.131715301588</v>
      </c>
      <c r="S369" s="326" t="n">
        <f aca="false">+[4]data1cf!R369</f>
        <v>299.208445465369</v>
      </c>
      <c r="T369" s="326" t="n">
        <f aca="false">+[4]data1cf!S369</f>
        <v>297.44301162933</v>
      </c>
      <c r="U369" s="326" t="n">
        <f aca="false">+[4]data1cf!T369</f>
        <v>295.62461477821</v>
      </c>
      <c r="V369" s="326" t="n">
        <f aca="false">+[4]data1cf!U369</f>
        <v>293.751666021557</v>
      </c>
      <c r="W369" s="326" t="n">
        <f aca="false">+[4]data1cf!V369</f>
        <v>291.822528802203</v>
      </c>
      <c r="X369" s="326" t="n">
        <f aca="false">+[4]data1cf!W369</f>
        <v>289.835517466269</v>
      </c>
      <c r="Y369" s="326" t="n">
        <f aca="false">+[4]data1cf!X369</f>
        <v>287.788895790257</v>
      </c>
      <c r="Z369" s="326" t="n">
        <f aca="false">+[4]data1cf!Y369</f>
        <v>285.680875463965</v>
      </c>
      <c r="AA369" s="326" t="n">
        <f aca="false">+[4]data1cf!Z369</f>
        <v>283.509614527884</v>
      </c>
      <c r="AB369" s="326"/>
      <c r="AC369" s="327" t="n">
        <f aca="false">XNPV(0.1,B369:AA369,$B$1:$AA$1)</f>
        <v>1176.01938816748</v>
      </c>
      <c r="AD369" s="327" t="n">
        <f aca="false">SUMPRODUCT(B369:AA369,$B$1010:$AA$1010)</f>
        <v>2204.60536139728</v>
      </c>
      <c r="AE369" s="328" t="n">
        <f aca="false">SUMPRODUCT(B369:AA369,$B$1012:$AA$1012)</f>
        <v>2090.47893952918</v>
      </c>
      <c r="AF369" s="329" t="n">
        <f aca="false">XIRR(B369:AA369,$B$1:$AA$1)</f>
        <v>0.15688650552272</v>
      </c>
      <c r="AG369" s="330" t="n">
        <f aca="false">1-EXP(-(1/0.25)*(AD369/ABS($AD$1010)))</f>
        <v>0.985153504071423</v>
      </c>
    </row>
    <row r="370" customFormat="false" ht="12.75" hidden="false" customHeight="false" outlineLevel="0" collapsed="false">
      <c r="A370" s="321"/>
      <c r="B370" s="326" t="n">
        <f aca="false">+[4]data1cf!A370</f>
        <v>-2761.26078472531</v>
      </c>
      <c r="C370" s="326" t="n">
        <f aca="false">+[4]data1cf!B370</f>
        <v>494.41522965506</v>
      </c>
      <c r="D370" s="326" t="n">
        <f aca="false">+[4]data1cf!C370</f>
        <v>541.626088344614</v>
      </c>
      <c r="E370" s="326" t="n">
        <f aca="false">+[4]data1cf!D370</f>
        <v>530.293930710153</v>
      </c>
      <c r="F370" s="326" t="n">
        <f aca="false">+[4]data1cf!E370</f>
        <v>520.001356324793</v>
      </c>
      <c r="G370" s="326" t="n">
        <f aca="false">+[4]data1cf!F370</f>
        <v>510.532629701593</v>
      </c>
      <c r="H370" s="326" t="n">
        <f aca="false">+[4]data1cf!G370</f>
        <v>501.779342577475</v>
      </c>
      <c r="I370" s="326" t="n">
        <f aca="false">+[4]data1cf!H370</f>
        <v>496.961147574659</v>
      </c>
      <c r="J370" s="326" t="n">
        <f aca="false">+[4]data1cf!I370</f>
        <v>495.64749900011</v>
      </c>
      <c r="K370" s="326" t="n">
        <f aca="false">+[4]data1cf!J370</f>
        <v>494.401798787634</v>
      </c>
      <c r="L370" s="326" t="n">
        <f aca="false">+[4]data1cf!K370</f>
        <v>492.900791195585</v>
      </c>
      <c r="M370" s="326" t="n">
        <f aca="false">+[4]data1cf!L370</f>
        <v>372.220609748973</v>
      </c>
      <c r="N370" s="326" t="n">
        <f aca="false">+[4]data1cf!M370</f>
        <v>370.634728885764</v>
      </c>
      <c r="O370" s="326" t="n">
        <f aca="false">+[4]data1cf!N370</f>
        <v>369.219207969858</v>
      </c>
      <c r="P370" s="326" t="n">
        <f aca="false">+[4]data1cf!O370</f>
        <v>367.543285053275</v>
      </c>
      <c r="Q370" s="326" t="n">
        <f aca="false">+[4]data1cf!P370</f>
        <v>366.035020822395</v>
      </c>
      <c r="R370" s="326" t="n">
        <f aca="false">+[4]data1cf!Q370</f>
        <v>332.593015594902</v>
      </c>
      <c r="S370" s="326" t="n">
        <f aca="false">+[4]data1cf!R370</f>
        <v>299.208445465369</v>
      </c>
      <c r="T370" s="326" t="n">
        <f aca="false">+[4]data1cf!S370</f>
        <v>297.44301162933</v>
      </c>
      <c r="U370" s="326" t="n">
        <f aca="false">+[4]data1cf!T370</f>
        <v>295.62461477821</v>
      </c>
      <c r="V370" s="326" t="n">
        <f aca="false">+[4]data1cf!U370</f>
        <v>293.751666021557</v>
      </c>
      <c r="W370" s="326" t="n">
        <f aca="false">+[4]data1cf!V370</f>
        <v>291.822528802203</v>
      </c>
      <c r="X370" s="326" t="n">
        <f aca="false">+[4]data1cf!W370</f>
        <v>289.835517466269</v>
      </c>
      <c r="Y370" s="326" t="n">
        <f aca="false">+[4]data1cf!X370</f>
        <v>287.788895790257</v>
      </c>
      <c r="Z370" s="326" t="n">
        <f aca="false">+[4]data1cf!Y370</f>
        <v>285.680875463965</v>
      </c>
      <c r="AA370" s="326" t="n">
        <f aca="false">+[4]data1cf!Z370</f>
        <v>283.509614527884</v>
      </c>
      <c r="AB370" s="326"/>
      <c r="AC370" s="327" t="n">
        <f aca="false">XNPV(0.1,B370:AA370,$B$1:$AA$1)</f>
        <v>1352.85905424109</v>
      </c>
      <c r="AD370" s="327" t="n">
        <f aca="false">SUMPRODUCT(B370:AA370,$B$1010:$AA$1010)</f>
        <v>2369.52113496004</v>
      </c>
      <c r="AE370" s="328" t="n">
        <f aca="false">SUMPRODUCT(B370:AA370,$B$1012:$AA$1012)</f>
        <v>2256.49584967552</v>
      </c>
      <c r="AF370" s="329" t="n">
        <f aca="false">XIRR(B370:AA370,$B$1:$AA$1)</f>
        <v>0.170059532111869</v>
      </c>
      <c r="AG370" s="330" t="n">
        <f aca="false">1-EXP(-(1/0.25)*(AD370/ABS($AD$1010)))</f>
        <v>0.989164422303214</v>
      </c>
    </row>
    <row r="371" customFormat="false" ht="12.75" hidden="false" customHeight="false" outlineLevel="0" collapsed="false">
      <c r="A371" s="321"/>
      <c r="B371" s="326" t="n">
        <f aca="false">+[4]data1cf!A371</f>
        <v>-3136.40350007285</v>
      </c>
      <c r="C371" s="326" t="n">
        <f aca="false">+[4]data1cf!B371</f>
        <v>501.708004041416</v>
      </c>
      <c r="D371" s="326" t="n">
        <f aca="false">+[4]data1cf!C371</f>
        <v>555.482359678691</v>
      </c>
      <c r="E371" s="326" t="n">
        <f aca="false">+[4]data1cf!D371</f>
        <v>542.764574910822</v>
      </c>
      <c r="F371" s="326" t="n">
        <f aca="false">+[4]data1cf!E371</f>
        <v>531.232228879781</v>
      </c>
      <c r="G371" s="326" t="n">
        <f aca="false">+[4]data1cf!F371</f>
        <v>520.640415001083</v>
      </c>
      <c r="H371" s="326" t="n">
        <f aca="false">+[4]data1cf!G371</f>
        <v>510.866139462875</v>
      </c>
      <c r="I371" s="326" t="n">
        <f aca="false">+[4]data1cf!H371</f>
        <v>505.56662135056</v>
      </c>
      <c r="J371" s="326" t="n">
        <f aca="false">+[4]data1cf!I371</f>
        <v>504.25297277601</v>
      </c>
      <c r="K371" s="326" t="n">
        <f aca="false">+[4]data1cf!J371</f>
        <v>503.021858112307</v>
      </c>
      <c r="L371" s="326" t="n">
        <f aca="false">+[4]data1cf!K371</f>
        <v>501.506264971485</v>
      </c>
      <c r="M371" s="326" t="n">
        <f aca="false">+[4]data1cf!L371</f>
        <v>380.840669073646</v>
      </c>
      <c r="N371" s="326" t="n">
        <f aca="false">+[4]data1cf!M371</f>
        <v>379.240202661664</v>
      </c>
      <c r="O371" s="326" t="n">
        <f aca="false">+[4]data1cf!N371</f>
        <v>377.839267294531</v>
      </c>
      <c r="P371" s="326" t="n">
        <f aca="false">+[4]data1cf!O371</f>
        <v>376.148758829175</v>
      </c>
      <c r="Q371" s="326" t="n">
        <f aca="false">+[4]data1cf!P371</f>
        <v>374.655080147067</v>
      </c>
      <c r="R371" s="326" t="n">
        <f aca="false">+[4]data1cf!Q371</f>
        <v>336.895752482852</v>
      </c>
      <c r="S371" s="326" t="n">
        <f aca="false">+[4]data1cf!R371</f>
        <v>299.208445465369</v>
      </c>
      <c r="T371" s="326" t="n">
        <f aca="false">+[4]data1cf!S371</f>
        <v>297.44301162933</v>
      </c>
      <c r="U371" s="326" t="n">
        <f aca="false">+[4]data1cf!T371</f>
        <v>295.62461477821</v>
      </c>
      <c r="V371" s="326" t="n">
        <f aca="false">+[4]data1cf!U371</f>
        <v>293.751666021557</v>
      </c>
      <c r="W371" s="326" t="n">
        <f aca="false">+[4]data1cf!V371</f>
        <v>291.822528802203</v>
      </c>
      <c r="X371" s="326" t="n">
        <f aca="false">+[4]data1cf!W371</f>
        <v>289.835517466269</v>
      </c>
      <c r="Y371" s="326" t="n">
        <f aca="false">+[4]data1cf!X371</f>
        <v>287.788895790257</v>
      </c>
      <c r="Z371" s="326" t="n">
        <f aca="false">+[4]data1cf!Y371</f>
        <v>285.680875463965</v>
      </c>
      <c r="AA371" s="326" t="n">
        <f aca="false">+[4]data1cf!Z371</f>
        <v>283.509614527884</v>
      </c>
      <c r="AB371" s="326"/>
      <c r="AC371" s="327" t="n">
        <f aca="false">XNPV(0.1,B371:AA371,$B$1:$AA$1)</f>
        <v>1053.14083531831</v>
      </c>
      <c r="AD371" s="327" t="n">
        <f aca="false">SUMPRODUCT(B371:AA371,$B$1010:$AA$1010)</f>
        <v>2090.01222713429</v>
      </c>
      <c r="AE371" s="328" t="n">
        <f aca="false">SUMPRODUCT(B371:AA371,$B$1012:$AA$1012)</f>
        <v>1975.12067110324</v>
      </c>
      <c r="AF371" s="329" t="n">
        <f aca="false">XIRR(B371:AA371,$B$1:$AA$1)</f>
        <v>0.148735871932456</v>
      </c>
      <c r="AG371" s="330" t="n">
        <f aca="false">1-EXP(-(1/0.25)*(AD371/ABS($AD$1010)))</f>
        <v>0.981521739648153</v>
      </c>
    </row>
    <row r="372" customFormat="false" ht="12.75" hidden="false" customHeight="false" outlineLevel="0" collapsed="false">
      <c r="A372" s="321"/>
      <c r="B372" s="326" t="n">
        <f aca="false">+[4]data1cf!A372</f>
        <v>-3539.09810252446</v>
      </c>
      <c r="C372" s="326" t="n">
        <f aca="false">+[4]data1cf!B372</f>
        <v>509.536387113075</v>
      </c>
      <c r="D372" s="326" t="n">
        <f aca="false">+[4]data1cf!C372</f>
        <v>570.356287514843</v>
      </c>
      <c r="E372" s="326" t="n">
        <f aca="false">+[4]data1cf!D372</f>
        <v>556.151109963359</v>
      </c>
      <c r="F372" s="326" t="n">
        <f aca="false">+[4]data1cf!E372</f>
        <v>543.287938810136</v>
      </c>
      <c r="G372" s="326" t="n">
        <f aca="false">+[4]data1cf!F372</f>
        <v>531.490553938403</v>
      </c>
      <c r="H372" s="326" t="n">
        <f aca="false">+[4]data1cf!G372</f>
        <v>520.620304770162</v>
      </c>
      <c r="I372" s="326" t="n">
        <f aca="false">+[4]data1cf!H372</f>
        <v>514.804113375118</v>
      </c>
      <c r="J372" s="326" t="n">
        <f aca="false">+[4]data1cf!I372</f>
        <v>513.490464800568</v>
      </c>
      <c r="K372" s="326" t="n">
        <f aca="false">+[4]data1cf!J372</f>
        <v>512.275006903009</v>
      </c>
      <c r="L372" s="326" t="n">
        <f aca="false">+[4]data1cf!K372</f>
        <v>510.743756996043</v>
      </c>
      <c r="M372" s="326" t="n">
        <f aca="false">+[4]data1cf!L372</f>
        <v>390.093817864348</v>
      </c>
      <c r="N372" s="326" t="n">
        <f aca="false">+[4]data1cf!M372</f>
        <v>388.477694686222</v>
      </c>
      <c r="O372" s="326" t="n">
        <f aca="false">+[4]data1cf!N372</f>
        <v>387.092416085232</v>
      </c>
      <c r="P372" s="326" t="n">
        <f aca="false">+[4]data1cf!O372</f>
        <v>385.386250853733</v>
      </c>
      <c r="Q372" s="326" t="n">
        <f aca="false">+[4]data1cf!P372</f>
        <v>383.908228937769</v>
      </c>
      <c r="R372" s="326" t="n">
        <f aca="false">+[4]data1cf!Q372</f>
        <v>341.514498495131</v>
      </c>
      <c r="S372" s="326" t="n">
        <f aca="false">+[4]data1cf!R372</f>
        <v>299.208445465369</v>
      </c>
      <c r="T372" s="326" t="n">
        <f aca="false">+[4]data1cf!S372</f>
        <v>297.44301162933</v>
      </c>
      <c r="U372" s="326" t="n">
        <f aca="false">+[4]data1cf!T372</f>
        <v>295.62461477821</v>
      </c>
      <c r="V372" s="326" t="n">
        <f aca="false">+[4]data1cf!U372</f>
        <v>293.751666021557</v>
      </c>
      <c r="W372" s="326" t="n">
        <f aca="false">+[4]data1cf!V372</f>
        <v>291.822528802203</v>
      </c>
      <c r="X372" s="326" t="n">
        <f aca="false">+[4]data1cf!W372</f>
        <v>289.835517466269</v>
      </c>
      <c r="Y372" s="326" t="n">
        <f aca="false">+[4]data1cf!X372</f>
        <v>287.788895790257</v>
      </c>
      <c r="Z372" s="326" t="n">
        <f aca="false">+[4]data1cf!Y372</f>
        <v>285.680875463965</v>
      </c>
      <c r="AA372" s="326" t="n">
        <f aca="false">+[4]data1cf!Z372</f>
        <v>283.509614527884</v>
      </c>
      <c r="AB372" s="326"/>
      <c r="AC372" s="327" t="n">
        <f aca="false">XNPV(0.1,B372:AA372,$B$1:$AA$1)</f>
        <v>731.410187010768</v>
      </c>
      <c r="AD372" s="327" t="n">
        <f aca="false">SUMPRODUCT(B372:AA372,$B$1010:$AA$1010)</f>
        <v>1789.97513747816</v>
      </c>
      <c r="AE372" s="328" t="n">
        <f aca="false">SUMPRODUCT(B372:AA372,$B$1012:$AA$1012)</f>
        <v>1673.0802447819</v>
      </c>
      <c r="AF372" s="329" t="n">
        <f aca="false">XIRR(B372:AA372,$B$1:$AA$1)</f>
        <v>0.130448936106552</v>
      </c>
      <c r="AG372" s="330" t="n">
        <f aca="false">1-EXP(-(1/0.25)*(AD372/ABS($AD$1010)))</f>
        <v>0.967228598426459</v>
      </c>
    </row>
    <row r="373" customFormat="false" ht="12.75" hidden="false" customHeight="false" outlineLevel="0" collapsed="false">
      <c r="A373" s="321"/>
      <c r="B373" s="326" t="n">
        <f aca="false">+[4]data1cf!A373</f>
        <v>-2730.69112330242</v>
      </c>
      <c r="C373" s="326" t="n">
        <f aca="false">+[4]data1cf!B373</f>
        <v>493.820955436999</v>
      </c>
      <c r="D373" s="326" t="n">
        <f aca="false">+[4]data1cf!C373</f>
        <v>540.496967330298</v>
      </c>
      <c r="E373" s="326" t="n">
        <f aca="false">+[4]data1cf!D373</f>
        <v>529.277721797268</v>
      </c>
      <c r="F373" s="326" t="n">
        <f aca="false">+[4]data1cf!E373</f>
        <v>519.086174028979</v>
      </c>
      <c r="G373" s="326" t="n">
        <f aca="false">+[4]data1cf!F373</f>
        <v>509.708965635361</v>
      </c>
      <c r="H373" s="326" t="n">
        <f aca="false">+[4]data1cf!G373</f>
        <v>501.038876901771</v>
      </c>
      <c r="I373" s="326" t="n">
        <f aca="false">+[4]data1cf!H373</f>
        <v>496.259903997347</v>
      </c>
      <c r="J373" s="326" t="n">
        <f aca="false">+[4]data1cf!I373</f>
        <v>494.946255422798</v>
      </c>
      <c r="K373" s="326" t="n">
        <f aca="false">+[4]data1cf!J373</f>
        <v>493.699366661886</v>
      </c>
      <c r="L373" s="326" t="n">
        <f aca="false">+[4]data1cf!K373</f>
        <v>492.199547618273</v>
      </c>
      <c r="M373" s="326" t="n">
        <f aca="false">+[4]data1cf!L373</f>
        <v>371.518177623225</v>
      </c>
      <c r="N373" s="326" t="n">
        <f aca="false">+[4]data1cf!M373</f>
        <v>369.933485308452</v>
      </c>
      <c r="O373" s="326" t="n">
        <f aca="false">+[4]data1cf!N373</f>
        <v>368.51677584411</v>
      </c>
      <c r="P373" s="326" t="n">
        <f aca="false">+[4]data1cf!O373</f>
        <v>366.842041475963</v>
      </c>
      <c r="Q373" s="326" t="n">
        <f aca="false">+[4]data1cf!P373</f>
        <v>365.332588696646</v>
      </c>
      <c r="R373" s="326" t="n">
        <f aca="false">+[4]data1cf!Q373</f>
        <v>332.242393806246</v>
      </c>
      <c r="S373" s="326" t="n">
        <f aca="false">+[4]data1cf!R373</f>
        <v>299.208445465369</v>
      </c>
      <c r="T373" s="326" t="n">
        <f aca="false">+[4]data1cf!S373</f>
        <v>297.44301162933</v>
      </c>
      <c r="U373" s="326" t="n">
        <f aca="false">+[4]data1cf!T373</f>
        <v>295.62461477821</v>
      </c>
      <c r="V373" s="326" t="n">
        <f aca="false">+[4]data1cf!U373</f>
        <v>293.751666021557</v>
      </c>
      <c r="W373" s="326" t="n">
        <f aca="false">+[4]data1cf!V373</f>
        <v>291.822528802203</v>
      </c>
      <c r="X373" s="326" t="n">
        <f aca="false">+[4]data1cf!W373</f>
        <v>289.835517466269</v>
      </c>
      <c r="Y373" s="326" t="n">
        <f aca="false">+[4]data1cf!X373</f>
        <v>287.788895790257</v>
      </c>
      <c r="Z373" s="326" t="n">
        <f aca="false">+[4]data1cf!Y373</f>
        <v>285.680875463965</v>
      </c>
      <c r="AA373" s="326" t="n">
        <f aca="false">+[4]data1cf!Z373</f>
        <v>283.509614527884</v>
      </c>
      <c r="AB373" s="326"/>
      <c r="AC373" s="327" t="n">
        <f aca="false">XNPV(0.1,B373:AA373,$B$1:$AA$1)</f>
        <v>1377.28251789879</v>
      </c>
      <c r="AD373" s="327" t="n">
        <f aca="false">SUMPRODUCT(B373:AA373,$B$1010:$AA$1010)</f>
        <v>2392.2977805601</v>
      </c>
      <c r="AE373" s="328" t="n">
        <f aca="false">SUMPRODUCT(B373:AA373,$B$1012:$AA$1012)</f>
        <v>2279.42457410455</v>
      </c>
      <c r="AF373" s="329" t="n">
        <f aca="false">XIRR(B373:AA373,$B$1:$AA$1)</f>
        <v>0.172032233585112</v>
      </c>
      <c r="AG373" s="330" t="n">
        <f aca="false">1-EXP(-(1/0.25)*(AD373/ABS($AD$1010)))</f>
        <v>0.989625614108491</v>
      </c>
    </row>
    <row r="374" customFormat="false" ht="12.75" hidden="false" customHeight="false" outlineLevel="0" collapsed="false">
      <c r="A374" s="321"/>
      <c r="B374" s="326" t="n">
        <f aca="false">+[4]data1cf!A374</f>
        <v>-3279.61240828951</v>
      </c>
      <c r="C374" s="326" t="n">
        <f aca="false">+[4]data1cf!B374</f>
        <v>504.491985217148</v>
      </c>
      <c r="D374" s="326" t="n">
        <f aca="false">+[4]data1cf!C374</f>
        <v>560.771923912581</v>
      </c>
      <c r="E374" s="326" t="n">
        <f aca="false">+[4]data1cf!D374</f>
        <v>547.525182721323</v>
      </c>
      <c r="F374" s="326" t="n">
        <f aca="false">+[4]data1cf!E374</f>
        <v>535.519559890408</v>
      </c>
      <c r="G374" s="326" t="n">
        <f aca="false">+[4]data1cf!F374</f>
        <v>524.499012910647</v>
      </c>
      <c r="H374" s="326" t="n">
        <f aca="false">+[4]data1cf!G374</f>
        <v>514.334980007837</v>
      </c>
      <c r="I374" s="326" t="n">
        <f aca="false">+[4]data1cf!H374</f>
        <v>508.851719137923</v>
      </c>
      <c r="J374" s="326" t="n">
        <f aca="false">+[4]data1cf!I374</f>
        <v>507.538070563374</v>
      </c>
      <c r="K374" s="326" t="n">
        <f aca="false">+[4]data1cf!J374</f>
        <v>506.312523862022</v>
      </c>
      <c r="L374" s="326" t="n">
        <f aca="false">+[4]data1cf!K374</f>
        <v>504.791362758849</v>
      </c>
      <c r="M374" s="326" t="n">
        <f aca="false">+[4]data1cf!L374</f>
        <v>384.131334823361</v>
      </c>
      <c r="N374" s="326" t="n">
        <f aca="false">+[4]data1cf!M374</f>
        <v>382.525300449028</v>
      </c>
      <c r="O374" s="326" t="n">
        <f aca="false">+[4]data1cf!N374</f>
        <v>381.129933044246</v>
      </c>
      <c r="P374" s="326" t="n">
        <f aca="false">+[4]data1cf!O374</f>
        <v>379.433856616539</v>
      </c>
      <c r="Q374" s="326" t="n">
        <f aca="false">+[4]data1cf!P374</f>
        <v>377.945745896782</v>
      </c>
      <c r="R374" s="326" t="n">
        <f aca="false">+[4]data1cf!Q374</f>
        <v>338.538301376534</v>
      </c>
      <c r="S374" s="326" t="n">
        <f aca="false">+[4]data1cf!R374</f>
        <v>299.208445465369</v>
      </c>
      <c r="T374" s="326" t="n">
        <f aca="false">+[4]data1cf!S374</f>
        <v>297.44301162933</v>
      </c>
      <c r="U374" s="326" t="n">
        <f aca="false">+[4]data1cf!T374</f>
        <v>295.62461477821</v>
      </c>
      <c r="V374" s="326" t="n">
        <f aca="false">+[4]data1cf!U374</f>
        <v>293.751666021557</v>
      </c>
      <c r="W374" s="326" t="n">
        <f aca="false">+[4]data1cf!V374</f>
        <v>291.822528802203</v>
      </c>
      <c r="X374" s="326" t="n">
        <f aca="false">+[4]data1cf!W374</f>
        <v>289.835517466269</v>
      </c>
      <c r="Y374" s="326" t="n">
        <f aca="false">+[4]data1cf!X374</f>
        <v>287.788895790257</v>
      </c>
      <c r="Z374" s="326" t="n">
        <f aca="false">+[4]data1cf!Y374</f>
        <v>285.680875463965</v>
      </c>
      <c r="AA374" s="326" t="n">
        <f aca="false">+[4]data1cf!Z374</f>
        <v>283.509614527884</v>
      </c>
      <c r="AB374" s="326"/>
      <c r="AC374" s="327" t="n">
        <f aca="false">XNPV(0.1,B374:AA374,$B$1:$AA$1)</f>
        <v>938.724862013831</v>
      </c>
      <c r="AD374" s="327" t="n">
        <f aca="false">SUMPRODUCT(B374:AA374,$B$1010:$AA$1010)</f>
        <v>1983.3110601145</v>
      </c>
      <c r="AE374" s="328" t="n">
        <f aca="false">SUMPRODUCT(B374:AA374,$B$1012:$AA$1012)</f>
        <v>1867.7070642969</v>
      </c>
      <c r="AF374" s="329" t="n">
        <f aca="false">XIRR(B374:AA374,$B$1:$AA$1)</f>
        <v>0.141771026411487</v>
      </c>
      <c r="AG374" s="330" t="n">
        <f aca="false">1-EXP(-(1/0.25)*(AD374/ABS($AD$1010)))</f>
        <v>0.97734557491953</v>
      </c>
    </row>
    <row r="375" customFormat="false" ht="12.75" hidden="false" customHeight="false" outlineLevel="0" collapsed="false">
      <c r="A375" s="321"/>
      <c r="B375" s="326" t="n">
        <f aca="false">+[4]data1cf!A375</f>
        <v>-3152.46162072404</v>
      </c>
      <c r="C375" s="326" t="n">
        <f aca="false">+[4]data1cf!B375</f>
        <v>502.020173906875</v>
      </c>
      <c r="D375" s="326" t="n">
        <f aca="false">+[4]data1cf!C375</f>
        <v>556.075482423063</v>
      </c>
      <c r="E375" s="326" t="n">
        <f aca="false">+[4]data1cf!D375</f>
        <v>543.298385380757</v>
      </c>
      <c r="F375" s="326" t="n">
        <f aca="false">+[4]data1cf!E375</f>
        <v>531.712970472588</v>
      </c>
      <c r="G375" s="326" t="n">
        <f aca="false">+[4]data1cf!F375</f>
        <v>521.073082434609</v>
      </c>
      <c r="H375" s="326" t="n">
        <f aca="false">+[4]data1cf!G375</f>
        <v>511.255103115237</v>
      </c>
      <c r="I375" s="326" t="n">
        <f aca="false">+[4]data1cf!H375</f>
        <v>505.934981791802</v>
      </c>
      <c r="J375" s="326" t="n">
        <f aca="false">+[4]data1cf!I375</f>
        <v>504.621333217252</v>
      </c>
      <c r="K375" s="326" t="n">
        <f aca="false">+[4]data1cf!J375</f>
        <v>503.39084289328</v>
      </c>
      <c r="L375" s="326" t="n">
        <f aca="false">+[4]data1cf!K375</f>
        <v>501.874625412727</v>
      </c>
      <c r="M375" s="326" t="n">
        <f aca="false">+[4]data1cf!L375</f>
        <v>381.209653854619</v>
      </c>
      <c r="N375" s="326" t="n">
        <f aca="false">+[4]data1cf!M375</f>
        <v>379.608563102906</v>
      </c>
      <c r="O375" s="326" t="n">
        <f aca="false">+[4]data1cf!N375</f>
        <v>378.208252075504</v>
      </c>
      <c r="P375" s="326" t="n">
        <f aca="false">+[4]data1cf!O375</f>
        <v>376.517119270417</v>
      </c>
      <c r="Q375" s="326" t="n">
        <f aca="false">+[4]data1cf!P375</f>
        <v>375.02406492804</v>
      </c>
      <c r="R375" s="326" t="n">
        <f aca="false">+[4]data1cf!Q375</f>
        <v>337.079932703473</v>
      </c>
      <c r="S375" s="326" t="n">
        <f aca="false">+[4]data1cf!R375</f>
        <v>299.208445465369</v>
      </c>
      <c r="T375" s="326" t="n">
        <f aca="false">+[4]data1cf!S375</f>
        <v>297.44301162933</v>
      </c>
      <c r="U375" s="326" t="n">
        <f aca="false">+[4]data1cf!T375</f>
        <v>295.62461477821</v>
      </c>
      <c r="V375" s="326" t="n">
        <f aca="false">+[4]data1cf!U375</f>
        <v>293.751666021557</v>
      </c>
      <c r="W375" s="326" t="n">
        <f aca="false">+[4]data1cf!V375</f>
        <v>291.822528802203</v>
      </c>
      <c r="X375" s="326" t="n">
        <f aca="false">+[4]data1cf!W375</f>
        <v>289.835517466269</v>
      </c>
      <c r="Y375" s="326" t="n">
        <f aca="false">+[4]data1cf!X375</f>
        <v>287.788895790257</v>
      </c>
      <c r="Z375" s="326" t="n">
        <f aca="false">+[4]data1cf!Y375</f>
        <v>285.680875463965</v>
      </c>
      <c r="AA375" s="326" t="n">
        <f aca="false">+[4]data1cf!Z375</f>
        <v>283.509614527884</v>
      </c>
      <c r="AB375" s="326"/>
      <c r="AC375" s="327" t="n">
        <f aca="false">XNPV(0.1,B375:AA375,$B$1:$AA$1)</f>
        <v>1040.31128772503</v>
      </c>
      <c r="AD375" s="327" t="n">
        <f aca="false">SUMPRODUCT(B375:AA375,$B$1010:$AA$1010)</f>
        <v>2078.0477464678</v>
      </c>
      <c r="AE375" s="328" t="n">
        <f aca="false">SUMPRODUCT(B375:AA375,$B$1012:$AA$1012)</f>
        <v>1963.07630403728</v>
      </c>
      <c r="AF375" s="329" t="n">
        <f aca="false">XIRR(B375:AA375,$B$1:$AA$1)</f>
        <v>0.14792650431567</v>
      </c>
      <c r="AG375" s="330" t="n">
        <f aca="false">1-EXP(-(1/0.25)*(AD375/ABS($AD$1010)))</f>
        <v>0.981094692264928</v>
      </c>
    </row>
    <row r="376" customFormat="false" ht="12.75" hidden="false" customHeight="false" outlineLevel="0" collapsed="false">
      <c r="A376" s="321"/>
      <c r="B376" s="326" t="n">
        <f aca="false">+[4]data1cf!A376</f>
        <v>-3195.17938955463</v>
      </c>
      <c r="C376" s="326" t="n">
        <f aca="false">+[4]data1cf!B376</f>
        <v>502.850607332942</v>
      </c>
      <c r="D376" s="326" t="n">
        <f aca="false">+[4]data1cf!C376</f>
        <v>557.65330593259</v>
      </c>
      <c r="E376" s="326" t="n">
        <f aca="false">+[4]data1cf!D376</f>
        <v>544.718426539331</v>
      </c>
      <c r="F376" s="326" t="n">
        <f aca="false">+[4]data1cf!E376</f>
        <v>532.991837948731</v>
      </c>
      <c r="G376" s="326" t="n">
        <f aca="false">+[4]data1cf!F376</f>
        <v>522.224063163138</v>
      </c>
      <c r="H376" s="326" t="n">
        <f aca="false">+[4]data1cf!G376</f>
        <v>512.289823164116</v>
      </c>
      <c r="I376" s="326" t="n">
        <f aca="false">+[4]data1cf!H376</f>
        <v>506.91489323456</v>
      </c>
      <c r="J376" s="326" t="n">
        <f aca="false">+[4]data1cf!I376</f>
        <v>505.601244660011</v>
      </c>
      <c r="K376" s="326" t="n">
        <f aca="false">+[4]data1cf!J376</f>
        <v>504.372415202891</v>
      </c>
      <c r="L376" s="326" t="n">
        <f aca="false">+[4]data1cf!K376</f>
        <v>502.854536855485</v>
      </c>
      <c r="M376" s="326" t="n">
        <f aca="false">+[4]data1cf!L376</f>
        <v>382.19122616423</v>
      </c>
      <c r="N376" s="326" t="n">
        <f aca="false">+[4]data1cf!M376</f>
        <v>380.588474545665</v>
      </c>
      <c r="O376" s="326" t="n">
        <f aca="false">+[4]data1cf!N376</f>
        <v>379.189824385114</v>
      </c>
      <c r="P376" s="326" t="n">
        <f aca="false">+[4]data1cf!O376</f>
        <v>377.497030713176</v>
      </c>
      <c r="Q376" s="326" t="n">
        <f aca="false">+[4]data1cf!P376</f>
        <v>376.005637237651</v>
      </c>
      <c r="R376" s="326" t="n">
        <f aca="false">+[4]data1cf!Q376</f>
        <v>337.569888424853</v>
      </c>
      <c r="S376" s="326" t="n">
        <f aca="false">+[4]data1cf!R376</f>
        <v>299.208445465369</v>
      </c>
      <c r="T376" s="326" t="n">
        <f aca="false">+[4]data1cf!S376</f>
        <v>297.44301162933</v>
      </c>
      <c r="U376" s="326" t="n">
        <f aca="false">+[4]data1cf!T376</f>
        <v>295.62461477821</v>
      </c>
      <c r="V376" s="326" t="n">
        <f aca="false">+[4]data1cf!U376</f>
        <v>293.751666021557</v>
      </c>
      <c r="W376" s="326" t="n">
        <f aca="false">+[4]data1cf!V376</f>
        <v>291.822528802203</v>
      </c>
      <c r="X376" s="326" t="n">
        <f aca="false">+[4]data1cf!W376</f>
        <v>289.835517466269</v>
      </c>
      <c r="Y376" s="326" t="n">
        <f aca="false">+[4]data1cf!X376</f>
        <v>287.788895790257</v>
      </c>
      <c r="Z376" s="326" t="n">
        <f aca="false">+[4]data1cf!Y376</f>
        <v>285.680875463965</v>
      </c>
      <c r="AA376" s="326" t="n">
        <f aca="false">+[4]data1cf!Z376</f>
        <v>283.509614527884</v>
      </c>
      <c r="AB376" s="326"/>
      <c r="AC376" s="327" t="n">
        <f aca="false">XNPV(0.1,B376:AA376,$B$1:$AA$1)</f>
        <v>1006.18216015182</v>
      </c>
      <c r="AD376" s="327" t="n">
        <f aca="false">SUMPRODUCT(B376:AA376,$B$1010:$AA$1010)</f>
        <v>2046.21986757769</v>
      </c>
      <c r="AE376" s="328" t="n">
        <f aca="false">SUMPRODUCT(B376:AA376,$B$1012:$AA$1012)</f>
        <v>1931.03591156483</v>
      </c>
      <c r="AF376" s="329" t="n">
        <f aca="false">XIRR(B376:AA376,$B$1:$AA$1)</f>
        <v>0.145809245599903</v>
      </c>
      <c r="AG376" s="330" t="n">
        <f aca="false">1-EXP(-(1/0.25)*(AD376/ABS($AD$1010)))</f>
        <v>0.979909996672154</v>
      </c>
    </row>
    <row r="377" customFormat="false" ht="12.75" hidden="false" customHeight="false" outlineLevel="0" collapsed="false">
      <c r="A377" s="321"/>
      <c r="B377" s="326" t="n">
        <f aca="false">+[4]data1cf!A377</f>
        <v>-3450.35938464588</v>
      </c>
      <c r="C377" s="326" t="n">
        <f aca="false">+[4]data1cf!B377</f>
        <v>507.811306437516</v>
      </c>
      <c r="D377" s="326" t="n">
        <f aca="false">+[4]data1cf!C377</f>
        <v>567.07863423128</v>
      </c>
      <c r="E377" s="326" t="n">
        <f aca="false">+[4]data1cf!D377</f>
        <v>553.201222008152</v>
      </c>
      <c r="F377" s="326" t="n">
        <f aca="false">+[4]data1cf!E377</f>
        <v>540.631314569774</v>
      </c>
      <c r="G377" s="326" t="n">
        <f aca="false">+[4]data1cf!F377</f>
        <v>529.099592122077</v>
      </c>
      <c r="H377" s="326" t="n">
        <f aca="false">+[4]data1cf!G377</f>
        <v>518.470854248415</v>
      </c>
      <c r="I377" s="326" t="n">
        <f aca="false">+[4]data1cf!H377</f>
        <v>512.768518177957</v>
      </c>
      <c r="J377" s="326" t="n">
        <f aca="false">+[4]data1cf!I377</f>
        <v>511.454869603408</v>
      </c>
      <c r="K377" s="326" t="n">
        <f aca="false">+[4]data1cf!J377</f>
        <v>510.235961544497</v>
      </c>
      <c r="L377" s="326" t="n">
        <f aca="false">+[4]data1cf!K377</f>
        <v>508.708161798883</v>
      </c>
      <c r="M377" s="326" t="n">
        <f aca="false">+[4]data1cf!L377</f>
        <v>388.054772505836</v>
      </c>
      <c r="N377" s="326" t="n">
        <f aca="false">+[4]data1cf!M377</f>
        <v>386.442099489062</v>
      </c>
      <c r="O377" s="326" t="n">
        <f aca="false">+[4]data1cf!N377</f>
        <v>385.053370726721</v>
      </c>
      <c r="P377" s="326" t="n">
        <f aca="false">+[4]data1cf!O377</f>
        <v>383.350655656573</v>
      </c>
      <c r="Q377" s="326" t="n">
        <f aca="false">+[4]data1cf!P377</f>
        <v>381.869183579257</v>
      </c>
      <c r="R377" s="326" t="n">
        <f aca="false">+[4]data1cf!Q377</f>
        <v>340.496700896551</v>
      </c>
      <c r="S377" s="326" t="n">
        <f aca="false">+[4]data1cf!R377</f>
        <v>299.208445465369</v>
      </c>
      <c r="T377" s="326" t="n">
        <f aca="false">+[4]data1cf!S377</f>
        <v>297.44301162933</v>
      </c>
      <c r="U377" s="326" t="n">
        <f aca="false">+[4]data1cf!T377</f>
        <v>295.62461477821</v>
      </c>
      <c r="V377" s="326" t="n">
        <f aca="false">+[4]data1cf!U377</f>
        <v>293.751666021557</v>
      </c>
      <c r="W377" s="326" t="n">
        <f aca="false">+[4]data1cf!V377</f>
        <v>291.822528802203</v>
      </c>
      <c r="X377" s="326" t="n">
        <f aca="false">+[4]data1cf!W377</f>
        <v>289.835517466269</v>
      </c>
      <c r="Y377" s="326" t="n">
        <f aca="false">+[4]data1cf!X377</f>
        <v>287.788895790257</v>
      </c>
      <c r="Z377" s="326" t="n">
        <f aca="false">+[4]data1cf!Y377</f>
        <v>285.680875463965</v>
      </c>
      <c r="AA377" s="326" t="n">
        <f aca="false">+[4]data1cf!Z377</f>
        <v>283.509614527884</v>
      </c>
      <c r="AB377" s="326"/>
      <c r="AC377" s="327" t="n">
        <f aca="false">XNPV(0.1,B377:AA377,$B$1:$AA$1)</f>
        <v>802.307499910527</v>
      </c>
      <c r="AD377" s="327" t="n">
        <f aca="false">SUMPRODUCT(B377:AA377,$B$1010:$AA$1010)</f>
        <v>1856.0920074089</v>
      </c>
      <c r="AE377" s="328" t="n">
        <f aca="false">SUMPRODUCT(B377:AA377,$B$1012:$AA$1012)</f>
        <v>1739.63857463306</v>
      </c>
      <c r="AF377" s="329" t="n">
        <f aca="false">XIRR(B377:AA377,$B$1:$AA$1)</f>
        <v>0.134149391958352</v>
      </c>
      <c r="AG377" s="330" t="n">
        <f aca="false">1-EXP(-(1/0.25)*(AD377/ABS($AD$1010)))</f>
        <v>0.971115730253522</v>
      </c>
    </row>
    <row r="378" customFormat="false" ht="12.75" hidden="false" customHeight="false" outlineLevel="0" collapsed="false">
      <c r="A378" s="321"/>
      <c r="B378" s="326" t="n">
        <f aca="false">+[4]data1cf!A378</f>
        <v>-3686.97144556184</v>
      </c>
      <c r="C378" s="326" t="n">
        <f aca="false">+[4]data1cf!B378</f>
        <v>512.411044901722</v>
      </c>
      <c r="D378" s="326" t="n">
        <f aca="false">+[4]data1cf!C378</f>
        <v>575.818137313272</v>
      </c>
      <c r="E378" s="326" t="n">
        <f aca="false">+[4]data1cf!D378</f>
        <v>561.066774781945</v>
      </c>
      <c r="F378" s="326" t="n">
        <f aca="false">+[4]data1cf!E378</f>
        <v>547.714911804652</v>
      </c>
      <c r="G378" s="326" t="n">
        <f aca="false">+[4]data1cf!F378</f>
        <v>535.474829633467</v>
      </c>
      <c r="H378" s="326" t="n">
        <f aca="false">+[4]data1cf!G378</f>
        <v>524.202128374816</v>
      </c>
      <c r="I378" s="326" t="n">
        <f aca="false">+[4]data1cf!H378</f>
        <v>518.196209565721</v>
      </c>
      <c r="J378" s="326" t="n">
        <f aca="false">+[4]data1cf!I378</f>
        <v>516.882560991171</v>
      </c>
      <c r="K378" s="326" t="n">
        <f aca="false">+[4]data1cf!J378</f>
        <v>515.672852409189</v>
      </c>
      <c r="L378" s="326" t="n">
        <f aca="false">+[4]data1cf!K378</f>
        <v>514.135853186646</v>
      </c>
      <c r="M378" s="326" t="n">
        <f aca="false">+[4]data1cf!L378</f>
        <v>393.491663370528</v>
      </c>
      <c r="N378" s="326" t="n">
        <f aca="false">+[4]data1cf!M378</f>
        <v>391.869790876825</v>
      </c>
      <c r="O378" s="326" t="n">
        <f aca="false">+[4]data1cf!N378</f>
        <v>390.490261591413</v>
      </c>
      <c r="P378" s="326" t="n">
        <f aca="false">+[4]data1cf!O378</f>
        <v>388.778347044336</v>
      </c>
      <c r="Q378" s="326" t="n">
        <f aca="false">+[4]data1cf!P378</f>
        <v>387.306074443949</v>
      </c>
      <c r="R378" s="326" t="n">
        <f aca="false">+[4]data1cf!Q378</f>
        <v>343.210546590433</v>
      </c>
      <c r="S378" s="326" t="n">
        <f aca="false">+[4]data1cf!R378</f>
        <v>299.208445465369</v>
      </c>
      <c r="T378" s="326" t="n">
        <f aca="false">+[4]data1cf!S378</f>
        <v>297.44301162933</v>
      </c>
      <c r="U378" s="326" t="n">
        <f aca="false">+[4]data1cf!T378</f>
        <v>295.62461477821</v>
      </c>
      <c r="V378" s="326" t="n">
        <f aca="false">+[4]data1cf!U378</f>
        <v>293.751666021557</v>
      </c>
      <c r="W378" s="326" t="n">
        <f aca="false">+[4]data1cf!V378</f>
        <v>291.822528802203</v>
      </c>
      <c r="X378" s="326" t="n">
        <f aca="false">+[4]data1cf!W378</f>
        <v>289.835517466269</v>
      </c>
      <c r="Y378" s="326" t="n">
        <f aca="false">+[4]data1cf!X378</f>
        <v>287.788895790257</v>
      </c>
      <c r="Z378" s="326" t="n">
        <f aca="false">+[4]data1cf!Y378</f>
        <v>285.680875463965</v>
      </c>
      <c r="AA378" s="326" t="n">
        <f aca="false">+[4]data1cf!Z378</f>
        <v>283.509614527884</v>
      </c>
      <c r="AB378" s="326"/>
      <c r="AC378" s="327" t="n">
        <f aca="false">XNPV(0.1,B378:AA378,$B$1:$AA$1)</f>
        <v>613.267589039053</v>
      </c>
      <c r="AD378" s="327" t="n">
        <f aca="false">SUMPRODUCT(B378:AA378,$B$1010:$AA$1010)</f>
        <v>1679.79862353297</v>
      </c>
      <c r="AE378" s="328" t="n">
        <f aca="false">SUMPRODUCT(B378:AA378,$B$1012:$AA$1012)</f>
        <v>1562.16808628595</v>
      </c>
      <c r="AF378" s="329" t="n">
        <f aca="false">XIRR(B378:AA378,$B$1:$AA$1)</f>
        <v>0.124635840696126</v>
      </c>
      <c r="AG378" s="330" t="n">
        <f aca="false">1-EXP(-(1/0.25)*(AD378/ABS($AD$1010)))</f>
        <v>0.95955459049672</v>
      </c>
    </row>
    <row r="379" customFormat="false" ht="12.75" hidden="false" customHeight="false" outlineLevel="0" collapsed="false">
      <c r="A379" s="321"/>
      <c r="B379" s="326" t="n">
        <f aca="false">+[4]data1cf!A379</f>
        <v>-2986.42100267411</v>
      </c>
      <c r="C379" s="326" t="n">
        <f aca="false">+[4]data1cf!B379</f>
        <v>498.792344291985</v>
      </c>
      <c r="D379" s="326" t="n">
        <f aca="false">+[4]data1cf!C379</f>
        <v>549.942606154771</v>
      </c>
      <c r="E379" s="326" t="n">
        <f aca="false">+[4]data1cf!D379</f>
        <v>537.778796739294</v>
      </c>
      <c r="F379" s="326" t="n">
        <f aca="false">+[4]data1cf!E379</f>
        <v>526.742112865657</v>
      </c>
      <c r="G379" s="326" t="n">
        <f aca="false">+[4]data1cf!F379</f>
        <v>516.599310588371</v>
      </c>
      <c r="H379" s="326" t="n">
        <f aca="false">+[4]data1cf!G379</f>
        <v>507.233227415083</v>
      </c>
      <c r="I379" s="326" t="n">
        <f aca="false">+[4]data1cf!H379</f>
        <v>502.126142846231</v>
      </c>
      <c r="J379" s="326" t="n">
        <f aca="false">+[4]data1cf!I379</f>
        <v>500.812494271681</v>
      </c>
      <c r="K379" s="326" t="n">
        <f aca="false">+[4]data1cf!J379</f>
        <v>499.575548288479</v>
      </c>
      <c r="L379" s="326" t="n">
        <f aca="false">+[4]data1cf!K379</f>
        <v>498.065786467156</v>
      </c>
      <c r="M379" s="326" t="n">
        <f aca="false">+[4]data1cf!L379</f>
        <v>377.394359249818</v>
      </c>
      <c r="N379" s="326" t="n">
        <f aca="false">+[4]data1cf!M379</f>
        <v>375.799724157335</v>
      </c>
      <c r="O379" s="326" t="n">
        <f aca="false">+[4]data1cf!N379</f>
        <v>374.392957470703</v>
      </c>
      <c r="P379" s="326" t="n">
        <f aca="false">+[4]data1cf!O379</f>
        <v>372.708280324846</v>
      </c>
      <c r="Q379" s="326" t="n">
        <f aca="false">+[4]data1cf!P379</f>
        <v>371.208770323239</v>
      </c>
      <c r="R379" s="326" t="n">
        <f aca="false">+[4]data1cf!Q379</f>
        <v>335.175513230688</v>
      </c>
      <c r="S379" s="326" t="n">
        <f aca="false">+[4]data1cf!R379</f>
        <v>299.208445465369</v>
      </c>
      <c r="T379" s="326" t="n">
        <f aca="false">+[4]data1cf!S379</f>
        <v>297.44301162933</v>
      </c>
      <c r="U379" s="326" t="n">
        <f aca="false">+[4]data1cf!T379</f>
        <v>295.62461477821</v>
      </c>
      <c r="V379" s="326" t="n">
        <f aca="false">+[4]data1cf!U379</f>
        <v>293.751666021557</v>
      </c>
      <c r="W379" s="326" t="n">
        <f aca="false">+[4]data1cf!V379</f>
        <v>291.822528802203</v>
      </c>
      <c r="X379" s="326" t="n">
        <f aca="false">+[4]data1cf!W379</f>
        <v>289.835517466269</v>
      </c>
      <c r="Y379" s="326" t="n">
        <f aca="false">+[4]data1cf!X379</f>
        <v>287.788895790257</v>
      </c>
      <c r="Z379" s="326" t="n">
        <f aca="false">+[4]data1cf!Y379</f>
        <v>285.680875463965</v>
      </c>
      <c r="AA379" s="326" t="n">
        <f aca="false">+[4]data1cf!Z379</f>
        <v>283.509614527884</v>
      </c>
      <c r="AB379" s="326"/>
      <c r="AC379" s="327" t="n">
        <f aca="false">XNPV(0.1,B379:AA379,$B$1:$AA$1)</f>
        <v>1172.96853062167</v>
      </c>
      <c r="AD379" s="327" t="n">
        <f aca="false">SUMPRODUCT(B379:AA379,$B$1010:$AA$1010)</f>
        <v>2201.76021616844</v>
      </c>
      <c r="AE379" s="328" t="n">
        <f aca="false">SUMPRODUCT(B379:AA379,$B$1012:$AA$1012)</f>
        <v>2087.6147973698</v>
      </c>
      <c r="AF379" s="329" t="n">
        <f aca="false">XIRR(B379:AA379,$B$1:$AA$1)</f>
        <v>0.156674923029051</v>
      </c>
      <c r="AG379" s="330" t="n">
        <f aca="false">1-EXP(-(1/0.25)*(AD379/ABS($AD$1010)))</f>
        <v>0.985072620729082</v>
      </c>
    </row>
    <row r="380" customFormat="false" ht="12.75" hidden="false" customHeight="false" outlineLevel="0" collapsed="false">
      <c r="A380" s="321"/>
      <c r="B380" s="326" t="n">
        <f aca="false">+[4]data1cf!A380</f>
        <v>-2510.54761759497</v>
      </c>
      <c r="C380" s="326" t="n">
        <f aca="false">+[4]data1cf!B380</f>
        <v>489.541365686046</v>
      </c>
      <c r="D380" s="326" t="n">
        <f aca="false">+[4]data1cf!C380</f>
        <v>532.365746803488</v>
      </c>
      <c r="E380" s="326" t="n">
        <f aca="false">+[4]data1cf!D380</f>
        <v>521.959623323139</v>
      </c>
      <c r="F380" s="326" t="n">
        <f aca="false">+[4]data1cf!E380</f>
        <v>512.495605812511</v>
      </c>
      <c r="G380" s="326" t="n">
        <f aca="false">+[4]data1cf!F380</f>
        <v>503.77745424054</v>
      </c>
      <c r="H380" s="326" t="n">
        <f aca="false">+[4]data1cf!G380</f>
        <v>495.706508072084</v>
      </c>
      <c r="I380" s="326" t="n">
        <f aca="false">+[4]data1cf!H380</f>
        <v>491.209988091223</v>
      </c>
      <c r="J380" s="326" t="n">
        <f aca="false">+[4]data1cf!I380</f>
        <v>489.896339516674</v>
      </c>
      <c r="K380" s="326" t="n">
        <f aca="false">+[4]data1cf!J380</f>
        <v>488.64089157626</v>
      </c>
      <c r="L380" s="326" t="n">
        <f aca="false">+[4]data1cf!K380</f>
        <v>487.149631712148</v>
      </c>
      <c r="M380" s="326" t="n">
        <f aca="false">+[4]data1cf!L380</f>
        <v>366.459702537599</v>
      </c>
      <c r="N380" s="326" t="n">
        <f aca="false">+[4]data1cf!M380</f>
        <v>364.883569402328</v>
      </c>
      <c r="O380" s="326" t="n">
        <f aca="false">+[4]data1cf!N380</f>
        <v>363.458300758483</v>
      </c>
      <c r="P380" s="326" t="n">
        <f aca="false">+[4]data1cf!O380</f>
        <v>361.792125569839</v>
      </c>
      <c r="Q380" s="326" t="n">
        <f aca="false">+[4]data1cf!P380</f>
        <v>360.27411361102</v>
      </c>
      <c r="R380" s="326" t="n">
        <f aca="false">+[4]data1cf!Q380</f>
        <v>329.717435853184</v>
      </c>
      <c r="S380" s="326" t="n">
        <f aca="false">+[4]data1cf!R380</f>
        <v>299.208445465369</v>
      </c>
      <c r="T380" s="326" t="n">
        <f aca="false">+[4]data1cf!S380</f>
        <v>297.44301162933</v>
      </c>
      <c r="U380" s="326" t="n">
        <f aca="false">+[4]data1cf!T380</f>
        <v>295.62461477821</v>
      </c>
      <c r="V380" s="326" t="n">
        <f aca="false">+[4]data1cf!U380</f>
        <v>293.751666021557</v>
      </c>
      <c r="W380" s="326" t="n">
        <f aca="false">+[4]data1cf!V380</f>
        <v>291.822528802203</v>
      </c>
      <c r="X380" s="326" t="n">
        <f aca="false">+[4]data1cf!W380</f>
        <v>289.835517466269</v>
      </c>
      <c r="Y380" s="326" t="n">
        <f aca="false">+[4]data1cf!X380</f>
        <v>287.788895790257</v>
      </c>
      <c r="Z380" s="326" t="n">
        <f aca="false">+[4]data1cf!Y380</f>
        <v>285.680875463965</v>
      </c>
      <c r="AA380" s="326" t="n">
        <f aca="false">+[4]data1cf!Z380</f>
        <v>283.509614527884</v>
      </c>
      <c r="AB380" s="326"/>
      <c r="AC380" s="327" t="n">
        <f aca="false">XNPV(0.1,B380:AA380,$B$1:$AA$1)</f>
        <v>1553.16496673411</v>
      </c>
      <c r="AD380" s="327" t="n">
        <f aca="false">SUMPRODUCT(B380:AA380,$B$1010:$AA$1010)</f>
        <v>2556.32087984438</v>
      </c>
      <c r="AE380" s="328" t="n">
        <f aca="false">SUMPRODUCT(B380:AA380,$B$1012:$AA$1012)</f>
        <v>2444.54284961892</v>
      </c>
      <c r="AF380" s="329" t="n">
        <f aca="false">XIRR(B380:AA380,$B$1:$AA$1)</f>
        <v>0.187540931119819</v>
      </c>
      <c r="AG380" s="330" t="n">
        <f aca="false">1-EXP(-(1/0.25)*(AD380/ABS($AD$1010)))</f>
        <v>0.992415432176508</v>
      </c>
    </row>
    <row r="381" customFormat="false" ht="12.75" hidden="false" customHeight="false" outlineLevel="0" collapsed="false">
      <c r="A381" s="321"/>
      <c r="B381" s="326" t="n">
        <f aca="false">+[4]data1cf!A381</f>
        <v>-3171.89006762201</v>
      </c>
      <c r="C381" s="326" t="n">
        <f aca="false">+[4]data1cf!B381</f>
        <v>502.397862914572</v>
      </c>
      <c r="D381" s="326" t="n">
        <f aca="false">+[4]data1cf!C381</f>
        <v>556.793091537687</v>
      </c>
      <c r="E381" s="326" t="n">
        <f aca="false">+[4]data1cf!D381</f>
        <v>543.944233583918</v>
      </c>
      <c r="F381" s="326" t="n">
        <f aca="false">+[4]data1cf!E381</f>
        <v>532.294611544441</v>
      </c>
      <c r="G381" s="326" t="n">
        <f aca="false">+[4]data1cf!F381</f>
        <v>521.596559399277</v>
      </c>
      <c r="H381" s="326" t="n">
        <f aca="false">+[4]data1cf!G381</f>
        <v>511.725703618827</v>
      </c>
      <c r="I381" s="326" t="n">
        <f aca="false">+[4]data1cf!H381</f>
        <v>506.380654820883</v>
      </c>
      <c r="J381" s="326" t="n">
        <f aca="false">+[4]data1cf!I381</f>
        <v>505.067006246334</v>
      </c>
      <c r="K381" s="326" t="n">
        <f aca="false">+[4]data1cf!J381</f>
        <v>503.837271300377</v>
      </c>
      <c r="L381" s="326" t="n">
        <f aca="false">+[4]data1cf!K381</f>
        <v>502.320298441809</v>
      </c>
      <c r="M381" s="326" t="n">
        <f aca="false">+[4]data1cf!L381</f>
        <v>381.656082261716</v>
      </c>
      <c r="N381" s="326" t="n">
        <f aca="false">+[4]data1cf!M381</f>
        <v>380.054236131988</v>
      </c>
      <c r="O381" s="326" t="n">
        <f aca="false">+[4]data1cf!N381</f>
        <v>378.654680482601</v>
      </c>
      <c r="P381" s="326" t="n">
        <f aca="false">+[4]data1cf!O381</f>
        <v>376.962792299499</v>
      </c>
      <c r="Q381" s="326" t="n">
        <f aca="false">+[4]data1cf!P381</f>
        <v>375.470493335137</v>
      </c>
      <c r="R381" s="326" t="n">
        <f aca="false">+[4]data1cf!Q381</f>
        <v>337.302769218014</v>
      </c>
      <c r="S381" s="326" t="n">
        <f aca="false">+[4]data1cf!R381</f>
        <v>299.208445465369</v>
      </c>
      <c r="T381" s="326" t="n">
        <f aca="false">+[4]data1cf!S381</f>
        <v>297.44301162933</v>
      </c>
      <c r="U381" s="326" t="n">
        <f aca="false">+[4]data1cf!T381</f>
        <v>295.62461477821</v>
      </c>
      <c r="V381" s="326" t="n">
        <f aca="false">+[4]data1cf!U381</f>
        <v>293.751666021557</v>
      </c>
      <c r="W381" s="326" t="n">
        <f aca="false">+[4]data1cf!V381</f>
        <v>291.822528802203</v>
      </c>
      <c r="X381" s="326" t="n">
        <f aca="false">+[4]data1cf!W381</f>
        <v>289.835517466269</v>
      </c>
      <c r="Y381" s="326" t="n">
        <f aca="false">+[4]data1cf!X381</f>
        <v>287.788895790257</v>
      </c>
      <c r="Z381" s="326" t="n">
        <f aca="false">+[4]data1cf!Y381</f>
        <v>285.680875463965</v>
      </c>
      <c r="AA381" s="326" t="n">
        <f aca="false">+[4]data1cf!Z381</f>
        <v>283.509614527884</v>
      </c>
      <c r="AB381" s="326"/>
      <c r="AC381" s="327" t="n">
        <f aca="false">XNPV(0.1,B381:AA381,$B$1:$AA$1)</f>
        <v>1024.78903642581</v>
      </c>
      <c r="AD381" s="327" t="n">
        <f aca="false">SUMPRODUCT(B381:AA381,$B$1010:$AA$1010)</f>
        <v>2063.57212492155</v>
      </c>
      <c r="AE381" s="328" t="n">
        <f aca="false">SUMPRODUCT(B381:AA381,$B$1012:$AA$1012)</f>
        <v>1948.50402929583</v>
      </c>
      <c r="AF381" s="329" t="n">
        <f aca="false">XIRR(B381:AA381,$B$1:$AA$1)</f>
        <v>0.146957170604793</v>
      </c>
      <c r="AG381" s="330" t="n">
        <f aca="false">1-EXP(-(1/0.25)*(AD381/ABS($AD$1010)))</f>
        <v>0.980564799751933</v>
      </c>
    </row>
    <row r="382" customFormat="false" ht="12.75" hidden="false" customHeight="false" outlineLevel="0" collapsed="false">
      <c r="A382" s="321"/>
      <c r="B382" s="326" t="n">
        <f aca="false">+[4]data1cf!A382</f>
        <v>-3273.65432380403</v>
      </c>
      <c r="C382" s="326" t="n">
        <f aca="false">+[4]data1cf!B382</f>
        <v>504.37616005475</v>
      </c>
      <c r="D382" s="326" t="n">
        <f aca="false">+[4]data1cf!C382</f>
        <v>560.551856104026</v>
      </c>
      <c r="E382" s="326" t="n">
        <f aca="false">+[4]data1cf!D382</f>
        <v>547.327121693623</v>
      </c>
      <c r="F382" s="326" t="n">
        <f aca="false">+[4]data1cf!E382</f>
        <v>535.341189140316</v>
      </c>
      <c r="G382" s="326" t="n">
        <f aca="false">+[4]data1cf!F382</f>
        <v>524.338479235564</v>
      </c>
      <c r="H382" s="326" t="n">
        <f aca="false">+[4]data1cf!G382</f>
        <v>514.190661855489</v>
      </c>
      <c r="I382" s="326" t="n">
        <f aca="false">+[4]data1cf!H382</f>
        <v>508.715045446294</v>
      </c>
      <c r="J382" s="326" t="n">
        <f aca="false">+[4]data1cf!I382</f>
        <v>507.401396871745</v>
      </c>
      <c r="K382" s="326" t="n">
        <f aca="false">+[4]data1cf!J382</f>
        <v>506.175618520068</v>
      </c>
      <c r="L382" s="326" t="n">
        <f aca="false">+[4]data1cf!K382</f>
        <v>504.654689067219</v>
      </c>
      <c r="M382" s="326" t="n">
        <f aca="false">+[4]data1cf!L382</f>
        <v>383.994429481407</v>
      </c>
      <c r="N382" s="326" t="n">
        <f aca="false">+[4]data1cf!M382</f>
        <v>382.388626757399</v>
      </c>
      <c r="O382" s="326" t="n">
        <f aca="false">+[4]data1cf!N382</f>
        <v>380.993027702292</v>
      </c>
      <c r="P382" s="326" t="n">
        <f aca="false">+[4]data1cf!O382</f>
        <v>379.29718292491</v>
      </c>
      <c r="Q382" s="326" t="n">
        <f aca="false">+[4]data1cf!P382</f>
        <v>377.808840554828</v>
      </c>
      <c r="R382" s="326" t="n">
        <f aca="false">+[4]data1cf!Q382</f>
        <v>338.46996453072</v>
      </c>
      <c r="S382" s="326" t="n">
        <f aca="false">+[4]data1cf!R382</f>
        <v>299.208445465369</v>
      </c>
      <c r="T382" s="326" t="n">
        <f aca="false">+[4]data1cf!S382</f>
        <v>297.44301162933</v>
      </c>
      <c r="U382" s="326" t="n">
        <f aca="false">+[4]data1cf!T382</f>
        <v>295.62461477821</v>
      </c>
      <c r="V382" s="326" t="n">
        <f aca="false">+[4]data1cf!U382</f>
        <v>293.751666021557</v>
      </c>
      <c r="W382" s="326" t="n">
        <f aca="false">+[4]data1cf!V382</f>
        <v>291.822528802203</v>
      </c>
      <c r="X382" s="326" t="n">
        <f aca="false">+[4]data1cf!W382</f>
        <v>289.835517466269</v>
      </c>
      <c r="Y382" s="326" t="n">
        <f aca="false">+[4]data1cf!X382</f>
        <v>287.788895790257</v>
      </c>
      <c r="Z382" s="326" t="n">
        <f aca="false">+[4]data1cf!Y382</f>
        <v>285.680875463965</v>
      </c>
      <c r="AA382" s="326" t="n">
        <f aca="false">+[4]data1cf!Z382</f>
        <v>283.509614527884</v>
      </c>
      <c r="AB382" s="326"/>
      <c r="AC382" s="327" t="n">
        <f aca="false">XNPV(0.1,B382:AA382,$B$1:$AA$1)</f>
        <v>943.485040999376</v>
      </c>
      <c r="AD382" s="327" t="n">
        <f aca="false">SUMPRODUCT(B382:AA382,$B$1010:$AA$1010)</f>
        <v>1987.75027116442</v>
      </c>
      <c r="AE382" s="328" t="n">
        <f aca="false">SUMPRODUCT(B382:AA382,$B$1012:$AA$1012)</f>
        <v>1872.17591579651</v>
      </c>
      <c r="AF382" s="329" t="n">
        <f aca="false">XIRR(B382:AA382,$B$1:$AA$1)</f>
        <v>0.142049832714815</v>
      </c>
      <c r="AG382" s="330" t="n">
        <f aca="false">1-EXP(-(1/0.25)*(AD382/ABS($AD$1010)))</f>
        <v>0.977536810928789</v>
      </c>
    </row>
    <row r="383" customFormat="false" ht="12.75" hidden="false" customHeight="false" outlineLevel="0" collapsed="false">
      <c r="A383" s="321"/>
      <c r="B383" s="326" t="n">
        <f aca="false">+[4]data1cf!A383</f>
        <v>-2525.93753851295</v>
      </c>
      <c r="C383" s="326" t="n">
        <f aca="false">+[4]data1cf!B383</f>
        <v>489.840545748692</v>
      </c>
      <c r="D383" s="326" t="n">
        <f aca="false">+[4]data1cf!C383</f>
        <v>532.934188922515</v>
      </c>
      <c r="E383" s="326" t="n">
        <f aca="false">+[4]data1cf!D383</f>
        <v>522.471221230263</v>
      </c>
      <c r="F383" s="326" t="n">
        <f aca="false">+[4]data1cf!E383</f>
        <v>512.956343108985</v>
      </c>
      <c r="G383" s="326" t="n">
        <f aca="false">+[4]data1cf!F383</f>
        <v>504.192117807367</v>
      </c>
      <c r="H383" s="326" t="n">
        <f aca="false">+[4]data1cf!G383</f>
        <v>496.07928643014</v>
      </c>
      <c r="I383" s="326" t="n">
        <f aca="false">+[4]data1cf!H383</f>
        <v>491.563020565145</v>
      </c>
      <c r="J383" s="326" t="n">
        <f aca="false">+[4]data1cf!I383</f>
        <v>490.249371990596</v>
      </c>
      <c r="K383" s="326" t="n">
        <f aca="false">+[4]data1cf!J383</f>
        <v>488.994522410307</v>
      </c>
      <c r="L383" s="326" t="n">
        <f aca="false">+[4]data1cf!K383</f>
        <v>487.50266418607</v>
      </c>
      <c r="M383" s="326" t="n">
        <f aca="false">+[4]data1cf!L383</f>
        <v>366.813333371646</v>
      </c>
      <c r="N383" s="326" t="n">
        <f aca="false">+[4]data1cf!M383</f>
        <v>365.23660187625</v>
      </c>
      <c r="O383" s="326" t="n">
        <f aca="false">+[4]data1cf!N383</f>
        <v>363.811931592531</v>
      </c>
      <c r="P383" s="326" t="n">
        <f aca="false">+[4]data1cf!O383</f>
        <v>362.145158043761</v>
      </c>
      <c r="Q383" s="326" t="n">
        <f aca="false">+[4]data1cf!P383</f>
        <v>360.627744445067</v>
      </c>
      <c r="R383" s="326" t="n">
        <f aca="false">+[4]data1cf!Q383</f>
        <v>329.893952090145</v>
      </c>
      <c r="S383" s="326" t="n">
        <f aca="false">+[4]data1cf!R383</f>
        <v>299.208445465369</v>
      </c>
      <c r="T383" s="326" t="n">
        <f aca="false">+[4]data1cf!S383</f>
        <v>297.44301162933</v>
      </c>
      <c r="U383" s="326" t="n">
        <f aca="false">+[4]data1cf!T383</f>
        <v>295.62461477821</v>
      </c>
      <c r="V383" s="326" t="n">
        <f aca="false">+[4]data1cf!U383</f>
        <v>293.751666021557</v>
      </c>
      <c r="W383" s="326" t="n">
        <f aca="false">+[4]data1cf!V383</f>
        <v>291.822528802203</v>
      </c>
      <c r="X383" s="326" t="n">
        <f aca="false">+[4]data1cf!W383</f>
        <v>289.835517466269</v>
      </c>
      <c r="Y383" s="326" t="n">
        <f aca="false">+[4]data1cf!X383</f>
        <v>287.788895790257</v>
      </c>
      <c r="Z383" s="326" t="n">
        <f aca="false">+[4]data1cf!Y383</f>
        <v>285.680875463965</v>
      </c>
      <c r="AA383" s="326" t="n">
        <f aca="false">+[4]data1cf!Z383</f>
        <v>283.509614527884</v>
      </c>
      <c r="AB383" s="326"/>
      <c r="AC383" s="327" t="n">
        <f aca="false">XNPV(0.1,B383:AA383,$B$1:$AA$1)</f>
        <v>1540.86927365999</v>
      </c>
      <c r="AD383" s="327" t="n">
        <f aca="false">SUMPRODUCT(B383:AA383,$B$1010:$AA$1010)</f>
        <v>2544.85425711301</v>
      </c>
      <c r="AE383" s="328" t="n">
        <f aca="false">SUMPRODUCT(B383:AA383,$B$1012:$AA$1012)</f>
        <v>2432.99966466729</v>
      </c>
      <c r="AF383" s="329" t="n">
        <f aca="false">XIRR(B383:AA383,$B$1:$AA$1)</f>
        <v>0.186375541280784</v>
      </c>
      <c r="AG383" s="330" t="n">
        <f aca="false">1-EXP(-(1/0.25)*(AD383/ABS($AD$1010)))</f>
        <v>0.99224752074023</v>
      </c>
    </row>
    <row r="384" customFormat="false" ht="12.75" hidden="false" customHeight="false" outlineLevel="0" collapsed="false">
      <c r="A384" s="321"/>
      <c r="B384" s="326" t="n">
        <f aca="false">+[4]data1cf!A384</f>
        <v>-3042.61771628755</v>
      </c>
      <c r="C384" s="326" t="n">
        <f aca="false">+[4]data1cf!B384</f>
        <v>499.88480840463</v>
      </c>
      <c r="D384" s="326" t="n">
        <f aca="false">+[4]data1cf!C384</f>
        <v>552.018287968797</v>
      </c>
      <c r="E384" s="326" t="n">
        <f aca="false">+[4]data1cf!D384</f>
        <v>539.646910371917</v>
      </c>
      <c r="F384" s="326" t="n">
        <f aca="false">+[4]data1cf!E384</f>
        <v>528.42450759913</v>
      </c>
      <c r="G384" s="326" t="n">
        <f aca="false">+[4]data1cf!F384</f>
        <v>518.113465848497</v>
      </c>
      <c r="H384" s="326" t="n">
        <f aca="false">+[4]data1cf!G384</f>
        <v>508.594437699439</v>
      </c>
      <c r="I384" s="326" t="n">
        <f aca="false">+[4]data1cf!H384</f>
        <v>503.415250499152</v>
      </c>
      <c r="J384" s="326" t="n">
        <f aca="false">+[4]data1cf!I384</f>
        <v>502.101601924603</v>
      </c>
      <c r="K384" s="326" t="n">
        <f aca="false">+[4]data1cf!J384</f>
        <v>500.866840869626</v>
      </c>
      <c r="L384" s="326" t="n">
        <f aca="false">+[4]data1cf!K384</f>
        <v>499.354894120077</v>
      </c>
      <c r="M384" s="326" t="n">
        <f aca="false">+[4]data1cf!L384</f>
        <v>378.685651830965</v>
      </c>
      <c r="N384" s="326" t="n">
        <f aca="false">+[4]data1cf!M384</f>
        <v>377.088831810257</v>
      </c>
      <c r="O384" s="326" t="n">
        <f aca="false">+[4]data1cf!N384</f>
        <v>375.68425005185</v>
      </c>
      <c r="P384" s="326" t="n">
        <f aca="false">+[4]data1cf!O384</f>
        <v>373.997387977768</v>
      </c>
      <c r="Q384" s="326" t="n">
        <f aca="false">+[4]data1cf!P384</f>
        <v>372.500062904386</v>
      </c>
      <c r="R384" s="326" t="n">
        <f aca="false">+[4]data1cf!Q384</f>
        <v>335.820067057148</v>
      </c>
      <c r="S384" s="326" t="n">
        <f aca="false">+[4]data1cf!R384</f>
        <v>299.208445465369</v>
      </c>
      <c r="T384" s="326" t="n">
        <f aca="false">+[4]data1cf!S384</f>
        <v>297.44301162933</v>
      </c>
      <c r="U384" s="326" t="n">
        <f aca="false">+[4]data1cf!T384</f>
        <v>295.62461477821</v>
      </c>
      <c r="V384" s="326" t="n">
        <f aca="false">+[4]data1cf!U384</f>
        <v>293.751666021557</v>
      </c>
      <c r="W384" s="326" t="n">
        <f aca="false">+[4]data1cf!V384</f>
        <v>291.822528802203</v>
      </c>
      <c r="X384" s="326" t="n">
        <f aca="false">+[4]data1cf!W384</f>
        <v>289.835517466269</v>
      </c>
      <c r="Y384" s="326" t="n">
        <f aca="false">+[4]data1cf!X384</f>
        <v>287.788895790257</v>
      </c>
      <c r="Z384" s="326" t="n">
        <f aca="false">+[4]data1cf!Y384</f>
        <v>285.680875463965</v>
      </c>
      <c r="AA384" s="326" t="n">
        <f aca="false">+[4]data1cf!Z384</f>
        <v>283.509614527884</v>
      </c>
      <c r="AB384" s="326"/>
      <c r="AC384" s="327" t="n">
        <f aca="false">XNPV(0.1,B384:AA384,$B$1:$AA$1)</f>
        <v>1128.07047389696</v>
      </c>
      <c r="AD384" s="327" t="n">
        <f aca="false">SUMPRODUCT(B384:AA384,$B$1010:$AA$1010)</f>
        <v>2159.88953228501</v>
      </c>
      <c r="AE384" s="328" t="n">
        <f aca="false">SUMPRODUCT(B384:AA384,$B$1012:$AA$1012)</f>
        <v>2045.46454446269</v>
      </c>
      <c r="AF384" s="329" t="n">
        <f aca="false">XIRR(B384:AA384,$B$1:$AA$1)</f>
        <v>0.153617077619641</v>
      </c>
      <c r="AG384" s="330" t="n">
        <f aca="false">1-EXP(-(1/0.25)*(AD384/ABS($AD$1010)))</f>
        <v>0.983830046753434</v>
      </c>
    </row>
    <row r="385" customFormat="false" ht="12.75" hidden="false" customHeight="false" outlineLevel="0" collapsed="false">
      <c r="A385" s="321"/>
      <c r="B385" s="326" t="n">
        <f aca="false">+[4]data1cf!A385</f>
        <v>-3386.14233312483</v>
      </c>
      <c r="C385" s="326" t="n">
        <f aca="false">+[4]data1cf!B385</f>
        <v>506.562926955947</v>
      </c>
      <c r="D385" s="326" t="n">
        <f aca="false">+[4]data1cf!C385</f>
        <v>564.706713216299</v>
      </c>
      <c r="E385" s="326" t="n">
        <f aca="false">+[4]data1cf!D385</f>
        <v>551.066493094669</v>
      </c>
      <c r="F385" s="326" t="n">
        <f aca="false">+[4]data1cf!E385</f>
        <v>538.708810168158</v>
      </c>
      <c r="G385" s="326" t="n">
        <f aca="false">+[4]data1cf!F385</f>
        <v>527.369338160622</v>
      </c>
      <c r="H385" s="326" t="n">
        <f aca="false">+[4]data1cf!G385</f>
        <v>516.91537341438</v>
      </c>
      <c r="I385" s="326" t="n">
        <f aca="false">+[4]data1cf!H385</f>
        <v>511.295430389706</v>
      </c>
      <c r="J385" s="326" t="n">
        <f aca="false">+[4]data1cf!I385</f>
        <v>509.981781815156</v>
      </c>
      <c r="K385" s="326" t="n">
        <f aca="false">+[4]data1cf!J385</f>
        <v>508.760376997282</v>
      </c>
      <c r="L385" s="326" t="n">
        <f aca="false">+[4]data1cf!K385</f>
        <v>507.235074010631</v>
      </c>
      <c r="M385" s="326" t="n">
        <f aca="false">+[4]data1cf!L385</f>
        <v>386.579187958621</v>
      </c>
      <c r="N385" s="326" t="n">
        <f aca="false">+[4]data1cf!M385</f>
        <v>384.96901170081</v>
      </c>
      <c r="O385" s="326" t="n">
        <f aca="false">+[4]data1cf!N385</f>
        <v>383.577786179506</v>
      </c>
      <c r="P385" s="326" t="n">
        <f aca="false">+[4]data1cf!O385</f>
        <v>381.877567868321</v>
      </c>
      <c r="Q385" s="326" t="n">
        <f aca="false">+[4]data1cf!P385</f>
        <v>380.393599032042</v>
      </c>
      <c r="R385" s="326" t="n">
        <f aca="false">+[4]data1cf!Q385</f>
        <v>339.760157002425</v>
      </c>
      <c r="S385" s="326" t="n">
        <f aca="false">+[4]data1cf!R385</f>
        <v>299.208445465369</v>
      </c>
      <c r="T385" s="326" t="n">
        <f aca="false">+[4]data1cf!S385</f>
        <v>297.44301162933</v>
      </c>
      <c r="U385" s="326" t="n">
        <f aca="false">+[4]data1cf!T385</f>
        <v>295.62461477821</v>
      </c>
      <c r="V385" s="326" t="n">
        <f aca="false">+[4]data1cf!U385</f>
        <v>293.751666021557</v>
      </c>
      <c r="W385" s="326" t="n">
        <f aca="false">+[4]data1cf!V385</f>
        <v>291.822528802203</v>
      </c>
      <c r="X385" s="326" t="n">
        <f aca="false">+[4]data1cf!W385</f>
        <v>289.835517466269</v>
      </c>
      <c r="Y385" s="326" t="n">
        <f aca="false">+[4]data1cf!X385</f>
        <v>287.788895790257</v>
      </c>
      <c r="Z385" s="326" t="n">
        <f aca="false">+[4]data1cf!Y385</f>
        <v>285.680875463965</v>
      </c>
      <c r="AA385" s="326" t="n">
        <f aca="false">+[4]data1cf!Z385</f>
        <v>283.509614527884</v>
      </c>
      <c r="AB385" s="326"/>
      <c r="AC385" s="327" t="n">
        <f aca="false">XNPV(0.1,B385:AA385,$B$1:$AA$1)</f>
        <v>853.613361703763</v>
      </c>
      <c r="AD385" s="327" t="n">
        <f aca="false">SUMPRODUCT(B385:AA385,$B$1010:$AA$1010)</f>
        <v>1903.9384327828</v>
      </c>
      <c r="AE385" s="328" t="n">
        <f aca="false">SUMPRODUCT(B385:AA385,$B$1012:$AA$1012)</f>
        <v>1787.80446883783</v>
      </c>
      <c r="AF385" s="329" t="n">
        <f aca="false">XIRR(B385:AA385,$B$1:$AA$1)</f>
        <v>0.136935026498098</v>
      </c>
      <c r="AG385" s="330" t="n">
        <f aca="false">1-EXP(-(1/0.25)*(AD385/ABS($AD$1010)))</f>
        <v>0.973637884981753</v>
      </c>
    </row>
    <row r="386" customFormat="false" ht="12.75" hidden="false" customHeight="false" outlineLevel="0" collapsed="false">
      <c r="A386" s="321"/>
      <c r="B386" s="326" t="n">
        <f aca="false">+[4]data1cf!A386</f>
        <v>-3608.32138681241</v>
      </c>
      <c r="C386" s="326" t="n">
        <f aca="false">+[4]data1cf!B386</f>
        <v>510.882087759633</v>
      </c>
      <c r="D386" s="326" t="n">
        <f aca="false">+[4]data1cf!C386</f>
        <v>572.913118743303</v>
      </c>
      <c r="E386" s="326" t="n">
        <f aca="false">+[4]data1cf!D386</f>
        <v>558.452258068973</v>
      </c>
      <c r="F386" s="326" t="n">
        <f aca="false">+[4]data1cf!E386</f>
        <v>545.360317805835</v>
      </c>
      <c r="G386" s="326" t="n">
        <f aca="false">+[4]data1cf!F386</f>
        <v>533.355695034532</v>
      </c>
      <c r="H386" s="326" t="n">
        <f aca="false">+[4]data1cf!G386</f>
        <v>522.297047775773</v>
      </c>
      <c r="I386" s="326" t="n">
        <f aca="false">+[4]data1cf!H386</f>
        <v>516.392040138056</v>
      </c>
      <c r="J386" s="326" t="n">
        <f aca="false">+[4]data1cf!I386</f>
        <v>515.078391563506</v>
      </c>
      <c r="K386" s="326" t="n">
        <f aca="false">+[4]data1cf!J386</f>
        <v>513.86562506724</v>
      </c>
      <c r="L386" s="326" t="n">
        <f aca="false">+[4]data1cf!K386</f>
        <v>512.331683758981</v>
      </c>
      <c r="M386" s="326" t="n">
        <f aca="false">+[4]data1cf!L386</f>
        <v>391.684436028579</v>
      </c>
      <c r="N386" s="326" t="n">
        <f aca="false">+[4]data1cf!M386</f>
        <v>390.06562144916</v>
      </c>
      <c r="O386" s="326" t="n">
        <f aca="false">+[4]data1cf!N386</f>
        <v>388.683034249463</v>
      </c>
      <c r="P386" s="326" t="n">
        <f aca="false">+[4]data1cf!O386</f>
        <v>386.974177616671</v>
      </c>
      <c r="Q386" s="326" t="n">
        <f aca="false">+[4]data1cf!P386</f>
        <v>385.498847102</v>
      </c>
      <c r="R386" s="326" t="n">
        <f aca="false">+[4]data1cf!Q386</f>
        <v>342.3084618766</v>
      </c>
      <c r="S386" s="326" t="n">
        <f aca="false">+[4]data1cf!R386</f>
        <v>299.208445465369</v>
      </c>
      <c r="T386" s="326" t="n">
        <f aca="false">+[4]data1cf!S386</f>
        <v>297.44301162933</v>
      </c>
      <c r="U386" s="326" t="n">
        <f aca="false">+[4]data1cf!T386</f>
        <v>295.62461477821</v>
      </c>
      <c r="V386" s="326" t="n">
        <f aca="false">+[4]data1cf!U386</f>
        <v>293.751666021557</v>
      </c>
      <c r="W386" s="326" t="n">
        <f aca="false">+[4]data1cf!V386</f>
        <v>291.822528802203</v>
      </c>
      <c r="X386" s="326" t="n">
        <f aca="false">+[4]data1cf!W386</f>
        <v>289.835517466269</v>
      </c>
      <c r="Y386" s="326" t="n">
        <f aca="false">+[4]data1cf!X386</f>
        <v>287.788895790257</v>
      </c>
      <c r="Z386" s="326" t="n">
        <f aca="false">+[4]data1cf!Y386</f>
        <v>285.680875463965</v>
      </c>
      <c r="AA386" s="326" t="n">
        <f aca="false">+[4]data1cf!Z386</f>
        <v>283.509614527884</v>
      </c>
      <c r="AB386" s="326"/>
      <c r="AC386" s="327" t="n">
        <f aca="false">XNPV(0.1,B386:AA386,$B$1:$AA$1)</f>
        <v>676.104622952171</v>
      </c>
      <c r="AD386" s="327" t="n">
        <f aca="false">SUMPRODUCT(B386:AA386,$B$1010:$AA$1010)</f>
        <v>1738.39870057597</v>
      </c>
      <c r="AE386" s="328" t="n">
        <f aca="false">SUMPRODUCT(B386:AA386,$B$1012:$AA$1012)</f>
        <v>1621.1594338984</v>
      </c>
      <c r="AF386" s="329" t="n">
        <f aca="false">XIRR(B386:AA386,$B$1:$AA$1)</f>
        <v>0.127675040302636</v>
      </c>
      <c r="AG386" s="330" t="n">
        <f aca="false">1-EXP(-(1/0.25)*(AD386/ABS($AD$1010)))</f>
        <v>0.963836569635033</v>
      </c>
    </row>
    <row r="387" customFormat="false" ht="12.75" hidden="false" customHeight="false" outlineLevel="0" collapsed="false">
      <c r="A387" s="321"/>
      <c r="B387" s="326" t="n">
        <f aca="false">+[4]data1cf!A387</f>
        <v>-3654.17890830626</v>
      </c>
      <c r="C387" s="326" t="n">
        <f aca="false">+[4]data1cf!B387</f>
        <v>511.773557977474</v>
      </c>
      <c r="D387" s="326" t="n">
        <f aca="false">+[4]data1cf!C387</f>
        <v>574.6069121572</v>
      </c>
      <c r="E387" s="326" t="n">
        <f aca="false">+[4]data1cf!D387</f>
        <v>559.97667214148</v>
      </c>
      <c r="F387" s="326" t="n">
        <f aca="false">+[4]data1cf!E387</f>
        <v>546.73318194131</v>
      </c>
      <c r="G387" s="326" t="n">
        <f aca="false">+[4]data1cf!F387</f>
        <v>534.591272756459</v>
      </c>
      <c r="H387" s="326" t="n">
        <f aca="false">+[4]data1cf!G387</f>
        <v>523.407819667203</v>
      </c>
      <c r="I387" s="326" t="n">
        <f aca="false">+[4]data1cf!H387</f>
        <v>517.443974995107</v>
      </c>
      <c r="J387" s="326" t="n">
        <f aca="false">+[4]data1cf!I387</f>
        <v>516.130326420558</v>
      </c>
      <c r="K387" s="326" t="n">
        <f aca="false">+[4]data1cf!J387</f>
        <v>514.919342864727</v>
      </c>
      <c r="L387" s="326" t="n">
        <f aca="false">+[4]data1cf!K387</f>
        <v>513.383618616033</v>
      </c>
      <c r="M387" s="326" t="n">
        <f aca="false">+[4]data1cf!L387</f>
        <v>392.738153826066</v>
      </c>
      <c r="N387" s="326" t="n">
        <f aca="false">+[4]data1cf!M387</f>
        <v>391.117556306212</v>
      </c>
      <c r="O387" s="326" t="n">
        <f aca="false">+[4]data1cf!N387</f>
        <v>389.736752046951</v>
      </c>
      <c r="P387" s="326" t="n">
        <f aca="false">+[4]data1cf!O387</f>
        <v>388.026112473723</v>
      </c>
      <c r="Q387" s="326" t="n">
        <f aca="false">+[4]data1cf!P387</f>
        <v>386.552564899487</v>
      </c>
      <c r="R387" s="326" t="n">
        <f aca="false">+[4]data1cf!Q387</f>
        <v>342.834429305126</v>
      </c>
      <c r="S387" s="326" t="n">
        <f aca="false">+[4]data1cf!R387</f>
        <v>299.208445465369</v>
      </c>
      <c r="T387" s="326" t="n">
        <f aca="false">+[4]data1cf!S387</f>
        <v>297.44301162933</v>
      </c>
      <c r="U387" s="326" t="n">
        <f aca="false">+[4]data1cf!T387</f>
        <v>295.62461477821</v>
      </c>
      <c r="V387" s="326" t="n">
        <f aca="false">+[4]data1cf!U387</f>
        <v>293.751666021557</v>
      </c>
      <c r="W387" s="326" t="n">
        <f aca="false">+[4]data1cf!V387</f>
        <v>291.822528802203</v>
      </c>
      <c r="X387" s="326" t="n">
        <f aca="false">+[4]data1cf!W387</f>
        <v>289.835517466269</v>
      </c>
      <c r="Y387" s="326" t="n">
        <f aca="false">+[4]data1cf!X387</f>
        <v>287.788895790257</v>
      </c>
      <c r="Z387" s="326" t="n">
        <f aca="false">+[4]data1cf!Y387</f>
        <v>285.680875463965</v>
      </c>
      <c r="AA387" s="326" t="n">
        <f aca="false">+[4]data1cf!Z387</f>
        <v>283.509614527884</v>
      </c>
      <c r="AB387" s="326"/>
      <c r="AC387" s="327" t="n">
        <f aca="false">XNPV(0.1,B387:AA387,$B$1:$AA$1)</f>
        <v>639.467007175419</v>
      </c>
      <c r="AD387" s="327" t="n">
        <f aca="false">SUMPRODUCT(B387:AA387,$B$1010:$AA$1010)</f>
        <v>1704.23147508029</v>
      </c>
      <c r="AE387" s="328" t="n">
        <f aca="false">SUMPRODUCT(B387:AA387,$B$1012:$AA$1012)</f>
        <v>1586.76407508872</v>
      </c>
      <c r="AF387" s="329" t="n">
        <f aca="false">XIRR(B387:AA387,$B$1:$AA$1)</f>
        <v>0.125888917318411</v>
      </c>
      <c r="AG387" s="330" t="n">
        <f aca="false">1-EXP(-(1/0.25)*(AD387/ABS($AD$1010)))</f>
        <v>0.961398338306624</v>
      </c>
    </row>
    <row r="388" customFormat="false" ht="12.75" hidden="false" customHeight="false" outlineLevel="0" collapsed="false">
      <c r="A388" s="321"/>
      <c r="B388" s="326" t="n">
        <f aca="false">+[4]data1cf!A388</f>
        <v>-3480.62936578907</v>
      </c>
      <c r="C388" s="326" t="n">
        <f aca="false">+[4]data1cf!B388</f>
        <v>508.399754870939</v>
      </c>
      <c r="D388" s="326" t="n">
        <f aca="false">+[4]data1cf!C388</f>
        <v>568.196686254785</v>
      </c>
      <c r="E388" s="326" t="n">
        <f aca="false">+[4]data1cf!D388</f>
        <v>554.207468829306</v>
      </c>
      <c r="F388" s="326" t="n">
        <f aca="false">+[4]data1cf!E388</f>
        <v>541.537525157247</v>
      </c>
      <c r="G388" s="326" t="n">
        <f aca="false">+[4]data1cf!F388</f>
        <v>529.915181650802</v>
      </c>
      <c r="H388" s="326" t="n">
        <f aca="false">+[4]data1cf!G388</f>
        <v>519.204060996461</v>
      </c>
      <c r="I388" s="326" t="n">
        <f aca="false">+[4]data1cf!H388</f>
        <v>513.462887329397</v>
      </c>
      <c r="J388" s="326" t="n">
        <f aca="false">+[4]data1cf!I388</f>
        <v>512.149238754848</v>
      </c>
      <c r="K388" s="326" t="n">
        <f aca="false">+[4]data1cf!J388</f>
        <v>510.931507592804</v>
      </c>
      <c r="L388" s="326" t="n">
        <f aca="false">+[4]data1cf!K388</f>
        <v>509.402530950323</v>
      </c>
      <c r="M388" s="326" t="n">
        <f aca="false">+[4]data1cf!L388</f>
        <v>388.750318554143</v>
      </c>
      <c r="N388" s="326" t="n">
        <f aca="false">+[4]data1cf!M388</f>
        <v>387.136468640502</v>
      </c>
      <c r="O388" s="326" t="n">
        <f aca="false">+[4]data1cf!N388</f>
        <v>385.748916775027</v>
      </c>
      <c r="P388" s="326" t="n">
        <f aca="false">+[4]data1cf!O388</f>
        <v>384.045024808013</v>
      </c>
      <c r="Q388" s="326" t="n">
        <f aca="false">+[4]data1cf!P388</f>
        <v>382.564729627564</v>
      </c>
      <c r="R388" s="326" t="n">
        <f aca="false">+[4]data1cf!Q388</f>
        <v>340.843885472271</v>
      </c>
      <c r="S388" s="326" t="n">
        <f aca="false">+[4]data1cf!R388</f>
        <v>299.208445465369</v>
      </c>
      <c r="T388" s="326" t="n">
        <f aca="false">+[4]data1cf!S388</f>
        <v>297.44301162933</v>
      </c>
      <c r="U388" s="326" t="n">
        <f aca="false">+[4]data1cf!T388</f>
        <v>295.62461477821</v>
      </c>
      <c r="V388" s="326" t="n">
        <f aca="false">+[4]data1cf!U388</f>
        <v>293.751666021557</v>
      </c>
      <c r="W388" s="326" t="n">
        <f aca="false">+[4]data1cf!V388</f>
        <v>291.822528802203</v>
      </c>
      <c r="X388" s="326" t="n">
        <f aca="false">+[4]data1cf!W388</f>
        <v>289.835517466269</v>
      </c>
      <c r="Y388" s="326" t="n">
        <f aca="false">+[4]data1cf!X388</f>
        <v>287.788895790257</v>
      </c>
      <c r="Z388" s="326" t="n">
        <f aca="false">+[4]data1cf!Y388</f>
        <v>285.680875463965</v>
      </c>
      <c r="AA388" s="326" t="n">
        <f aca="false">+[4]data1cf!Z388</f>
        <v>283.509614527884</v>
      </c>
      <c r="AB388" s="326"/>
      <c r="AC388" s="327" t="n">
        <f aca="false">XNPV(0.1,B388:AA388,$B$1:$AA$1)</f>
        <v>778.123464171866</v>
      </c>
      <c r="AD388" s="327" t="n">
        <f aca="false">SUMPRODUCT(B388:AA388,$B$1010:$AA$1010)</f>
        <v>1833.53864565323</v>
      </c>
      <c r="AE388" s="328" t="n">
        <f aca="false">SUMPRODUCT(B388:AA388,$B$1012:$AA$1012)</f>
        <v>1716.93462490647</v>
      </c>
      <c r="AF388" s="329" t="n">
        <f aca="false">XIRR(B388:AA388,$B$1:$AA$1)</f>
        <v>0.132868215080488</v>
      </c>
      <c r="AG388" s="330" t="n">
        <f aca="false">1-EXP(-(1/0.25)*(AD388/ABS($AD$1010)))</f>
        <v>0.969844545017667</v>
      </c>
    </row>
    <row r="389" customFormat="false" ht="12.75" hidden="false" customHeight="false" outlineLevel="0" collapsed="false">
      <c r="A389" s="321"/>
      <c r="B389" s="326" t="n">
        <f aca="false">+[4]data1cf!A389</f>
        <v>-3381.68477275487</v>
      </c>
      <c r="C389" s="326" t="n">
        <f aca="false">+[4]data1cf!B389</f>
        <v>506.476271982355</v>
      </c>
      <c r="D389" s="326" t="n">
        <f aca="false">+[4]data1cf!C389</f>
        <v>564.542068766474</v>
      </c>
      <c r="E389" s="326" t="n">
        <f aca="false">+[4]data1cf!D389</f>
        <v>550.918313089827</v>
      </c>
      <c r="F389" s="326" t="n">
        <f aca="false">+[4]data1cf!E389</f>
        <v>538.575361508826</v>
      </c>
      <c r="G389" s="326" t="n">
        <f aca="false">+[4]data1cf!F389</f>
        <v>527.249234367224</v>
      </c>
      <c r="H389" s="326" t="n">
        <f aca="false">+[4]data1cf!G389</f>
        <v>516.807401317284</v>
      </c>
      <c r="I389" s="326" t="n">
        <f aca="false">+[4]data1cf!H389</f>
        <v>511.193177520867</v>
      </c>
      <c r="J389" s="326" t="n">
        <f aca="false">+[4]data1cf!I389</f>
        <v>509.879528946318</v>
      </c>
      <c r="K389" s="326" t="n">
        <f aca="false">+[4]data1cf!J389</f>
        <v>508.657950818497</v>
      </c>
      <c r="L389" s="326" t="n">
        <f aca="false">+[4]data1cf!K389</f>
        <v>507.132821141793</v>
      </c>
      <c r="M389" s="326" t="n">
        <f aca="false">+[4]data1cf!L389</f>
        <v>386.476761779836</v>
      </c>
      <c r="N389" s="326" t="n">
        <f aca="false">+[4]data1cf!M389</f>
        <v>384.866758831972</v>
      </c>
      <c r="O389" s="326" t="n">
        <f aca="false">+[4]data1cf!N389</f>
        <v>383.47536000072</v>
      </c>
      <c r="P389" s="326" t="n">
        <f aca="false">+[4]data1cf!O389</f>
        <v>381.775314999483</v>
      </c>
      <c r="Q389" s="326" t="n">
        <f aca="false">+[4]data1cf!P389</f>
        <v>380.291172853257</v>
      </c>
      <c r="R389" s="326" t="n">
        <f aca="false">+[4]data1cf!Q389</f>
        <v>339.709030568006</v>
      </c>
      <c r="S389" s="326" t="n">
        <f aca="false">+[4]data1cf!R389</f>
        <v>299.208445465369</v>
      </c>
      <c r="T389" s="326" t="n">
        <f aca="false">+[4]data1cf!S389</f>
        <v>297.44301162933</v>
      </c>
      <c r="U389" s="326" t="n">
        <f aca="false">+[4]data1cf!T389</f>
        <v>295.62461477821</v>
      </c>
      <c r="V389" s="326" t="n">
        <f aca="false">+[4]data1cf!U389</f>
        <v>293.751666021557</v>
      </c>
      <c r="W389" s="326" t="n">
        <f aca="false">+[4]data1cf!V389</f>
        <v>291.822528802203</v>
      </c>
      <c r="X389" s="326" t="n">
        <f aca="false">+[4]data1cf!W389</f>
        <v>289.835517466269</v>
      </c>
      <c r="Y389" s="326" t="n">
        <f aca="false">+[4]data1cf!X389</f>
        <v>287.788895790257</v>
      </c>
      <c r="Z389" s="326" t="n">
        <f aca="false">+[4]data1cf!Y389</f>
        <v>285.680875463965</v>
      </c>
      <c r="AA389" s="326" t="n">
        <f aca="false">+[4]data1cf!Z389</f>
        <v>283.509614527884</v>
      </c>
      <c r="AB389" s="326"/>
      <c r="AC389" s="327" t="n">
        <f aca="false">XNPV(0.1,B389:AA389,$B$1:$AA$1)</f>
        <v>857.174705160977</v>
      </c>
      <c r="AD389" s="327" t="n">
        <f aca="false">SUMPRODUCT(B389:AA389,$B$1010:$AA$1010)</f>
        <v>1907.25964303053</v>
      </c>
      <c r="AE389" s="328" t="n">
        <f aca="false">SUMPRODUCT(B389:AA389,$B$1012:$AA$1012)</f>
        <v>1791.14785468481</v>
      </c>
      <c r="AF389" s="329" t="n">
        <f aca="false">XIRR(B389:AA389,$B$1:$AA$1)</f>
        <v>0.137131898619226</v>
      </c>
      <c r="AG389" s="330" t="n">
        <f aca="false">1-EXP(-(1/0.25)*(AD389/ABS($AD$1010)))</f>
        <v>0.973804552314403</v>
      </c>
    </row>
    <row r="390" customFormat="false" ht="12.75" hidden="false" customHeight="false" outlineLevel="0" collapsed="false">
      <c r="A390" s="321"/>
      <c r="B390" s="326" t="n">
        <f aca="false">+[4]data1cf!A390</f>
        <v>-2985.6365941398</v>
      </c>
      <c r="C390" s="326" t="n">
        <f aca="false">+[4]data1cf!B390</f>
        <v>498.777095390078</v>
      </c>
      <c r="D390" s="326" t="n">
        <f aca="false">+[4]data1cf!C390</f>
        <v>549.913633241148</v>
      </c>
      <c r="E390" s="326" t="n">
        <f aca="false">+[4]data1cf!D390</f>
        <v>537.752721117033</v>
      </c>
      <c r="F390" s="326" t="n">
        <f aca="false">+[4]data1cf!E390</f>
        <v>526.71862955672</v>
      </c>
      <c r="G390" s="326" t="n">
        <f aca="false">+[4]data1cf!F390</f>
        <v>516.578175610328</v>
      </c>
      <c r="H390" s="326" t="n">
        <f aca="false">+[4]data1cf!G390</f>
        <v>507.214227283307</v>
      </c>
      <c r="I390" s="326" t="n">
        <f aca="false">+[4]data1cf!H390</f>
        <v>502.10814914198</v>
      </c>
      <c r="J390" s="326" t="n">
        <f aca="false">+[4]data1cf!I390</f>
        <v>500.794500567431</v>
      </c>
      <c r="K390" s="326" t="n">
        <f aca="false">+[4]data1cf!J390</f>
        <v>499.557524086425</v>
      </c>
      <c r="L390" s="326" t="n">
        <f aca="false">+[4]data1cf!K390</f>
        <v>498.047792762906</v>
      </c>
      <c r="M390" s="326" t="n">
        <f aca="false">+[4]data1cf!L390</f>
        <v>377.376335047764</v>
      </c>
      <c r="N390" s="326" t="n">
        <f aca="false">+[4]data1cf!M390</f>
        <v>375.781730453085</v>
      </c>
      <c r="O390" s="326" t="n">
        <f aca="false">+[4]data1cf!N390</f>
        <v>374.374933268649</v>
      </c>
      <c r="P390" s="326" t="n">
        <f aca="false">+[4]data1cf!O390</f>
        <v>372.690286620596</v>
      </c>
      <c r="Q390" s="326" t="n">
        <f aca="false">+[4]data1cf!P390</f>
        <v>371.190746121185</v>
      </c>
      <c r="R390" s="326" t="n">
        <f aca="false">+[4]data1cf!Q390</f>
        <v>335.166516378563</v>
      </c>
      <c r="S390" s="326" t="n">
        <f aca="false">+[4]data1cf!R390</f>
        <v>299.208445465369</v>
      </c>
      <c r="T390" s="326" t="n">
        <f aca="false">+[4]data1cf!S390</f>
        <v>297.44301162933</v>
      </c>
      <c r="U390" s="326" t="n">
        <f aca="false">+[4]data1cf!T390</f>
        <v>295.62461477821</v>
      </c>
      <c r="V390" s="326" t="n">
        <f aca="false">+[4]data1cf!U390</f>
        <v>293.751666021557</v>
      </c>
      <c r="W390" s="326" t="n">
        <f aca="false">+[4]data1cf!V390</f>
        <v>291.822528802203</v>
      </c>
      <c r="X390" s="326" t="n">
        <f aca="false">+[4]data1cf!W390</f>
        <v>289.835517466269</v>
      </c>
      <c r="Y390" s="326" t="n">
        <f aca="false">+[4]data1cf!X390</f>
        <v>287.788895790257</v>
      </c>
      <c r="Z390" s="326" t="n">
        <f aca="false">+[4]data1cf!Y390</f>
        <v>285.680875463965</v>
      </c>
      <c r="AA390" s="326" t="n">
        <f aca="false">+[4]data1cf!Z390</f>
        <v>283.509614527884</v>
      </c>
      <c r="AB390" s="326"/>
      <c r="AC390" s="327" t="n">
        <f aca="false">XNPV(0.1,B390:AA390,$B$1:$AA$1)</f>
        <v>1173.59522952636</v>
      </c>
      <c r="AD390" s="327" t="n">
        <f aca="false">SUMPRODUCT(B390:AA390,$B$1010:$AA$1010)</f>
        <v>2202.34465820542</v>
      </c>
      <c r="AE390" s="328" t="n">
        <f aca="false">SUMPRODUCT(B390:AA390,$B$1012:$AA$1012)</f>
        <v>2088.20314170486</v>
      </c>
      <c r="AF390" s="329" t="n">
        <f aca="false">XIRR(B390:AA390,$B$1:$AA$1)</f>
        <v>0.156718345534114</v>
      </c>
      <c r="AG390" s="330" t="n">
        <f aca="false">1-EXP(-(1/0.25)*(AD390/ABS($AD$1010)))</f>
        <v>0.985089271449706</v>
      </c>
    </row>
    <row r="391" customFormat="false" ht="12.75" hidden="false" customHeight="false" outlineLevel="0" collapsed="false">
      <c r="A391" s="321"/>
      <c r="B391" s="326" t="n">
        <f aca="false">+[4]data1cf!A391</f>
        <v>-3071.56142679582</v>
      </c>
      <c r="C391" s="326" t="n">
        <f aca="false">+[4]data1cf!B391</f>
        <v>500.447474136911</v>
      </c>
      <c r="D391" s="326" t="n">
        <f aca="false">+[4]data1cf!C391</f>
        <v>553.08735286013</v>
      </c>
      <c r="E391" s="326" t="n">
        <f aca="false">+[4]data1cf!D391</f>
        <v>540.609068774117</v>
      </c>
      <c r="F391" s="326" t="n">
        <f aca="false">+[4]data1cf!E391</f>
        <v>529.291012826843</v>
      </c>
      <c r="G391" s="326" t="n">
        <f aca="false">+[4]data1cf!F391</f>
        <v>518.893320553438</v>
      </c>
      <c r="H391" s="326" t="n">
        <f aca="false">+[4]data1cf!G391</f>
        <v>509.295519201861</v>
      </c>
      <c r="I391" s="326" t="n">
        <f aca="false">+[4]data1cf!H391</f>
        <v>504.079196063243</v>
      </c>
      <c r="J391" s="326" t="n">
        <f aca="false">+[4]data1cf!I391</f>
        <v>502.765547488694</v>
      </c>
      <c r="K391" s="326" t="n">
        <f aca="false">+[4]data1cf!J391</f>
        <v>501.531911765182</v>
      </c>
      <c r="L391" s="326" t="n">
        <f aca="false">+[4]data1cf!K391</f>
        <v>500.018839684169</v>
      </c>
      <c r="M391" s="326" t="n">
        <f aca="false">+[4]data1cf!L391</f>
        <v>379.350722726521</v>
      </c>
      <c r="N391" s="326" t="n">
        <f aca="false">+[4]data1cf!M391</f>
        <v>377.752777374348</v>
      </c>
      <c r="O391" s="326" t="n">
        <f aca="false">+[4]data1cf!N391</f>
        <v>376.349320947405</v>
      </c>
      <c r="P391" s="326" t="n">
        <f aca="false">+[4]data1cf!O391</f>
        <v>374.661333541859</v>
      </c>
      <c r="Q391" s="326" t="n">
        <f aca="false">+[4]data1cf!P391</f>
        <v>373.165133799942</v>
      </c>
      <c r="R391" s="326" t="n">
        <f aca="false">+[4]data1cf!Q391</f>
        <v>336.152039839194</v>
      </c>
      <c r="S391" s="326" t="n">
        <f aca="false">+[4]data1cf!R391</f>
        <v>299.208445465369</v>
      </c>
      <c r="T391" s="326" t="n">
        <f aca="false">+[4]data1cf!S391</f>
        <v>297.44301162933</v>
      </c>
      <c r="U391" s="326" t="n">
        <f aca="false">+[4]data1cf!T391</f>
        <v>295.62461477821</v>
      </c>
      <c r="V391" s="326" t="n">
        <f aca="false">+[4]data1cf!U391</f>
        <v>293.751666021557</v>
      </c>
      <c r="W391" s="326" t="n">
        <f aca="false">+[4]data1cf!V391</f>
        <v>291.822528802203</v>
      </c>
      <c r="X391" s="326" t="n">
        <f aca="false">+[4]data1cf!W391</f>
        <v>289.835517466269</v>
      </c>
      <c r="Y391" s="326" t="n">
        <f aca="false">+[4]data1cf!X391</f>
        <v>287.788895790257</v>
      </c>
      <c r="Z391" s="326" t="n">
        <f aca="false">+[4]data1cf!Y391</f>
        <v>285.680875463965</v>
      </c>
      <c r="AA391" s="326" t="n">
        <f aca="false">+[4]data1cf!Z391</f>
        <v>283.509614527884</v>
      </c>
      <c r="AB391" s="326"/>
      <c r="AC391" s="327" t="n">
        <f aca="false">XNPV(0.1,B391:AA391,$B$1:$AA$1)</f>
        <v>1104.94605482217</v>
      </c>
      <c r="AD391" s="327" t="n">
        <f aca="false">SUMPRODUCT(B391:AA391,$B$1010:$AA$1010)</f>
        <v>2138.32433967533</v>
      </c>
      <c r="AE391" s="328" t="n">
        <f aca="false">SUMPRODUCT(B391:AA391,$B$1012:$AA$1012)</f>
        <v>2023.75536185132</v>
      </c>
      <c r="AF391" s="329" t="n">
        <f aca="false">XIRR(B391:AA391,$B$1:$AA$1)</f>
        <v>0.152081850986899</v>
      </c>
      <c r="AG391" s="330" t="n">
        <f aca="false">1-EXP(-(1/0.25)*(AD391/ABS($AD$1010)))</f>
        <v>0.983150239765252</v>
      </c>
    </row>
    <row r="392" customFormat="false" ht="12.75" hidden="false" customHeight="false" outlineLevel="0" collapsed="false">
      <c r="A392" s="321"/>
      <c r="B392" s="326" t="n">
        <f aca="false">+[4]data1cf!A392</f>
        <v>-3324.70656401697</v>
      </c>
      <c r="C392" s="326" t="n">
        <f aca="false">+[4]data1cf!B392</f>
        <v>505.36861560449</v>
      </c>
      <c r="D392" s="326" t="n">
        <f aca="false">+[4]data1cf!C392</f>
        <v>562.437521648531</v>
      </c>
      <c r="E392" s="326" t="n">
        <f aca="false">+[4]data1cf!D392</f>
        <v>549.024220683678</v>
      </c>
      <c r="F392" s="326" t="n">
        <f aca="false">+[4]data1cf!E392</f>
        <v>536.869570686915</v>
      </c>
      <c r="G392" s="326" t="n">
        <f aca="false">+[4]data1cf!F392</f>
        <v>525.714022627503</v>
      </c>
      <c r="H392" s="326" t="n">
        <f aca="false">+[4]data1cf!G392</f>
        <v>515.427261470465</v>
      </c>
      <c r="I392" s="326" t="n">
        <f aca="false">+[4]data1cf!H392</f>
        <v>509.886142994987</v>
      </c>
      <c r="J392" s="326" t="n">
        <f aca="false">+[4]data1cf!I392</f>
        <v>508.572494420437</v>
      </c>
      <c r="K392" s="326" t="n">
        <f aca="false">+[4]data1cf!J392</f>
        <v>507.34870097986</v>
      </c>
      <c r="L392" s="326" t="n">
        <f aca="false">+[4]data1cf!K392</f>
        <v>505.825786615912</v>
      </c>
      <c r="M392" s="326" t="n">
        <f aca="false">+[4]data1cf!L392</f>
        <v>385.167511941199</v>
      </c>
      <c r="N392" s="326" t="n">
        <f aca="false">+[4]data1cf!M392</f>
        <v>383.559724306091</v>
      </c>
      <c r="O392" s="326" t="n">
        <f aca="false">+[4]data1cf!N392</f>
        <v>382.166110162084</v>
      </c>
      <c r="P392" s="326" t="n">
        <f aca="false">+[4]data1cf!O392</f>
        <v>380.468280473602</v>
      </c>
      <c r="Q392" s="326" t="n">
        <f aca="false">+[4]data1cf!P392</f>
        <v>378.98192301462</v>
      </c>
      <c r="R392" s="326" t="n">
        <f aca="false">+[4]data1cf!Q392</f>
        <v>339.055513305066</v>
      </c>
      <c r="S392" s="326" t="n">
        <f aca="false">+[4]data1cf!R392</f>
        <v>299.208445465369</v>
      </c>
      <c r="T392" s="326" t="n">
        <f aca="false">+[4]data1cf!S392</f>
        <v>297.44301162933</v>
      </c>
      <c r="U392" s="326" t="n">
        <f aca="false">+[4]data1cf!T392</f>
        <v>295.62461477821</v>
      </c>
      <c r="V392" s="326" t="n">
        <f aca="false">+[4]data1cf!U392</f>
        <v>293.751666021557</v>
      </c>
      <c r="W392" s="326" t="n">
        <f aca="false">+[4]data1cf!V392</f>
        <v>291.822528802203</v>
      </c>
      <c r="X392" s="326" t="n">
        <f aca="false">+[4]data1cf!W392</f>
        <v>289.835517466269</v>
      </c>
      <c r="Y392" s="326" t="n">
        <f aca="false">+[4]data1cf!X392</f>
        <v>287.788895790257</v>
      </c>
      <c r="Z392" s="326" t="n">
        <f aca="false">+[4]data1cf!Y392</f>
        <v>285.680875463965</v>
      </c>
      <c r="AA392" s="326" t="n">
        <f aca="false">+[4]data1cf!Z392</f>
        <v>283.509614527884</v>
      </c>
      <c r="AB392" s="326"/>
      <c r="AC392" s="327" t="n">
        <f aca="false">XNPV(0.1,B392:AA392,$B$1:$AA$1)</f>
        <v>902.697133137525</v>
      </c>
      <c r="AD392" s="327" t="n">
        <f aca="false">SUMPRODUCT(B392:AA392,$B$1010:$AA$1010)</f>
        <v>1949.71259824638</v>
      </c>
      <c r="AE392" s="328" t="n">
        <f aca="false">SUMPRODUCT(B392:AA392,$B$1012:$AA$1012)</f>
        <v>1833.8842667287</v>
      </c>
      <c r="AF392" s="329" t="n">
        <f aca="false">XIRR(B392:AA392,$B$1:$AA$1)</f>
        <v>0.139690009129127</v>
      </c>
      <c r="AG392" s="330" t="n">
        <f aca="false">1-EXP(-(1/0.25)*(AD392/ABS($AD$1010)))</f>
        <v>0.975844405803247</v>
      </c>
    </row>
    <row r="393" customFormat="false" ht="12.75" hidden="false" customHeight="false" outlineLevel="0" collapsed="false">
      <c r="A393" s="321"/>
      <c r="B393" s="326" t="n">
        <f aca="false">+[4]data1cf!A393</f>
        <v>-2924.28490110873</v>
      </c>
      <c r="C393" s="326" t="n">
        <f aca="false">+[4]data1cf!B393</f>
        <v>497.584418477554</v>
      </c>
      <c r="D393" s="326" t="n">
        <f aca="false">+[4]data1cf!C393</f>
        <v>547.647547107352</v>
      </c>
      <c r="E393" s="326" t="n">
        <f aca="false">+[4]data1cf!D393</f>
        <v>535.713243596617</v>
      </c>
      <c r="F393" s="326" t="n">
        <f aca="false">+[4]data1cf!E393</f>
        <v>524.881907111433</v>
      </c>
      <c r="G393" s="326" t="n">
        <f aca="false">+[4]data1cf!F393</f>
        <v>514.925125409569</v>
      </c>
      <c r="H393" s="326" t="n">
        <f aca="false">+[4]data1cf!G393</f>
        <v>505.728151850302</v>
      </c>
      <c r="I393" s="326" t="n">
        <f aca="false">+[4]data1cf!H393</f>
        <v>500.700790385202</v>
      </c>
      <c r="J393" s="326" t="n">
        <f aca="false">+[4]data1cf!I393</f>
        <v>499.387141810652</v>
      </c>
      <c r="K393" s="326" t="n">
        <f aca="false">+[4]data1cf!J393</f>
        <v>498.147779975822</v>
      </c>
      <c r="L393" s="326" t="n">
        <f aca="false">+[4]data1cf!K393</f>
        <v>496.640434006127</v>
      </c>
      <c r="M393" s="326" t="n">
        <f aca="false">+[4]data1cf!L393</f>
        <v>375.966590937161</v>
      </c>
      <c r="N393" s="326" t="n">
        <f aca="false">+[4]data1cf!M393</f>
        <v>374.374371696306</v>
      </c>
      <c r="O393" s="326" t="n">
        <f aca="false">+[4]data1cf!N393</f>
        <v>372.965189158045</v>
      </c>
      <c r="P393" s="326" t="n">
        <f aca="false">+[4]data1cf!O393</f>
        <v>371.282927863818</v>
      </c>
      <c r="Q393" s="326" t="n">
        <f aca="false">+[4]data1cf!P393</f>
        <v>369.781002010582</v>
      </c>
      <c r="R393" s="326" t="n">
        <f aca="false">+[4]data1cf!Q393</f>
        <v>334.462837000173</v>
      </c>
      <c r="S393" s="326" t="n">
        <f aca="false">+[4]data1cf!R393</f>
        <v>299.208445465369</v>
      </c>
      <c r="T393" s="326" t="n">
        <f aca="false">+[4]data1cf!S393</f>
        <v>297.44301162933</v>
      </c>
      <c r="U393" s="326" t="n">
        <f aca="false">+[4]data1cf!T393</f>
        <v>295.62461477821</v>
      </c>
      <c r="V393" s="326" t="n">
        <f aca="false">+[4]data1cf!U393</f>
        <v>293.751666021557</v>
      </c>
      <c r="W393" s="326" t="n">
        <f aca="false">+[4]data1cf!V393</f>
        <v>291.822528802203</v>
      </c>
      <c r="X393" s="326" t="n">
        <f aca="false">+[4]data1cf!W393</f>
        <v>289.835517466269</v>
      </c>
      <c r="Y393" s="326" t="n">
        <f aca="false">+[4]data1cf!X393</f>
        <v>287.788895790257</v>
      </c>
      <c r="Z393" s="326" t="n">
        <f aca="false">+[4]data1cf!Y393</f>
        <v>285.680875463965</v>
      </c>
      <c r="AA393" s="326" t="n">
        <f aca="false">+[4]data1cf!Z393</f>
        <v>283.509614527884</v>
      </c>
      <c r="AB393" s="326"/>
      <c r="AC393" s="327" t="n">
        <f aca="false">XNPV(0.1,B393:AA393,$B$1:$AA$1)</f>
        <v>1222.6118288388</v>
      </c>
      <c r="AD393" s="327" t="n">
        <f aca="false">SUMPRODUCT(B393:AA393,$B$1010:$AA$1010)</f>
        <v>2248.05618080953</v>
      </c>
      <c r="AE393" s="328" t="n">
        <f aca="false">SUMPRODUCT(B393:AA393,$B$1012:$AA$1012)</f>
        <v>2134.2198784722</v>
      </c>
      <c r="AF393" s="329" t="n">
        <f aca="false">XIRR(B393:AA393,$B$1:$AA$1)</f>
        <v>0.160180238091886</v>
      </c>
      <c r="AG393" s="330" t="n">
        <f aca="false">1-EXP(-(1/0.25)*(AD393/ABS($AD$1010)))</f>
        <v>0.98633567160304</v>
      </c>
    </row>
    <row r="394" customFormat="false" ht="12.75" hidden="false" customHeight="false" outlineLevel="0" collapsed="false">
      <c r="A394" s="321"/>
      <c r="B394" s="326" t="n">
        <f aca="false">+[4]data1cf!A394</f>
        <v>-3448.528418666</v>
      </c>
      <c r="C394" s="326" t="n">
        <f aca="false">+[4]data1cf!B394</f>
        <v>507.775712458867</v>
      </c>
      <c r="D394" s="326" t="n">
        <f aca="false">+[4]data1cf!C394</f>
        <v>567.011005671847</v>
      </c>
      <c r="E394" s="326" t="n">
        <f aca="false">+[4]data1cf!D394</f>
        <v>553.140356304663</v>
      </c>
      <c r="F394" s="326" t="n">
        <f aca="false">+[4]data1cf!E394</f>
        <v>540.576499842655</v>
      </c>
      <c r="G394" s="326" t="n">
        <f aca="false">+[4]data1cf!F394</f>
        <v>529.05025886767</v>
      </c>
      <c r="H394" s="326" t="n">
        <f aca="false">+[4]data1cf!G394</f>
        <v>518.426504151019</v>
      </c>
      <c r="I394" s="326" t="n">
        <f aca="false">+[4]data1cf!H394</f>
        <v>512.726517283152</v>
      </c>
      <c r="J394" s="326" t="n">
        <f aca="false">+[4]data1cf!I394</f>
        <v>511.412868708602</v>
      </c>
      <c r="K394" s="326" t="n">
        <f aca="false">+[4]data1cf!J394</f>
        <v>510.193889461734</v>
      </c>
      <c r="L394" s="326" t="n">
        <f aca="false">+[4]data1cf!K394</f>
        <v>508.666160904077</v>
      </c>
      <c r="M394" s="326" t="n">
        <f aca="false">+[4]data1cf!L394</f>
        <v>388.012700423073</v>
      </c>
      <c r="N394" s="326" t="n">
        <f aca="false">+[4]data1cf!M394</f>
        <v>386.400098594256</v>
      </c>
      <c r="O394" s="326" t="n">
        <f aca="false">+[4]data1cf!N394</f>
        <v>385.011298643958</v>
      </c>
      <c r="P394" s="326" t="n">
        <f aca="false">+[4]data1cf!O394</f>
        <v>383.308654761767</v>
      </c>
      <c r="Q394" s="326" t="n">
        <f aca="false">+[4]data1cf!P394</f>
        <v>381.827111496494</v>
      </c>
      <c r="R394" s="326" t="n">
        <f aca="false">+[4]data1cf!Q394</f>
        <v>340.475700449148</v>
      </c>
      <c r="S394" s="326" t="n">
        <f aca="false">+[4]data1cf!R394</f>
        <v>299.208445465369</v>
      </c>
      <c r="T394" s="326" t="n">
        <f aca="false">+[4]data1cf!S394</f>
        <v>297.44301162933</v>
      </c>
      <c r="U394" s="326" t="n">
        <f aca="false">+[4]data1cf!T394</f>
        <v>295.62461477821</v>
      </c>
      <c r="V394" s="326" t="n">
        <f aca="false">+[4]data1cf!U394</f>
        <v>293.751666021557</v>
      </c>
      <c r="W394" s="326" t="n">
        <f aca="false">+[4]data1cf!V394</f>
        <v>291.822528802203</v>
      </c>
      <c r="X394" s="326" t="n">
        <f aca="false">+[4]data1cf!W394</f>
        <v>289.835517466269</v>
      </c>
      <c r="Y394" s="326" t="n">
        <f aca="false">+[4]data1cf!X394</f>
        <v>287.788895790257</v>
      </c>
      <c r="Z394" s="326" t="n">
        <f aca="false">+[4]data1cf!Y394</f>
        <v>285.680875463965</v>
      </c>
      <c r="AA394" s="326" t="n">
        <f aca="false">+[4]data1cf!Z394</f>
        <v>283.509614527884</v>
      </c>
      <c r="AB394" s="326"/>
      <c r="AC394" s="327" t="n">
        <f aca="false">XNPV(0.1,B394:AA394,$B$1:$AA$1)</f>
        <v>803.770340157574</v>
      </c>
      <c r="AD394" s="327" t="n">
        <f aca="false">SUMPRODUCT(B394:AA394,$B$1010:$AA$1010)</f>
        <v>1857.456211698</v>
      </c>
      <c r="AE394" s="328" t="n">
        <f aca="false">SUMPRODUCT(B394:AA394,$B$1012:$AA$1012)</f>
        <v>1741.01188766426</v>
      </c>
      <c r="AF394" s="329" t="n">
        <f aca="false">XIRR(B394:AA394,$B$1:$AA$1)</f>
        <v>0.134227531327853</v>
      </c>
      <c r="AG394" s="330" t="n">
        <f aca="false">1-EXP(-(1/0.25)*(AD394/ABS($AD$1010)))</f>
        <v>0.971190879664061</v>
      </c>
    </row>
    <row r="395" customFormat="false" ht="12.75" hidden="false" customHeight="false" outlineLevel="0" collapsed="false">
      <c r="A395" s="321"/>
      <c r="B395" s="326" t="n">
        <f aca="false">+[4]data1cf!A395</f>
        <v>-2843.77070779156</v>
      </c>
      <c r="C395" s="326" t="n">
        <f aca="false">+[4]data1cf!B395</f>
        <v>496.019222559468</v>
      </c>
      <c r="D395" s="326" t="n">
        <f aca="false">+[4]data1cf!C395</f>
        <v>544.673674862989</v>
      </c>
      <c r="E395" s="326" t="n">
        <f aca="false">+[4]data1cf!D395</f>
        <v>533.03675857669</v>
      </c>
      <c r="F395" s="326" t="n">
        <f aca="false">+[4]data1cf!E395</f>
        <v>522.471505397581</v>
      </c>
      <c r="G395" s="326" t="n">
        <f aca="false">+[4]data1cf!F395</f>
        <v>512.755763867103</v>
      </c>
      <c r="H395" s="326" t="n">
        <f aca="false">+[4]data1cf!G395</f>
        <v>503.777917736368</v>
      </c>
      <c r="I395" s="326" t="n">
        <f aca="false">+[4]data1cf!H395</f>
        <v>498.853859201861</v>
      </c>
      <c r="J395" s="326" t="n">
        <f aca="false">+[4]data1cf!I395</f>
        <v>497.540210627311</v>
      </c>
      <c r="K395" s="326" t="n">
        <f aca="false">+[4]data1cf!J395</f>
        <v>496.297718400645</v>
      </c>
      <c r="L395" s="326" t="n">
        <f aca="false">+[4]data1cf!K395</f>
        <v>494.793502822786</v>
      </c>
      <c r="M395" s="326" t="n">
        <f aca="false">+[4]data1cf!L395</f>
        <v>374.116529361984</v>
      </c>
      <c r="N395" s="326" t="n">
        <f aca="false">+[4]data1cf!M395</f>
        <v>372.527440512965</v>
      </c>
      <c r="O395" s="326" t="n">
        <f aca="false">+[4]data1cf!N395</f>
        <v>371.115127582868</v>
      </c>
      <c r="P395" s="326" t="n">
        <f aca="false">+[4]data1cf!O395</f>
        <v>369.435996680477</v>
      </c>
      <c r="Q395" s="326" t="n">
        <f aca="false">+[4]data1cf!P395</f>
        <v>367.930940435405</v>
      </c>
      <c r="R395" s="326" t="n">
        <f aca="false">+[4]data1cf!Q395</f>
        <v>333.539371408503</v>
      </c>
      <c r="S395" s="326" t="n">
        <f aca="false">+[4]data1cf!R395</f>
        <v>299.208445465369</v>
      </c>
      <c r="T395" s="326" t="n">
        <f aca="false">+[4]data1cf!S395</f>
        <v>297.44301162933</v>
      </c>
      <c r="U395" s="326" t="n">
        <f aca="false">+[4]data1cf!T395</f>
        <v>295.62461477821</v>
      </c>
      <c r="V395" s="326" t="n">
        <f aca="false">+[4]data1cf!U395</f>
        <v>293.751666021557</v>
      </c>
      <c r="W395" s="326" t="n">
        <f aca="false">+[4]data1cf!V395</f>
        <v>291.822528802203</v>
      </c>
      <c r="X395" s="326" t="n">
        <f aca="false">+[4]data1cf!W395</f>
        <v>289.835517466269</v>
      </c>
      <c r="Y395" s="326" t="n">
        <f aca="false">+[4]data1cf!X395</f>
        <v>287.788895790257</v>
      </c>
      <c r="Z395" s="326" t="n">
        <f aca="false">+[4]data1cf!Y395</f>
        <v>285.680875463965</v>
      </c>
      <c r="AA395" s="326" t="n">
        <f aca="false">+[4]data1cf!Z395</f>
        <v>283.509614527884</v>
      </c>
      <c r="AB395" s="326"/>
      <c r="AC395" s="327" t="n">
        <f aca="false">XNPV(0.1,B395:AA395,$B$1:$AA$1)</f>
        <v>1286.93820286067</v>
      </c>
      <c r="AD395" s="327" t="n">
        <f aca="false">SUMPRODUCT(B395:AA395,$B$1010:$AA$1010)</f>
        <v>2308.04517517852</v>
      </c>
      <c r="AE395" s="328" t="n">
        <f aca="false">SUMPRODUCT(B395:AA395,$B$1012:$AA$1012)</f>
        <v>2194.60941716078</v>
      </c>
      <c r="AF395" s="329" t="n">
        <f aca="false">XIRR(B395:AA395,$B$1:$AA$1)</f>
        <v>0.164929796403468</v>
      </c>
      <c r="AG395" s="330" t="n">
        <f aca="false">1-EXP(-(1/0.25)*(AD395/ABS($AD$1010)))</f>
        <v>0.987814684351699</v>
      </c>
    </row>
    <row r="396" customFormat="false" ht="12.75" hidden="false" customHeight="false" outlineLevel="0" collapsed="false">
      <c r="A396" s="321"/>
      <c r="B396" s="326" t="n">
        <f aca="false">+[4]data1cf!A396</f>
        <v>-3292.0229970906</v>
      </c>
      <c r="C396" s="326" t="n">
        <f aca="false">+[4]data1cf!B396</f>
        <v>504.733247063441</v>
      </c>
      <c r="D396" s="326" t="n">
        <f aca="false">+[4]data1cf!C396</f>
        <v>561.230321420539</v>
      </c>
      <c r="E396" s="326" t="n">
        <f aca="false">+[4]data1cf!D396</f>
        <v>547.937740478485</v>
      </c>
      <c r="F396" s="326" t="n">
        <f aca="false">+[4]data1cf!E396</f>
        <v>535.8911031337</v>
      </c>
      <c r="G396" s="326" t="n">
        <f aca="false">+[4]data1cf!F396</f>
        <v>524.83340182961</v>
      </c>
      <c r="H396" s="326" t="n">
        <f aca="false">+[4]data1cf!G396</f>
        <v>514.635592268318</v>
      </c>
      <c r="I396" s="326" t="n">
        <f aca="false">+[4]data1cf!H396</f>
        <v>509.136408116549</v>
      </c>
      <c r="J396" s="326" t="n">
        <f aca="false">+[4]data1cf!I396</f>
        <v>507.822759542</v>
      </c>
      <c r="K396" s="326" t="n">
        <f aca="false">+[4]data1cf!J396</f>
        <v>506.597695364341</v>
      </c>
      <c r="L396" s="326" t="n">
        <f aca="false">+[4]data1cf!K396</f>
        <v>505.076051737475</v>
      </c>
      <c r="M396" s="326" t="n">
        <f aca="false">+[4]data1cf!L396</f>
        <v>384.41650632568</v>
      </c>
      <c r="N396" s="326" t="n">
        <f aca="false">+[4]data1cf!M396</f>
        <v>382.809989427654</v>
      </c>
      <c r="O396" s="326" t="n">
        <f aca="false">+[4]data1cf!N396</f>
        <v>381.415104546565</v>
      </c>
      <c r="P396" s="326" t="n">
        <f aca="false">+[4]data1cf!O396</f>
        <v>379.718545595165</v>
      </c>
      <c r="Q396" s="326" t="n">
        <f aca="false">+[4]data1cf!P396</f>
        <v>378.230917399101</v>
      </c>
      <c r="R396" s="326" t="n">
        <f aca="false">+[4]data1cf!Q396</f>
        <v>338.680645865847</v>
      </c>
      <c r="S396" s="326" t="n">
        <f aca="false">+[4]data1cf!R396</f>
        <v>299.208445465369</v>
      </c>
      <c r="T396" s="326" t="n">
        <f aca="false">+[4]data1cf!S396</f>
        <v>297.44301162933</v>
      </c>
      <c r="U396" s="326" t="n">
        <f aca="false">+[4]data1cf!T396</f>
        <v>295.62461477821</v>
      </c>
      <c r="V396" s="326" t="n">
        <f aca="false">+[4]data1cf!U396</f>
        <v>293.751666021557</v>
      </c>
      <c r="W396" s="326" t="n">
        <f aca="false">+[4]data1cf!V396</f>
        <v>291.822528802203</v>
      </c>
      <c r="X396" s="326" t="n">
        <f aca="false">+[4]data1cf!W396</f>
        <v>289.835517466269</v>
      </c>
      <c r="Y396" s="326" t="n">
        <f aca="false">+[4]data1cf!X396</f>
        <v>287.788895790257</v>
      </c>
      <c r="Z396" s="326" t="n">
        <f aca="false">+[4]data1cf!Y396</f>
        <v>285.680875463965</v>
      </c>
      <c r="AA396" s="326" t="n">
        <f aca="false">+[4]data1cf!Z396</f>
        <v>283.509614527884</v>
      </c>
      <c r="AB396" s="326"/>
      <c r="AC396" s="327" t="n">
        <f aca="false">XNPV(0.1,B396:AA396,$B$1:$AA$1)</f>
        <v>928.80949002586</v>
      </c>
      <c r="AD396" s="327" t="n">
        <f aca="false">SUMPRODUCT(B396:AA396,$B$1010:$AA$1010)</f>
        <v>1974.06425888565</v>
      </c>
      <c r="AE396" s="328" t="n">
        <f aca="false">SUMPRODUCT(B396:AA396,$B$1012:$AA$1012)</f>
        <v>1858.39852251471</v>
      </c>
      <c r="AF396" s="329" t="n">
        <f aca="false">XIRR(B396:AA396,$B$1:$AA$1)</f>
        <v>0.141193191779984</v>
      </c>
      <c r="AG396" s="330" t="n">
        <f aca="false">1-EXP(-(1/0.25)*(AD396/ABS($AD$1010)))</f>
        <v>0.976941989982468</v>
      </c>
    </row>
    <row r="397" customFormat="false" ht="12.75" hidden="false" customHeight="false" outlineLevel="0" collapsed="false">
      <c r="A397" s="321"/>
      <c r="B397" s="326" t="n">
        <f aca="false">+[4]data1cf!A397</f>
        <v>-3456.59168518921</v>
      </c>
      <c r="C397" s="326" t="n">
        <f aca="false">+[4]data1cf!B397</f>
        <v>507.932462360078</v>
      </c>
      <c r="D397" s="326" t="n">
        <f aca="false">+[4]data1cf!C397</f>
        <v>567.308830484149</v>
      </c>
      <c r="E397" s="326" t="n">
        <f aca="false">+[4]data1cf!D397</f>
        <v>553.408398635734</v>
      </c>
      <c r="F397" s="326" t="n">
        <f aca="false">+[4]data1cf!E397</f>
        <v>540.817894690521</v>
      </c>
      <c r="G397" s="326" t="n">
        <f aca="false">+[4]data1cf!F397</f>
        <v>529.267514230749</v>
      </c>
      <c r="H397" s="326" t="n">
        <f aca="false">+[4]data1cf!G397</f>
        <v>518.621814527928</v>
      </c>
      <c r="I397" s="326" t="n">
        <f aca="false">+[4]data1cf!H397</f>
        <v>512.911482166581</v>
      </c>
      <c r="J397" s="326" t="n">
        <f aca="false">+[4]data1cf!I397</f>
        <v>511.597833592032</v>
      </c>
      <c r="K397" s="326" t="n">
        <f aca="false">+[4]data1cf!J397</f>
        <v>510.379167844966</v>
      </c>
      <c r="L397" s="326" t="n">
        <f aca="false">+[4]data1cf!K397</f>
        <v>508.851125787506</v>
      </c>
      <c r="M397" s="326" t="n">
        <f aca="false">+[4]data1cf!L397</f>
        <v>388.197978806305</v>
      </c>
      <c r="N397" s="326" t="n">
        <f aca="false">+[4]data1cf!M397</f>
        <v>386.585063477686</v>
      </c>
      <c r="O397" s="326" t="n">
        <f aca="false">+[4]data1cf!N397</f>
        <v>385.196577027189</v>
      </c>
      <c r="P397" s="326" t="n">
        <f aca="false">+[4]data1cf!O397</f>
        <v>383.493619645197</v>
      </c>
      <c r="Q397" s="326" t="n">
        <f aca="false">+[4]data1cf!P397</f>
        <v>382.012389879726</v>
      </c>
      <c r="R397" s="326" t="n">
        <f aca="false">+[4]data1cf!Q397</f>
        <v>340.568182890863</v>
      </c>
      <c r="S397" s="326" t="n">
        <f aca="false">+[4]data1cf!R397</f>
        <v>299.208445465369</v>
      </c>
      <c r="T397" s="326" t="n">
        <f aca="false">+[4]data1cf!S397</f>
        <v>297.44301162933</v>
      </c>
      <c r="U397" s="326" t="n">
        <f aca="false">+[4]data1cf!T397</f>
        <v>295.62461477821</v>
      </c>
      <c r="V397" s="326" t="n">
        <f aca="false">+[4]data1cf!U397</f>
        <v>293.751666021557</v>
      </c>
      <c r="W397" s="326" t="n">
        <f aca="false">+[4]data1cf!V397</f>
        <v>291.822528802203</v>
      </c>
      <c r="X397" s="326" t="n">
        <f aca="false">+[4]data1cf!W397</f>
        <v>289.835517466269</v>
      </c>
      <c r="Y397" s="326" t="n">
        <f aca="false">+[4]data1cf!X397</f>
        <v>287.788895790257</v>
      </c>
      <c r="Z397" s="326" t="n">
        <f aca="false">+[4]data1cf!Y397</f>
        <v>285.680875463965</v>
      </c>
      <c r="AA397" s="326" t="n">
        <f aca="false">+[4]data1cf!Z397</f>
        <v>283.509614527884</v>
      </c>
      <c r="AB397" s="326"/>
      <c r="AC397" s="327" t="n">
        <f aca="false">XNPV(0.1,B397:AA397,$B$1:$AA$1)</f>
        <v>797.328237506593</v>
      </c>
      <c r="AD397" s="327" t="n">
        <f aca="false">SUMPRODUCT(B397:AA397,$B$1010:$AA$1010)</f>
        <v>1851.44848523229</v>
      </c>
      <c r="AE397" s="328" t="n">
        <f aca="false">SUMPRODUCT(B397:AA397,$B$1012:$AA$1012)</f>
        <v>1734.96404782884</v>
      </c>
      <c r="AF397" s="329" t="n">
        <f aca="false">XIRR(B397:AA397,$B$1:$AA$1)</f>
        <v>0.13388397279127</v>
      </c>
      <c r="AG397" s="330" t="n">
        <f aca="false">1-EXP(-(1/0.25)*(AD397/ABS($AD$1010)))</f>
        <v>0.970858461982687</v>
      </c>
    </row>
    <row r="398" customFormat="false" ht="12.75" hidden="false" customHeight="false" outlineLevel="0" collapsed="false">
      <c r="A398" s="321"/>
      <c r="B398" s="326" t="n">
        <f aca="false">+[4]data1cf!A398</f>
        <v>-2973.49579784716</v>
      </c>
      <c r="C398" s="326" t="n">
        <f aca="false">+[4]data1cf!B398</f>
        <v>498.541078310149</v>
      </c>
      <c r="D398" s="326" t="n">
        <f aca="false">+[4]data1cf!C398</f>
        <v>549.465200789283</v>
      </c>
      <c r="E398" s="326" t="n">
        <f aca="false">+[4]data1cf!D398</f>
        <v>537.349131910355</v>
      </c>
      <c r="F398" s="326" t="n">
        <f aca="false">+[4]data1cf!E398</f>
        <v>526.355163253629</v>
      </c>
      <c r="G398" s="326" t="n">
        <f aca="false">+[4]data1cf!F398</f>
        <v>516.251055937546</v>
      </c>
      <c r="H398" s="326" t="n">
        <f aca="false">+[4]data1cf!G398</f>
        <v>506.920150001716</v>
      </c>
      <c r="I398" s="326" t="n">
        <f aca="false">+[4]data1cf!H398</f>
        <v>501.829648987664</v>
      </c>
      <c r="J398" s="326" t="n">
        <f aca="false">+[4]data1cf!I398</f>
        <v>500.516000413115</v>
      </c>
      <c r="K398" s="326" t="n">
        <f aca="false">+[4]data1cf!J398</f>
        <v>499.278551897949</v>
      </c>
      <c r="L398" s="326" t="n">
        <f aca="false">+[4]data1cf!K398</f>
        <v>497.76929260859</v>
      </c>
      <c r="M398" s="326" t="n">
        <f aca="false">+[4]data1cf!L398</f>
        <v>377.097362859288</v>
      </c>
      <c r="N398" s="326" t="n">
        <f aca="false">+[4]data1cf!M398</f>
        <v>375.503230298769</v>
      </c>
      <c r="O398" s="326" t="n">
        <f aca="false">+[4]data1cf!N398</f>
        <v>374.095961080173</v>
      </c>
      <c r="P398" s="326" t="n">
        <f aca="false">+[4]data1cf!O398</f>
        <v>372.41178646628</v>
      </c>
      <c r="Q398" s="326" t="n">
        <f aca="false">+[4]data1cf!P398</f>
        <v>370.911773932709</v>
      </c>
      <c r="R398" s="326" t="n">
        <f aca="false">+[4]data1cf!Q398</f>
        <v>335.027266301405</v>
      </c>
      <c r="S398" s="326" t="n">
        <f aca="false">+[4]data1cf!R398</f>
        <v>299.208445465369</v>
      </c>
      <c r="T398" s="326" t="n">
        <f aca="false">+[4]data1cf!S398</f>
        <v>297.44301162933</v>
      </c>
      <c r="U398" s="326" t="n">
        <f aca="false">+[4]data1cf!T398</f>
        <v>295.62461477821</v>
      </c>
      <c r="V398" s="326" t="n">
        <f aca="false">+[4]data1cf!U398</f>
        <v>293.751666021557</v>
      </c>
      <c r="W398" s="326" t="n">
        <f aca="false">+[4]data1cf!V398</f>
        <v>291.822528802203</v>
      </c>
      <c r="X398" s="326" t="n">
        <f aca="false">+[4]data1cf!W398</f>
        <v>289.835517466269</v>
      </c>
      <c r="Y398" s="326" t="n">
        <f aca="false">+[4]data1cf!X398</f>
        <v>287.788895790257</v>
      </c>
      <c r="Z398" s="326" t="n">
        <f aca="false">+[4]data1cf!Y398</f>
        <v>285.680875463965</v>
      </c>
      <c r="AA398" s="326" t="n">
        <f aca="false">+[4]data1cf!Z398</f>
        <v>283.509614527884</v>
      </c>
      <c r="AB398" s="326"/>
      <c r="AC398" s="327" t="n">
        <f aca="false">XNPV(0.1,B398:AA398,$B$1:$AA$1)</f>
        <v>1183.29505226652</v>
      </c>
      <c r="AD398" s="327" t="n">
        <f aca="false">SUMPRODUCT(B398:AA398,$B$1010:$AA$1010)</f>
        <v>2211.39044417716</v>
      </c>
      <c r="AE398" s="328" t="n">
        <f aca="false">SUMPRODUCT(B398:AA398,$B$1012:$AA$1012)</f>
        <v>2097.30932605842</v>
      </c>
      <c r="AF398" s="329" t="n">
        <f aca="false">XIRR(B398:AA398,$B$1:$AA$1)</f>
        <v>0.157393081966572</v>
      </c>
      <c r="AG398" s="330" t="n">
        <f aca="false">1-EXP(-(1/0.25)*(AD398/ABS($AD$1010)))</f>
        <v>0.985344629696389</v>
      </c>
    </row>
    <row r="399" customFormat="false" ht="12.75" hidden="false" customHeight="false" outlineLevel="0" collapsed="false">
      <c r="A399" s="321"/>
      <c r="B399" s="326" t="n">
        <f aca="false">+[4]data1cf!A399</f>
        <v>-3496.0125385765</v>
      </c>
      <c r="C399" s="326" t="n">
        <f aca="false">+[4]data1cf!B399</f>
        <v>508.698803749927</v>
      </c>
      <c r="D399" s="326" t="n">
        <f aca="false">+[4]data1cf!C399</f>
        <v>568.764879124862</v>
      </c>
      <c r="E399" s="326" t="n">
        <f aca="false">+[4]data1cf!D399</f>
        <v>554.718842412376</v>
      </c>
      <c r="F399" s="326" t="n">
        <f aca="false">+[4]data1cf!E399</f>
        <v>541.998060430888</v>
      </c>
      <c r="G399" s="326" t="n">
        <f aca="false">+[4]data1cf!F399</f>
        <v>530.329663397079</v>
      </c>
      <c r="H399" s="326" t="n">
        <f aca="false">+[4]data1cf!G399</f>
        <v>519.57667589968</v>
      </c>
      <c r="I399" s="326" t="n">
        <f aca="false">+[4]data1cf!H399</f>
        <v>513.815765006603</v>
      </c>
      <c r="J399" s="326" t="n">
        <f aca="false">+[4]data1cf!I399</f>
        <v>512.502116432053</v>
      </c>
      <c r="K399" s="326" t="n">
        <f aca="false">+[4]data1cf!J399</f>
        <v>511.284983367767</v>
      </c>
      <c r="L399" s="326" t="n">
        <f aca="false">+[4]data1cf!K399</f>
        <v>509.755408627528</v>
      </c>
      <c r="M399" s="326" t="n">
        <f aca="false">+[4]data1cf!L399</f>
        <v>389.103794329106</v>
      </c>
      <c r="N399" s="326" t="n">
        <f aca="false">+[4]data1cf!M399</f>
        <v>387.489346317707</v>
      </c>
      <c r="O399" s="326" t="n">
        <f aca="false">+[4]data1cf!N399</f>
        <v>386.102392549991</v>
      </c>
      <c r="P399" s="326" t="n">
        <f aca="false">+[4]data1cf!O399</f>
        <v>384.397902485218</v>
      </c>
      <c r="Q399" s="326" t="n">
        <f aca="false">+[4]data1cf!P399</f>
        <v>382.918205402527</v>
      </c>
      <c r="R399" s="326" t="n">
        <f aca="false">+[4]data1cf!Q399</f>
        <v>341.020324310874</v>
      </c>
      <c r="S399" s="326" t="n">
        <f aca="false">+[4]data1cf!R399</f>
        <v>299.208445465369</v>
      </c>
      <c r="T399" s="326" t="n">
        <f aca="false">+[4]data1cf!S399</f>
        <v>297.44301162933</v>
      </c>
      <c r="U399" s="326" t="n">
        <f aca="false">+[4]data1cf!T399</f>
        <v>295.62461477821</v>
      </c>
      <c r="V399" s="326" t="n">
        <f aca="false">+[4]data1cf!U399</f>
        <v>293.751666021557</v>
      </c>
      <c r="W399" s="326" t="n">
        <f aca="false">+[4]data1cf!V399</f>
        <v>291.822528802203</v>
      </c>
      <c r="X399" s="326" t="n">
        <f aca="false">+[4]data1cf!W399</f>
        <v>289.835517466269</v>
      </c>
      <c r="Y399" s="326" t="n">
        <f aca="false">+[4]data1cf!X399</f>
        <v>287.788895790257</v>
      </c>
      <c r="Z399" s="326" t="n">
        <f aca="false">+[4]data1cf!Y399</f>
        <v>285.680875463965</v>
      </c>
      <c r="AA399" s="326" t="n">
        <f aca="false">+[4]data1cf!Z399</f>
        <v>283.509614527884</v>
      </c>
      <c r="AB399" s="326"/>
      <c r="AC399" s="327" t="n">
        <f aca="false">XNPV(0.1,B399:AA399,$B$1:$AA$1)</f>
        <v>765.833162479718</v>
      </c>
      <c r="AD399" s="327" t="n">
        <f aca="false">SUMPRODUCT(B399:AA399,$B$1010:$AA$1010)</f>
        <v>1822.07705077532</v>
      </c>
      <c r="AE399" s="328" t="n">
        <f aca="false">SUMPRODUCT(B399:AA399,$B$1012:$AA$1012)</f>
        <v>1705.3965013791</v>
      </c>
      <c r="AF399" s="329" t="n">
        <f aca="false">XIRR(B399:AA399,$B$1:$AA$1)</f>
        <v>0.132224712414414</v>
      </c>
      <c r="AG399" s="330" t="n">
        <f aca="false">1-EXP(-(1/0.25)*(AD399/ABS($AD$1010)))</f>
        <v>0.969177242505031</v>
      </c>
    </row>
    <row r="400" customFormat="false" ht="12.75" hidden="false" customHeight="false" outlineLevel="0" collapsed="false">
      <c r="A400" s="321"/>
      <c r="B400" s="326" t="n">
        <f aca="false">+[4]data1cf!A400</f>
        <v>-3728.30391629986</v>
      </c>
      <c r="C400" s="326" t="n">
        <f aca="false">+[4]data1cf!B400</f>
        <v>513.214548132869</v>
      </c>
      <c r="D400" s="326" t="n">
        <f aca="false">+[4]data1cf!C400</f>
        <v>577.344793452452</v>
      </c>
      <c r="E400" s="326" t="n">
        <f aca="false">+[4]data1cf!D400</f>
        <v>562.440765307206</v>
      </c>
      <c r="F400" s="326" t="n">
        <f aca="false">+[4]data1cf!E400</f>
        <v>548.952306780619</v>
      </c>
      <c r="G400" s="326" t="n">
        <f aca="false">+[4]data1cf!F400</f>
        <v>536.588485111837</v>
      </c>
      <c r="H400" s="326" t="n">
        <f aca="false">+[4]data1cf!G400</f>
        <v>525.203293400826</v>
      </c>
      <c r="I400" s="326" t="n">
        <f aca="false">+[4]data1cf!H400</f>
        <v>519.144343378474</v>
      </c>
      <c r="J400" s="326" t="n">
        <f aca="false">+[4]data1cf!I400</f>
        <v>517.830694803925</v>
      </c>
      <c r="K400" s="326" t="n">
        <f aca="false">+[4]data1cf!J400</f>
        <v>516.622593228405</v>
      </c>
      <c r="L400" s="326" t="n">
        <f aca="false">+[4]data1cf!K400</f>
        <v>515.0839869994</v>
      </c>
      <c r="M400" s="326" t="n">
        <f aca="false">+[4]data1cf!L400</f>
        <v>394.441404189744</v>
      </c>
      <c r="N400" s="326" t="n">
        <f aca="false">+[4]data1cf!M400</f>
        <v>392.817924689579</v>
      </c>
      <c r="O400" s="326" t="n">
        <f aca="false">+[4]data1cf!N400</f>
        <v>391.440002410628</v>
      </c>
      <c r="P400" s="326" t="n">
        <f aca="false">+[4]data1cf!O400</f>
        <v>389.72648085709</v>
      </c>
      <c r="Q400" s="326" t="n">
        <f aca="false">+[4]data1cf!P400</f>
        <v>388.255815263165</v>
      </c>
      <c r="R400" s="326" t="n">
        <f aca="false">+[4]data1cf!Q400</f>
        <v>343.68461349681</v>
      </c>
      <c r="S400" s="326" t="n">
        <f aca="false">+[4]data1cf!R400</f>
        <v>299.208445465369</v>
      </c>
      <c r="T400" s="326" t="n">
        <f aca="false">+[4]data1cf!S400</f>
        <v>297.44301162933</v>
      </c>
      <c r="U400" s="326" t="n">
        <f aca="false">+[4]data1cf!T400</f>
        <v>295.62461477821</v>
      </c>
      <c r="V400" s="326" t="n">
        <f aca="false">+[4]data1cf!U400</f>
        <v>293.751666021557</v>
      </c>
      <c r="W400" s="326" t="n">
        <f aca="false">+[4]data1cf!V400</f>
        <v>291.822528802203</v>
      </c>
      <c r="X400" s="326" t="n">
        <f aca="false">+[4]data1cf!W400</f>
        <v>289.835517466269</v>
      </c>
      <c r="Y400" s="326" t="n">
        <f aca="false">+[4]data1cf!X400</f>
        <v>287.788895790257</v>
      </c>
      <c r="Z400" s="326" t="n">
        <f aca="false">+[4]data1cf!Y400</f>
        <v>285.680875463965</v>
      </c>
      <c r="AA400" s="326" t="n">
        <f aca="false">+[4]data1cf!Z400</f>
        <v>283.509614527884</v>
      </c>
      <c r="AB400" s="326"/>
      <c r="AC400" s="327" t="n">
        <f aca="false">XNPV(0.1,B400:AA400,$B$1:$AA$1)</f>
        <v>580.245237793873</v>
      </c>
      <c r="AD400" s="327" t="n">
        <f aca="false">SUMPRODUCT(B400:AA400,$B$1010:$AA$1010)</f>
        <v>1649.00289358519</v>
      </c>
      <c r="AE400" s="328" t="n">
        <f aca="false">SUMPRODUCT(B400:AA400,$B$1012:$AA$1012)</f>
        <v>1531.16673437654</v>
      </c>
      <c r="AF400" s="329" t="n">
        <f aca="false">XIRR(B400:AA400,$B$1:$AA$1)</f>
        <v>0.123084252690513</v>
      </c>
      <c r="AG400" s="330" t="n">
        <f aca="false">1-EXP(-(1/0.25)*(AD400/ABS($AD$1010)))</f>
        <v>0.957104721869945</v>
      </c>
    </row>
    <row r="401" customFormat="false" ht="12.75" hidden="false" customHeight="false" outlineLevel="0" collapsed="false">
      <c r="A401" s="321"/>
      <c r="B401" s="326" t="n">
        <f aca="false">+[4]data1cf!A401</f>
        <v>-3644.36936794984</v>
      </c>
      <c r="C401" s="326" t="n">
        <f aca="false">+[4]data1cf!B401</f>
        <v>511.582860512945</v>
      </c>
      <c r="D401" s="326" t="n">
        <f aca="false">+[4]data1cf!C401</f>
        <v>574.244586974595</v>
      </c>
      <c r="E401" s="326" t="n">
        <f aca="false">+[4]data1cf!D401</f>
        <v>559.650579477136</v>
      </c>
      <c r="F401" s="326" t="n">
        <f aca="false">+[4]data1cf!E401</f>
        <v>546.439507845935</v>
      </c>
      <c r="G401" s="326" t="n">
        <f aca="false">+[4]data1cf!F401</f>
        <v>534.326966070622</v>
      </c>
      <c r="H401" s="326" t="n">
        <f aca="false">+[4]data1cf!G401</f>
        <v>523.1702106264</v>
      </c>
      <c r="I401" s="326" t="n">
        <f aca="false">+[4]data1cf!H401</f>
        <v>517.218951986963</v>
      </c>
      <c r="J401" s="326" t="n">
        <f aca="false">+[4]data1cf!I401</f>
        <v>515.905303412414</v>
      </c>
      <c r="K401" s="326" t="n">
        <f aca="false">+[4]data1cf!J401</f>
        <v>514.693938461654</v>
      </c>
      <c r="L401" s="326" t="n">
        <f aca="false">+[4]data1cf!K401</f>
        <v>513.158595607889</v>
      </c>
      <c r="M401" s="326" t="n">
        <f aca="false">+[4]data1cf!L401</f>
        <v>392.512749422993</v>
      </c>
      <c r="N401" s="326" t="n">
        <f aca="false">+[4]data1cf!M401</f>
        <v>390.892533298068</v>
      </c>
      <c r="O401" s="326" t="n">
        <f aca="false">+[4]data1cf!N401</f>
        <v>389.511347643878</v>
      </c>
      <c r="P401" s="326" t="n">
        <f aca="false">+[4]data1cf!O401</f>
        <v>387.801089465579</v>
      </c>
      <c r="Q401" s="326" t="n">
        <f aca="false">+[4]data1cf!P401</f>
        <v>386.327160496414</v>
      </c>
      <c r="R401" s="326" t="n">
        <f aca="false">+[4]data1cf!Q401</f>
        <v>342.721917801054</v>
      </c>
      <c r="S401" s="326" t="n">
        <f aca="false">+[4]data1cf!R401</f>
        <v>299.208445465369</v>
      </c>
      <c r="T401" s="326" t="n">
        <f aca="false">+[4]data1cf!S401</f>
        <v>297.44301162933</v>
      </c>
      <c r="U401" s="326" t="n">
        <f aca="false">+[4]data1cf!T401</f>
        <v>295.62461477821</v>
      </c>
      <c r="V401" s="326" t="n">
        <f aca="false">+[4]data1cf!U401</f>
        <v>293.751666021557</v>
      </c>
      <c r="W401" s="326" t="n">
        <f aca="false">+[4]data1cf!V401</f>
        <v>291.822528802203</v>
      </c>
      <c r="X401" s="326" t="n">
        <f aca="false">+[4]data1cf!W401</f>
        <v>289.835517466269</v>
      </c>
      <c r="Y401" s="326" t="n">
        <f aca="false">+[4]data1cf!X401</f>
        <v>287.788895790257</v>
      </c>
      <c r="Z401" s="326" t="n">
        <f aca="false">+[4]data1cf!Y401</f>
        <v>285.680875463965</v>
      </c>
      <c r="AA401" s="326" t="n">
        <f aca="false">+[4]data1cf!Z401</f>
        <v>283.509614527884</v>
      </c>
      <c r="AB401" s="326"/>
      <c r="AC401" s="327" t="n">
        <f aca="false">XNPV(0.1,B401:AA401,$B$1:$AA$1)</f>
        <v>647.304285746465</v>
      </c>
      <c r="AD401" s="327" t="n">
        <f aca="false">SUMPRODUCT(B401:AA401,$B$1010:$AA$1010)</f>
        <v>1711.54030395827</v>
      </c>
      <c r="AE401" s="328" t="n">
        <f aca="false">SUMPRODUCT(B401:AA401,$B$1012:$AA$1012)</f>
        <v>1594.12170474959</v>
      </c>
      <c r="AF401" s="329" t="n">
        <f aca="false">XIRR(B401:AA401,$B$1:$AA$1)</f>
        <v>0.126267641186755</v>
      </c>
      <c r="AG401" s="330" t="n">
        <f aca="false">1-EXP(-(1/0.25)*(AD401/ABS($AD$1010)))</f>
        <v>0.961933366789521</v>
      </c>
    </row>
    <row r="402" customFormat="false" ht="12.75" hidden="false" customHeight="false" outlineLevel="0" collapsed="false">
      <c r="A402" s="321"/>
      <c r="B402" s="326" t="n">
        <f aca="false">+[4]data1cf!A402</f>
        <v>-2891.40238342406</v>
      </c>
      <c r="C402" s="326" t="n">
        <f aca="false">+[4]data1cf!B402</f>
        <v>496.945182333764</v>
      </c>
      <c r="D402" s="326" t="n">
        <f aca="false">+[4]data1cf!C402</f>
        <v>546.432998434151</v>
      </c>
      <c r="E402" s="326" t="n">
        <f aca="false">+[4]data1cf!D402</f>
        <v>534.620149790736</v>
      </c>
      <c r="F402" s="326" t="n">
        <f aca="false">+[4]data1cf!E402</f>
        <v>523.897483449996</v>
      </c>
      <c r="G402" s="326" t="n">
        <f aca="false">+[4]data1cf!F402</f>
        <v>514.039144114277</v>
      </c>
      <c r="H402" s="326" t="n">
        <f aca="false">+[4]data1cf!G402</f>
        <v>504.93166361514</v>
      </c>
      <c r="I402" s="326" t="n">
        <f aca="false">+[4]data1cf!H402</f>
        <v>499.94649173553</v>
      </c>
      <c r="J402" s="326" t="n">
        <f aca="false">+[4]data1cf!I402</f>
        <v>498.63284316098</v>
      </c>
      <c r="K402" s="326" t="n">
        <f aca="false">+[4]data1cf!J402</f>
        <v>497.392202853862</v>
      </c>
      <c r="L402" s="326" t="n">
        <f aca="false">+[4]data1cf!K402</f>
        <v>495.886135356455</v>
      </c>
      <c r="M402" s="326" t="n">
        <f aca="false">+[4]data1cf!L402</f>
        <v>375.211013815201</v>
      </c>
      <c r="N402" s="326" t="n">
        <f aca="false">+[4]data1cf!M402</f>
        <v>373.620073046634</v>
      </c>
      <c r="O402" s="326" t="n">
        <f aca="false">+[4]data1cf!N402</f>
        <v>372.209612036086</v>
      </c>
      <c r="P402" s="326" t="n">
        <f aca="false">+[4]data1cf!O402</f>
        <v>370.528629214146</v>
      </c>
      <c r="Q402" s="326" t="n">
        <f aca="false">+[4]data1cf!P402</f>
        <v>369.025424888622</v>
      </c>
      <c r="R402" s="326" t="n">
        <f aca="false">+[4]data1cf!Q402</f>
        <v>334.085687675337</v>
      </c>
      <c r="S402" s="326" t="n">
        <f aca="false">+[4]data1cf!R402</f>
        <v>299.208445465369</v>
      </c>
      <c r="T402" s="326" t="n">
        <f aca="false">+[4]data1cf!S402</f>
        <v>297.44301162933</v>
      </c>
      <c r="U402" s="326" t="n">
        <f aca="false">+[4]data1cf!T402</f>
        <v>295.62461477821</v>
      </c>
      <c r="V402" s="326" t="n">
        <f aca="false">+[4]data1cf!U402</f>
        <v>293.751666021557</v>
      </c>
      <c r="W402" s="326" t="n">
        <f aca="false">+[4]data1cf!V402</f>
        <v>291.822528802203</v>
      </c>
      <c r="X402" s="326" t="n">
        <f aca="false">+[4]data1cf!W402</f>
        <v>289.835517466269</v>
      </c>
      <c r="Y402" s="326" t="n">
        <f aca="false">+[4]data1cf!X402</f>
        <v>287.788895790257</v>
      </c>
      <c r="Z402" s="326" t="n">
        <f aca="false">+[4]data1cf!Y402</f>
        <v>285.680875463965</v>
      </c>
      <c r="AA402" s="326" t="n">
        <f aca="false">+[4]data1cf!Z402</f>
        <v>283.509614527884</v>
      </c>
      <c r="AB402" s="326"/>
      <c r="AC402" s="327" t="n">
        <f aca="false">XNPV(0.1,B402:AA402,$B$1:$AA$1)</f>
        <v>1248.88313634643</v>
      </c>
      <c r="AD402" s="327" t="n">
        <f aca="false">SUMPRODUCT(B402:AA402,$B$1010:$AA$1010)</f>
        <v>2272.55607439293</v>
      </c>
      <c r="AE402" s="328" t="n">
        <f aca="false">SUMPRODUCT(B402:AA402,$B$1012:$AA$1012)</f>
        <v>2158.88335694827</v>
      </c>
      <c r="AF402" s="329" t="n">
        <f aca="false">XIRR(B402:AA402,$B$1:$AA$1)</f>
        <v>0.162090782172799</v>
      </c>
      <c r="AG402" s="330" t="n">
        <f aca="false">1-EXP(-(1/0.25)*(AD402/ABS($AD$1010)))</f>
        <v>0.986960244348857</v>
      </c>
    </row>
    <row r="403" customFormat="false" ht="12.75" hidden="false" customHeight="false" outlineLevel="0" collapsed="false">
      <c r="A403" s="321"/>
      <c r="B403" s="326" t="n">
        <f aca="false">+[4]data1cf!A403</f>
        <v>-3218.66796050159</v>
      </c>
      <c r="C403" s="326" t="n">
        <f aca="false">+[4]data1cf!B403</f>
        <v>503.307225152151</v>
      </c>
      <c r="D403" s="326" t="n">
        <f aca="false">+[4]data1cf!C403</f>
        <v>558.520879789087</v>
      </c>
      <c r="E403" s="326" t="n">
        <f aca="false">+[4]data1cf!D403</f>
        <v>545.499243010178</v>
      </c>
      <c r="F403" s="326" t="n">
        <f aca="false">+[4]data1cf!E403</f>
        <v>533.695029390312</v>
      </c>
      <c r="G403" s="326" t="n">
        <f aca="false">+[4]data1cf!F403</f>
        <v>522.856935460561</v>
      </c>
      <c r="H403" s="326" t="n">
        <f aca="false">+[4]data1cf!G403</f>
        <v>512.85876896685</v>
      </c>
      <c r="I403" s="326" t="n">
        <f aca="false">+[4]data1cf!H403</f>
        <v>507.453702261226</v>
      </c>
      <c r="J403" s="326" t="n">
        <f aca="false">+[4]data1cf!I403</f>
        <v>506.140053686677</v>
      </c>
      <c r="K403" s="326" t="n">
        <f aca="false">+[4]data1cf!J403</f>
        <v>504.912137465196</v>
      </c>
      <c r="L403" s="326" t="n">
        <f aca="false">+[4]data1cf!K403</f>
        <v>503.393345882152</v>
      </c>
      <c r="M403" s="326" t="n">
        <f aca="false">+[4]data1cf!L403</f>
        <v>382.730948426535</v>
      </c>
      <c r="N403" s="326" t="n">
        <f aca="false">+[4]data1cf!M403</f>
        <v>381.127283572331</v>
      </c>
      <c r="O403" s="326" t="n">
        <f aca="false">+[4]data1cf!N403</f>
        <v>379.729546647419</v>
      </c>
      <c r="P403" s="326" t="n">
        <f aca="false">+[4]data1cf!O403</f>
        <v>378.035839739842</v>
      </c>
      <c r="Q403" s="326" t="n">
        <f aca="false">+[4]data1cf!P403</f>
        <v>376.545359499956</v>
      </c>
      <c r="R403" s="326" t="n">
        <f aca="false">+[4]data1cf!Q403</f>
        <v>337.839292938186</v>
      </c>
      <c r="S403" s="326" t="n">
        <f aca="false">+[4]data1cf!R403</f>
        <v>299.208445465369</v>
      </c>
      <c r="T403" s="326" t="n">
        <f aca="false">+[4]data1cf!S403</f>
        <v>297.44301162933</v>
      </c>
      <c r="U403" s="326" t="n">
        <f aca="false">+[4]data1cf!T403</f>
        <v>295.62461477821</v>
      </c>
      <c r="V403" s="326" t="n">
        <f aca="false">+[4]data1cf!U403</f>
        <v>293.751666021557</v>
      </c>
      <c r="W403" s="326" t="n">
        <f aca="false">+[4]data1cf!V403</f>
        <v>291.822528802203</v>
      </c>
      <c r="X403" s="326" t="n">
        <f aca="false">+[4]data1cf!W403</f>
        <v>289.835517466269</v>
      </c>
      <c r="Y403" s="326" t="n">
        <f aca="false">+[4]data1cf!X403</f>
        <v>287.788895790257</v>
      </c>
      <c r="Z403" s="326" t="n">
        <f aca="false">+[4]data1cf!Y403</f>
        <v>285.680875463965</v>
      </c>
      <c r="AA403" s="326" t="n">
        <f aca="false">+[4]data1cf!Z403</f>
        <v>283.509614527884</v>
      </c>
      <c r="AB403" s="326"/>
      <c r="AC403" s="327" t="n">
        <f aca="false">XNPV(0.1,B403:AA403,$B$1:$AA$1)</f>
        <v>987.416094968481</v>
      </c>
      <c r="AD403" s="327" t="n">
        <f aca="false">SUMPRODUCT(B403:AA403,$B$1010:$AA$1010)</f>
        <v>2028.71915506701</v>
      </c>
      <c r="AE403" s="328" t="n">
        <f aca="false">SUMPRODUCT(B403:AA403,$B$1012:$AA$1012)</f>
        <v>1913.41834743731</v>
      </c>
      <c r="AF403" s="329" t="n">
        <f aca="false">XIRR(B403:AA403,$B$1:$AA$1)</f>
        <v>0.144666690670735</v>
      </c>
      <c r="AG403" s="330" t="n">
        <f aca="false">1-EXP(-(1/0.25)*(AD403/ABS($AD$1010)))</f>
        <v>0.979227244084654</v>
      </c>
    </row>
    <row r="404" customFormat="false" ht="12.75" hidden="false" customHeight="false" outlineLevel="0" collapsed="false">
      <c r="A404" s="321"/>
      <c r="B404" s="326" t="n">
        <f aca="false">+[4]data1cf!A404</f>
        <v>-3733.43284895338</v>
      </c>
      <c r="C404" s="326" t="n">
        <f aca="false">+[4]data1cf!B404</f>
        <v>513.314254583654</v>
      </c>
      <c r="D404" s="326" t="n">
        <f aca="false">+[4]data1cf!C404</f>
        <v>577.534235708942</v>
      </c>
      <c r="E404" s="326" t="n">
        <f aca="false">+[4]data1cf!D404</f>
        <v>562.611263338048</v>
      </c>
      <c r="F404" s="326" t="n">
        <f aca="false">+[4]data1cf!E404</f>
        <v>549.105854714827</v>
      </c>
      <c r="G404" s="326" t="n">
        <f aca="false">+[4]data1cf!F404</f>
        <v>536.726678252624</v>
      </c>
      <c r="H404" s="326" t="n">
        <f aca="false">+[4]data1cf!G404</f>
        <v>525.327527638503</v>
      </c>
      <c r="I404" s="326" t="n">
        <f aca="false">+[4]data1cf!H404</f>
        <v>519.2619969904</v>
      </c>
      <c r="J404" s="326" t="n">
        <f aca="false">+[4]data1cf!I404</f>
        <v>517.94834841585</v>
      </c>
      <c r="K404" s="326" t="n">
        <f aca="false">+[4]data1cf!J404</f>
        <v>516.740446253232</v>
      </c>
      <c r="L404" s="326" t="n">
        <f aca="false">+[4]data1cf!K404</f>
        <v>515.201640611325</v>
      </c>
      <c r="M404" s="326" t="n">
        <f aca="false">+[4]data1cf!L404</f>
        <v>394.559257214571</v>
      </c>
      <c r="N404" s="326" t="n">
        <f aca="false">+[4]data1cf!M404</f>
        <v>392.935578301504</v>
      </c>
      <c r="O404" s="326" t="n">
        <f aca="false">+[4]data1cf!N404</f>
        <v>391.557855435456</v>
      </c>
      <c r="P404" s="326" t="n">
        <f aca="false">+[4]data1cf!O404</f>
        <v>389.844134469016</v>
      </c>
      <c r="Q404" s="326" t="n">
        <f aca="false">+[4]data1cf!P404</f>
        <v>388.373668287992</v>
      </c>
      <c r="R404" s="326" t="n">
        <f aca="false">+[4]data1cf!Q404</f>
        <v>343.743440302772</v>
      </c>
      <c r="S404" s="326" t="n">
        <f aca="false">+[4]data1cf!R404</f>
        <v>299.208445465369</v>
      </c>
      <c r="T404" s="326" t="n">
        <f aca="false">+[4]data1cf!S404</f>
        <v>297.44301162933</v>
      </c>
      <c r="U404" s="326" t="n">
        <f aca="false">+[4]data1cf!T404</f>
        <v>295.62461477821</v>
      </c>
      <c r="V404" s="326" t="n">
        <f aca="false">+[4]data1cf!U404</f>
        <v>293.751666021557</v>
      </c>
      <c r="W404" s="326" t="n">
        <f aca="false">+[4]data1cf!V404</f>
        <v>291.822528802203</v>
      </c>
      <c r="X404" s="326" t="n">
        <f aca="false">+[4]data1cf!W404</f>
        <v>289.835517466269</v>
      </c>
      <c r="Y404" s="326" t="n">
        <f aca="false">+[4]data1cf!X404</f>
        <v>287.788895790257</v>
      </c>
      <c r="Z404" s="326" t="n">
        <f aca="false">+[4]data1cf!Y404</f>
        <v>285.680875463965</v>
      </c>
      <c r="AA404" s="326" t="n">
        <f aca="false">+[4]data1cf!Z404</f>
        <v>283.509614527884</v>
      </c>
      <c r="AB404" s="326"/>
      <c r="AC404" s="327" t="n">
        <f aca="false">XNPV(0.1,B404:AA404,$B$1:$AA$1)</f>
        <v>576.147505125749</v>
      </c>
      <c r="AD404" s="327" t="n">
        <f aca="false">SUMPRODUCT(B404:AA404,$B$1010:$AA$1010)</f>
        <v>1645.18146161904</v>
      </c>
      <c r="AE404" s="328" t="n">
        <f aca="false">SUMPRODUCT(B404:AA404,$B$1012:$AA$1012)</f>
        <v>1527.31978684903</v>
      </c>
      <c r="AF404" s="329" t="n">
        <f aca="false">XIRR(B404:AA404,$B$1:$AA$1)</f>
        <v>0.122893835830824</v>
      </c>
      <c r="AG404" s="330" t="n">
        <f aca="false">1-EXP(-(1/0.25)*(AD404/ABS($AD$1010)))</f>
        <v>0.956790546905477</v>
      </c>
    </row>
    <row r="405" customFormat="false" ht="12.75" hidden="false" customHeight="false" outlineLevel="0" collapsed="false">
      <c r="A405" s="321"/>
      <c r="B405" s="326" t="n">
        <f aca="false">+[4]data1cf!A405</f>
        <v>-2824.68209048951</v>
      </c>
      <c r="C405" s="326" t="n">
        <f aca="false">+[4]data1cf!B405</f>
        <v>495.648139839116</v>
      </c>
      <c r="D405" s="326" t="n">
        <f aca="false">+[4]data1cf!C405</f>
        <v>543.968617694321</v>
      </c>
      <c r="E405" s="326" t="n">
        <f aca="false">+[4]data1cf!D405</f>
        <v>532.402207124889</v>
      </c>
      <c r="F405" s="326" t="n">
        <f aca="false">+[4]data1cf!E405</f>
        <v>521.900038008239</v>
      </c>
      <c r="G405" s="326" t="n">
        <f aca="false">+[4]data1cf!F405</f>
        <v>512.241443216695</v>
      </c>
      <c r="H405" s="326" t="n">
        <f aca="false">+[4]data1cf!G405</f>
        <v>503.315548666809</v>
      </c>
      <c r="I405" s="326" t="n">
        <f aca="false">+[4]data1cf!H405</f>
        <v>498.415981591846</v>
      </c>
      <c r="J405" s="326" t="n">
        <f aca="false">+[4]data1cf!I405</f>
        <v>497.102333017296</v>
      </c>
      <c r="K405" s="326" t="n">
        <f aca="false">+[4]data1cf!J405</f>
        <v>495.859098625189</v>
      </c>
      <c r="L405" s="326" t="n">
        <f aca="false">+[4]data1cf!K405</f>
        <v>494.355625212771</v>
      </c>
      <c r="M405" s="326" t="n">
        <f aca="false">+[4]data1cf!L405</f>
        <v>373.677909586528</v>
      </c>
      <c r="N405" s="326" t="n">
        <f aca="false">+[4]data1cf!M405</f>
        <v>372.08956290295</v>
      </c>
      <c r="O405" s="326" t="n">
        <f aca="false">+[4]data1cf!N405</f>
        <v>370.676507807412</v>
      </c>
      <c r="P405" s="326" t="n">
        <f aca="false">+[4]data1cf!O405</f>
        <v>368.998119070461</v>
      </c>
      <c r="Q405" s="326" t="n">
        <f aca="false">+[4]data1cf!P405</f>
        <v>367.492320659949</v>
      </c>
      <c r="R405" s="326" t="n">
        <f aca="false">+[4]data1cf!Q405</f>
        <v>333.320432603495</v>
      </c>
      <c r="S405" s="326" t="n">
        <f aca="false">+[4]data1cf!R405</f>
        <v>299.208445465369</v>
      </c>
      <c r="T405" s="326" t="n">
        <f aca="false">+[4]data1cf!S405</f>
        <v>297.44301162933</v>
      </c>
      <c r="U405" s="326" t="n">
        <f aca="false">+[4]data1cf!T405</f>
        <v>295.62461477821</v>
      </c>
      <c r="V405" s="326" t="n">
        <f aca="false">+[4]data1cf!U405</f>
        <v>293.751666021557</v>
      </c>
      <c r="W405" s="326" t="n">
        <f aca="false">+[4]data1cf!V405</f>
        <v>291.822528802203</v>
      </c>
      <c r="X405" s="326" t="n">
        <f aca="false">+[4]data1cf!W405</f>
        <v>289.835517466269</v>
      </c>
      <c r="Y405" s="326" t="n">
        <f aca="false">+[4]data1cf!X405</f>
        <v>287.788895790257</v>
      </c>
      <c r="Z405" s="326" t="n">
        <f aca="false">+[4]data1cf!Y405</f>
        <v>285.680875463965</v>
      </c>
      <c r="AA405" s="326" t="n">
        <f aca="false">+[4]data1cf!Z405</f>
        <v>283.509614527884</v>
      </c>
      <c r="AB405" s="326"/>
      <c r="AC405" s="327" t="n">
        <f aca="false">XNPV(0.1,B405:AA405,$B$1:$AA$1)</f>
        <v>1302.18894916443</v>
      </c>
      <c r="AD405" s="327" t="n">
        <f aca="false">SUMPRODUCT(B405:AA405,$B$1010:$AA$1010)</f>
        <v>2322.26759868755</v>
      </c>
      <c r="AE405" s="328" t="n">
        <f aca="false">SUMPRODUCT(B405:AA405,$B$1012:$AA$1012)</f>
        <v>2208.92680327099</v>
      </c>
      <c r="AF405" s="329" t="n">
        <f aca="false">XIRR(B405:AA405,$B$1:$AA$1)</f>
        <v>0.166092117122462</v>
      </c>
      <c r="AG405" s="330" t="n">
        <f aca="false">1-EXP(-(1/0.25)*(AD405/ABS($AD$1010)))</f>
        <v>0.988141179286659</v>
      </c>
    </row>
    <row r="406" customFormat="false" ht="12.75" hidden="false" customHeight="false" outlineLevel="0" collapsed="false">
      <c r="A406" s="321"/>
      <c r="B406" s="326" t="n">
        <f aca="false">+[4]data1cf!A406</f>
        <v>-2665.85201023419</v>
      </c>
      <c r="C406" s="326" t="n">
        <f aca="false">+[4]data1cf!B406</f>
        <v>492.560483078953</v>
      </c>
      <c r="D406" s="326" t="n">
        <f aca="false">+[4]data1cf!C406</f>
        <v>538.10206985001</v>
      </c>
      <c r="E406" s="326" t="n">
        <f aca="false">+[4]data1cf!D406</f>
        <v>527.122314065009</v>
      </c>
      <c r="F406" s="326" t="n">
        <f aca="false">+[4]data1cf!E406</f>
        <v>517.145046597587</v>
      </c>
      <c r="G406" s="326" t="n">
        <f aca="false">+[4]data1cf!F406</f>
        <v>507.961950947108</v>
      </c>
      <c r="H406" s="326" t="n">
        <f aca="false">+[4]data1cf!G406</f>
        <v>499.468328343645</v>
      </c>
      <c r="I406" s="326" t="n">
        <f aca="false">+[4]data1cf!H406</f>
        <v>494.772546614853</v>
      </c>
      <c r="J406" s="326" t="n">
        <f aca="false">+[4]data1cf!I406</f>
        <v>493.458898040303</v>
      </c>
      <c r="K406" s="326" t="n">
        <f aca="false">+[4]data1cf!J406</f>
        <v>492.209488334675</v>
      </c>
      <c r="L406" s="326" t="n">
        <f aca="false">+[4]data1cf!K406</f>
        <v>490.712190235778</v>
      </c>
      <c r="M406" s="326" t="n">
        <f aca="false">+[4]data1cf!L406</f>
        <v>370.028299296014</v>
      </c>
      <c r="N406" s="326" t="n">
        <f aca="false">+[4]data1cf!M406</f>
        <v>368.446127925957</v>
      </c>
      <c r="O406" s="326" t="n">
        <f aca="false">+[4]data1cf!N406</f>
        <v>367.026897516899</v>
      </c>
      <c r="P406" s="326" t="n">
        <f aca="false">+[4]data1cf!O406</f>
        <v>365.354684093468</v>
      </c>
      <c r="Q406" s="326" t="n">
        <f aca="false">+[4]data1cf!P406</f>
        <v>363.842710369435</v>
      </c>
      <c r="R406" s="326" t="n">
        <f aca="false">+[4]data1cf!Q406</f>
        <v>331.498715114999</v>
      </c>
      <c r="S406" s="326" t="n">
        <f aca="false">+[4]data1cf!R406</f>
        <v>299.208445465369</v>
      </c>
      <c r="T406" s="326" t="n">
        <f aca="false">+[4]data1cf!S406</f>
        <v>297.44301162933</v>
      </c>
      <c r="U406" s="326" t="n">
        <f aca="false">+[4]data1cf!T406</f>
        <v>295.62461477821</v>
      </c>
      <c r="V406" s="326" t="n">
        <f aca="false">+[4]data1cf!U406</f>
        <v>293.751666021557</v>
      </c>
      <c r="W406" s="326" t="n">
        <f aca="false">+[4]data1cf!V406</f>
        <v>291.822528802203</v>
      </c>
      <c r="X406" s="326" t="n">
        <f aca="false">+[4]data1cf!W406</f>
        <v>289.835517466269</v>
      </c>
      <c r="Y406" s="326" t="n">
        <f aca="false">+[4]data1cf!X406</f>
        <v>287.788895790257</v>
      </c>
      <c r="Z406" s="326" t="n">
        <f aca="false">+[4]data1cf!Y406</f>
        <v>285.680875463965</v>
      </c>
      <c r="AA406" s="326" t="n">
        <f aca="false">+[4]data1cf!Z406</f>
        <v>283.509614527884</v>
      </c>
      <c r="AB406" s="326"/>
      <c r="AC406" s="327" t="n">
        <f aca="false">XNPV(0.1,B406:AA406,$B$1:$AA$1)</f>
        <v>1429.08537236003</v>
      </c>
      <c r="AD406" s="327" t="n">
        <f aca="false">SUMPRODUCT(B406:AA406,$B$1010:$AA$1010)</f>
        <v>2440.60768752791</v>
      </c>
      <c r="AE406" s="328" t="n">
        <f aca="false">SUMPRODUCT(B406:AA406,$B$1012:$AA$1012)</f>
        <v>2328.05704455287</v>
      </c>
      <c r="AF406" s="329" t="n">
        <f aca="false">XIRR(B406:AA406,$B$1:$AA$1)</f>
        <v>0.176353994081717</v>
      </c>
      <c r="AG406" s="330" t="n">
        <f aca="false">1-EXP(-(1/0.25)*(AD406/ABS($AD$1010)))</f>
        <v>0.990539875086604</v>
      </c>
    </row>
    <row r="407" customFormat="false" ht="12.75" hidden="false" customHeight="false" outlineLevel="0" collapsed="false">
      <c r="A407" s="321"/>
      <c r="B407" s="326" t="n">
        <f aca="false">+[4]data1cf!A407</f>
        <v>-3073.36522283655</v>
      </c>
      <c r="C407" s="326" t="n">
        <f aca="false">+[4]data1cf!B407</f>
        <v>500.482539931943</v>
      </c>
      <c r="D407" s="326" t="n">
        <f aca="false">+[4]data1cf!C407</f>
        <v>553.153977870691</v>
      </c>
      <c r="E407" s="326" t="n">
        <f aca="false">+[4]data1cf!D407</f>
        <v>540.669031283622</v>
      </c>
      <c r="F407" s="326" t="n">
        <f aca="false">+[4]data1cf!E407</f>
        <v>529.345014151191</v>
      </c>
      <c r="G407" s="326" t="n">
        <f aca="false">+[4]data1cf!F407</f>
        <v>518.941921745352</v>
      </c>
      <c r="H407" s="326" t="n">
        <f aca="false">+[4]data1cf!G407</f>
        <v>509.339211182471</v>
      </c>
      <c r="I407" s="326" t="n">
        <f aca="false">+[4]data1cf!H407</f>
        <v>504.120573701381</v>
      </c>
      <c r="J407" s="326" t="n">
        <f aca="false">+[4]data1cf!I407</f>
        <v>502.806925126831</v>
      </c>
      <c r="K407" s="326" t="n">
        <f aca="false">+[4]data1cf!J407</f>
        <v>501.573359534909</v>
      </c>
      <c r="L407" s="326" t="n">
        <f aca="false">+[4]data1cf!K407</f>
        <v>500.060217322306</v>
      </c>
      <c r="M407" s="326" t="n">
        <f aca="false">+[4]data1cf!L407</f>
        <v>379.392170496248</v>
      </c>
      <c r="N407" s="326" t="n">
        <f aca="false">+[4]data1cf!M407</f>
        <v>377.794155012485</v>
      </c>
      <c r="O407" s="326" t="n">
        <f aca="false">+[4]data1cf!N407</f>
        <v>376.390768717133</v>
      </c>
      <c r="P407" s="326" t="n">
        <f aca="false">+[4]data1cf!O407</f>
        <v>374.702711179996</v>
      </c>
      <c r="Q407" s="326" t="n">
        <f aca="false">+[4]data1cf!P407</f>
        <v>373.206581569669</v>
      </c>
      <c r="R407" s="326" t="n">
        <f aca="false">+[4]data1cf!Q407</f>
        <v>336.172728658263</v>
      </c>
      <c r="S407" s="326" t="n">
        <f aca="false">+[4]data1cf!R407</f>
        <v>299.208445465369</v>
      </c>
      <c r="T407" s="326" t="n">
        <f aca="false">+[4]data1cf!S407</f>
        <v>297.44301162933</v>
      </c>
      <c r="U407" s="326" t="n">
        <f aca="false">+[4]data1cf!T407</f>
        <v>295.62461477821</v>
      </c>
      <c r="V407" s="326" t="n">
        <f aca="false">+[4]data1cf!U407</f>
        <v>293.751666021557</v>
      </c>
      <c r="W407" s="326" t="n">
        <f aca="false">+[4]data1cf!V407</f>
        <v>291.822528802203</v>
      </c>
      <c r="X407" s="326" t="n">
        <f aca="false">+[4]data1cf!W407</f>
        <v>289.835517466269</v>
      </c>
      <c r="Y407" s="326" t="n">
        <f aca="false">+[4]data1cf!X407</f>
        <v>287.788895790257</v>
      </c>
      <c r="Z407" s="326" t="n">
        <f aca="false">+[4]data1cf!Y407</f>
        <v>285.680875463965</v>
      </c>
      <c r="AA407" s="326" t="n">
        <f aca="false">+[4]data1cf!Z407</f>
        <v>283.509614527884</v>
      </c>
      <c r="AB407" s="326"/>
      <c r="AC407" s="327" t="n">
        <f aca="false">XNPV(0.1,B407:AA407,$B$1:$AA$1)</f>
        <v>1103.50492184927</v>
      </c>
      <c r="AD407" s="327" t="n">
        <f aca="false">SUMPRODUCT(B407:AA407,$B$1010:$AA$1010)</f>
        <v>2136.98037898874</v>
      </c>
      <c r="AE407" s="328" t="n">
        <f aca="false">SUMPRODUCT(B407:AA407,$B$1012:$AA$1012)</f>
        <v>2022.40242758842</v>
      </c>
      <c r="AF407" s="329" t="n">
        <f aca="false">XIRR(B407:AA407,$B$1:$AA$1)</f>
        <v>0.151987042981247</v>
      </c>
      <c r="AG407" s="330" t="n">
        <f aca="false">1-EXP(-(1/0.25)*(AD407/ABS($AD$1010)))</f>
        <v>0.983106939748694</v>
      </c>
    </row>
    <row r="408" customFormat="false" ht="12.75" hidden="false" customHeight="false" outlineLevel="0" collapsed="false">
      <c r="A408" s="321"/>
      <c r="B408" s="326" t="n">
        <f aca="false">+[4]data1cf!A408</f>
        <v>-3681.69261863534</v>
      </c>
      <c r="C408" s="326" t="n">
        <f aca="false">+[4]data1cf!B408</f>
        <v>512.308424506271</v>
      </c>
      <c r="D408" s="326" t="n">
        <f aca="false">+[4]data1cf!C408</f>
        <v>575.623158561915</v>
      </c>
      <c r="E408" s="326" t="n">
        <f aca="false">+[4]data1cf!D408</f>
        <v>560.891293905723</v>
      </c>
      <c r="F408" s="326" t="n">
        <f aca="false">+[4]data1cf!E408</f>
        <v>547.556876395657</v>
      </c>
      <c r="G408" s="326" t="n">
        <f aca="false">+[4]data1cf!F408</f>
        <v>535.332597765372</v>
      </c>
      <c r="H408" s="326" t="n">
        <f aca="false">+[4]data1cf!G408</f>
        <v>524.074263362084</v>
      </c>
      <c r="I408" s="326" t="n">
        <f aca="false">+[4]data1cf!H408</f>
        <v>518.075117499088</v>
      </c>
      <c r="J408" s="326" t="n">
        <f aca="false">+[4]data1cf!I408</f>
        <v>516.761468924539</v>
      </c>
      <c r="K408" s="326" t="n">
        <f aca="false">+[4]data1cf!J408</f>
        <v>515.551555101766</v>
      </c>
      <c r="L408" s="326" t="n">
        <f aca="false">+[4]data1cf!K408</f>
        <v>514.014761120014</v>
      </c>
      <c r="M408" s="326" t="n">
        <f aca="false">+[4]data1cf!L408</f>
        <v>393.370366063105</v>
      </c>
      <c r="N408" s="326" t="n">
        <f aca="false">+[4]data1cf!M408</f>
        <v>391.748698810193</v>
      </c>
      <c r="O408" s="326" t="n">
        <f aca="false">+[4]data1cf!N408</f>
        <v>390.368964283989</v>
      </c>
      <c r="P408" s="326" t="n">
        <f aca="false">+[4]data1cf!O408</f>
        <v>388.657254977704</v>
      </c>
      <c r="Q408" s="326" t="n">
        <f aca="false">+[4]data1cf!P408</f>
        <v>387.184777136526</v>
      </c>
      <c r="R408" s="326" t="n">
        <f aca="false">+[4]data1cf!Q408</f>
        <v>343.150000557117</v>
      </c>
      <c r="S408" s="326" t="n">
        <f aca="false">+[4]data1cf!R408</f>
        <v>299.208445465369</v>
      </c>
      <c r="T408" s="326" t="n">
        <f aca="false">+[4]data1cf!S408</f>
        <v>297.44301162933</v>
      </c>
      <c r="U408" s="326" t="n">
        <f aca="false">+[4]data1cf!T408</f>
        <v>295.62461477821</v>
      </c>
      <c r="V408" s="326" t="n">
        <f aca="false">+[4]data1cf!U408</f>
        <v>293.751666021557</v>
      </c>
      <c r="W408" s="326" t="n">
        <f aca="false">+[4]data1cf!V408</f>
        <v>291.822528802203</v>
      </c>
      <c r="X408" s="326" t="n">
        <f aca="false">+[4]data1cf!W408</f>
        <v>289.835517466269</v>
      </c>
      <c r="Y408" s="326" t="n">
        <f aca="false">+[4]data1cf!X408</f>
        <v>287.788895790257</v>
      </c>
      <c r="Z408" s="326" t="n">
        <f aca="false">+[4]data1cf!Y408</f>
        <v>285.680875463965</v>
      </c>
      <c r="AA408" s="326" t="n">
        <f aca="false">+[4]data1cf!Z408</f>
        <v>283.509614527884</v>
      </c>
      <c r="AB408" s="326"/>
      <c r="AC408" s="327" t="n">
        <f aca="false">XNPV(0.1,B408:AA408,$B$1:$AA$1)</f>
        <v>617.485078916061</v>
      </c>
      <c r="AD408" s="327" t="n">
        <f aca="false">SUMPRODUCT(B408:AA408,$B$1010:$AA$1010)</f>
        <v>1683.73173775448</v>
      </c>
      <c r="AE408" s="328" t="n">
        <f aca="false">SUMPRODUCT(B408:AA408,$B$1012:$AA$1012)</f>
        <v>1566.12746176715</v>
      </c>
      <c r="AF408" s="329" t="n">
        <f aca="false">XIRR(B408:AA408,$B$1:$AA$1)</f>
        <v>0.124836221599549</v>
      </c>
      <c r="AG408" s="330" t="n">
        <f aca="false">1-EXP(-(1/0.25)*(AD408/ABS($AD$1010)))</f>
        <v>0.959857230417474</v>
      </c>
    </row>
    <row r="409" customFormat="false" ht="12.75" hidden="false" customHeight="false" outlineLevel="0" collapsed="false">
      <c r="A409" s="321"/>
      <c r="B409" s="326" t="n">
        <f aca="false">+[4]data1cf!A409</f>
        <v>-2625.05820040827</v>
      </c>
      <c r="C409" s="326" t="n">
        <f aca="false">+[4]data1cf!B409</f>
        <v>491.767451415937</v>
      </c>
      <c r="D409" s="326" t="n">
        <f aca="false">+[4]data1cf!C409</f>
        <v>536.59530969028</v>
      </c>
      <c r="E409" s="326" t="n">
        <f aca="false">+[4]data1cf!D409</f>
        <v>525.766229921252</v>
      </c>
      <c r="F409" s="326" t="n">
        <f aca="false">+[4]data1cf!E409</f>
        <v>515.923777836543</v>
      </c>
      <c r="G409" s="326" t="n">
        <f aca="false">+[4]data1cf!F409</f>
        <v>506.862809062168</v>
      </c>
      <c r="H409" s="326" t="n">
        <f aca="false">+[4]data1cf!G409</f>
        <v>498.480210891528</v>
      </c>
      <c r="I409" s="326" t="n">
        <f aca="false">+[4]data1cf!H409</f>
        <v>493.836769252494</v>
      </c>
      <c r="J409" s="326" t="n">
        <f aca="false">+[4]data1cf!I409</f>
        <v>492.523120677944</v>
      </c>
      <c r="K409" s="326" t="n">
        <f aca="false">+[4]data1cf!J409</f>
        <v>491.272124908991</v>
      </c>
      <c r="L409" s="326" t="n">
        <f aca="false">+[4]data1cf!K409</f>
        <v>489.776412873419</v>
      </c>
      <c r="M409" s="326" t="n">
        <f aca="false">+[4]data1cf!L409</f>
        <v>369.09093587033</v>
      </c>
      <c r="N409" s="326" t="n">
        <f aca="false">+[4]data1cf!M409</f>
        <v>367.510350563598</v>
      </c>
      <c r="O409" s="326" t="n">
        <f aca="false">+[4]data1cf!N409</f>
        <v>366.089534091214</v>
      </c>
      <c r="P409" s="326" t="n">
        <f aca="false">+[4]data1cf!O409</f>
        <v>364.41890673111</v>
      </c>
      <c r="Q409" s="326" t="n">
        <f aca="false">+[4]data1cf!P409</f>
        <v>362.905346943751</v>
      </c>
      <c r="R409" s="326" t="n">
        <f aca="false">+[4]data1cf!Q409</f>
        <v>331.030826433819</v>
      </c>
      <c r="S409" s="326" t="n">
        <f aca="false">+[4]data1cf!R409</f>
        <v>299.208445465369</v>
      </c>
      <c r="T409" s="326" t="n">
        <f aca="false">+[4]data1cf!S409</f>
        <v>297.44301162933</v>
      </c>
      <c r="U409" s="326" t="n">
        <f aca="false">+[4]data1cf!T409</f>
        <v>295.62461477821</v>
      </c>
      <c r="V409" s="326" t="n">
        <f aca="false">+[4]data1cf!U409</f>
        <v>293.751666021557</v>
      </c>
      <c r="W409" s="326" t="n">
        <f aca="false">+[4]data1cf!V409</f>
        <v>291.822528802203</v>
      </c>
      <c r="X409" s="326" t="n">
        <f aca="false">+[4]data1cf!W409</f>
        <v>289.835517466269</v>
      </c>
      <c r="Y409" s="326" t="n">
        <f aca="false">+[4]data1cf!X409</f>
        <v>287.788895790257</v>
      </c>
      <c r="Z409" s="326" t="n">
        <f aca="false">+[4]data1cf!Y409</f>
        <v>285.680875463965</v>
      </c>
      <c r="AA409" s="326" t="n">
        <f aca="false">+[4]data1cf!Z409</f>
        <v>283.509614527884</v>
      </c>
      <c r="AB409" s="326"/>
      <c r="AC409" s="327" t="n">
        <f aca="false">XNPV(0.1,B409:AA409,$B$1:$AA$1)</f>
        <v>1461.67736341808</v>
      </c>
      <c r="AD409" s="327" t="n">
        <f aca="false">SUMPRODUCT(B409:AA409,$B$1010:$AA$1010)</f>
        <v>2471.00207548752</v>
      </c>
      <c r="AE409" s="328" t="n">
        <f aca="false">SUMPRODUCT(B409:AA409,$B$1012:$AA$1012)</f>
        <v>2358.65437472834</v>
      </c>
      <c r="AF409" s="329" t="n">
        <f aca="false">XIRR(B409:AA409,$B$1:$AA$1)</f>
        <v>0.179173802114011</v>
      </c>
      <c r="AG409" s="330" t="n">
        <f aca="false">1-EXP(-(1/0.25)*(AD409/ABS($AD$1010)))</f>
        <v>0.991073330201678</v>
      </c>
    </row>
    <row r="410" customFormat="false" ht="12.75" hidden="false" customHeight="false" outlineLevel="0" collapsed="false">
      <c r="A410" s="321"/>
      <c r="B410" s="326" t="n">
        <f aca="false">+[4]data1cf!A410</f>
        <v>-3808.87688701454</v>
      </c>
      <c r="C410" s="326" t="n">
        <f aca="false">+[4]data1cf!B410</f>
        <v>514.780886683563</v>
      </c>
      <c r="D410" s="326" t="n">
        <f aca="false">+[4]data1cf!C410</f>
        <v>580.320836698769</v>
      </c>
      <c r="E410" s="326" t="n">
        <f aca="false">+[4]data1cf!D410</f>
        <v>565.119204228892</v>
      </c>
      <c r="F410" s="326" t="n">
        <f aca="false">+[4]data1cf!E410</f>
        <v>551.364468148687</v>
      </c>
      <c r="G410" s="326" t="n">
        <f aca="false">+[4]data1cf!F410</f>
        <v>538.759430343098</v>
      </c>
      <c r="H410" s="326" t="n">
        <f aca="false">+[4]data1cf!G410</f>
        <v>527.15495123499</v>
      </c>
      <c r="I410" s="326" t="n">
        <f aca="false">+[4]data1cf!H410</f>
        <v>520.992622868293</v>
      </c>
      <c r="J410" s="326" t="n">
        <f aca="false">+[4]data1cf!I410</f>
        <v>519.678974293743</v>
      </c>
      <c r="K410" s="326" t="n">
        <f aca="false">+[4]data1cf!J410</f>
        <v>518.474005395325</v>
      </c>
      <c r="L410" s="326" t="n">
        <f aca="false">+[4]data1cf!K410</f>
        <v>516.932266489218</v>
      </c>
      <c r="M410" s="326" t="n">
        <f aca="false">+[4]data1cf!L410</f>
        <v>396.292816356664</v>
      </c>
      <c r="N410" s="326" t="n">
        <f aca="false">+[4]data1cf!M410</f>
        <v>394.666204179397</v>
      </c>
      <c r="O410" s="326" t="n">
        <f aca="false">+[4]data1cf!N410</f>
        <v>393.291414577548</v>
      </c>
      <c r="P410" s="326" t="n">
        <f aca="false">+[4]data1cf!O410</f>
        <v>391.574760346908</v>
      </c>
      <c r="Q410" s="326" t="n">
        <f aca="false">+[4]data1cf!P410</f>
        <v>390.107227430085</v>
      </c>
      <c r="R410" s="326" t="n">
        <f aca="false">+[4]data1cf!Q410</f>
        <v>344.608753241719</v>
      </c>
      <c r="S410" s="326" t="n">
        <f aca="false">+[4]data1cf!R410</f>
        <v>299.208445465369</v>
      </c>
      <c r="T410" s="326" t="n">
        <f aca="false">+[4]data1cf!S410</f>
        <v>297.44301162933</v>
      </c>
      <c r="U410" s="326" t="n">
        <f aca="false">+[4]data1cf!T410</f>
        <v>295.62461477821</v>
      </c>
      <c r="V410" s="326" t="n">
        <f aca="false">+[4]data1cf!U410</f>
        <v>293.751666021557</v>
      </c>
      <c r="W410" s="326" t="n">
        <f aca="false">+[4]data1cf!V410</f>
        <v>291.822528802203</v>
      </c>
      <c r="X410" s="326" t="n">
        <f aca="false">+[4]data1cf!W410</f>
        <v>289.835517466269</v>
      </c>
      <c r="Y410" s="326" t="n">
        <f aca="false">+[4]data1cf!X410</f>
        <v>287.788895790257</v>
      </c>
      <c r="Z410" s="326" t="n">
        <f aca="false">+[4]data1cf!Y410</f>
        <v>285.680875463965</v>
      </c>
      <c r="AA410" s="326" t="n">
        <f aca="false">+[4]data1cf!Z410</f>
        <v>283.509614527884</v>
      </c>
      <c r="AB410" s="326"/>
      <c r="AC410" s="327" t="n">
        <f aca="false">XNPV(0.1,B410:AA410,$B$1:$AA$1)</f>
        <v>515.871903891996</v>
      </c>
      <c r="AD410" s="327" t="n">
        <f aca="false">SUMPRODUCT(B410:AA410,$B$1010:$AA$1010)</f>
        <v>1588.97010573303</v>
      </c>
      <c r="AE410" s="328" t="n">
        <f aca="false">SUMPRODUCT(B410:AA410,$B$1012:$AA$1012)</f>
        <v>1470.73310979731</v>
      </c>
      <c r="AF410" s="329" t="n">
        <f aca="false">XIRR(B410:AA410,$B$1:$AA$1)</f>
        <v>0.120145280717736</v>
      </c>
      <c r="AG410" s="330" t="n">
        <f aca="false">1-EXP(-(1/0.25)*(AD410/ABS($AD$1010)))</f>
        <v>0.951894213966573</v>
      </c>
    </row>
    <row r="411" customFormat="false" ht="12.75" hidden="false" customHeight="false" outlineLevel="0" collapsed="false">
      <c r="A411" s="321"/>
      <c r="B411" s="326" t="n">
        <f aca="false">+[4]data1cf!A411</f>
        <v>-2449.76148230478</v>
      </c>
      <c r="C411" s="326" t="n">
        <f aca="false">+[4]data1cf!B411</f>
        <v>488.359683216005</v>
      </c>
      <c r="D411" s="326" t="n">
        <f aca="false">+[4]data1cf!C411</f>
        <v>530.12055011041</v>
      </c>
      <c r="E411" s="326" t="n">
        <f aca="false">+[4]data1cf!D411</f>
        <v>519.938946299369</v>
      </c>
      <c r="F411" s="326" t="n">
        <f aca="false">+[4]data1cf!E411</f>
        <v>510.675814808648</v>
      </c>
      <c r="G411" s="326" t="n">
        <f aca="false">+[4]data1cf!F411</f>
        <v>502.139642337063</v>
      </c>
      <c r="H411" s="326" t="n">
        <f aca="false">+[4]data1cf!G411</f>
        <v>494.234131714413</v>
      </c>
      <c r="I411" s="326" t="n">
        <f aca="false">+[4]data1cf!H411</f>
        <v>489.815602776574</v>
      </c>
      <c r="J411" s="326" t="n">
        <f aca="false">+[4]data1cf!I411</f>
        <v>488.501954202025</v>
      </c>
      <c r="K411" s="326" t="n">
        <f aca="false">+[4]data1cf!J411</f>
        <v>487.244142896671</v>
      </c>
      <c r="L411" s="326" t="n">
        <f aca="false">+[4]data1cf!K411</f>
        <v>485.7552463975</v>
      </c>
      <c r="M411" s="326" t="n">
        <f aca="false">+[4]data1cf!L411</f>
        <v>365.06295385801</v>
      </c>
      <c r="N411" s="326" t="n">
        <f aca="false">+[4]data1cf!M411</f>
        <v>363.489184087679</v>
      </c>
      <c r="O411" s="326" t="n">
        <f aca="false">+[4]data1cf!N411</f>
        <v>362.061552078895</v>
      </c>
      <c r="P411" s="326" t="n">
        <f aca="false">+[4]data1cf!O411</f>
        <v>360.39774025519</v>
      </c>
      <c r="Q411" s="326" t="n">
        <f aca="false">+[4]data1cf!P411</f>
        <v>358.877364931431</v>
      </c>
      <c r="R411" s="326" t="n">
        <f aca="false">+[4]data1cf!Q411</f>
        <v>329.02024319586</v>
      </c>
      <c r="S411" s="326" t="n">
        <f aca="false">+[4]data1cf!R411</f>
        <v>299.208445465369</v>
      </c>
      <c r="T411" s="326" t="n">
        <f aca="false">+[4]data1cf!S411</f>
        <v>297.44301162933</v>
      </c>
      <c r="U411" s="326" t="n">
        <f aca="false">+[4]data1cf!T411</f>
        <v>295.62461477821</v>
      </c>
      <c r="V411" s="326" t="n">
        <f aca="false">+[4]data1cf!U411</f>
        <v>293.751666021557</v>
      </c>
      <c r="W411" s="326" t="n">
        <f aca="false">+[4]data1cf!V411</f>
        <v>291.822528802203</v>
      </c>
      <c r="X411" s="326" t="n">
        <f aca="false">+[4]data1cf!W411</f>
        <v>289.835517466269</v>
      </c>
      <c r="Y411" s="326" t="n">
        <f aca="false">+[4]data1cf!X411</f>
        <v>287.788895790257</v>
      </c>
      <c r="Z411" s="326" t="n">
        <f aca="false">+[4]data1cf!Y411</f>
        <v>285.680875463965</v>
      </c>
      <c r="AA411" s="326" t="n">
        <f aca="false">+[4]data1cf!Z411</f>
        <v>283.509614527884</v>
      </c>
      <c r="AB411" s="326"/>
      <c r="AC411" s="327" t="n">
        <f aca="false">XNPV(0.1,B411:AA411,$B$1:$AA$1)</f>
        <v>1601.72971678528</v>
      </c>
      <c r="AD411" s="327" t="n">
        <f aca="false">SUMPRODUCT(B411:AA411,$B$1010:$AA$1010)</f>
        <v>2601.61102034509</v>
      </c>
      <c r="AE411" s="328" t="n">
        <f aca="false">SUMPRODUCT(B411:AA411,$B$1012:$AA$1012)</f>
        <v>2490.13539072997</v>
      </c>
      <c r="AF411" s="329" t="n">
        <f aca="false">XIRR(B411:AA411,$B$1:$AA$1)</f>
        <v>0.192276738803138</v>
      </c>
      <c r="AG411" s="330" t="n">
        <f aca="false">1-EXP(-(1/0.25)*(AD411/ABS($AD$1010)))</f>
        <v>0.993043837209653</v>
      </c>
    </row>
    <row r="412" customFormat="false" ht="12.75" hidden="false" customHeight="false" outlineLevel="0" collapsed="false">
      <c r="A412" s="321"/>
      <c r="B412" s="326" t="n">
        <f aca="false">+[4]data1cf!A412</f>
        <v>-2458.88277201861</v>
      </c>
      <c r="C412" s="326" t="n">
        <f aca="false">+[4]data1cf!B412</f>
        <v>488.537001088042</v>
      </c>
      <c r="D412" s="326" t="n">
        <f aca="false">+[4]data1cf!C412</f>
        <v>530.45745406728</v>
      </c>
      <c r="E412" s="326" t="n">
        <f aca="false">+[4]data1cf!D412</f>
        <v>520.242159860552</v>
      </c>
      <c r="F412" s="326" t="n">
        <f aca="false">+[4]data1cf!E412</f>
        <v>510.948884331584</v>
      </c>
      <c r="G412" s="326" t="n">
        <f aca="false">+[4]data1cf!F412</f>
        <v>502.385404907706</v>
      </c>
      <c r="H412" s="326" t="n">
        <f aca="false">+[4]data1cf!G412</f>
        <v>494.455069782971</v>
      </c>
      <c r="I412" s="326" t="n">
        <f aca="false">+[4]data1cf!H412</f>
        <v>490.024837865578</v>
      </c>
      <c r="J412" s="326" t="n">
        <f aca="false">+[4]data1cf!I412</f>
        <v>488.711189291029</v>
      </c>
      <c r="K412" s="326" t="n">
        <f aca="false">+[4]data1cf!J412</f>
        <v>487.453732621419</v>
      </c>
      <c r="L412" s="326" t="n">
        <f aca="false">+[4]data1cf!K412</f>
        <v>485.964481486503</v>
      </c>
      <c r="M412" s="326" t="n">
        <f aca="false">+[4]data1cf!L412</f>
        <v>365.272543582758</v>
      </c>
      <c r="N412" s="326" t="n">
        <f aca="false">+[4]data1cf!M412</f>
        <v>363.698419176683</v>
      </c>
      <c r="O412" s="326" t="n">
        <f aca="false">+[4]data1cf!N412</f>
        <v>362.271141803642</v>
      </c>
      <c r="P412" s="326" t="n">
        <f aca="false">+[4]data1cf!O412</f>
        <v>360.606975344194</v>
      </c>
      <c r="Q412" s="326" t="n">
        <f aca="false">+[4]data1cf!P412</f>
        <v>359.086954656179</v>
      </c>
      <c r="R412" s="326" t="n">
        <f aca="false">+[4]data1cf!Q412</f>
        <v>329.124860740361</v>
      </c>
      <c r="S412" s="326" t="n">
        <f aca="false">+[4]data1cf!R412</f>
        <v>299.208445465369</v>
      </c>
      <c r="T412" s="326" t="n">
        <f aca="false">+[4]data1cf!S412</f>
        <v>297.44301162933</v>
      </c>
      <c r="U412" s="326" t="n">
        <f aca="false">+[4]data1cf!T412</f>
        <v>295.62461477821</v>
      </c>
      <c r="V412" s="326" t="n">
        <f aca="false">+[4]data1cf!U412</f>
        <v>293.751666021557</v>
      </c>
      <c r="W412" s="326" t="n">
        <f aca="false">+[4]data1cf!V412</f>
        <v>291.822528802203</v>
      </c>
      <c r="X412" s="326" t="n">
        <f aca="false">+[4]data1cf!W412</f>
        <v>289.835517466269</v>
      </c>
      <c r="Y412" s="326" t="n">
        <f aca="false">+[4]data1cf!X412</f>
        <v>287.788895790257</v>
      </c>
      <c r="Z412" s="326" t="n">
        <f aca="false">+[4]data1cf!Y412</f>
        <v>285.680875463965</v>
      </c>
      <c r="AA412" s="326" t="n">
        <f aca="false">+[4]data1cf!Z412</f>
        <v>283.509614527884</v>
      </c>
      <c r="AB412" s="326"/>
      <c r="AC412" s="327" t="n">
        <f aca="false">XNPV(0.1,B412:AA412,$B$1:$AA$1)</f>
        <v>1594.4423122977</v>
      </c>
      <c r="AD412" s="327" t="n">
        <f aca="false">SUMPRODUCT(B412:AA412,$B$1010:$AA$1010)</f>
        <v>2594.8149888041</v>
      </c>
      <c r="AE412" s="328" t="n">
        <f aca="false">SUMPRODUCT(B412:AA412,$B$1012:$AA$1012)</f>
        <v>2483.29398233514</v>
      </c>
      <c r="AF412" s="329" t="n">
        <f aca="false">XIRR(B412:AA412,$B$1:$AA$1)</f>
        <v>0.191552222989526</v>
      </c>
      <c r="AG412" s="330" t="n">
        <f aca="false">1-EXP(-(1/0.25)*(AD412/ABS($AD$1010)))</f>
        <v>0.992952972206859</v>
      </c>
    </row>
    <row r="413" customFormat="false" ht="12.75" hidden="false" customHeight="false" outlineLevel="0" collapsed="false">
      <c r="A413" s="321"/>
      <c r="B413" s="326" t="n">
        <f aca="false">+[4]data1cf!A413</f>
        <v>-2412.93414622216</v>
      </c>
      <c r="C413" s="326" t="n">
        <f aca="false">+[4]data1cf!B413</f>
        <v>487.643759802559</v>
      </c>
      <c r="D413" s="326" t="n">
        <f aca="false">+[4]data1cf!C413</f>
        <v>528.760295624862</v>
      </c>
      <c r="E413" s="326" t="n">
        <f aca="false">+[4]data1cf!D413</f>
        <v>518.714717262376</v>
      </c>
      <c r="F413" s="326" t="n">
        <f aca="false">+[4]data1cf!E413</f>
        <v>509.573292751941</v>
      </c>
      <c r="G413" s="326" t="n">
        <f aca="false">+[4]data1cf!F413</f>
        <v>501.147372486027</v>
      </c>
      <c r="H413" s="326" t="n">
        <f aca="false">+[4]data1cf!G413</f>
        <v>493.342091141259</v>
      </c>
      <c r="I413" s="326" t="n">
        <f aca="false">+[4]data1cf!H413</f>
        <v>488.970813148708</v>
      </c>
      <c r="J413" s="326" t="n">
        <f aca="false">+[4]data1cf!I413</f>
        <v>487.657164574159</v>
      </c>
      <c r="K413" s="326" t="n">
        <f aca="false">+[4]data1cf!J413</f>
        <v>486.397921421978</v>
      </c>
      <c r="L413" s="326" t="n">
        <f aca="false">+[4]data1cf!K413</f>
        <v>484.910456769633</v>
      </c>
      <c r="M413" s="326" t="n">
        <f aca="false">+[4]data1cf!L413</f>
        <v>364.216732383317</v>
      </c>
      <c r="N413" s="326" t="n">
        <f aca="false">+[4]data1cf!M413</f>
        <v>362.644394459813</v>
      </c>
      <c r="O413" s="326" t="n">
        <f aca="false">+[4]data1cf!N413</f>
        <v>361.215330604202</v>
      </c>
      <c r="P413" s="326" t="n">
        <f aca="false">+[4]data1cf!O413</f>
        <v>359.552950627324</v>
      </c>
      <c r="Q413" s="326" t="n">
        <f aca="false">+[4]data1cf!P413</f>
        <v>358.031143456738</v>
      </c>
      <c r="R413" s="326" t="n">
        <f aca="false">+[4]data1cf!Q413</f>
        <v>328.597848381927</v>
      </c>
      <c r="S413" s="326" t="n">
        <f aca="false">+[4]data1cf!R413</f>
        <v>299.208445465369</v>
      </c>
      <c r="T413" s="326" t="n">
        <f aca="false">+[4]data1cf!S413</f>
        <v>297.44301162933</v>
      </c>
      <c r="U413" s="326" t="n">
        <f aca="false">+[4]data1cf!T413</f>
        <v>295.62461477821</v>
      </c>
      <c r="V413" s="326" t="n">
        <f aca="false">+[4]data1cf!U413</f>
        <v>293.751666021557</v>
      </c>
      <c r="W413" s="326" t="n">
        <f aca="false">+[4]data1cf!V413</f>
        <v>291.822528802203</v>
      </c>
      <c r="X413" s="326" t="n">
        <f aca="false">+[4]data1cf!W413</f>
        <v>289.835517466269</v>
      </c>
      <c r="Y413" s="326" t="n">
        <f aca="false">+[4]data1cf!X413</f>
        <v>287.788895790257</v>
      </c>
      <c r="Z413" s="326" t="n">
        <f aca="false">+[4]data1cf!Y413</f>
        <v>285.680875463965</v>
      </c>
      <c r="AA413" s="326" t="n">
        <f aca="false">+[4]data1cf!Z413</f>
        <v>283.509614527884</v>
      </c>
      <c r="AB413" s="326"/>
      <c r="AC413" s="327" t="n">
        <f aca="false">XNPV(0.1,B413:AA413,$B$1:$AA$1)</f>
        <v>1631.15271535831</v>
      </c>
      <c r="AD413" s="327" t="n">
        <f aca="false">SUMPRODUCT(B413:AA413,$B$1010:$AA$1010)</f>
        <v>2629.05009370427</v>
      </c>
      <c r="AE413" s="328" t="n">
        <f aca="false">SUMPRODUCT(B413:AA413,$B$1012:$AA$1012)</f>
        <v>2517.7576737776</v>
      </c>
      <c r="AF413" s="329" t="n">
        <f aca="false">XIRR(B413:AA413,$B$1:$AA$1)</f>
        <v>0.195253823075268</v>
      </c>
      <c r="AG413" s="330" t="n">
        <f aca="false">1-EXP(-(1/0.25)*(AD413/ABS($AD$1010)))</f>
        <v>0.993398945650883</v>
      </c>
    </row>
    <row r="414" customFormat="false" ht="12.75" hidden="false" customHeight="false" outlineLevel="0" collapsed="false">
      <c r="A414" s="321"/>
      <c r="B414" s="326" t="n">
        <f aca="false">+[4]data1cf!A414</f>
        <v>-3880.73149937239</v>
      </c>
      <c r="C414" s="326" t="n">
        <f aca="false">+[4]data1cf!B414</f>
        <v>516.177740347799</v>
      </c>
      <c r="D414" s="326" t="n">
        <f aca="false">+[4]data1cf!C414</f>
        <v>582.974858660819</v>
      </c>
      <c r="E414" s="326" t="n">
        <f aca="false">+[4]data1cf!D414</f>
        <v>567.507823994737</v>
      </c>
      <c r="F414" s="326" t="n">
        <f aca="false">+[4]data1cf!E414</f>
        <v>553.515622791611</v>
      </c>
      <c r="G414" s="326" t="n">
        <f aca="false">+[4]data1cf!F414</f>
        <v>540.69546952173</v>
      </c>
      <c r="H414" s="326" t="n">
        <f aca="false">+[4]data1cf!G414</f>
        <v>528.895430900628</v>
      </c>
      <c r="I414" s="326" t="n">
        <f aca="false">+[4]data1cf!H414</f>
        <v>522.640910192092</v>
      </c>
      <c r="J414" s="326" t="n">
        <f aca="false">+[4]data1cf!I414</f>
        <v>521.327261617542</v>
      </c>
      <c r="K414" s="326" t="n">
        <f aca="false">+[4]data1cf!J414</f>
        <v>520.125086426452</v>
      </c>
      <c r="L414" s="326" t="n">
        <f aca="false">+[4]data1cf!K414</f>
        <v>518.580553813017</v>
      </c>
      <c r="M414" s="326" t="n">
        <f aca="false">+[4]data1cf!L414</f>
        <v>397.943897387791</v>
      </c>
      <c r="N414" s="326" t="n">
        <f aca="false">+[4]data1cf!M414</f>
        <v>396.314491503196</v>
      </c>
      <c r="O414" s="326" t="n">
        <f aca="false">+[4]data1cf!N414</f>
        <v>394.942495608676</v>
      </c>
      <c r="P414" s="326" t="n">
        <f aca="false">+[4]data1cf!O414</f>
        <v>393.223047670707</v>
      </c>
      <c r="Q414" s="326" t="n">
        <f aca="false">+[4]data1cf!P414</f>
        <v>391.758308461212</v>
      </c>
      <c r="R414" s="326" t="n">
        <f aca="false">+[4]data1cf!Q414</f>
        <v>345.432896903618</v>
      </c>
      <c r="S414" s="326" t="n">
        <f aca="false">+[4]data1cf!R414</f>
        <v>299.208445465369</v>
      </c>
      <c r="T414" s="326" t="n">
        <f aca="false">+[4]data1cf!S414</f>
        <v>297.44301162933</v>
      </c>
      <c r="U414" s="326" t="n">
        <f aca="false">+[4]data1cf!T414</f>
        <v>295.62461477821</v>
      </c>
      <c r="V414" s="326" t="n">
        <f aca="false">+[4]data1cf!U414</f>
        <v>293.751666021557</v>
      </c>
      <c r="W414" s="326" t="n">
        <f aca="false">+[4]data1cf!V414</f>
        <v>291.822528802203</v>
      </c>
      <c r="X414" s="326" t="n">
        <f aca="false">+[4]data1cf!W414</f>
        <v>289.835517466269</v>
      </c>
      <c r="Y414" s="326" t="n">
        <f aca="false">+[4]data1cf!X414</f>
        <v>287.788895790257</v>
      </c>
      <c r="Z414" s="326" t="n">
        <f aca="false">+[4]data1cf!Y414</f>
        <v>285.680875463965</v>
      </c>
      <c r="AA414" s="326" t="n">
        <f aca="false">+[4]data1cf!Z414</f>
        <v>283.509614527884</v>
      </c>
      <c r="AB414" s="326"/>
      <c r="AC414" s="327" t="n">
        <f aca="false">XNPV(0.1,B414:AA414,$B$1:$AA$1)</f>
        <v>458.464054675654</v>
      </c>
      <c r="AD414" s="327" t="n">
        <f aca="false">SUMPRODUCT(B414:AA414,$B$1010:$AA$1010)</f>
        <v>1535.43313593268</v>
      </c>
      <c r="AE414" s="328" t="n">
        <f aca="false">SUMPRODUCT(B414:AA414,$B$1012:$AA$1012)</f>
        <v>1416.83867560924</v>
      </c>
      <c r="AF414" s="329" t="n">
        <f aca="false">XIRR(B414:AA414,$B$1:$AA$1)</f>
        <v>0.117615230665483</v>
      </c>
      <c r="AG414" s="330" t="n">
        <f aca="false">1-EXP(-(1/0.25)*(AD414/ABS($AD$1010)))</f>
        <v>0.946715870480052</v>
      </c>
    </row>
    <row r="415" customFormat="false" ht="12.75" hidden="false" customHeight="false" outlineLevel="0" collapsed="false">
      <c r="A415" s="321"/>
      <c r="B415" s="326" t="n">
        <f aca="false">+[4]data1cf!A415</f>
        <v>-3038.11439980665</v>
      </c>
      <c r="C415" s="326" t="n">
        <f aca="false">+[4]data1cf!B415</f>
        <v>499.797263932241</v>
      </c>
      <c r="D415" s="326" t="n">
        <f aca="false">+[4]data1cf!C415</f>
        <v>551.851953471258</v>
      </c>
      <c r="E415" s="326" t="n">
        <f aca="false">+[4]data1cf!D415</f>
        <v>539.497209324133</v>
      </c>
      <c r="F415" s="326" t="n">
        <f aca="false">+[4]data1cf!E415</f>
        <v>528.289689111652</v>
      </c>
      <c r="G415" s="326" t="n">
        <f aca="false">+[4]data1cf!F415</f>
        <v>517.992129209766</v>
      </c>
      <c r="H415" s="326" t="n">
        <f aca="false">+[4]data1cf!G415</f>
        <v>508.485357286843</v>
      </c>
      <c r="I415" s="326" t="n">
        <f aca="false">+[4]data1cf!H415</f>
        <v>503.311948021733</v>
      </c>
      <c r="J415" s="326" t="n">
        <f aca="false">+[4]data1cf!I415</f>
        <v>501.998299447184</v>
      </c>
      <c r="K415" s="326" t="n">
        <f aca="false">+[4]data1cf!J415</f>
        <v>500.763363303263</v>
      </c>
      <c r="L415" s="326" t="n">
        <f aca="false">+[4]data1cf!K415</f>
        <v>499.251591642659</v>
      </c>
      <c r="M415" s="326" t="n">
        <f aca="false">+[4]data1cf!L415</f>
        <v>378.582174264602</v>
      </c>
      <c r="N415" s="326" t="n">
        <f aca="false">+[4]data1cf!M415</f>
        <v>376.985529332838</v>
      </c>
      <c r="O415" s="326" t="n">
        <f aca="false">+[4]data1cf!N415</f>
        <v>375.580772485486</v>
      </c>
      <c r="P415" s="326" t="n">
        <f aca="false">+[4]data1cf!O415</f>
        <v>373.894085500349</v>
      </c>
      <c r="Q415" s="326" t="n">
        <f aca="false">+[4]data1cf!P415</f>
        <v>372.396585338023</v>
      </c>
      <c r="R415" s="326" t="n">
        <f aca="false">+[4]data1cf!Q415</f>
        <v>335.768415818439</v>
      </c>
      <c r="S415" s="326" t="n">
        <f aca="false">+[4]data1cf!R415</f>
        <v>299.208445465369</v>
      </c>
      <c r="T415" s="326" t="n">
        <f aca="false">+[4]data1cf!S415</f>
        <v>297.44301162933</v>
      </c>
      <c r="U415" s="326" t="n">
        <f aca="false">+[4]data1cf!T415</f>
        <v>295.62461477821</v>
      </c>
      <c r="V415" s="326" t="n">
        <f aca="false">+[4]data1cf!U415</f>
        <v>293.751666021557</v>
      </c>
      <c r="W415" s="326" t="n">
        <f aca="false">+[4]data1cf!V415</f>
        <v>291.822528802203</v>
      </c>
      <c r="X415" s="326" t="n">
        <f aca="false">+[4]data1cf!W415</f>
        <v>289.835517466269</v>
      </c>
      <c r="Y415" s="326" t="n">
        <f aca="false">+[4]data1cf!X415</f>
        <v>287.788895790257</v>
      </c>
      <c r="Z415" s="326" t="n">
        <f aca="false">+[4]data1cf!Y415</f>
        <v>285.680875463965</v>
      </c>
      <c r="AA415" s="326" t="n">
        <f aca="false">+[4]data1cf!Z415</f>
        <v>283.509614527884</v>
      </c>
      <c r="AB415" s="326"/>
      <c r="AC415" s="327" t="n">
        <f aca="false">XNPV(0.1,B415:AA415,$B$1:$AA$1)</f>
        <v>1131.66837394855</v>
      </c>
      <c r="AD415" s="327" t="n">
        <f aca="false">SUMPRODUCT(B415:AA415,$B$1010:$AA$1010)</f>
        <v>2163.24483419992</v>
      </c>
      <c r="AE415" s="328" t="n">
        <f aca="false">SUMPRODUCT(B415:AA415,$B$1012:$AA$1012)</f>
        <v>2048.84224960567</v>
      </c>
      <c r="AF415" s="329" t="n">
        <f aca="false">XIRR(B415:AA415,$B$1:$AA$1)</f>
        <v>0.153858327378398</v>
      </c>
      <c r="AG415" s="330" t="n">
        <f aca="false">1-EXP(-(1/0.25)*(AD415/ABS($AD$1010)))</f>
        <v>0.983933322920706</v>
      </c>
    </row>
    <row r="416" customFormat="false" ht="12.75" hidden="false" customHeight="false" outlineLevel="0" collapsed="false">
      <c r="A416" s="321"/>
      <c r="B416" s="326" t="n">
        <f aca="false">+[4]data1cf!A416</f>
        <v>-3269.92614198007</v>
      </c>
      <c r="C416" s="326" t="n">
        <f aca="false">+[4]data1cf!B416</f>
        <v>504.303684200093</v>
      </c>
      <c r="D416" s="326" t="n">
        <f aca="false">+[4]data1cf!C416</f>
        <v>560.414151980176</v>
      </c>
      <c r="E416" s="326" t="n">
        <f aca="false">+[4]data1cf!D416</f>
        <v>547.203187982158</v>
      </c>
      <c r="F416" s="326" t="n">
        <f aca="false">+[4]data1cf!E416</f>
        <v>535.229576324143</v>
      </c>
      <c r="G416" s="326" t="n">
        <f aca="false">+[4]data1cf!F416</f>
        <v>524.238027701008</v>
      </c>
      <c r="H416" s="326" t="n">
        <f aca="false">+[4]data1cf!G416</f>
        <v>514.100356940586</v>
      </c>
      <c r="I416" s="326" t="n">
        <f aca="false">+[4]data1cf!H416</f>
        <v>508.629523937798</v>
      </c>
      <c r="J416" s="326" t="n">
        <f aca="false">+[4]data1cf!I416</f>
        <v>507.315875363248</v>
      </c>
      <c r="K416" s="326" t="n">
        <f aca="false">+[4]data1cf!J416</f>
        <v>506.089952059863</v>
      </c>
      <c r="L416" s="326" t="n">
        <f aca="false">+[4]data1cf!K416</f>
        <v>504.569167558723</v>
      </c>
      <c r="M416" s="326" t="n">
        <f aca="false">+[4]data1cf!L416</f>
        <v>383.908763021202</v>
      </c>
      <c r="N416" s="326" t="n">
        <f aca="false">+[4]data1cf!M416</f>
        <v>382.303105248902</v>
      </c>
      <c r="O416" s="326" t="n">
        <f aca="false">+[4]data1cf!N416</f>
        <v>380.907361242086</v>
      </c>
      <c r="P416" s="326" t="n">
        <f aca="false">+[4]data1cf!O416</f>
        <v>379.211661416413</v>
      </c>
      <c r="Q416" s="326" t="n">
        <f aca="false">+[4]data1cf!P416</f>
        <v>377.723174094623</v>
      </c>
      <c r="R416" s="326" t="n">
        <f aca="false">+[4]data1cf!Q416</f>
        <v>338.427203776471</v>
      </c>
      <c r="S416" s="326" t="n">
        <f aca="false">+[4]data1cf!R416</f>
        <v>299.208445465369</v>
      </c>
      <c r="T416" s="326" t="n">
        <f aca="false">+[4]data1cf!S416</f>
        <v>297.44301162933</v>
      </c>
      <c r="U416" s="326" t="n">
        <f aca="false">+[4]data1cf!T416</f>
        <v>295.62461477821</v>
      </c>
      <c r="V416" s="326" t="n">
        <f aca="false">+[4]data1cf!U416</f>
        <v>293.751666021557</v>
      </c>
      <c r="W416" s="326" t="n">
        <f aca="false">+[4]data1cf!V416</f>
        <v>291.822528802203</v>
      </c>
      <c r="X416" s="326" t="n">
        <f aca="false">+[4]data1cf!W416</f>
        <v>289.835517466269</v>
      </c>
      <c r="Y416" s="326" t="n">
        <f aca="false">+[4]data1cf!X416</f>
        <v>287.788895790257</v>
      </c>
      <c r="Z416" s="326" t="n">
        <f aca="false">+[4]data1cf!Y416</f>
        <v>285.680875463965</v>
      </c>
      <c r="AA416" s="326" t="n">
        <f aca="false">+[4]data1cf!Z416</f>
        <v>283.509614527884</v>
      </c>
      <c r="AB416" s="326"/>
      <c r="AC416" s="327" t="n">
        <f aca="false">XNPV(0.1,B416:AA416,$B$1:$AA$1)</f>
        <v>946.463651459832</v>
      </c>
      <c r="AD416" s="327" t="n">
        <f aca="false">SUMPRODUCT(B416:AA416,$B$1010:$AA$1010)</f>
        <v>1990.52804076292</v>
      </c>
      <c r="AE416" s="328" t="n">
        <f aca="false">SUMPRODUCT(B416:AA416,$B$1012:$AA$1012)</f>
        <v>1874.97223246094</v>
      </c>
      <c r="AF416" s="329" t="n">
        <f aca="false">XIRR(B416:AA416,$B$1:$AA$1)</f>
        <v>0.14222475624946</v>
      </c>
      <c r="AG416" s="330" t="n">
        <f aca="false">1-EXP(-(1/0.25)*(AD416/ABS($AD$1010)))</f>
        <v>0.9776556520195</v>
      </c>
    </row>
    <row r="417" customFormat="false" ht="12.75" hidden="false" customHeight="false" outlineLevel="0" collapsed="false">
      <c r="A417" s="321"/>
      <c r="B417" s="326" t="n">
        <f aca="false">+[4]data1cf!A417</f>
        <v>-3348.97165822283</v>
      </c>
      <c r="C417" s="326" t="n">
        <f aca="false">+[4]data1cf!B417</f>
        <v>505.840329035852</v>
      </c>
      <c r="D417" s="326" t="n">
        <f aca="false">+[4]data1cf!C417</f>
        <v>563.333777168119</v>
      </c>
      <c r="E417" s="326" t="n">
        <f aca="false">+[4]data1cf!D417</f>
        <v>549.830850651307</v>
      </c>
      <c r="F417" s="326" t="n">
        <f aca="false">+[4]data1cf!E417</f>
        <v>537.596009371212</v>
      </c>
      <c r="G417" s="326" t="n">
        <f aca="false">+[4]data1cf!F417</f>
        <v>526.367817443371</v>
      </c>
      <c r="H417" s="326" t="n">
        <f aca="false">+[4]data1cf!G417</f>
        <v>516.015016405942</v>
      </c>
      <c r="I417" s="326" t="n">
        <f aca="false">+[4]data1cf!H417</f>
        <v>510.442764843994</v>
      </c>
      <c r="J417" s="326" t="n">
        <f aca="false">+[4]data1cf!I417</f>
        <v>509.129116269444</v>
      </c>
      <c r="K417" s="326" t="n">
        <f aca="false">+[4]data1cf!J417</f>
        <v>507.90626625573</v>
      </c>
      <c r="L417" s="326" t="n">
        <f aca="false">+[4]data1cf!K417</f>
        <v>506.382408464919</v>
      </c>
      <c r="M417" s="326" t="n">
        <f aca="false">+[4]data1cf!L417</f>
        <v>385.725077217069</v>
      </c>
      <c r="N417" s="326" t="n">
        <f aca="false">+[4]data1cf!M417</f>
        <v>384.116346155098</v>
      </c>
      <c r="O417" s="326" t="n">
        <f aca="false">+[4]data1cf!N417</f>
        <v>382.723675437954</v>
      </c>
      <c r="P417" s="326" t="n">
        <f aca="false">+[4]data1cf!O417</f>
        <v>381.024902322609</v>
      </c>
      <c r="Q417" s="326" t="n">
        <f aca="false">+[4]data1cf!P417</f>
        <v>379.53948829049</v>
      </c>
      <c r="R417" s="326" t="n">
        <f aca="false">+[4]data1cf!Q417</f>
        <v>339.333824229569</v>
      </c>
      <c r="S417" s="326" t="n">
        <f aca="false">+[4]data1cf!R417</f>
        <v>299.208445465369</v>
      </c>
      <c r="T417" s="326" t="n">
        <f aca="false">+[4]data1cf!S417</f>
        <v>297.44301162933</v>
      </c>
      <c r="U417" s="326" t="n">
        <f aca="false">+[4]data1cf!T417</f>
        <v>295.62461477821</v>
      </c>
      <c r="V417" s="326" t="n">
        <f aca="false">+[4]data1cf!U417</f>
        <v>293.751666021557</v>
      </c>
      <c r="W417" s="326" t="n">
        <f aca="false">+[4]data1cf!V417</f>
        <v>291.822528802203</v>
      </c>
      <c r="X417" s="326" t="n">
        <f aca="false">+[4]data1cf!W417</f>
        <v>289.835517466269</v>
      </c>
      <c r="Y417" s="326" t="n">
        <f aca="false">+[4]data1cf!X417</f>
        <v>287.788895790257</v>
      </c>
      <c r="Z417" s="326" t="n">
        <f aca="false">+[4]data1cf!Y417</f>
        <v>285.680875463965</v>
      </c>
      <c r="AA417" s="326" t="n">
        <f aca="false">+[4]data1cf!Z417</f>
        <v>283.509614527884</v>
      </c>
      <c r="AB417" s="326"/>
      <c r="AC417" s="327" t="n">
        <f aca="false">XNPV(0.1,B417:AA417,$B$1:$AA$1)</f>
        <v>883.310668947126</v>
      </c>
      <c r="AD417" s="327" t="n">
        <f aca="false">SUMPRODUCT(B417:AA417,$B$1010:$AA$1010)</f>
        <v>1931.63331880872</v>
      </c>
      <c r="AE417" s="328" t="n">
        <f aca="false">SUMPRODUCT(B417:AA417,$B$1012:$AA$1012)</f>
        <v>1815.68427260401</v>
      </c>
      <c r="AF417" s="329" t="n">
        <f aca="false">XIRR(B417:AA417,$B$1:$AA$1)</f>
        <v>0.138591056845773</v>
      </c>
      <c r="AG417" s="330" t="n">
        <f aca="false">1-EXP(-(1/0.25)*(AD417/ABS($AD$1010)))</f>
        <v>0.974995874767324</v>
      </c>
    </row>
    <row r="418" customFormat="false" ht="12.75" hidden="false" customHeight="false" outlineLevel="0" collapsed="false">
      <c r="A418" s="321"/>
      <c r="B418" s="326" t="n">
        <f aca="false">+[4]data1cf!A418</f>
        <v>-2496.05050277712</v>
      </c>
      <c r="C418" s="326" t="n">
        <f aca="false">+[4]data1cf!B418</f>
        <v>489.259541773987</v>
      </c>
      <c r="D418" s="326" t="n">
        <f aca="false">+[4]data1cf!C418</f>
        <v>531.830281370576</v>
      </c>
      <c r="E418" s="326" t="n">
        <f aca="false">+[4]data1cf!D418</f>
        <v>521.477704433518</v>
      </c>
      <c r="F418" s="326" t="n">
        <f aca="false">+[4]data1cf!E418</f>
        <v>512.06159698794</v>
      </c>
      <c r="G418" s="326" t="n">
        <f aca="false">+[4]data1cf!F418</f>
        <v>503.386846298426</v>
      </c>
      <c r="H418" s="326" t="n">
        <f aca="false">+[4]data1cf!G418</f>
        <v>495.355355477659</v>
      </c>
      <c r="I418" s="326" t="n">
        <f aca="false">+[4]data1cf!H418</f>
        <v>490.877435874993</v>
      </c>
      <c r="J418" s="326" t="n">
        <f aca="false">+[4]data1cf!I418</f>
        <v>489.563787300444</v>
      </c>
      <c r="K418" s="326" t="n">
        <f aca="false">+[4]data1cf!J418</f>
        <v>488.307775712206</v>
      </c>
      <c r="L418" s="326" t="n">
        <f aca="false">+[4]data1cf!K418</f>
        <v>486.817079495919</v>
      </c>
      <c r="M418" s="326" t="n">
        <f aca="false">+[4]data1cf!L418</f>
        <v>366.126586673545</v>
      </c>
      <c r="N418" s="326" t="n">
        <f aca="false">+[4]data1cf!M418</f>
        <v>364.551017186098</v>
      </c>
      <c r="O418" s="326" t="n">
        <f aca="false">+[4]data1cf!N418</f>
        <v>363.12518489443</v>
      </c>
      <c r="P418" s="326" t="n">
        <f aca="false">+[4]data1cf!O418</f>
        <v>361.459573353609</v>
      </c>
      <c r="Q418" s="326" t="n">
        <f aca="false">+[4]data1cf!P418</f>
        <v>359.940997746966</v>
      </c>
      <c r="R418" s="326" t="n">
        <f aca="false">+[4]data1cf!Q418</f>
        <v>329.551159745069</v>
      </c>
      <c r="S418" s="326" t="n">
        <f aca="false">+[4]data1cf!R418</f>
        <v>299.208445465369</v>
      </c>
      <c r="T418" s="326" t="n">
        <f aca="false">+[4]data1cf!S418</f>
        <v>297.44301162933</v>
      </c>
      <c r="U418" s="326" t="n">
        <f aca="false">+[4]data1cf!T418</f>
        <v>295.62461477821</v>
      </c>
      <c r="V418" s="326" t="n">
        <f aca="false">+[4]data1cf!U418</f>
        <v>293.751666021557</v>
      </c>
      <c r="W418" s="326" t="n">
        <f aca="false">+[4]data1cf!V418</f>
        <v>291.822528802203</v>
      </c>
      <c r="X418" s="326" t="n">
        <f aca="false">+[4]data1cf!W418</f>
        <v>289.835517466269</v>
      </c>
      <c r="Y418" s="326" t="n">
        <f aca="false">+[4]data1cf!X418</f>
        <v>287.788895790257</v>
      </c>
      <c r="Z418" s="326" t="n">
        <f aca="false">+[4]data1cf!Y418</f>
        <v>285.680875463965</v>
      </c>
      <c r="AA418" s="326" t="n">
        <f aca="false">+[4]data1cf!Z418</f>
        <v>283.509614527884</v>
      </c>
      <c r="AB418" s="326"/>
      <c r="AC418" s="327" t="n">
        <f aca="false">XNPV(0.1,B418:AA418,$B$1:$AA$1)</f>
        <v>1564.74735726166</v>
      </c>
      <c r="AD418" s="327" t="n">
        <f aca="false">SUMPRODUCT(B418:AA418,$B$1010:$AA$1010)</f>
        <v>2567.12229638157</v>
      </c>
      <c r="AE418" s="328" t="n">
        <f aca="false">SUMPRODUCT(B418:AA418,$B$1012:$AA$1012)</f>
        <v>2455.41638681895</v>
      </c>
      <c r="AF418" s="329" t="n">
        <f aca="false">XIRR(B418:AA418,$B$1:$AA$1)</f>
        <v>0.188650914659252</v>
      </c>
      <c r="AG418" s="330" t="n">
        <f aca="false">1-EXP(-(1/0.25)*(AD418/ABS($AD$1010)))</f>
        <v>0.992570274813205</v>
      </c>
    </row>
    <row r="419" customFormat="false" ht="12.75" hidden="false" customHeight="false" outlineLevel="0" collapsed="false">
      <c r="A419" s="321"/>
      <c r="B419" s="326" t="n">
        <f aca="false">+[4]data1cf!A419</f>
        <v>-3884.6189625024</v>
      </c>
      <c r="C419" s="326" t="n">
        <f aca="false">+[4]data1cf!B419</f>
        <v>516.253312631047</v>
      </c>
      <c r="D419" s="326" t="n">
        <f aca="false">+[4]data1cf!C419</f>
        <v>583.118445998989</v>
      </c>
      <c r="E419" s="326" t="n">
        <f aca="false">+[4]data1cf!D419</f>
        <v>567.63705259909</v>
      </c>
      <c r="F419" s="326" t="n">
        <f aca="false">+[4]data1cf!E419</f>
        <v>553.632004107812</v>
      </c>
      <c r="G419" s="326" t="n">
        <f aca="false">+[4]data1cf!F419</f>
        <v>540.800212706311</v>
      </c>
      <c r="H419" s="326" t="n">
        <f aca="false">+[4]data1cf!G419</f>
        <v>528.989593965555</v>
      </c>
      <c r="I419" s="326" t="n">
        <f aca="false">+[4]data1cf!H419</f>
        <v>522.730085486323</v>
      </c>
      <c r="J419" s="326" t="n">
        <f aca="false">+[4]data1cf!I419</f>
        <v>521.416436911774</v>
      </c>
      <c r="K419" s="326" t="n">
        <f aca="false">+[4]data1cf!J419</f>
        <v>520.21441286525</v>
      </c>
      <c r="L419" s="326" t="n">
        <f aca="false">+[4]data1cf!K419</f>
        <v>518.669729107249</v>
      </c>
      <c r="M419" s="326" t="n">
        <f aca="false">+[4]data1cf!L419</f>
        <v>398.033223826589</v>
      </c>
      <c r="N419" s="326" t="n">
        <f aca="false">+[4]data1cf!M419</f>
        <v>396.403666797428</v>
      </c>
      <c r="O419" s="326" t="n">
        <f aca="false">+[4]data1cf!N419</f>
        <v>395.031822047474</v>
      </c>
      <c r="P419" s="326" t="n">
        <f aca="false">+[4]data1cf!O419</f>
        <v>393.312222964939</v>
      </c>
      <c r="Q419" s="326" t="n">
        <f aca="false">+[4]data1cf!P419</f>
        <v>391.84763490001</v>
      </c>
      <c r="R419" s="326" t="n">
        <f aca="false">+[4]data1cf!Q419</f>
        <v>345.477484550734</v>
      </c>
      <c r="S419" s="326" t="n">
        <f aca="false">+[4]data1cf!R419</f>
        <v>299.208445465369</v>
      </c>
      <c r="T419" s="326" t="n">
        <f aca="false">+[4]data1cf!S419</f>
        <v>297.44301162933</v>
      </c>
      <c r="U419" s="326" t="n">
        <f aca="false">+[4]data1cf!T419</f>
        <v>295.62461477821</v>
      </c>
      <c r="V419" s="326" t="n">
        <f aca="false">+[4]data1cf!U419</f>
        <v>293.751666021557</v>
      </c>
      <c r="W419" s="326" t="n">
        <f aca="false">+[4]data1cf!V419</f>
        <v>291.822528802203</v>
      </c>
      <c r="X419" s="326" t="n">
        <f aca="false">+[4]data1cf!W419</f>
        <v>289.835517466269</v>
      </c>
      <c r="Y419" s="326" t="n">
        <f aca="false">+[4]data1cf!X419</f>
        <v>287.788895790257</v>
      </c>
      <c r="Z419" s="326" t="n">
        <f aca="false">+[4]data1cf!Y419</f>
        <v>285.680875463965</v>
      </c>
      <c r="AA419" s="326" t="n">
        <f aca="false">+[4]data1cf!Z419</f>
        <v>283.509614527884</v>
      </c>
      <c r="AB419" s="326"/>
      <c r="AC419" s="327" t="n">
        <f aca="false">XNPV(0.1,B419:AA419,$B$1:$AA$1)</f>
        <v>455.35818728763</v>
      </c>
      <c r="AD419" s="327" t="n">
        <f aca="false">SUMPRODUCT(B419:AA419,$B$1010:$AA$1010)</f>
        <v>1532.53669004895</v>
      </c>
      <c r="AE419" s="328" t="n">
        <f aca="false">SUMPRODUCT(B419:AA419,$B$1012:$AA$1012)</f>
        <v>1413.92289026236</v>
      </c>
      <c r="AF419" s="329" t="n">
        <f aca="false">XIRR(B419:AA419,$B$1:$AA$1)</f>
        <v>0.117480699316974</v>
      </c>
      <c r="AG419" s="330" t="n">
        <f aca="false">1-EXP(-(1/0.25)*(AD419/ABS($AD$1010)))</f>
        <v>0.94642033115815</v>
      </c>
    </row>
    <row r="420" customFormat="false" ht="12.75" hidden="false" customHeight="false" outlineLevel="0" collapsed="false">
      <c r="A420" s="321"/>
      <c r="B420" s="326" t="n">
        <f aca="false">+[4]data1cf!A420</f>
        <v>-3855.18740217909</v>
      </c>
      <c r="C420" s="326" t="n">
        <f aca="false">+[4]data1cf!B420</f>
        <v>515.681163098362</v>
      </c>
      <c r="D420" s="326" t="n">
        <f aca="false">+[4]data1cf!C420</f>
        <v>582.031361886887</v>
      </c>
      <c r="E420" s="326" t="n">
        <f aca="false">+[4]data1cf!D420</f>
        <v>566.658676898198</v>
      </c>
      <c r="F420" s="326" t="n">
        <f aca="false">+[4]data1cf!E420</f>
        <v>552.750893827477</v>
      </c>
      <c r="G420" s="326" t="n">
        <f aca="false">+[4]data1cf!F420</f>
        <v>540.007213454009</v>
      </c>
      <c r="H420" s="326" t="n">
        <f aca="false">+[4]data1cf!G420</f>
        <v>528.276695647829</v>
      </c>
      <c r="I420" s="326" t="n">
        <f aca="false">+[4]data1cf!H420</f>
        <v>522.054949037755</v>
      </c>
      <c r="J420" s="326" t="n">
        <f aca="false">+[4]data1cf!I420</f>
        <v>520.741300463206</v>
      </c>
      <c r="K420" s="326" t="n">
        <f aca="false">+[4]data1cf!J420</f>
        <v>519.538132117617</v>
      </c>
      <c r="L420" s="326" t="n">
        <f aca="false">+[4]data1cf!K420</f>
        <v>517.99459265868</v>
      </c>
      <c r="M420" s="326" t="n">
        <f aca="false">+[4]data1cf!L420</f>
        <v>397.356943078956</v>
      </c>
      <c r="N420" s="326" t="n">
        <f aca="false">+[4]data1cf!M420</f>
        <v>395.72853034886</v>
      </c>
      <c r="O420" s="326" t="n">
        <f aca="false">+[4]data1cf!N420</f>
        <v>394.35554129984</v>
      </c>
      <c r="P420" s="326" t="n">
        <f aca="false">+[4]data1cf!O420</f>
        <v>392.637086516371</v>
      </c>
      <c r="Q420" s="326" t="n">
        <f aca="false">+[4]data1cf!P420</f>
        <v>391.171354152377</v>
      </c>
      <c r="R420" s="326" t="n">
        <f aca="false">+[4]data1cf!Q420</f>
        <v>345.13991632645</v>
      </c>
      <c r="S420" s="326" t="n">
        <f aca="false">+[4]data1cf!R420</f>
        <v>299.208445465369</v>
      </c>
      <c r="T420" s="326" t="n">
        <f aca="false">+[4]data1cf!S420</f>
        <v>297.44301162933</v>
      </c>
      <c r="U420" s="326" t="n">
        <f aca="false">+[4]data1cf!T420</f>
        <v>295.62461477821</v>
      </c>
      <c r="V420" s="326" t="n">
        <f aca="false">+[4]data1cf!U420</f>
        <v>293.751666021557</v>
      </c>
      <c r="W420" s="326" t="n">
        <f aca="false">+[4]data1cf!V420</f>
        <v>291.822528802203</v>
      </c>
      <c r="X420" s="326" t="n">
        <f aca="false">+[4]data1cf!W420</f>
        <v>289.835517466269</v>
      </c>
      <c r="Y420" s="326" t="n">
        <f aca="false">+[4]data1cf!X420</f>
        <v>287.788895790257</v>
      </c>
      <c r="Z420" s="326" t="n">
        <f aca="false">+[4]data1cf!Y420</f>
        <v>285.680875463965</v>
      </c>
      <c r="AA420" s="326" t="n">
        <f aca="false">+[4]data1cf!Z420</f>
        <v>283.509614527884</v>
      </c>
      <c r="AB420" s="326"/>
      <c r="AC420" s="327" t="n">
        <f aca="false">XNPV(0.1,B420:AA420,$B$1:$AA$1)</f>
        <v>478.872371301701</v>
      </c>
      <c r="AD420" s="327" t="n">
        <f aca="false">SUMPRODUCT(B420:AA420,$B$1010:$AA$1010)</f>
        <v>1554.46536664328</v>
      </c>
      <c r="AE420" s="328" t="n">
        <f aca="false">SUMPRODUCT(B420:AA420,$B$1012:$AA$1012)</f>
        <v>1435.99798382765</v>
      </c>
      <c r="AF420" s="329" t="n">
        <f aca="false">XIRR(B420:AA420,$B$1:$AA$1)</f>
        <v>0.118505149295829</v>
      </c>
      <c r="AG420" s="330" t="n">
        <f aca="false">1-EXP(-(1/0.25)*(AD420/ABS($AD$1010)))</f>
        <v>0.948617691702542</v>
      </c>
    </row>
    <row r="421" customFormat="false" ht="12.75" hidden="false" customHeight="false" outlineLevel="0" collapsed="false">
      <c r="A421" s="321"/>
      <c r="B421" s="326" t="n">
        <f aca="false">+[4]data1cf!A421</f>
        <v>-2471.00060119806</v>
      </c>
      <c r="C421" s="326" t="n">
        <f aca="false">+[4]data1cf!B421</f>
        <v>488.77257168729</v>
      </c>
      <c r="D421" s="326" t="n">
        <f aca="false">+[4]data1cf!C421</f>
        <v>530.905038205852</v>
      </c>
      <c r="E421" s="326" t="n">
        <f aca="false">+[4]data1cf!D421</f>
        <v>520.644985585266</v>
      </c>
      <c r="F421" s="326" t="n">
        <f aca="false">+[4]data1cf!E421</f>
        <v>511.311663054427</v>
      </c>
      <c r="G421" s="326" t="n">
        <f aca="false">+[4]data1cf!F421</f>
        <v>502.711905758264</v>
      </c>
      <c r="H421" s="326" t="n">
        <f aca="false">+[4]data1cf!G421</f>
        <v>494.748590749634</v>
      </c>
      <c r="I421" s="326" t="n">
        <f aca="false">+[4]data1cf!H421</f>
        <v>490.302811172691</v>
      </c>
      <c r="J421" s="326" t="n">
        <f aca="false">+[4]data1cf!I421</f>
        <v>488.989162598142</v>
      </c>
      <c r="K421" s="326" t="n">
        <f aca="false">+[4]data1cf!J421</f>
        <v>487.732177069731</v>
      </c>
      <c r="L421" s="326" t="n">
        <f aca="false">+[4]data1cf!K421</f>
        <v>486.242454793617</v>
      </c>
      <c r="M421" s="326" t="n">
        <f aca="false">+[4]data1cf!L421</f>
        <v>365.55098803107</v>
      </c>
      <c r="N421" s="326" t="n">
        <f aca="false">+[4]data1cf!M421</f>
        <v>363.976392483796</v>
      </c>
      <c r="O421" s="326" t="n">
        <f aca="false">+[4]data1cf!N421</f>
        <v>362.549586251954</v>
      </c>
      <c r="P421" s="326" t="n">
        <f aca="false">+[4]data1cf!O421</f>
        <v>360.884948651307</v>
      </c>
      <c r="Q421" s="326" t="n">
        <f aca="false">+[4]data1cf!P421</f>
        <v>359.365399104491</v>
      </c>
      <c r="R421" s="326" t="n">
        <f aca="false">+[4]data1cf!Q421</f>
        <v>329.263847393918</v>
      </c>
      <c r="S421" s="326" t="n">
        <f aca="false">+[4]data1cf!R421</f>
        <v>299.208445465369</v>
      </c>
      <c r="T421" s="326" t="n">
        <f aca="false">+[4]data1cf!S421</f>
        <v>297.44301162933</v>
      </c>
      <c r="U421" s="326" t="n">
        <f aca="false">+[4]data1cf!T421</f>
        <v>295.62461477821</v>
      </c>
      <c r="V421" s="326" t="n">
        <f aca="false">+[4]data1cf!U421</f>
        <v>293.751666021557</v>
      </c>
      <c r="W421" s="326" t="n">
        <f aca="false">+[4]data1cf!V421</f>
        <v>291.822528802203</v>
      </c>
      <c r="X421" s="326" t="n">
        <f aca="false">+[4]data1cf!W421</f>
        <v>289.835517466269</v>
      </c>
      <c r="Y421" s="326" t="n">
        <f aca="false">+[4]data1cf!X421</f>
        <v>287.788895790257</v>
      </c>
      <c r="Z421" s="326" t="n">
        <f aca="false">+[4]data1cf!Y421</f>
        <v>285.680875463965</v>
      </c>
      <c r="AA421" s="326" t="n">
        <f aca="false">+[4]data1cf!Z421</f>
        <v>283.509614527884</v>
      </c>
      <c r="AB421" s="326"/>
      <c r="AC421" s="327" t="n">
        <f aca="false">XNPV(0.1,B421:AA421,$B$1:$AA$1)</f>
        <v>1584.7608390069</v>
      </c>
      <c r="AD421" s="327" t="n">
        <f aca="false">SUMPRODUCT(B421:AA421,$B$1010:$AA$1010)</f>
        <v>2585.7863150205</v>
      </c>
      <c r="AE421" s="328" t="n">
        <f aca="false">SUMPRODUCT(B421:AA421,$B$1012:$AA$1012)</f>
        <v>2474.20502442717</v>
      </c>
      <c r="AF421" s="329" t="n">
        <f aca="false">XIRR(B421:AA421,$B$1:$AA$1)</f>
        <v>0.190597389832581</v>
      </c>
      <c r="AG421" s="330" t="n">
        <f aca="false">1-EXP(-(1/0.25)*(AD421/ABS($AD$1010)))</f>
        <v>0.992830417607885</v>
      </c>
    </row>
    <row r="422" customFormat="false" ht="12.75" hidden="false" customHeight="false" outlineLevel="0" collapsed="false">
      <c r="A422" s="321"/>
      <c r="B422" s="326" t="n">
        <f aca="false">+[4]data1cf!A422</f>
        <v>-2843.26760570671</v>
      </c>
      <c r="C422" s="326" t="n">
        <f aca="false">+[4]data1cf!B422</f>
        <v>496.009442254938</v>
      </c>
      <c r="D422" s="326" t="n">
        <f aca="false">+[4]data1cf!C422</f>
        <v>544.655092284383</v>
      </c>
      <c r="E422" s="326" t="n">
        <f aca="false">+[4]data1cf!D422</f>
        <v>533.020034255945</v>
      </c>
      <c r="F422" s="326" t="n">
        <f aca="false">+[4]data1cf!E422</f>
        <v>522.456443728605</v>
      </c>
      <c r="G422" s="326" t="n">
        <f aca="false">+[4]data1cf!F422</f>
        <v>512.742208365025</v>
      </c>
      <c r="H422" s="326" t="n">
        <f aca="false">+[4]data1cf!G422</f>
        <v>503.765731476924</v>
      </c>
      <c r="I422" s="326" t="n">
        <f aca="false">+[4]data1cf!H422</f>
        <v>498.842318442516</v>
      </c>
      <c r="J422" s="326" t="n">
        <f aca="false">+[4]data1cf!I422</f>
        <v>497.528669867966</v>
      </c>
      <c r="K422" s="326" t="n">
        <f aca="false">+[4]data1cf!J422</f>
        <v>496.286158080691</v>
      </c>
      <c r="L422" s="326" t="n">
        <f aca="false">+[4]data1cf!K422</f>
        <v>494.781962063441</v>
      </c>
      <c r="M422" s="326" t="n">
        <f aca="false">+[4]data1cf!L422</f>
        <v>374.10496904203</v>
      </c>
      <c r="N422" s="326" t="n">
        <f aca="false">+[4]data1cf!M422</f>
        <v>372.515899753621</v>
      </c>
      <c r="O422" s="326" t="n">
        <f aca="false">+[4]data1cf!N422</f>
        <v>371.103567262914</v>
      </c>
      <c r="P422" s="326" t="n">
        <f aca="false">+[4]data1cf!O422</f>
        <v>369.424455921132</v>
      </c>
      <c r="Q422" s="326" t="n">
        <f aca="false">+[4]data1cf!P422</f>
        <v>367.919380115451</v>
      </c>
      <c r="R422" s="326" t="n">
        <f aca="false">+[4]data1cf!Q422</f>
        <v>333.53360102883</v>
      </c>
      <c r="S422" s="326" t="n">
        <f aca="false">+[4]data1cf!R422</f>
        <v>299.208445465369</v>
      </c>
      <c r="T422" s="326" t="n">
        <f aca="false">+[4]data1cf!S422</f>
        <v>297.44301162933</v>
      </c>
      <c r="U422" s="326" t="n">
        <f aca="false">+[4]data1cf!T422</f>
        <v>295.62461477821</v>
      </c>
      <c r="V422" s="326" t="n">
        <f aca="false">+[4]data1cf!U422</f>
        <v>293.751666021557</v>
      </c>
      <c r="W422" s="326" t="n">
        <f aca="false">+[4]data1cf!V422</f>
        <v>291.822528802203</v>
      </c>
      <c r="X422" s="326" t="n">
        <f aca="false">+[4]data1cf!W422</f>
        <v>289.835517466269</v>
      </c>
      <c r="Y422" s="326" t="n">
        <f aca="false">+[4]data1cf!X422</f>
        <v>287.788895790257</v>
      </c>
      <c r="Z422" s="326" t="n">
        <f aca="false">+[4]data1cf!Y422</f>
        <v>285.680875463965</v>
      </c>
      <c r="AA422" s="326" t="n">
        <f aca="false">+[4]data1cf!Z422</f>
        <v>283.509614527884</v>
      </c>
      <c r="AB422" s="326"/>
      <c r="AC422" s="327" t="n">
        <f aca="false">XNPV(0.1,B422:AA422,$B$1:$AA$1)</f>
        <v>1287.34015351742</v>
      </c>
      <c r="AD422" s="327" t="n">
        <f aca="false">SUMPRODUCT(B422:AA422,$B$1010:$AA$1010)</f>
        <v>2308.4200232257</v>
      </c>
      <c r="AE422" s="328" t="n">
        <f aca="false">SUMPRODUCT(B422:AA422,$B$1012:$AA$1012)</f>
        <v>2194.98676805465</v>
      </c>
      <c r="AF422" s="329" t="n">
        <f aca="false">XIRR(B422:AA422,$B$1:$AA$1)</f>
        <v>0.1649602472712</v>
      </c>
      <c r="AG422" s="330" t="n">
        <f aca="false">1-EXP(-(1/0.25)*(AD422/ABS($AD$1010)))</f>
        <v>0.987823403758835</v>
      </c>
    </row>
    <row r="423" customFormat="false" ht="12.75" hidden="false" customHeight="false" outlineLevel="0" collapsed="false">
      <c r="A423" s="321"/>
      <c r="B423" s="326" t="n">
        <f aca="false">+[4]data1cf!A423</f>
        <v>-2772.0362793524</v>
      </c>
      <c r="C423" s="326" t="n">
        <f aca="false">+[4]data1cf!B423</f>
        <v>494.624705270611</v>
      </c>
      <c r="D423" s="326" t="n">
        <f aca="false">+[4]data1cf!C423</f>
        <v>542.02409201416</v>
      </c>
      <c r="E423" s="326" t="n">
        <f aca="false">+[4]data1cf!D423</f>
        <v>530.652134012744</v>
      </c>
      <c r="F423" s="326" t="n">
        <f aca="false">+[4]data1cf!E423</f>
        <v>520.32394877274</v>
      </c>
      <c r="G423" s="326" t="n">
        <f aca="false">+[4]data1cf!F423</f>
        <v>510.822962904746</v>
      </c>
      <c r="H423" s="326" t="n">
        <f aca="false">+[4]data1cf!G423</f>
        <v>502.040349194451</v>
      </c>
      <c r="I423" s="326" t="n">
        <f aca="false">+[4]data1cf!H423</f>
        <v>497.208328801009</v>
      </c>
      <c r="J423" s="326" t="n">
        <f aca="false">+[4]data1cf!I423</f>
        <v>495.89468022646</v>
      </c>
      <c r="K423" s="326" t="n">
        <f aca="false">+[4]data1cf!J423</f>
        <v>494.649398965215</v>
      </c>
      <c r="L423" s="326" t="n">
        <f aca="false">+[4]data1cf!K423</f>
        <v>493.147972421935</v>
      </c>
      <c r="M423" s="326" t="n">
        <f aca="false">+[4]data1cf!L423</f>
        <v>372.468209926554</v>
      </c>
      <c r="N423" s="326" t="n">
        <f aca="false">+[4]data1cf!M423</f>
        <v>370.881910112114</v>
      </c>
      <c r="O423" s="326" t="n">
        <f aca="false">+[4]data1cf!N423</f>
        <v>369.466808147439</v>
      </c>
      <c r="P423" s="326" t="n">
        <f aca="false">+[4]data1cf!O423</f>
        <v>367.790466279625</v>
      </c>
      <c r="Q423" s="326" t="n">
        <f aca="false">+[4]data1cf!P423</f>
        <v>366.282620999975</v>
      </c>
      <c r="R423" s="326" t="n">
        <f aca="false">+[4]data1cf!Q423</f>
        <v>332.716606208077</v>
      </c>
      <c r="S423" s="326" t="n">
        <f aca="false">+[4]data1cf!R423</f>
        <v>299.208445465369</v>
      </c>
      <c r="T423" s="326" t="n">
        <f aca="false">+[4]data1cf!S423</f>
        <v>297.44301162933</v>
      </c>
      <c r="U423" s="326" t="n">
        <f aca="false">+[4]data1cf!T423</f>
        <v>295.62461477821</v>
      </c>
      <c r="V423" s="326" t="n">
        <f aca="false">+[4]data1cf!U423</f>
        <v>293.751666021557</v>
      </c>
      <c r="W423" s="326" t="n">
        <f aca="false">+[4]data1cf!V423</f>
        <v>291.822528802203</v>
      </c>
      <c r="X423" s="326" t="n">
        <f aca="false">+[4]data1cf!W423</f>
        <v>289.835517466269</v>
      </c>
      <c r="Y423" s="326" t="n">
        <f aca="false">+[4]data1cf!X423</f>
        <v>287.788895790257</v>
      </c>
      <c r="Z423" s="326" t="n">
        <f aca="false">+[4]data1cf!Y423</f>
        <v>285.680875463965</v>
      </c>
      <c r="AA423" s="326" t="n">
        <f aca="false">+[4]data1cf!Z423</f>
        <v>283.509614527884</v>
      </c>
      <c r="AB423" s="326"/>
      <c r="AC423" s="327" t="n">
        <f aca="false">XNPV(0.1,B423:AA423,$B$1:$AA$1)</f>
        <v>1344.25003179306</v>
      </c>
      <c r="AD423" s="327" t="n">
        <f aca="false">SUMPRODUCT(B423:AA423,$B$1010:$AA$1010)</f>
        <v>2361.49259912213</v>
      </c>
      <c r="AE423" s="328" t="n">
        <f aca="false">SUMPRODUCT(B423:AA423,$B$1012:$AA$1012)</f>
        <v>2248.41370759769</v>
      </c>
      <c r="AF423" s="329" t="n">
        <f aca="false">XIRR(B423:AA423,$B$1:$AA$1)</f>
        <v>0.169373710714998</v>
      </c>
      <c r="AG423" s="330" t="n">
        <f aca="false">1-EXP(-(1/0.25)*(AD423/ABS($AD$1010)))</f>
        <v>0.988997015835395</v>
      </c>
    </row>
    <row r="424" customFormat="false" ht="12.75" hidden="false" customHeight="false" outlineLevel="0" collapsed="false">
      <c r="A424" s="321"/>
      <c r="B424" s="326" t="n">
        <f aca="false">+[4]data1cf!A424</f>
        <v>-3676.67043790066</v>
      </c>
      <c r="C424" s="326" t="n">
        <f aca="false">+[4]data1cf!B424</f>
        <v>512.210793312789</v>
      </c>
      <c r="D424" s="326" t="n">
        <f aca="false">+[4]data1cf!C424</f>
        <v>575.437659294299</v>
      </c>
      <c r="E424" s="326" t="n">
        <f aca="false">+[4]data1cf!D424</f>
        <v>560.724344564869</v>
      </c>
      <c r="F424" s="326" t="n">
        <f aca="false">+[4]data1cf!E424</f>
        <v>547.406524357695</v>
      </c>
      <c r="G424" s="326" t="n">
        <f aca="false">+[4]data1cf!F424</f>
        <v>535.197280931205</v>
      </c>
      <c r="H424" s="326" t="n">
        <f aca="false">+[4]data1cf!G424</f>
        <v>523.952614895005</v>
      </c>
      <c r="I424" s="326" t="n">
        <f aca="false">+[4]data1cf!H424</f>
        <v>517.959912690779</v>
      </c>
      <c r="J424" s="326" t="n">
        <f aca="false">+[4]data1cf!I424</f>
        <v>516.64626411623</v>
      </c>
      <c r="K424" s="326" t="n">
        <f aca="false">+[4]data1cf!J424</f>
        <v>515.43615503107</v>
      </c>
      <c r="L424" s="326" t="n">
        <f aca="false">+[4]data1cf!K424</f>
        <v>513.899556311705</v>
      </c>
      <c r="M424" s="326" t="n">
        <f aca="false">+[4]data1cf!L424</f>
        <v>393.254965992409</v>
      </c>
      <c r="N424" s="326" t="n">
        <f aca="false">+[4]data1cf!M424</f>
        <v>391.633494001884</v>
      </c>
      <c r="O424" s="326" t="n">
        <f aca="false">+[4]data1cf!N424</f>
        <v>390.253564213293</v>
      </c>
      <c r="P424" s="326" t="n">
        <f aca="false">+[4]data1cf!O424</f>
        <v>388.542050169395</v>
      </c>
      <c r="Q424" s="326" t="n">
        <f aca="false">+[4]data1cf!P424</f>
        <v>387.06937706583</v>
      </c>
      <c r="R424" s="326" t="n">
        <f aca="false">+[4]data1cf!Q424</f>
        <v>343.092398152962</v>
      </c>
      <c r="S424" s="326" t="n">
        <f aca="false">+[4]data1cf!R424</f>
        <v>299.208445465369</v>
      </c>
      <c r="T424" s="326" t="n">
        <f aca="false">+[4]data1cf!S424</f>
        <v>297.44301162933</v>
      </c>
      <c r="U424" s="326" t="n">
        <f aca="false">+[4]data1cf!T424</f>
        <v>295.62461477821</v>
      </c>
      <c r="V424" s="326" t="n">
        <f aca="false">+[4]data1cf!U424</f>
        <v>293.751666021557</v>
      </c>
      <c r="W424" s="326" t="n">
        <f aca="false">+[4]data1cf!V424</f>
        <v>291.822528802203</v>
      </c>
      <c r="X424" s="326" t="n">
        <f aca="false">+[4]data1cf!W424</f>
        <v>289.835517466269</v>
      </c>
      <c r="Y424" s="326" t="n">
        <f aca="false">+[4]data1cf!X424</f>
        <v>287.788895790257</v>
      </c>
      <c r="Z424" s="326" t="n">
        <f aca="false">+[4]data1cf!Y424</f>
        <v>285.680875463965</v>
      </c>
      <c r="AA424" s="326" t="n">
        <f aca="false">+[4]data1cf!Z424</f>
        <v>283.509614527884</v>
      </c>
      <c r="AB424" s="326"/>
      <c r="AC424" s="327" t="n">
        <f aca="false">XNPV(0.1,B424:AA424,$B$1:$AA$1)</f>
        <v>621.497522722978</v>
      </c>
      <c r="AD424" s="327" t="n">
        <f aca="false">SUMPRODUCT(B424:AA424,$B$1010:$AA$1010)</f>
        <v>1687.47363169144</v>
      </c>
      <c r="AE424" s="328" t="n">
        <f aca="false">SUMPRODUCT(B424:AA424,$B$1012:$AA$1012)</f>
        <v>1569.89434019296</v>
      </c>
      <c r="AF424" s="329" t="n">
        <f aca="false">XIRR(B424:AA424,$B$1:$AA$1)</f>
        <v>0.125027333056193</v>
      </c>
      <c r="AG424" s="330" t="n">
        <f aca="false">1-EXP(-(1/0.25)*(AD424/ABS($AD$1010)))</f>
        <v>0.960143054238982</v>
      </c>
    </row>
    <row r="425" customFormat="false" ht="12.75" hidden="false" customHeight="false" outlineLevel="0" collapsed="false">
      <c r="A425" s="321"/>
      <c r="B425" s="326" t="n">
        <f aca="false">+[4]data1cf!A425</f>
        <v>-2415.96681169046</v>
      </c>
      <c r="C425" s="326" t="n">
        <f aca="false">+[4]data1cf!B425</f>
        <v>487.702714819263</v>
      </c>
      <c r="D425" s="326" t="n">
        <f aca="false">+[4]data1cf!C425</f>
        <v>528.872310156599</v>
      </c>
      <c r="E425" s="326" t="n">
        <f aca="false">+[4]data1cf!D425</f>
        <v>518.815530340939</v>
      </c>
      <c r="F425" s="326" t="n">
        <f aca="false">+[4]data1cf!E425</f>
        <v>509.664083477664</v>
      </c>
      <c r="G425" s="326" t="n">
        <f aca="false">+[4]data1cf!F425</f>
        <v>501.229084139178</v>
      </c>
      <c r="H425" s="326" t="n">
        <f aca="false">+[4]data1cf!G425</f>
        <v>493.415549092072</v>
      </c>
      <c r="I425" s="326" t="n">
        <f aca="false">+[4]data1cf!H425</f>
        <v>489.040380068418</v>
      </c>
      <c r="J425" s="326" t="n">
        <f aca="false">+[4]data1cf!I425</f>
        <v>487.726731493869</v>
      </c>
      <c r="K425" s="326" t="n">
        <f aca="false">+[4]data1cf!J425</f>
        <v>486.467606251722</v>
      </c>
      <c r="L425" s="326" t="n">
        <f aca="false">+[4]data1cf!K425</f>
        <v>484.980023689344</v>
      </c>
      <c r="M425" s="326" t="n">
        <f aca="false">+[4]data1cf!L425</f>
        <v>364.286417213061</v>
      </c>
      <c r="N425" s="326" t="n">
        <f aca="false">+[4]data1cf!M425</f>
        <v>362.713961379523</v>
      </c>
      <c r="O425" s="326" t="n">
        <f aca="false">+[4]data1cf!N425</f>
        <v>361.285015433945</v>
      </c>
      <c r="P425" s="326" t="n">
        <f aca="false">+[4]data1cf!O425</f>
        <v>359.622517547034</v>
      </c>
      <c r="Q425" s="326" t="n">
        <f aca="false">+[4]data1cf!P425</f>
        <v>358.100828286482</v>
      </c>
      <c r="R425" s="326" t="n">
        <f aca="false">+[4]data1cf!Q425</f>
        <v>328.632631841782</v>
      </c>
      <c r="S425" s="326" t="n">
        <f aca="false">+[4]data1cf!R425</f>
        <v>299.208445465369</v>
      </c>
      <c r="T425" s="326" t="n">
        <f aca="false">+[4]data1cf!S425</f>
        <v>297.44301162933</v>
      </c>
      <c r="U425" s="326" t="n">
        <f aca="false">+[4]data1cf!T425</f>
        <v>295.62461477821</v>
      </c>
      <c r="V425" s="326" t="n">
        <f aca="false">+[4]data1cf!U425</f>
        <v>293.751666021557</v>
      </c>
      <c r="W425" s="326" t="n">
        <f aca="false">+[4]data1cf!V425</f>
        <v>291.822528802203</v>
      </c>
      <c r="X425" s="326" t="n">
        <f aca="false">+[4]data1cf!W425</f>
        <v>289.835517466269</v>
      </c>
      <c r="Y425" s="326" t="n">
        <f aca="false">+[4]data1cf!X425</f>
        <v>287.788895790257</v>
      </c>
      <c r="Z425" s="326" t="n">
        <f aca="false">+[4]data1cf!Y425</f>
        <v>285.680875463965</v>
      </c>
      <c r="AA425" s="326" t="n">
        <f aca="false">+[4]data1cf!Z425</f>
        <v>283.509614527884</v>
      </c>
      <c r="AB425" s="326"/>
      <c r="AC425" s="327" t="n">
        <f aca="false">XNPV(0.1,B425:AA425,$B$1:$AA$1)</f>
        <v>1628.72978388301</v>
      </c>
      <c r="AD425" s="327" t="n">
        <f aca="false">SUMPRODUCT(B425:AA425,$B$1010:$AA$1010)</f>
        <v>2626.79053493326</v>
      </c>
      <c r="AE425" s="328" t="n">
        <f aca="false">SUMPRODUCT(B425:AA425,$B$1012:$AA$1012)</f>
        <v>2515.48302801538</v>
      </c>
      <c r="AF425" s="329" t="n">
        <f aca="false">XIRR(B425:AA425,$B$1:$AA$1)</f>
        <v>0.195005470503624</v>
      </c>
      <c r="AG425" s="330" t="n">
        <f aca="false">1-EXP(-(1/0.25)*(AD425/ABS($AD$1010)))</f>
        <v>0.993370401008072</v>
      </c>
    </row>
    <row r="426" customFormat="false" ht="12.75" hidden="false" customHeight="false" outlineLevel="0" collapsed="false">
      <c r="A426" s="321"/>
      <c r="B426" s="326" t="n">
        <f aca="false">+[4]data1cf!A426</f>
        <v>-3839.38362688729</v>
      </c>
      <c r="C426" s="326" t="n">
        <f aca="false">+[4]data1cf!B426</f>
        <v>515.373937706689</v>
      </c>
      <c r="D426" s="326" t="n">
        <f aca="false">+[4]data1cf!C426</f>
        <v>581.447633642709</v>
      </c>
      <c r="E426" s="326" t="n">
        <f aca="false">+[4]data1cf!D426</f>
        <v>566.133321478438</v>
      </c>
      <c r="F426" s="326" t="n">
        <f aca="false">+[4]data1cf!E426</f>
        <v>552.277766724301</v>
      </c>
      <c r="G426" s="326" t="n">
        <f aca="false">+[4]data1cf!F426</f>
        <v>539.581399061151</v>
      </c>
      <c r="H426" s="326" t="n">
        <f aca="false">+[4]data1cf!G426</f>
        <v>527.893892809805</v>
      </c>
      <c r="I426" s="326" t="n">
        <f aca="false">+[4]data1cf!H426</f>
        <v>521.692423075581</v>
      </c>
      <c r="J426" s="326" t="n">
        <f aca="false">+[4]data1cf!I426</f>
        <v>520.378774501032</v>
      </c>
      <c r="K426" s="326" t="n">
        <f aca="false">+[4]data1cf!J426</f>
        <v>519.17499170466</v>
      </c>
      <c r="L426" s="326" t="n">
        <f aca="false">+[4]data1cf!K426</f>
        <v>517.632066696507</v>
      </c>
      <c r="M426" s="326" t="n">
        <f aca="false">+[4]data1cf!L426</f>
        <v>396.993802665999</v>
      </c>
      <c r="N426" s="326" t="n">
        <f aca="false">+[4]data1cf!M426</f>
        <v>395.366004386686</v>
      </c>
      <c r="O426" s="326" t="n">
        <f aca="false">+[4]data1cf!N426</f>
        <v>393.992400886883</v>
      </c>
      <c r="P426" s="326" t="n">
        <f aca="false">+[4]data1cf!O426</f>
        <v>392.274560554197</v>
      </c>
      <c r="Q426" s="326" t="n">
        <f aca="false">+[4]data1cf!P426</f>
        <v>390.80821373942</v>
      </c>
      <c r="R426" s="326" t="n">
        <f aca="false">+[4]data1cf!Q426</f>
        <v>344.958653345363</v>
      </c>
      <c r="S426" s="326" t="n">
        <f aca="false">+[4]data1cf!R426</f>
        <v>299.208445465369</v>
      </c>
      <c r="T426" s="326" t="n">
        <f aca="false">+[4]data1cf!S426</f>
        <v>297.44301162933</v>
      </c>
      <c r="U426" s="326" t="n">
        <f aca="false">+[4]data1cf!T426</f>
        <v>295.62461477821</v>
      </c>
      <c r="V426" s="326" t="n">
        <f aca="false">+[4]data1cf!U426</f>
        <v>293.751666021557</v>
      </c>
      <c r="W426" s="326" t="n">
        <f aca="false">+[4]data1cf!V426</f>
        <v>291.822528802203</v>
      </c>
      <c r="X426" s="326" t="n">
        <f aca="false">+[4]data1cf!W426</f>
        <v>289.835517466269</v>
      </c>
      <c r="Y426" s="326" t="n">
        <f aca="false">+[4]data1cf!X426</f>
        <v>287.788895790257</v>
      </c>
      <c r="Z426" s="326" t="n">
        <f aca="false">+[4]data1cf!Y426</f>
        <v>285.680875463965</v>
      </c>
      <c r="AA426" s="326" t="n">
        <f aca="false">+[4]data1cf!Z426</f>
        <v>283.509614527884</v>
      </c>
      <c r="AB426" s="326"/>
      <c r="AC426" s="327" t="n">
        <f aca="false">XNPV(0.1,B426:AA426,$B$1:$AA$1)</f>
        <v>491.498711062359</v>
      </c>
      <c r="AD426" s="327" t="n">
        <f aca="false">SUMPRODUCT(B426:AA426,$B$1010:$AA$1010)</f>
        <v>1566.24034131456</v>
      </c>
      <c r="AE426" s="328" t="n">
        <f aca="false">SUMPRODUCT(B426:AA426,$B$1012:$AA$1012)</f>
        <v>1447.85157957381</v>
      </c>
      <c r="AF426" s="329" t="n">
        <f aca="false">XIRR(B426:AA426,$B$1:$AA$1)</f>
        <v>0.119060940441527</v>
      </c>
      <c r="AG426" s="330" t="n">
        <f aca="false">1-EXP(-(1/0.25)*(AD426/ABS($AD$1010)))</f>
        <v>0.949760176263366</v>
      </c>
    </row>
    <row r="427" customFormat="false" ht="12.75" hidden="false" customHeight="false" outlineLevel="0" collapsed="false">
      <c r="A427" s="321"/>
      <c r="B427" s="326" t="n">
        <f aca="false">+[4]data1cf!A427</f>
        <v>-2595.6690462286</v>
      </c>
      <c r="C427" s="326" t="n">
        <f aca="false">+[4]data1cf!B427</f>
        <v>491.196126258684</v>
      </c>
      <c r="D427" s="326" t="n">
        <f aca="false">+[4]data1cf!C427</f>
        <v>535.5097918915</v>
      </c>
      <c r="E427" s="326" t="n">
        <f aca="false">+[4]data1cf!D427</f>
        <v>524.78926390235</v>
      </c>
      <c r="F427" s="326" t="n">
        <f aca="false">+[4]data1cf!E427</f>
        <v>515.043937094373</v>
      </c>
      <c r="G427" s="326" t="n">
        <f aca="false">+[4]data1cf!F427</f>
        <v>506.070952394216</v>
      </c>
      <c r="H427" s="326" t="n">
        <f aca="false">+[4]data1cf!G427</f>
        <v>497.768339745591</v>
      </c>
      <c r="I427" s="326" t="n">
        <f aca="false">+[4]data1cf!H427</f>
        <v>493.162605566936</v>
      </c>
      <c r="J427" s="326" t="n">
        <f aca="false">+[4]data1cf!I427</f>
        <v>491.848956992386</v>
      </c>
      <c r="K427" s="326" t="n">
        <f aca="false">+[4]data1cf!J427</f>
        <v>490.596818573118</v>
      </c>
      <c r="L427" s="326" t="n">
        <f aca="false">+[4]data1cf!K427</f>
        <v>489.102249187861</v>
      </c>
      <c r="M427" s="326" t="n">
        <f aca="false">+[4]data1cf!L427</f>
        <v>368.415629534457</v>
      </c>
      <c r="N427" s="326" t="n">
        <f aca="false">+[4]data1cf!M427</f>
        <v>366.83618687804</v>
      </c>
      <c r="O427" s="326" t="n">
        <f aca="false">+[4]data1cf!N427</f>
        <v>365.414227755341</v>
      </c>
      <c r="P427" s="326" t="n">
        <f aca="false">+[4]data1cf!O427</f>
        <v>363.744743045551</v>
      </c>
      <c r="Q427" s="326" t="n">
        <f aca="false">+[4]data1cf!P427</f>
        <v>362.230040607878</v>
      </c>
      <c r="R427" s="326" t="n">
        <f aca="false">+[4]data1cf!Q427</f>
        <v>330.69374459104</v>
      </c>
      <c r="S427" s="326" t="n">
        <f aca="false">+[4]data1cf!R427</f>
        <v>299.208445465369</v>
      </c>
      <c r="T427" s="326" t="n">
        <f aca="false">+[4]data1cf!S427</f>
        <v>297.44301162933</v>
      </c>
      <c r="U427" s="326" t="n">
        <f aca="false">+[4]data1cf!T427</f>
        <v>295.62461477821</v>
      </c>
      <c r="V427" s="326" t="n">
        <f aca="false">+[4]data1cf!U427</f>
        <v>293.751666021557</v>
      </c>
      <c r="W427" s="326" t="n">
        <f aca="false">+[4]data1cf!V427</f>
        <v>291.822528802203</v>
      </c>
      <c r="X427" s="326" t="n">
        <f aca="false">+[4]data1cf!W427</f>
        <v>289.835517466269</v>
      </c>
      <c r="Y427" s="326" t="n">
        <f aca="false">+[4]data1cf!X427</f>
        <v>287.788895790257</v>
      </c>
      <c r="Z427" s="326" t="n">
        <f aca="false">+[4]data1cf!Y427</f>
        <v>285.680875463965</v>
      </c>
      <c r="AA427" s="326" t="n">
        <f aca="false">+[4]data1cf!Z427</f>
        <v>283.509614527884</v>
      </c>
      <c r="AB427" s="326"/>
      <c r="AC427" s="327" t="n">
        <f aca="false">XNPV(0.1,B427:AA427,$B$1:$AA$1)</f>
        <v>1485.15766727582</v>
      </c>
      <c r="AD427" s="327" t="n">
        <f aca="false">SUMPRODUCT(B427:AA427,$B$1010:$AA$1010)</f>
        <v>2492.89915638665</v>
      </c>
      <c r="AE427" s="328" t="n">
        <f aca="false">SUMPRODUCT(B427:AA427,$B$1012:$AA$1012)</f>
        <v>2380.69766163512</v>
      </c>
      <c r="AF427" s="329" t="n">
        <f aca="false">XIRR(B427:AA427,$B$1:$AA$1)</f>
        <v>0.181255981593052</v>
      </c>
      <c r="AG427" s="330" t="n">
        <f aca="false">1-EXP(-(1/0.25)*(AD427/ABS($AD$1010)))</f>
        <v>0.991438906118747</v>
      </c>
    </row>
    <row r="428" customFormat="false" ht="12.75" hidden="false" customHeight="false" outlineLevel="0" collapsed="false">
      <c r="A428" s="321"/>
      <c r="B428" s="326" t="n">
        <f aca="false">+[4]data1cf!A428</f>
        <v>-3318.72986961097</v>
      </c>
      <c r="C428" s="326" t="n">
        <f aca="false">+[4]data1cf!B428</f>
        <v>505.252428665237</v>
      </c>
      <c r="D428" s="326" t="n">
        <f aca="false">+[4]data1cf!C428</f>
        <v>562.216766463951</v>
      </c>
      <c r="E428" s="326" t="n">
        <f aca="false">+[4]data1cf!D428</f>
        <v>548.825541017556</v>
      </c>
      <c r="F428" s="326" t="n">
        <f aca="false">+[4]data1cf!E428</f>
        <v>536.690642800465</v>
      </c>
      <c r="G428" s="326" t="n">
        <f aca="false">+[4]data1cf!F428</f>
        <v>525.552987529699</v>
      </c>
      <c r="H428" s="326" t="n">
        <f aca="false">+[4]data1cf!G428</f>
        <v>515.282492544156</v>
      </c>
      <c r="I428" s="326" t="n">
        <f aca="false">+[4]data1cf!H428</f>
        <v>509.749042406669</v>
      </c>
      <c r="J428" s="326" t="n">
        <f aca="false">+[4]data1cf!I428</f>
        <v>508.435393832119</v>
      </c>
      <c r="K428" s="326" t="n">
        <f aca="false">+[4]data1cf!J428</f>
        <v>507.211368017664</v>
      </c>
      <c r="L428" s="326" t="n">
        <f aca="false">+[4]data1cf!K428</f>
        <v>505.688686027594</v>
      </c>
      <c r="M428" s="326" t="n">
        <f aca="false">+[4]data1cf!L428</f>
        <v>385.030178979003</v>
      </c>
      <c r="N428" s="326" t="n">
        <f aca="false">+[4]data1cf!M428</f>
        <v>383.422623717773</v>
      </c>
      <c r="O428" s="326" t="n">
        <f aca="false">+[4]data1cf!N428</f>
        <v>382.028777199887</v>
      </c>
      <c r="P428" s="326" t="n">
        <f aca="false">+[4]data1cf!O428</f>
        <v>380.331179885284</v>
      </c>
      <c r="Q428" s="326" t="n">
        <f aca="false">+[4]data1cf!P428</f>
        <v>378.844590052424</v>
      </c>
      <c r="R428" s="326" t="n">
        <f aca="false">+[4]data1cf!Q428</f>
        <v>338.986963010907</v>
      </c>
      <c r="S428" s="326" t="n">
        <f aca="false">+[4]data1cf!R428</f>
        <v>299.208445465369</v>
      </c>
      <c r="T428" s="326" t="n">
        <f aca="false">+[4]data1cf!S428</f>
        <v>297.44301162933</v>
      </c>
      <c r="U428" s="326" t="n">
        <f aca="false">+[4]data1cf!T428</f>
        <v>295.62461477821</v>
      </c>
      <c r="V428" s="326" t="n">
        <f aca="false">+[4]data1cf!U428</f>
        <v>293.751666021557</v>
      </c>
      <c r="W428" s="326" t="n">
        <f aca="false">+[4]data1cf!V428</f>
        <v>291.822528802203</v>
      </c>
      <c r="X428" s="326" t="n">
        <f aca="false">+[4]data1cf!W428</f>
        <v>289.835517466269</v>
      </c>
      <c r="Y428" s="326" t="n">
        <f aca="false">+[4]data1cf!X428</f>
        <v>287.788895790257</v>
      </c>
      <c r="Z428" s="326" t="n">
        <f aca="false">+[4]data1cf!Y428</f>
        <v>285.680875463965</v>
      </c>
      <c r="AA428" s="326" t="n">
        <f aca="false">+[4]data1cf!Z428</f>
        <v>283.509614527884</v>
      </c>
      <c r="AB428" s="326"/>
      <c r="AC428" s="327" t="n">
        <f aca="false">XNPV(0.1,B428:AA428,$B$1:$AA$1)</f>
        <v>907.472180417204</v>
      </c>
      <c r="AD428" s="327" t="n">
        <f aca="false">SUMPRODUCT(B428:AA428,$B$1010:$AA$1010)</f>
        <v>1954.16567505551</v>
      </c>
      <c r="AE428" s="328" t="n">
        <f aca="false">SUMPRODUCT(B428:AA428,$B$1012:$AA$1012)</f>
        <v>1838.36707656869</v>
      </c>
      <c r="AF428" s="329" t="n">
        <f aca="false">XIRR(B428:AA428,$B$1:$AA$1)</f>
        <v>0.139962902545478</v>
      </c>
      <c r="AG428" s="330" t="n">
        <f aca="false">1-EXP(-(1/0.25)*(AD428/ABS($AD$1010)))</f>
        <v>0.976048948041368</v>
      </c>
    </row>
    <row r="429" customFormat="false" ht="12.75" hidden="false" customHeight="false" outlineLevel="0" collapsed="false">
      <c r="A429" s="321"/>
      <c r="B429" s="326" t="n">
        <f aca="false">+[4]data1cf!A429</f>
        <v>-2489.00122791017</v>
      </c>
      <c r="C429" s="326" t="n">
        <f aca="false">+[4]data1cf!B429</f>
        <v>489.122503870574</v>
      </c>
      <c r="D429" s="326" t="n">
        <f aca="false">+[4]data1cf!C429</f>
        <v>531.56990935409</v>
      </c>
      <c r="E429" s="326" t="n">
        <f aca="false">+[4]data1cf!D429</f>
        <v>521.243369618681</v>
      </c>
      <c r="F429" s="326" t="n">
        <f aca="false">+[4]data1cf!E429</f>
        <v>511.850558616683</v>
      </c>
      <c r="G429" s="326" t="n">
        <f aca="false">+[4]data1cf!F429</f>
        <v>503.196911764295</v>
      </c>
      <c r="H429" s="326" t="n">
        <f aca="false">+[4]data1cf!G429</f>
        <v>495.184606250005</v>
      </c>
      <c r="I429" s="326" t="n">
        <f aca="false">+[4]data1cf!H429</f>
        <v>490.715731148965</v>
      </c>
      <c r="J429" s="326" t="n">
        <f aca="false">+[4]data1cf!I429</f>
        <v>489.402082574416</v>
      </c>
      <c r="K429" s="326" t="n">
        <f aca="false">+[4]data1cf!J429</f>
        <v>488.145796910371</v>
      </c>
      <c r="L429" s="326" t="n">
        <f aca="false">+[4]data1cf!K429</f>
        <v>486.655374769891</v>
      </c>
      <c r="M429" s="326" t="n">
        <f aca="false">+[4]data1cf!L429</f>
        <v>365.96460787171</v>
      </c>
      <c r="N429" s="326" t="n">
        <f aca="false">+[4]data1cf!M429</f>
        <v>364.38931246007</v>
      </c>
      <c r="O429" s="326" t="n">
        <f aca="false">+[4]data1cf!N429</f>
        <v>362.963206092595</v>
      </c>
      <c r="P429" s="326" t="n">
        <f aca="false">+[4]data1cf!O429</f>
        <v>361.297868627581</v>
      </c>
      <c r="Q429" s="326" t="n">
        <f aca="false">+[4]data1cf!P429</f>
        <v>359.779018945131</v>
      </c>
      <c r="R429" s="326" t="n">
        <f aca="false">+[4]data1cf!Q429</f>
        <v>329.470307382055</v>
      </c>
      <c r="S429" s="326" t="n">
        <f aca="false">+[4]data1cf!R429</f>
        <v>299.208445465369</v>
      </c>
      <c r="T429" s="326" t="n">
        <f aca="false">+[4]data1cf!S429</f>
        <v>297.44301162933</v>
      </c>
      <c r="U429" s="326" t="n">
        <f aca="false">+[4]data1cf!T429</f>
        <v>295.62461477821</v>
      </c>
      <c r="V429" s="326" t="n">
        <f aca="false">+[4]data1cf!U429</f>
        <v>293.751666021557</v>
      </c>
      <c r="W429" s="326" t="n">
        <f aca="false">+[4]data1cf!V429</f>
        <v>291.822528802203</v>
      </c>
      <c r="X429" s="326" t="n">
        <f aca="false">+[4]data1cf!W429</f>
        <v>289.835517466269</v>
      </c>
      <c r="Y429" s="326" t="n">
        <f aca="false">+[4]data1cf!X429</f>
        <v>287.788895790257</v>
      </c>
      <c r="Z429" s="326" t="n">
        <f aca="false">+[4]data1cf!Y429</f>
        <v>285.680875463965</v>
      </c>
      <c r="AA429" s="326" t="n">
        <f aca="false">+[4]data1cf!Z429</f>
        <v>283.509614527884</v>
      </c>
      <c r="AB429" s="326"/>
      <c r="AC429" s="327" t="n">
        <f aca="false">XNPV(0.1,B429:AA429,$B$1:$AA$1)</f>
        <v>1570.3793368294</v>
      </c>
      <c r="AD429" s="327" t="n">
        <f aca="false">SUMPRODUCT(B429:AA429,$B$1010:$AA$1010)</f>
        <v>2572.37452450281</v>
      </c>
      <c r="AE429" s="328" t="n">
        <f aca="false">SUMPRODUCT(B429:AA429,$B$1012:$AA$1012)</f>
        <v>2460.70368387511</v>
      </c>
      <c r="AF429" s="329" t="n">
        <f aca="false">XIRR(B429:AA429,$B$1:$AA$1)</f>
        <v>0.189194987931053</v>
      </c>
      <c r="AG429" s="330" t="n">
        <f aca="false">1-EXP(-(1/0.25)*(AD429/ABS($AD$1010)))</f>
        <v>0.992644421295125</v>
      </c>
    </row>
    <row r="430" customFormat="false" ht="12.75" hidden="false" customHeight="false" outlineLevel="0" collapsed="false">
      <c r="A430" s="321"/>
      <c r="B430" s="326" t="n">
        <f aca="false">+[4]data1cf!A430</f>
        <v>-3320.47977909468</v>
      </c>
      <c r="C430" s="326" t="n">
        <f aca="false">+[4]data1cf!B430</f>
        <v>505.286446905601</v>
      </c>
      <c r="D430" s="326" t="n">
        <f aca="false">+[4]data1cf!C430</f>
        <v>562.281401120641</v>
      </c>
      <c r="E430" s="326" t="n">
        <f aca="false">+[4]data1cf!D430</f>
        <v>548.883712208577</v>
      </c>
      <c r="F430" s="326" t="n">
        <f aca="false">+[4]data1cf!E430</f>
        <v>536.743030890625</v>
      </c>
      <c r="G430" s="326" t="n">
        <f aca="false">+[4]data1cf!F430</f>
        <v>525.600136810843</v>
      </c>
      <c r="H430" s="326" t="n">
        <f aca="false">+[4]data1cf!G430</f>
        <v>515.324879271649</v>
      </c>
      <c r="I430" s="326" t="n">
        <f aca="false">+[4]data1cf!H430</f>
        <v>509.789183930297</v>
      </c>
      <c r="J430" s="326" t="n">
        <f aca="false">+[4]data1cf!I430</f>
        <v>508.475535355748</v>
      </c>
      <c r="K430" s="326" t="n">
        <f aca="false">+[4]data1cf!J430</f>
        <v>507.251577577773</v>
      </c>
      <c r="L430" s="326" t="n">
        <f aca="false">+[4]data1cf!K430</f>
        <v>505.728827551223</v>
      </c>
      <c r="M430" s="326" t="n">
        <f aca="false">+[4]data1cf!L430</f>
        <v>385.070388539112</v>
      </c>
      <c r="N430" s="326" t="n">
        <f aca="false">+[4]data1cf!M430</f>
        <v>383.462765241402</v>
      </c>
      <c r="O430" s="326" t="n">
        <f aca="false">+[4]data1cf!N430</f>
        <v>382.068986759997</v>
      </c>
      <c r="P430" s="326" t="n">
        <f aca="false">+[4]data1cf!O430</f>
        <v>380.371321408913</v>
      </c>
      <c r="Q430" s="326" t="n">
        <f aca="false">+[4]data1cf!P430</f>
        <v>378.884799612533</v>
      </c>
      <c r="R430" s="326" t="n">
        <f aca="false">+[4]data1cf!Q430</f>
        <v>339.007033772721</v>
      </c>
      <c r="S430" s="326" t="n">
        <f aca="false">+[4]data1cf!R430</f>
        <v>299.208445465369</v>
      </c>
      <c r="T430" s="326" t="n">
        <f aca="false">+[4]data1cf!S430</f>
        <v>297.44301162933</v>
      </c>
      <c r="U430" s="326" t="n">
        <f aca="false">+[4]data1cf!T430</f>
        <v>295.62461477821</v>
      </c>
      <c r="V430" s="326" t="n">
        <f aca="false">+[4]data1cf!U430</f>
        <v>293.751666021557</v>
      </c>
      <c r="W430" s="326" t="n">
        <f aca="false">+[4]data1cf!V430</f>
        <v>291.822528802203</v>
      </c>
      <c r="X430" s="326" t="n">
        <f aca="false">+[4]data1cf!W430</f>
        <v>289.835517466269</v>
      </c>
      <c r="Y430" s="326" t="n">
        <f aca="false">+[4]data1cf!X430</f>
        <v>287.788895790257</v>
      </c>
      <c r="Z430" s="326" t="n">
        <f aca="false">+[4]data1cf!Y430</f>
        <v>285.680875463965</v>
      </c>
      <c r="AA430" s="326" t="n">
        <f aca="false">+[4]data1cf!Z430</f>
        <v>283.509614527884</v>
      </c>
      <c r="AB430" s="326"/>
      <c r="AC430" s="327" t="n">
        <f aca="false">XNPV(0.1,B430:AA430,$B$1:$AA$1)</f>
        <v>906.074099814071</v>
      </c>
      <c r="AD430" s="327" t="n">
        <f aca="false">SUMPRODUCT(B430:AA430,$B$1010:$AA$1010)</f>
        <v>1952.86186381628</v>
      </c>
      <c r="AE430" s="328" t="n">
        <f aca="false">SUMPRODUCT(B430:AA430,$B$1012:$AA$1012)</f>
        <v>1837.05455982954</v>
      </c>
      <c r="AF430" s="329" t="n">
        <f aca="false">XIRR(B430:AA430,$B$1:$AA$1)</f>
        <v>0.139882911104527</v>
      </c>
      <c r="AG430" s="330" t="n">
        <f aca="false">1-EXP(-(1/0.25)*(AD430/ABS($AD$1010)))</f>
        <v>0.975989240329338</v>
      </c>
    </row>
    <row r="431" customFormat="false" ht="12.75" hidden="false" customHeight="false" outlineLevel="0" collapsed="false">
      <c r="A431" s="321"/>
      <c r="B431" s="326" t="n">
        <f aca="false">+[4]data1cf!A431</f>
        <v>-3862.28561618472</v>
      </c>
      <c r="C431" s="326" t="n">
        <f aca="false">+[4]data1cf!B431</f>
        <v>515.819152378631</v>
      </c>
      <c r="D431" s="326" t="n">
        <f aca="false">+[4]data1cf!C431</f>
        <v>582.293541519399</v>
      </c>
      <c r="E431" s="326" t="n">
        <f aca="false">+[4]data1cf!D431</f>
        <v>566.894638567459</v>
      </c>
      <c r="F431" s="326" t="n">
        <f aca="false">+[4]data1cf!E431</f>
        <v>552.963397319092</v>
      </c>
      <c r="G431" s="326" t="n">
        <f aca="false">+[4]data1cf!F431</f>
        <v>540.198466596463</v>
      </c>
      <c r="H431" s="326" t="n">
        <f aca="false">+[4]data1cf!G431</f>
        <v>528.448630291045</v>
      </c>
      <c r="I431" s="326" t="n">
        <f aca="false">+[4]data1cf!H431</f>
        <v>522.217776388473</v>
      </c>
      <c r="J431" s="326" t="n">
        <f aca="false">+[4]data1cf!I431</f>
        <v>520.904127813924</v>
      </c>
      <c r="K431" s="326" t="n">
        <f aca="false">+[4]data1cf!J431</f>
        <v>519.701235446895</v>
      </c>
      <c r="L431" s="326" t="n">
        <f aca="false">+[4]data1cf!K431</f>
        <v>518.157420009399</v>
      </c>
      <c r="M431" s="326" t="n">
        <f aca="false">+[4]data1cf!L431</f>
        <v>397.520046408234</v>
      </c>
      <c r="N431" s="326" t="n">
        <f aca="false">+[4]data1cf!M431</f>
        <v>395.891357699578</v>
      </c>
      <c r="O431" s="326" t="n">
        <f aca="false">+[4]data1cf!N431</f>
        <v>394.518644629119</v>
      </c>
      <c r="P431" s="326" t="n">
        <f aca="false">+[4]data1cf!O431</f>
        <v>392.799913867089</v>
      </c>
      <c r="Q431" s="326" t="n">
        <f aca="false">+[4]data1cf!P431</f>
        <v>391.334457481655</v>
      </c>
      <c r="R431" s="326" t="n">
        <f aca="false">+[4]data1cf!Q431</f>
        <v>345.221330001809</v>
      </c>
      <c r="S431" s="326" t="n">
        <f aca="false">+[4]data1cf!R431</f>
        <v>299.208445465369</v>
      </c>
      <c r="T431" s="326" t="n">
        <f aca="false">+[4]data1cf!S431</f>
        <v>297.44301162933</v>
      </c>
      <c r="U431" s="326" t="n">
        <f aca="false">+[4]data1cf!T431</f>
        <v>295.62461477821</v>
      </c>
      <c r="V431" s="326" t="n">
        <f aca="false">+[4]data1cf!U431</f>
        <v>293.751666021557</v>
      </c>
      <c r="W431" s="326" t="n">
        <f aca="false">+[4]data1cf!V431</f>
        <v>291.822528802203</v>
      </c>
      <c r="X431" s="326" t="n">
        <f aca="false">+[4]data1cf!W431</f>
        <v>289.835517466269</v>
      </c>
      <c r="Y431" s="326" t="n">
        <f aca="false">+[4]data1cf!X431</f>
        <v>287.788895790257</v>
      </c>
      <c r="Z431" s="326" t="n">
        <f aca="false">+[4]data1cf!Y431</f>
        <v>285.680875463965</v>
      </c>
      <c r="AA431" s="326" t="n">
        <f aca="false">+[4]data1cf!Z431</f>
        <v>283.509614527884</v>
      </c>
      <c r="AB431" s="326"/>
      <c r="AC431" s="327" t="n">
        <f aca="false">XNPV(0.1,B431:AA431,$B$1:$AA$1)</f>
        <v>473.201292077013</v>
      </c>
      <c r="AD431" s="327" t="n">
        <f aca="false">SUMPRODUCT(B431:AA431,$B$1010:$AA$1010)</f>
        <v>1549.17667526515</v>
      </c>
      <c r="AE431" s="328" t="n">
        <f aca="false">SUMPRODUCT(B431:AA431,$B$1012:$AA$1012)</f>
        <v>1430.67398005077</v>
      </c>
      <c r="AF431" s="329" t="n">
        <f aca="false">XIRR(B431:AA431,$B$1:$AA$1)</f>
        <v>0.118256819860719</v>
      </c>
      <c r="AG431" s="330" t="n">
        <f aca="false">1-EXP(-(1/0.25)*(AD431/ABS($AD$1010)))</f>
        <v>0.948096128308425</v>
      </c>
    </row>
    <row r="432" customFormat="false" ht="12.75" hidden="false" customHeight="false" outlineLevel="0" collapsed="false">
      <c r="A432" s="321"/>
      <c r="B432" s="326" t="n">
        <f aca="false">+[4]data1cf!A432</f>
        <v>-3321.24023913464</v>
      </c>
      <c r="C432" s="326" t="n">
        <f aca="false">+[4]data1cf!B432</f>
        <v>505.301230248777</v>
      </c>
      <c r="D432" s="326" t="n">
        <f aca="false">+[4]data1cf!C432</f>
        <v>562.309489472677</v>
      </c>
      <c r="E432" s="326" t="n">
        <f aca="false">+[4]data1cf!D432</f>
        <v>548.908991725409</v>
      </c>
      <c r="F432" s="326" t="n">
        <f aca="false">+[4]data1cf!E432</f>
        <v>536.765797239117</v>
      </c>
      <c r="G432" s="326" t="n">
        <f aca="false">+[4]data1cf!F432</f>
        <v>525.620626524485</v>
      </c>
      <c r="H432" s="326" t="n">
        <f aca="false">+[4]data1cf!G432</f>
        <v>515.343299317247</v>
      </c>
      <c r="I432" s="326" t="n">
        <f aca="false">+[4]data1cf!H432</f>
        <v>509.806628275246</v>
      </c>
      <c r="J432" s="326" t="n">
        <f aca="false">+[4]data1cf!I432</f>
        <v>508.492979700696</v>
      </c>
      <c r="K432" s="326" t="n">
        <f aca="false">+[4]data1cf!J432</f>
        <v>507.269051489408</v>
      </c>
      <c r="L432" s="326" t="n">
        <f aca="false">+[4]data1cf!K432</f>
        <v>505.746271896171</v>
      </c>
      <c r="M432" s="326" t="n">
        <f aca="false">+[4]data1cf!L432</f>
        <v>385.087862450747</v>
      </c>
      <c r="N432" s="326" t="n">
        <f aca="false">+[4]data1cf!M432</f>
        <v>383.48020958635</v>
      </c>
      <c r="O432" s="326" t="n">
        <f aca="false">+[4]data1cf!N432</f>
        <v>382.086460671632</v>
      </c>
      <c r="P432" s="326" t="n">
        <f aca="false">+[4]data1cf!O432</f>
        <v>380.388765753862</v>
      </c>
      <c r="Q432" s="326" t="n">
        <f aca="false">+[4]data1cf!P432</f>
        <v>378.902273524168</v>
      </c>
      <c r="R432" s="326" t="n">
        <f aca="false">+[4]data1cf!Q432</f>
        <v>339.015755945195</v>
      </c>
      <c r="S432" s="326" t="n">
        <f aca="false">+[4]data1cf!R432</f>
        <v>299.208445465369</v>
      </c>
      <c r="T432" s="326" t="n">
        <f aca="false">+[4]data1cf!S432</f>
        <v>297.44301162933</v>
      </c>
      <c r="U432" s="326" t="n">
        <f aca="false">+[4]data1cf!T432</f>
        <v>295.62461477821</v>
      </c>
      <c r="V432" s="326" t="n">
        <f aca="false">+[4]data1cf!U432</f>
        <v>293.751666021557</v>
      </c>
      <c r="W432" s="326" t="n">
        <f aca="false">+[4]data1cf!V432</f>
        <v>291.822528802203</v>
      </c>
      <c r="X432" s="326" t="n">
        <f aca="false">+[4]data1cf!W432</f>
        <v>289.835517466269</v>
      </c>
      <c r="Y432" s="326" t="n">
        <f aca="false">+[4]data1cf!X432</f>
        <v>287.788895790257</v>
      </c>
      <c r="Z432" s="326" t="n">
        <f aca="false">+[4]data1cf!Y432</f>
        <v>285.680875463965</v>
      </c>
      <c r="AA432" s="326" t="n">
        <f aca="false">+[4]data1cf!Z432</f>
        <v>283.509614527884</v>
      </c>
      <c r="AB432" s="326"/>
      <c r="AC432" s="327" t="n">
        <f aca="false">XNPV(0.1,B432:AA432,$B$1:$AA$1)</f>
        <v>905.466534427853</v>
      </c>
      <c r="AD432" s="327" t="n">
        <f aca="false">SUMPRODUCT(B432:AA432,$B$1010:$AA$1010)</f>
        <v>1952.29526516857</v>
      </c>
      <c r="AE432" s="328" t="n">
        <f aca="false">SUMPRODUCT(B432:AA432,$B$1012:$AA$1012)</f>
        <v>1836.4841780234</v>
      </c>
      <c r="AF432" s="329" t="n">
        <f aca="false">XIRR(B432:AA432,$B$1:$AA$1)</f>
        <v>0.139848172724606</v>
      </c>
      <c r="AG432" s="330" t="n">
        <f aca="false">1-EXP(-(1/0.25)*(AD432/ABS($AD$1010)))</f>
        <v>0.975963246709783</v>
      </c>
    </row>
    <row r="433" customFormat="false" ht="12.75" hidden="false" customHeight="false" outlineLevel="0" collapsed="false">
      <c r="A433" s="321"/>
      <c r="B433" s="326" t="n">
        <f aca="false">+[4]data1cf!A433</f>
        <v>-2659.45627235782</v>
      </c>
      <c r="C433" s="326" t="n">
        <f aca="false">+[4]data1cf!B433</f>
        <v>492.436149934636</v>
      </c>
      <c r="D433" s="326" t="n">
        <f aca="false">+[4]data1cf!C433</f>
        <v>537.865836875809</v>
      </c>
      <c r="E433" s="326" t="n">
        <f aca="false">+[4]data1cf!D433</f>
        <v>526.909704388228</v>
      </c>
      <c r="F433" s="326" t="n">
        <f aca="false">+[4]data1cf!E433</f>
        <v>516.95357355534</v>
      </c>
      <c r="G433" s="326" t="n">
        <f aca="false">+[4]data1cf!F433</f>
        <v>507.789625209086</v>
      </c>
      <c r="H433" s="326" t="n">
        <f aca="false">+[4]data1cf!G433</f>
        <v>499.313409245827</v>
      </c>
      <c r="I433" s="326" t="n">
        <f aca="false">+[4]data1cf!H433</f>
        <v>494.625833504559</v>
      </c>
      <c r="J433" s="326" t="n">
        <f aca="false">+[4]data1cf!I433</f>
        <v>493.31218493001</v>
      </c>
      <c r="K433" s="326" t="n">
        <f aca="false">+[4]data1cf!J433</f>
        <v>492.062526558093</v>
      </c>
      <c r="L433" s="326" t="n">
        <f aca="false">+[4]data1cf!K433</f>
        <v>490.565477125485</v>
      </c>
      <c r="M433" s="326" t="n">
        <f aca="false">+[4]data1cf!L433</f>
        <v>369.881337519432</v>
      </c>
      <c r="N433" s="326" t="n">
        <f aca="false">+[4]data1cf!M433</f>
        <v>368.299414815664</v>
      </c>
      <c r="O433" s="326" t="n">
        <f aca="false">+[4]data1cf!N433</f>
        <v>366.879935740317</v>
      </c>
      <c r="P433" s="326" t="n">
        <f aca="false">+[4]data1cf!O433</f>
        <v>365.207970983175</v>
      </c>
      <c r="Q433" s="326" t="n">
        <f aca="false">+[4]data1cf!P433</f>
        <v>363.695748592853</v>
      </c>
      <c r="R433" s="326" t="n">
        <f aca="false">+[4]data1cf!Q433</f>
        <v>331.425358559852</v>
      </c>
      <c r="S433" s="326" t="n">
        <f aca="false">+[4]data1cf!R433</f>
        <v>299.208445465369</v>
      </c>
      <c r="T433" s="326" t="n">
        <f aca="false">+[4]data1cf!S433</f>
        <v>297.44301162933</v>
      </c>
      <c r="U433" s="326" t="n">
        <f aca="false">+[4]data1cf!T433</f>
        <v>295.62461477821</v>
      </c>
      <c r="V433" s="326" t="n">
        <f aca="false">+[4]data1cf!U433</f>
        <v>293.751666021557</v>
      </c>
      <c r="W433" s="326" t="n">
        <f aca="false">+[4]data1cf!V433</f>
        <v>291.822528802203</v>
      </c>
      <c r="X433" s="326" t="n">
        <f aca="false">+[4]data1cf!W433</f>
        <v>289.835517466269</v>
      </c>
      <c r="Y433" s="326" t="n">
        <f aca="false">+[4]data1cf!X433</f>
        <v>287.788895790257</v>
      </c>
      <c r="Z433" s="326" t="n">
        <f aca="false">+[4]data1cf!Y433</f>
        <v>285.680875463965</v>
      </c>
      <c r="AA433" s="326" t="n">
        <f aca="false">+[4]data1cf!Z433</f>
        <v>283.509614527884</v>
      </c>
      <c r="AB433" s="326"/>
      <c r="AC433" s="327" t="n">
        <f aca="false">XNPV(0.1,B433:AA433,$B$1:$AA$1)</f>
        <v>1434.19521212654</v>
      </c>
      <c r="AD433" s="327" t="n">
        <f aca="false">SUMPRODUCT(B433:AA433,$B$1010:$AA$1010)</f>
        <v>2445.37298253546</v>
      </c>
      <c r="AE433" s="328" t="n">
        <f aca="false">SUMPRODUCT(B433:AA433,$B$1012:$AA$1012)</f>
        <v>2332.85415726075</v>
      </c>
      <c r="AF433" s="329" t="n">
        <f aca="false">XIRR(B433:AA433,$B$1:$AA$1)</f>
        <v>0.176790809649941</v>
      </c>
      <c r="AG433" s="330" t="n">
        <f aca="false">1-EXP(-(1/0.25)*(AD433/ABS($AD$1010)))</f>
        <v>0.990625571466685</v>
      </c>
    </row>
    <row r="434" customFormat="false" ht="12.75" hidden="false" customHeight="false" outlineLevel="0" collapsed="false">
      <c r="A434" s="321"/>
      <c r="B434" s="326" t="n">
        <f aca="false">+[4]data1cf!A434</f>
        <v>-2589.40806770204</v>
      </c>
      <c r="C434" s="326" t="n">
        <f aca="false">+[4]data1cf!B434</f>
        <v>491.074412836128</v>
      </c>
      <c r="D434" s="326" t="n">
        <f aca="false">+[4]data1cf!C434</f>
        <v>535.278536388643</v>
      </c>
      <c r="E434" s="326" t="n">
        <f aca="false">+[4]data1cf!D434</f>
        <v>524.581133949778</v>
      </c>
      <c r="F434" s="326" t="n">
        <f aca="false">+[4]data1cf!E434</f>
        <v>514.856498423637</v>
      </c>
      <c r="G434" s="326" t="n">
        <f aca="false">+[4]data1cf!F434</f>
        <v>505.902257590553</v>
      </c>
      <c r="H434" s="326" t="n">
        <f aca="false">+[4]data1cf!G434</f>
        <v>497.616684821086</v>
      </c>
      <c r="I434" s="326" t="n">
        <f aca="false">+[4]data1cf!H434</f>
        <v>493.018983728319</v>
      </c>
      <c r="J434" s="326" t="n">
        <f aca="false">+[4]data1cf!I434</f>
        <v>491.70533515377</v>
      </c>
      <c r="K434" s="326" t="n">
        <f aca="false">+[4]data1cf!J434</f>
        <v>490.452953307656</v>
      </c>
      <c r="L434" s="326" t="n">
        <f aca="false">+[4]data1cf!K434</f>
        <v>488.958627349245</v>
      </c>
      <c r="M434" s="326" t="n">
        <f aca="false">+[4]data1cf!L434</f>
        <v>368.271764268995</v>
      </c>
      <c r="N434" s="326" t="n">
        <f aca="false">+[4]data1cf!M434</f>
        <v>366.692565039424</v>
      </c>
      <c r="O434" s="326" t="n">
        <f aca="false">+[4]data1cf!N434</f>
        <v>365.27036248988</v>
      </c>
      <c r="P434" s="326" t="n">
        <f aca="false">+[4]data1cf!O434</f>
        <v>363.601121206935</v>
      </c>
      <c r="Q434" s="326" t="n">
        <f aca="false">+[4]data1cf!P434</f>
        <v>362.086175342416</v>
      </c>
      <c r="R434" s="326" t="n">
        <f aca="false">+[4]data1cf!Q434</f>
        <v>330.621933671732</v>
      </c>
      <c r="S434" s="326" t="n">
        <f aca="false">+[4]data1cf!R434</f>
        <v>299.208445465369</v>
      </c>
      <c r="T434" s="326" t="n">
        <f aca="false">+[4]data1cf!S434</f>
        <v>297.44301162933</v>
      </c>
      <c r="U434" s="326" t="n">
        <f aca="false">+[4]data1cf!T434</f>
        <v>295.62461477821</v>
      </c>
      <c r="V434" s="326" t="n">
        <f aca="false">+[4]data1cf!U434</f>
        <v>293.751666021557</v>
      </c>
      <c r="W434" s="326" t="n">
        <f aca="false">+[4]data1cf!V434</f>
        <v>291.822528802203</v>
      </c>
      <c r="X434" s="326" t="n">
        <f aca="false">+[4]data1cf!W434</f>
        <v>289.835517466269</v>
      </c>
      <c r="Y434" s="326" t="n">
        <f aca="false">+[4]data1cf!X434</f>
        <v>287.788895790257</v>
      </c>
      <c r="Z434" s="326" t="n">
        <f aca="false">+[4]data1cf!Y434</f>
        <v>285.680875463965</v>
      </c>
      <c r="AA434" s="326" t="n">
        <f aca="false">+[4]data1cf!Z434</f>
        <v>283.509614527884</v>
      </c>
      <c r="AB434" s="326"/>
      <c r="AC434" s="327" t="n">
        <f aca="false">XNPV(0.1,B434:AA434,$B$1:$AA$1)</f>
        <v>1490.15984179747</v>
      </c>
      <c r="AD434" s="327" t="n">
        <f aca="false">SUMPRODUCT(B434:AA434,$B$1010:$AA$1010)</f>
        <v>2497.5640457695</v>
      </c>
      <c r="AE434" s="328" t="n">
        <f aca="false">SUMPRODUCT(B434:AA434,$B$1012:$AA$1012)</f>
        <v>2385.39369831363</v>
      </c>
      <c r="AF434" s="329" t="n">
        <f aca="false">XIRR(B434:AA434,$B$1:$AA$1)</f>
        <v>0.181705209275515</v>
      </c>
      <c r="AG434" s="330" t="n">
        <f aca="false">1-EXP(-(1/0.25)*(AD434/ABS($AD$1010)))</f>
        <v>0.991514831677509</v>
      </c>
    </row>
    <row r="435" customFormat="false" ht="12.75" hidden="false" customHeight="false" outlineLevel="0" collapsed="false">
      <c r="A435" s="321"/>
      <c r="B435" s="326" t="n">
        <f aca="false">+[4]data1cf!A435</f>
        <v>-2873.54840509293</v>
      </c>
      <c r="C435" s="326" t="n">
        <f aca="false">+[4]data1cf!B435</f>
        <v>496.598100995007</v>
      </c>
      <c r="D435" s="326" t="n">
        <f aca="false">+[4]data1cf!C435</f>
        <v>545.773543890513</v>
      </c>
      <c r="E435" s="326" t="n">
        <f aca="false">+[4]data1cf!D435</f>
        <v>534.026640701461</v>
      </c>
      <c r="F435" s="326" t="n">
        <f aca="false">+[4]data1cf!E435</f>
        <v>523.36297818831</v>
      </c>
      <c r="G435" s="326" t="n">
        <f aca="false">+[4]data1cf!F435</f>
        <v>513.558089378759</v>
      </c>
      <c r="H435" s="326" t="n">
        <f aca="false">+[4]data1cf!G435</f>
        <v>504.499200267049</v>
      </c>
      <c r="I435" s="326" t="n">
        <f aca="false">+[4]data1cf!H435</f>
        <v>499.536935755796</v>
      </c>
      <c r="J435" s="326" t="n">
        <f aca="false">+[4]data1cf!I435</f>
        <v>498.223287181247</v>
      </c>
      <c r="K435" s="326" t="n">
        <f aca="false">+[4]data1cf!J435</f>
        <v>496.981952711451</v>
      </c>
      <c r="L435" s="326" t="n">
        <f aca="false">+[4]data1cf!K435</f>
        <v>495.476579376722</v>
      </c>
      <c r="M435" s="326" t="n">
        <f aca="false">+[4]data1cf!L435</f>
        <v>374.80076367279</v>
      </c>
      <c r="N435" s="326" t="n">
        <f aca="false">+[4]data1cf!M435</f>
        <v>373.210517066901</v>
      </c>
      <c r="O435" s="326" t="n">
        <f aca="false">+[4]data1cf!N435</f>
        <v>371.799361893675</v>
      </c>
      <c r="P435" s="326" t="n">
        <f aca="false">+[4]data1cf!O435</f>
        <v>370.119073234412</v>
      </c>
      <c r="Q435" s="326" t="n">
        <f aca="false">+[4]data1cf!P435</f>
        <v>368.615174746211</v>
      </c>
      <c r="R435" s="326" t="n">
        <f aca="false">+[4]data1cf!Q435</f>
        <v>333.880909685471</v>
      </c>
      <c r="S435" s="326" t="n">
        <f aca="false">+[4]data1cf!R435</f>
        <v>299.208445465369</v>
      </c>
      <c r="T435" s="326" t="n">
        <f aca="false">+[4]data1cf!S435</f>
        <v>297.44301162933</v>
      </c>
      <c r="U435" s="326" t="n">
        <f aca="false">+[4]data1cf!T435</f>
        <v>295.62461477821</v>
      </c>
      <c r="V435" s="326" t="n">
        <f aca="false">+[4]data1cf!U435</f>
        <v>293.751666021557</v>
      </c>
      <c r="W435" s="326" t="n">
        <f aca="false">+[4]data1cf!V435</f>
        <v>291.822528802203</v>
      </c>
      <c r="X435" s="326" t="n">
        <f aca="false">+[4]data1cf!W435</f>
        <v>289.835517466269</v>
      </c>
      <c r="Y435" s="326" t="n">
        <f aca="false">+[4]data1cf!X435</f>
        <v>287.788895790257</v>
      </c>
      <c r="Z435" s="326" t="n">
        <f aca="false">+[4]data1cf!Y435</f>
        <v>285.680875463965</v>
      </c>
      <c r="AA435" s="326" t="n">
        <f aca="false">+[4]data1cf!Z435</f>
        <v>283.509614527884</v>
      </c>
      <c r="AB435" s="326"/>
      <c r="AC435" s="327" t="n">
        <f aca="false">XNPV(0.1,B435:AA435,$B$1:$AA$1)</f>
        <v>1263.1474746027</v>
      </c>
      <c r="AD435" s="327" t="n">
        <f aca="false">SUMPRODUCT(B435:AA435,$B$1010:$AA$1010)</f>
        <v>2285.85860108349</v>
      </c>
      <c r="AE435" s="328" t="n">
        <f aca="false">SUMPRODUCT(B435:AA435,$B$1012:$AA$1012)</f>
        <v>2172.27470412262</v>
      </c>
      <c r="AF435" s="329" t="n">
        <f aca="false">XIRR(B435:AA435,$B$1:$AA$1)</f>
        <v>0.163144855712691</v>
      </c>
      <c r="AG435" s="330" t="n">
        <f aca="false">1-EXP(-(1/0.25)*(AD435/ABS($AD$1010)))</f>
        <v>0.987287320918928</v>
      </c>
    </row>
    <row r="436" customFormat="false" ht="12.75" hidden="false" customHeight="false" outlineLevel="0" collapsed="false">
      <c r="A436" s="321"/>
      <c r="B436" s="326" t="n">
        <f aca="false">+[4]data1cf!A436</f>
        <v>-3003.66309858098</v>
      </c>
      <c r="C436" s="326" t="n">
        <f aca="false">+[4]data1cf!B436</f>
        <v>499.127530636414</v>
      </c>
      <c r="D436" s="326" t="n">
        <f aca="false">+[4]data1cf!C436</f>
        <v>550.579460209187</v>
      </c>
      <c r="E436" s="326" t="n">
        <f aca="false">+[4]data1cf!D436</f>
        <v>538.351965388268</v>
      </c>
      <c r="F436" s="326" t="n">
        <f aca="false">+[4]data1cf!E436</f>
        <v>527.258299836078</v>
      </c>
      <c r="G436" s="326" t="n">
        <f aca="false">+[4]data1cf!F436</f>
        <v>517.06387886175</v>
      </c>
      <c r="H436" s="326" t="n">
        <f aca="false">+[4]data1cf!G436</f>
        <v>507.650869600243</v>
      </c>
      <c r="I436" s="326" t="n">
        <f aca="false">+[4]data1cf!H436</f>
        <v>502.521662732657</v>
      </c>
      <c r="J436" s="326" t="n">
        <f aca="false">+[4]data1cf!I436</f>
        <v>501.208014158108</v>
      </c>
      <c r="K436" s="326" t="n">
        <f aca="false">+[4]data1cf!J436</f>
        <v>499.971738547595</v>
      </c>
      <c r="L436" s="326" t="n">
        <f aca="false">+[4]data1cf!K436</f>
        <v>498.461306353583</v>
      </c>
      <c r="M436" s="326" t="n">
        <f aca="false">+[4]data1cf!L436</f>
        <v>377.790549508934</v>
      </c>
      <c r="N436" s="326" t="n">
        <f aca="false">+[4]data1cf!M436</f>
        <v>376.195244043762</v>
      </c>
      <c r="O436" s="326" t="n">
        <f aca="false">+[4]data1cf!N436</f>
        <v>374.789147729819</v>
      </c>
      <c r="P436" s="326" t="n">
        <f aca="false">+[4]data1cf!O436</f>
        <v>373.103800211273</v>
      </c>
      <c r="Q436" s="326" t="n">
        <f aca="false">+[4]data1cf!P436</f>
        <v>371.604960582355</v>
      </c>
      <c r="R436" s="326" t="n">
        <f aca="false">+[4]data1cf!Q436</f>
        <v>335.373273173901</v>
      </c>
      <c r="S436" s="326" t="n">
        <f aca="false">+[4]data1cf!R436</f>
        <v>299.208445465369</v>
      </c>
      <c r="T436" s="326" t="n">
        <f aca="false">+[4]data1cf!S436</f>
        <v>297.44301162933</v>
      </c>
      <c r="U436" s="326" t="n">
        <f aca="false">+[4]data1cf!T436</f>
        <v>295.62461477821</v>
      </c>
      <c r="V436" s="326" t="n">
        <f aca="false">+[4]data1cf!U436</f>
        <v>293.751666021557</v>
      </c>
      <c r="W436" s="326" t="n">
        <f aca="false">+[4]data1cf!V436</f>
        <v>291.822528802203</v>
      </c>
      <c r="X436" s="326" t="n">
        <f aca="false">+[4]data1cf!W436</f>
        <v>289.835517466269</v>
      </c>
      <c r="Y436" s="326" t="n">
        <f aca="false">+[4]data1cf!X436</f>
        <v>287.788895790257</v>
      </c>
      <c r="Z436" s="326" t="n">
        <f aca="false">+[4]data1cf!Y436</f>
        <v>285.680875463965</v>
      </c>
      <c r="AA436" s="326" t="n">
        <f aca="false">+[4]data1cf!Z436</f>
        <v>283.509614527884</v>
      </c>
      <c r="AB436" s="326"/>
      <c r="AC436" s="327" t="n">
        <f aca="false">XNPV(0.1,B436:AA436,$B$1:$AA$1)</f>
        <v>1159.19305247886</v>
      </c>
      <c r="AD436" s="327" t="n">
        <f aca="false">SUMPRODUCT(B436:AA436,$B$1010:$AA$1010)</f>
        <v>2188.91358687673</v>
      </c>
      <c r="AE436" s="328" t="n">
        <f aca="false">SUMPRODUCT(B436:AA436,$B$1012:$AA$1012)</f>
        <v>2074.68239160454</v>
      </c>
      <c r="AF436" s="329" t="n">
        <f aca="false">XIRR(B436:AA436,$B$1:$AA$1)</f>
        <v>0.155725665728757</v>
      </c>
      <c r="AG436" s="330" t="n">
        <f aca="false">1-EXP(-(1/0.25)*(AD436/ABS($AD$1010)))</f>
        <v>0.984701887821731</v>
      </c>
    </row>
    <row r="437" customFormat="false" ht="12.75" hidden="false" customHeight="false" outlineLevel="0" collapsed="false">
      <c r="A437" s="321"/>
      <c r="B437" s="326" t="n">
        <f aca="false">+[4]data1cf!A437</f>
        <v>-3114.4021651309</v>
      </c>
      <c r="C437" s="326" t="n">
        <f aca="false">+[4]data1cf!B437</f>
        <v>501.280298090145</v>
      </c>
      <c r="D437" s="326" t="n">
        <f aca="false">+[4]data1cf!C437</f>
        <v>554.669718371275</v>
      </c>
      <c r="E437" s="326" t="n">
        <f aca="false">+[4]data1cf!D437</f>
        <v>542.033197734148</v>
      </c>
      <c r="F437" s="326" t="n">
        <f aca="false">+[4]data1cf!E437</f>
        <v>530.573561714823</v>
      </c>
      <c r="G437" s="326" t="n">
        <f aca="false">+[4]data1cf!F437</f>
        <v>520.047614552621</v>
      </c>
      <c r="H437" s="326" t="n">
        <f aca="false">+[4]data1cf!G437</f>
        <v>510.333217847591</v>
      </c>
      <c r="I437" s="326" t="n">
        <f aca="false">+[4]data1cf!H437</f>
        <v>505.061928328059</v>
      </c>
      <c r="J437" s="326" t="n">
        <f aca="false">+[4]data1cf!I437</f>
        <v>503.74827975351</v>
      </c>
      <c r="K437" s="326" t="n">
        <f aca="false">+[4]data1cf!J437</f>
        <v>502.516309677904</v>
      </c>
      <c r="L437" s="326" t="n">
        <f aca="false">+[4]data1cf!K437</f>
        <v>501.001571948985</v>
      </c>
      <c r="M437" s="326" t="n">
        <f aca="false">+[4]data1cf!L437</f>
        <v>380.335120639243</v>
      </c>
      <c r="N437" s="326" t="n">
        <f aca="false">+[4]data1cf!M437</f>
        <v>378.735509639164</v>
      </c>
      <c r="O437" s="326" t="n">
        <f aca="false">+[4]data1cf!N437</f>
        <v>377.333718860128</v>
      </c>
      <c r="P437" s="326" t="n">
        <f aca="false">+[4]data1cf!O437</f>
        <v>375.644065806675</v>
      </c>
      <c r="Q437" s="326" t="n">
        <f aca="false">+[4]data1cf!P437</f>
        <v>374.149531712664</v>
      </c>
      <c r="R437" s="326" t="n">
        <f aca="false">+[4]data1cf!Q437</f>
        <v>336.643405971602</v>
      </c>
      <c r="S437" s="326" t="n">
        <f aca="false">+[4]data1cf!R437</f>
        <v>299.208445465369</v>
      </c>
      <c r="T437" s="326" t="n">
        <f aca="false">+[4]data1cf!S437</f>
        <v>297.44301162933</v>
      </c>
      <c r="U437" s="326" t="n">
        <f aca="false">+[4]data1cf!T437</f>
        <v>295.62461477821</v>
      </c>
      <c r="V437" s="326" t="n">
        <f aca="false">+[4]data1cf!U437</f>
        <v>293.751666021557</v>
      </c>
      <c r="W437" s="326" t="n">
        <f aca="false">+[4]data1cf!V437</f>
        <v>291.822528802203</v>
      </c>
      <c r="X437" s="326" t="n">
        <f aca="false">+[4]data1cf!W437</f>
        <v>289.835517466269</v>
      </c>
      <c r="Y437" s="326" t="n">
        <f aca="false">+[4]data1cf!X437</f>
        <v>287.788895790257</v>
      </c>
      <c r="Z437" s="326" t="n">
        <f aca="false">+[4]data1cf!Y437</f>
        <v>285.680875463965</v>
      </c>
      <c r="AA437" s="326" t="n">
        <f aca="false">+[4]data1cf!Z437</f>
        <v>283.509614527884</v>
      </c>
      <c r="AB437" s="326"/>
      <c r="AC437" s="327" t="n">
        <f aca="false">XNPV(0.1,B437:AA437,$B$1:$AA$1)</f>
        <v>1070.71868143646</v>
      </c>
      <c r="AD437" s="327" t="n">
        <f aca="false">SUMPRODUCT(B437:AA437,$B$1010:$AA$1010)</f>
        <v>2106.4048394622</v>
      </c>
      <c r="AE437" s="328" t="n">
        <f aca="false">SUMPRODUCT(B437:AA437,$B$1012:$AA$1012)</f>
        <v>1991.62273630364</v>
      </c>
      <c r="AF437" s="329" t="n">
        <f aca="false">XIRR(B437:AA437,$B$1:$AA$1)</f>
        <v>0.149857040796081</v>
      </c>
      <c r="AG437" s="330" t="n">
        <f aca="false">1-EXP(-(1/0.25)*(AD437/ABS($AD$1010)))</f>
        <v>0.982091221352256</v>
      </c>
    </row>
    <row r="438" customFormat="false" ht="12.75" hidden="false" customHeight="false" outlineLevel="0" collapsed="false">
      <c r="A438" s="321"/>
      <c r="B438" s="326" t="n">
        <f aca="false">+[4]data1cf!A438</f>
        <v>-2809.31342049004</v>
      </c>
      <c r="C438" s="326" t="n">
        <f aca="false">+[4]data1cf!B438</f>
        <v>495.349372894326</v>
      </c>
      <c r="D438" s="326" t="n">
        <f aca="false">+[4]data1cf!C438</f>
        <v>543.40096049922</v>
      </c>
      <c r="E438" s="326" t="n">
        <f aca="false">+[4]data1cf!D438</f>
        <v>531.891315649298</v>
      </c>
      <c r="F438" s="326" t="n">
        <f aca="false">+[4]data1cf!E438</f>
        <v>521.439936913263</v>
      </c>
      <c r="G438" s="326" t="n">
        <f aca="false">+[4]data1cf!F438</f>
        <v>511.827352231216</v>
      </c>
      <c r="H438" s="326" t="n">
        <f aca="false">+[4]data1cf!G438</f>
        <v>502.943285053601</v>
      </c>
      <c r="I438" s="326" t="n">
        <f aca="false">+[4]data1cf!H438</f>
        <v>498.063436596994</v>
      </c>
      <c r="J438" s="326" t="n">
        <f aca="false">+[4]data1cf!I438</f>
        <v>496.749788022444</v>
      </c>
      <c r="K438" s="326" t="n">
        <f aca="false">+[4]data1cf!J438</f>
        <v>495.505956096447</v>
      </c>
      <c r="L438" s="326" t="n">
        <f aca="false">+[4]data1cf!K438</f>
        <v>494.003080217919</v>
      </c>
      <c r="M438" s="326" t="n">
        <f aca="false">+[4]data1cf!L438</f>
        <v>373.324767057786</v>
      </c>
      <c r="N438" s="326" t="n">
        <f aca="false">+[4]data1cf!M438</f>
        <v>371.737017908098</v>
      </c>
      <c r="O438" s="326" t="n">
        <f aca="false">+[4]data1cf!N438</f>
        <v>370.323365278671</v>
      </c>
      <c r="P438" s="326" t="n">
        <f aca="false">+[4]data1cf!O438</f>
        <v>368.645574075609</v>
      </c>
      <c r="Q438" s="326" t="n">
        <f aca="false">+[4]data1cf!P438</f>
        <v>367.139178131207</v>
      </c>
      <c r="R438" s="326" t="n">
        <f aca="false">+[4]data1cf!Q438</f>
        <v>333.144160106069</v>
      </c>
      <c r="S438" s="326" t="n">
        <f aca="false">+[4]data1cf!R438</f>
        <v>299.208445465369</v>
      </c>
      <c r="T438" s="326" t="n">
        <f aca="false">+[4]data1cf!S438</f>
        <v>297.44301162933</v>
      </c>
      <c r="U438" s="326" t="n">
        <f aca="false">+[4]data1cf!T438</f>
        <v>295.62461477821</v>
      </c>
      <c r="V438" s="326" t="n">
        <f aca="false">+[4]data1cf!U438</f>
        <v>293.751666021557</v>
      </c>
      <c r="W438" s="326" t="n">
        <f aca="false">+[4]data1cf!V438</f>
        <v>291.822528802203</v>
      </c>
      <c r="X438" s="326" t="n">
        <f aca="false">+[4]data1cf!W438</f>
        <v>289.835517466269</v>
      </c>
      <c r="Y438" s="326" t="n">
        <f aca="false">+[4]data1cf!X438</f>
        <v>287.788895790257</v>
      </c>
      <c r="Z438" s="326" t="n">
        <f aca="false">+[4]data1cf!Y438</f>
        <v>285.680875463965</v>
      </c>
      <c r="AA438" s="326" t="n">
        <f aca="false">+[4]data1cf!Z438</f>
        <v>283.509614527884</v>
      </c>
      <c r="AB438" s="326"/>
      <c r="AC438" s="327" t="n">
        <f aca="false">XNPV(0.1,B438:AA438,$B$1:$AA$1)</f>
        <v>1314.46766393351</v>
      </c>
      <c r="AD438" s="327" t="n">
        <f aca="false">SUMPRODUCT(B438:AA438,$B$1010:$AA$1010)</f>
        <v>2333.71838792201</v>
      </c>
      <c r="AE438" s="328" t="n">
        <f aca="false">SUMPRODUCT(B438:AA438,$B$1012:$AA$1012)</f>
        <v>2220.45404900602</v>
      </c>
      <c r="AF438" s="329" t="n">
        <f aca="false">XIRR(B438:AA438,$B$1:$AA$1)</f>
        <v>0.167038438274469</v>
      </c>
      <c r="AG438" s="330" t="n">
        <f aca="false">1-EXP(-(1/0.25)*(AD438/ABS($AD$1010)))</f>
        <v>0.988397679426192</v>
      </c>
    </row>
    <row r="439" customFormat="false" ht="12.75" hidden="false" customHeight="false" outlineLevel="0" collapsed="false">
      <c r="A439" s="321"/>
      <c r="B439" s="326" t="n">
        <f aca="false">+[4]data1cf!A439</f>
        <v>-3032.7509568691</v>
      </c>
      <c r="C439" s="326" t="n">
        <f aca="false">+[4]data1cf!B439</f>
        <v>499.692998601535</v>
      </c>
      <c r="D439" s="326" t="n">
        <f aca="false">+[4]data1cf!C439</f>
        <v>551.653849342917</v>
      </c>
      <c r="E439" s="326" t="n">
        <f aca="false">+[4]data1cf!D439</f>
        <v>539.318915608626</v>
      </c>
      <c r="F439" s="326" t="n">
        <f aca="false">+[4]data1cf!E439</f>
        <v>528.129120502365</v>
      </c>
      <c r="G439" s="326" t="n">
        <f aca="false">+[4]data1cf!F439</f>
        <v>517.847617461408</v>
      </c>
      <c r="H439" s="326" t="n">
        <f aca="false">+[4]data1cf!G439</f>
        <v>508.355442684784</v>
      </c>
      <c r="I439" s="326" t="n">
        <f aca="false">+[4]data1cf!H439</f>
        <v>503.1889149315</v>
      </c>
      <c r="J439" s="326" t="n">
        <f aca="false">+[4]data1cf!I439</f>
        <v>501.875266356951</v>
      </c>
      <c r="K439" s="326" t="n">
        <f aca="false">+[4]data1cf!J439</f>
        <v>500.640121682368</v>
      </c>
      <c r="L439" s="326" t="n">
        <f aca="false">+[4]data1cf!K439</f>
        <v>499.128558552426</v>
      </c>
      <c r="M439" s="326" t="n">
        <f aca="false">+[4]data1cf!L439</f>
        <v>378.458932643707</v>
      </c>
      <c r="N439" s="326" t="n">
        <f aca="false">+[4]data1cf!M439</f>
        <v>376.862496242605</v>
      </c>
      <c r="O439" s="326" t="n">
        <f aca="false">+[4]data1cf!N439</f>
        <v>375.457530864592</v>
      </c>
      <c r="P439" s="326" t="n">
        <f aca="false">+[4]data1cf!O439</f>
        <v>373.771052410116</v>
      </c>
      <c r="Q439" s="326" t="n">
        <f aca="false">+[4]data1cf!P439</f>
        <v>372.273343717128</v>
      </c>
      <c r="R439" s="326" t="n">
        <f aca="false">+[4]data1cf!Q439</f>
        <v>335.706899273323</v>
      </c>
      <c r="S439" s="326" t="n">
        <f aca="false">+[4]data1cf!R439</f>
        <v>299.208445465369</v>
      </c>
      <c r="T439" s="326" t="n">
        <f aca="false">+[4]data1cf!S439</f>
        <v>297.44301162933</v>
      </c>
      <c r="U439" s="326" t="n">
        <f aca="false">+[4]data1cf!T439</f>
        <v>295.62461477821</v>
      </c>
      <c r="V439" s="326" t="n">
        <f aca="false">+[4]data1cf!U439</f>
        <v>293.751666021557</v>
      </c>
      <c r="W439" s="326" t="n">
        <f aca="false">+[4]data1cf!V439</f>
        <v>291.822528802203</v>
      </c>
      <c r="X439" s="326" t="n">
        <f aca="false">+[4]data1cf!W439</f>
        <v>289.835517466269</v>
      </c>
      <c r="Y439" s="326" t="n">
        <f aca="false">+[4]data1cf!X439</f>
        <v>287.788895790257</v>
      </c>
      <c r="Z439" s="326" t="n">
        <f aca="false">+[4]data1cf!Y439</f>
        <v>285.680875463965</v>
      </c>
      <c r="AA439" s="326" t="n">
        <f aca="false">+[4]data1cf!Z439</f>
        <v>283.509614527884</v>
      </c>
      <c r="AB439" s="326"/>
      <c r="AC439" s="327" t="n">
        <f aca="false">XNPV(0.1,B439:AA439,$B$1:$AA$1)</f>
        <v>1135.9534673244</v>
      </c>
      <c r="AD439" s="327" t="n">
        <f aca="false">SUMPRODUCT(B439:AA439,$B$1010:$AA$1010)</f>
        <v>2167.24099357162</v>
      </c>
      <c r="AE439" s="328" t="n">
        <f aca="false">SUMPRODUCT(B439:AA439,$B$1012:$AA$1012)</f>
        <v>2052.86509118722</v>
      </c>
      <c r="AF439" s="329" t="n">
        <f aca="false">XIRR(B439:AA439,$B$1:$AA$1)</f>
        <v>0.154146504187742</v>
      </c>
      <c r="AG439" s="330" t="n">
        <f aca="false">1-EXP(-(1/0.25)*(AD439/ABS($AD$1010)))</f>
        <v>0.984055464399475</v>
      </c>
    </row>
    <row r="440" customFormat="false" ht="12.75" hidden="false" customHeight="false" outlineLevel="0" collapsed="false">
      <c r="A440" s="321"/>
      <c r="B440" s="326" t="n">
        <f aca="false">+[4]data1cf!A440</f>
        <v>-2751.59715653937</v>
      </c>
      <c r="C440" s="326" t="n">
        <f aca="false">+[4]data1cf!B440</f>
        <v>494.227368723125</v>
      </c>
      <c r="D440" s="326" t="n">
        <f aca="false">+[4]data1cf!C440</f>
        <v>541.269152573938</v>
      </c>
      <c r="E440" s="326" t="n">
        <f aca="false">+[4]data1cf!D440</f>
        <v>529.972688516544</v>
      </c>
      <c r="F440" s="326" t="n">
        <f aca="false">+[4]data1cf!E440</f>
        <v>519.712050489613</v>
      </c>
      <c r="G440" s="326" t="n">
        <f aca="false">+[4]data1cf!F440</f>
        <v>510.272254449932</v>
      </c>
      <c r="H440" s="326" t="n">
        <f aca="false">+[4]data1cf!G440</f>
        <v>501.545267856285</v>
      </c>
      <c r="I440" s="326" t="n">
        <f aca="false">+[4]data1cf!H440</f>
        <v>496.739471674976</v>
      </c>
      <c r="J440" s="326" t="n">
        <f aca="false">+[4]data1cf!I440</f>
        <v>495.425823100427</v>
      </c>
      <c r="K440" s="326" t="n">
        <f aca="false">+[4]data1cf!J440</f>
        <v>494.179747166088</v>
      </c>
      <c r="L440" s="326" t="n">
        <f aca="false">+[4]data1cf!K440</f>
        <v>492.679115295902</v>
      </c>
      <c r="M440" s="326" t="n">
        <f aca="false">+[4]data1cf!L440</f>
        <v>371.998558127427</v>
      </c>
      <c r="N440" s="326" t="n">
        <f aca="false">+[4]data1cf!M440</f>
        <v>370.413052986081</v>
      </c>
      <c r="O440" s="326" t="n">
        <f aca="false">+[4]data1cf!N440</f>
        <v>368.997156348311</v>
      </c>
      <c r="P440" s="326" t="n">
        <f aca="false">+[4]data1cf!O440</f>
        <v>367.321609153592</v>
      </c>
      <c r="Q440" s="326" t="n">
        <f aca="false">+[4]data1cf!P440</f>
        <v>365.812969200848</v>
      </c>
      <c r="R440" s="326" t="n">
        <f aca="false">+[4]data1cf!Q440</f>
        <v>332.482177645061</v>
      </c>
      <c r="S440" s="326" t="n">
        <f aca="false">+[4]data1cf!R440</f>
        <v>299.208445465369</v>
      </c>
      <c r="T440" s="326" t="n">
        <f aca="false">+[4]data1cf!S440</f>
        <v>297.44301162933</v>
      </c>
      <c r="U440" s="326" t="n">
        <f aca="false">+[4]data1cf!T440</f>
        <v>295.62461477821</v>
      </c>
      <c r="V440" s="326" t="n">
        <f aca="false">+[4]data1cf!U440</f>
        <v>293.751666021557</v>
      </c>
      <c r="W440" s="326" t="n">
        <f aca="false">+[4]data1cf!V440</f>
        <v>291.822528802203</v>
      </c>
      <c r="X440" s="326" t="n">
        <f aca="false">+[4]data1cf!W440</f>
        <v>289.835517466269</v>
      </c>
      <c r="Y440" s="326" t="n">
        <f aca="false">+[4]data1cf!X440</f>
        <v>287.788895790257</v>
      </c>
      <c r="Z440" s="326" t="n">
        <f aca="false">+[4]data1cf!Y440</f>
        <v>285.680875463965</v>
      </c>
      <c r="AA440" s="326" t="n">
        <f aca="false">+[4]data1cf!Z440</f>
        <v>283.509614527884</v>
      </c>
      <c r="AB440" s="326"/>
      <c r="AC440" s="327" t="n">
        <f aca="false">XNPV(0.1,B440:AA440,$B$1:$AA$1)</f>
        <v>1360.57975708224</v>
      </c>
      <c r="AD440" s="327" t="n">
        <f aca="false">SUMPRODUCT(B440:AA440,$B$1010:$AA$1010)</f>
        <v>2376.72124854184</v>
      </c>
      <c r="AE440" s="328" t="n">
        <f aca="false">SUMPRODUCT(B440:AA440,$B$1012:$AA$1012)</f>
        <v>2263.74403815215</v>
      </c>
      <c r="AF440" s="329" t="n">
        <f aca="false">XIRR(B440:AA440,$B$1:$AA$1)</f>
        <v>0.170678783213888</v>
      </c>
      <c r="AG440" s="330" t="n">
        <f aca="false">1-EXP(-(1/0.25)*(AD440/ABS($AD$1010)))</f>
        <v>0.989312387475428</v>
      </c>
    </row>
    <row r="441" customFormat="false" ht="12.75" hidden="false" customHeight="false" outlineLevel="0" collapsed="false">
      <c r="A441" s="321"/>
      <c r="B441" s="326" t="n">
        <f aca="false">+[4]data1cf!A441</f>
        <v>-3007.02905715771</v>
      </c>
      <c r="C441" s="326" t="n">
        <f aca="false">+[4]data1cf!B441</f>
        <v>499.192964871146</v>
      </c>
      <c r="D441" s="326" t="n">
        <f aca="false">+[4]data1cf!C441</f>
        <v>550.703785255177</v>
      </c>
      <c r="E441" s="326" t="n">
        <f aca="false">+[4]data1cf!D441</f>
        <v>538.463857929659</v>
      </c>
      <c r="F441" s="326" t="n">
        <f aca="false">+[4]data1cf!E441</f>
        <v>527.359068557565</v>
      </c>
      <c r="G441" s="326" t="n">
        <f aca="false">+[4]data1cf!F441</f>
        <v>517.154570711088</v>
      </c>
      <c r="H441" s="326" t="n">
        <f aca="false">+[4]data1cf!G441</f>
        <v>507.732400656718</v>
      </c>
      <c r="I441" s="326" t="n">
        <f aca="false">+[4]data1cf!H441</f>
        <v>502.598875129641</v>
      </c>
      <c r="J441" s="326" t="n">
        <f aca="false">+[4]data1cf!I441</f>
        <v>501.285226555091</v>
      </c>
      <c r="K441" s="326" t="n">
        <f aca="false">+[4]data1cf!J441</f>
        <v>500.049081813048</v>
      </c>
      <c r="L441" s="326" t="n">
        <f aca="false">+[4]data1cf!K441</f>
        <v>498.538518750566</v>
      </c>
      <c r="M441" s="326" t="n">
        <f aca="false">+[4]data1cf!L441</f>
        <v>377.867892774387</v>
      </c>
      <c r="N441" s="326" t="n">
        <f aca="false">+[4]data1cf!M441</f>
        <v>376.272456440745</v>
      </c>
      <c r="O441" s="326" t="n">
        <f aca="false">+[4]data1cf!N441</f>
        <v>374.866490995271</v>
      </c>
      <c r="P441" s="326" t="n">
        <f aca="false">+[4]data1cf!O441</f>
        <v>373.181012608256</v>
      </c>
      <c r="Q441" s="326" t="n">
        <f aca="false">+[4]data1cf!P441</f>
        <v>371.682303847808</v>
      </c>
      <c r="R441" s="326" t="n">
        <f aca="false">+[4]data1cf!Q441</f>
        <v>335.411879372393</v>
      </c>
      <c r="S441" s="326" t="n">
        <f aca="false">+[4]data1cf!R441</f>
        <v>299.208445465369</v>
      </c>
      <c r="T441" s="326" t="n">
        <f aca="false">+[4]data1cf!S441</f>
        <v>297.44301162933</v>
      </c>
      <c r="U441" s="326" t="n">
        <f aca="false">+[4]data1cf!T441</f>
        <v>295.62461477821</v>
      </c>
      <c r="V441" s="326" t="n">
        <f aca="false">+[4]data1cf!U441</f>
        <v>293.751666021557</v>
      </c>
      <c r="W441" s="326" t="n">
        <f aca="false">+[4]data1cf!V441</f>
        <v>291.822528802203</v>
      </c>
      <c r="X441" s="326" t="n">
        <f aca="false">+[4]data1cf!W441</f>
        <v>289.835517466269</v>
      </c>
      <c r="Y441" s="326" t="n">
        <f aca="false">+[4]data1cf!X441</f>
        <v>287.788895790257</v>
      </c>
      <c r="Z441" s="326" t="n">
        <f aca="false">+[4]data1cf!Y441</f>
        <v>285.680875463965</v>
      </c>
      <c r="AA441" s="326" t="n">
        <f aca="false">+[4]data1cf!Z441</f>
        <v>283.509614527884</v>
      </c>
      <c r="AB441" s="326"/>
      <c r="AC441" s="327" t="n">
        <f aca="false">XNPV(0.1,B441:AA441,$B$1:$AA$1)</f>
        <v>1156.503838299</v>
      </c>
      <c r="AD441" s="327" t="n">
        <f aca="false">SUMPRODUCT(B441:AA441,$B$1010:$AA$1010)</f>
        <v>2186.40570023232</v>
      </c>
      <c r="AE441" s="328" t="n">
        <f aca="false">SUMPRODUCT(B441:AA441,$B$1012:$AA$1012)</f>
        <v>2072.1577598928</v>
      </c>
      <c r="AF441" s="329" t="n">
        <f aca="false">XIRR(B441:AA441,$B$1:$AA$1)</f>
        <v>0.155541509488762</v>
      </c>
      <c r="AG441" s="330" t="n">
        <f aca="false">1-EXP(-(1/0.25)*(AD441/ABS($AD$1010)))</f>
        <v>0.984628447180663</v>
      </c>
    </row>
    <row r="442" customFormat="false" ht="12.75" hidden="false" customHeight="false" outlineLevel="0" collapsed="false">
      <c r="A442" s="321"/>
      <c r="B442" s="326" t="n">
        <f aca="false">+[4]data1cf!A442</f>
        <v>-3580.59079054771</v>
      </c>
      <c r="C442" s="326" t="n">
        <f aca="false">+[4]data1cf!B442</f>
        <v>510.343004968247</v>
      </c>
      <c r="D442" s="326" t="n">
        <f aca="false">+[4]data1cf!C442</f>
        <v>571.88886143967</v>
      </c>
      <c r="E442" s="326" t="n">
        <f aca="false">+[4]data1cf!D442</f>
        <v>557.530426495703</v>
      </c>
      <c r="F442" s="326" t="n">
        <f aca="false">+[4]data1cf!E442</f>
        <v>544.530130307101</v>
      </c>
      <c r="G442" s="326" t="n">
        <f aca="false">+[4]data1cf!F442</f>
        <v>532.608526285671</v>
      </c>
      <c r="H442" s="326" t="n">
        <f aca="false">+[4]data1cf!G442</f>
        <v>521.625350617707</v>
      </c>
      <c r="I442" s="326" t="n">
        <f aca="false">+[4]data1cf!H442</f>
        <v>515.755922444221</v>
      </c>
      <c r="J442" s="326" t="n">
        <f aca="false">+[4]data1cf!I442</f>
        <v>514.442273869671</v>
      </c>
      <c r="K442" s="326" t="n">
        <f aca="false">+[4]data1cf!J442</f>
        <v>513.228429207822</v>
      </c>
      <c r="L442" s="326" t="n">
        <f aca="false">+[4]data1cf!K442</f>
        <v>511.695566065146</v>
      </c>
      <c r="M442" s="326" t="n">
        <f aca="false">+[4]data1cf!L442</f>
        <v>391.047240169161</v>
      </c>
      <c r="N442" s="326" t="n">
        <f aca="false">+[4]data1cf!M442</f>
        <v>389.429503755325</v>
      </c>
      <c r="O442" s="326" t="n">
        <f aca="false">+[4]data1cf!N442</f>
        <v>388.045838390045</v>
      </c>
      <c r="P442" s="326" t="n">
        <f aca="false">+[4]data1cf!O442</f>
        <v>386.338059922836</v>
      </c>
      <c r="Q442" s="326" t="n">
        <f aca="false">+[4]data1cf!P442</f>
        <v>384.861651242582</v>
      </c>
      <c r="R442" s="326" t="n">
        <f aca="false">+[4]data1cf!Q442</f>
        <v>341.990403029683</v>
      </c>
      <c r="S442" s="326" t="n">
        <f aca="false">+[4]data1cf!R442</f>
        <v>299.208445465369</v>
      </c>
      <c r="T442" s="326" t="n">
        <f aca="false">+[4]data1cf!S442</f>
        <v>297.44301162933</v>
      </c>
      <c r="U442" s="326" t="n">
        <f aca="false">+[4]data1cf!T442</f>
        <v>295.62461477821</v>
      </c>
      <c r="V442" s="326" t="n">
        <f aca="false">+[4]data1cf!U442</f>
        <v>293.751666021557</v>
      </c>
      <c r="W442" s="326" t="n">
        <f aca="false">+[4]data1cf!V442</f>
        <v>291.822528802203</v>
      </c>
      <c r="X442" s="326" t="n">
        <f aca="false">+[4]data1cf!W442</f>
        <v>289.835517466269</v>
      </c>
      <c r="Y442" s="326" t="n">
        <f aca="false">+[4]data1cf!X442</f>
        <v>287.788895790257</v>
      </c>
      <c r="Z442" s="326" t="n">
        <f aca="false">+[4]data1cf!Y442</f>
        <v>285.680875463965</v>
      </c>
      <c r="AA442" s="326" t="n">
        <f aca="false">+[4]data1cf!Z442</f>
        <v>283.509614527884</v>
      </c>
      <c r="AB442" s="326"/>
      <c r="AC442" s="327" t="n">
        <f aca="false">XNPV(0.1,B442:AA442,$B$1:$AA$1)</f>
        <v>698.259831042571</v>
      </c>
      <c r="AD442" s="327" t="n">
        <f aca="false">SUMPRODUCT(B442:AA442,$B$1010:$AA$1010)</f>
        <v>1759.06003387182</v>
      </c>
      <c r="AE442" s="328" t="n">
        <f aca="false">SUMPRODUCT(B442:AA442,$B$1012:$AA$1012)</f>
        <v>1641.95872216038</v>
      </c>
      <c r="AF442" s="329" t="n">
        <f aca="false">XIRR(B442:AA442,$B$1:$AA$1)</f>
        <v>0.128774807653481</v>
      </c>
      <c r="AG442" s="330" t="n">
        <f aca="false">1-EXP(-(1/0.25)*(AD442/ABS($AD$1010)))</f>
        <v>0.965235637584606</v>
      </c>
    </row>
    <row r="443" customFormat="false" ht="12.75" hidden="false" customHeight="false" outlineLevel="0" collapsed="false">
      <c r="A443" s="321"/>
      <c r="B443" s="326" t="n">
        <f aca="false">+[4]data1cf!A443</f>
        <v>-3389.19612797405</v>
      </c>
      <c r="C443" s="326" t="n">
        <f aca="false">+[4]data1cf!B443</f>
        <v>506.622292727816</v>
      </c>
      <c r="D443" s="326" t="n">
        <f aca="false">+[4]data1cf!C443</f>
        <v>564.81950818285</v>
      </c>
      <c r="E443" s="326" t="n">
        <f aca="false">+[4]data1cf!D443</f>
        <v>551.168008564565</v>
      </c>
      <c r="F443" s="326" t="n">
        <f aca="false">+[4]data1cf!E443</f>
        <v>538.800233456836</v>
      </c>
      <c r="G443" s="326" t="n">
        <f aca="false">+[4]data1cf!F443</f>
        <v>527.451619120433</v>
      </c>
      <c r="H443" s="326" t="n">
        <f aca="false">+[4]data1cf!G443</f>
        <v>516.989343166129</v>
      </c>
      <c r="I443" s="326" t="n">
        <f aca="false">+[4]data1cf!H443</f>
        <v>511.365482000511</v>
      </c>
      <c r="J443" s="326" t="n">
        <f aca="false">+[4]data1cf!I443</f>
        <v>510.051833425962</v>
      </c>
      <c r="K443" s="326" t="n">
        <f aca="false">+[4]data1cf!J443</f>
        <v>508.830547339631</v>
      </c>
      <c r="L443" s="326" t="n">
        <f aca="false">+[4]data1cf!K443</f>
        <v>507.305125621436</v>
      </c>
      <c r="M443" s="326" t="n">
        <f aca="false">+[4]data1cf!L443</f>
        <v>386.64935830097</v>
      </c>
      <c r="N443" s="326" t="n">
        <f aca="false">+[4]data1cf!M443</f>
        <v>385.039063311616</v>
      </c>
      <c r="O443" s="326" t="n">
        <f aca="false">+[4]data1cf!N443</f>
        <v>383.647956521855</v>
      </c>
      <c r="P443" s="326" t="n">
        <f aca="false">+[4]data1cf!O443</f>
        <v>381.947619479127</v>
      </c>
      <c r="Q443" s="326" t="n">
        <f aca="false">+[4]data1cf!P443</f>
        <v>380.463769374391</v>
      </c>
      <c r="R443" s="326" t="n">
        <f aca="false">+[4]data1cf!Q443</f>
        <v>339.795182807828</v>
      </c>
      <c r="S443" s="326" t="n">
        <f aca="false">+[4]data1cf!R443</f>
        <v>299.208445465369</v>
      </c>
      <c r="T443" s="326" t="n">
        <f aca="false">+[4]data1cf!S443</f>
        <v>297.44301162933</v>
      </c>
      <c r="U443" s="326" t="n">
        <f aca="false">+[4]data1cf!T443</f>
        <v>295.62461477821</v>
      </c>
      <c r="V443" s="326" t="n">
        <f aca="false">+[4]data1cf!U443</f>
        <v>293.751666021557</v>
      </c>
      <c r="W443" s="326" t="n">
        <f aca="false">+[4]data1cf!V443</f>
        <v>291.822528802203</v>
      </c>
      <c r="X443" s="326" t="n">
        <f aca="false">+[4]data1cf!W443</f>
        <v>289.835517466269</v>
      </c>
      <c r="Y443" s="326" t="n">
        <f aca="false">+[4]data1cf!X443</f>
        <v>287.788895790257</v>
      </c>
      <c r="Z443" s="326" t="n">
        <f aca="false">+[4]data1cf!Y443</f>
        <v>285.680875463965</v>
      </c>
      <c r="AA443" s="326" t="n">
        <f aca="false">+[4]data1cf!Z443</f>
        <v>283.509614527884</v>
      </c>
      <c r="AB443" s="326"/>
      <c r="AC443" s="327" t="n">
        <f aca="false">XNPV(0.1,B443:AA443,$B$1:$AA$1)</f>
        <v>851.173549025229</v>
      </c>
      <c r="AD443" s="327" t="n">
        <f aca="false">SUMPRODUCT(B443:AA443,$B$1010:$AA$1010)</f>
        <v>1901.66313106932</v>
      </c>
      <c r="AE443" s="328" t="n">
        <f aca="false">SUMPRODUCT(B443:AA443,$B$1012:$AA$1012)</f>
        <v>1785.51397501809</v>
      </c>
      <c r="AF443" s="329" t="n">
        <f aca="false">XIRR(B443:AA443,$B$1:$AA$1)</f>
        <v>0.13680042057932</v>
      </c>
      <c r="AG443" s="330" t="n">
        <f aca="false">1-EXP(-(1/0.25)*(AD443/ABS($AD$1010)))</f>
        <v>0.973523092501402</v>
      </c>
    </row>
    <row r="444" customFormat="false" ht="12.75" hidden="false" customHeight="false" outlineLevel="0" collapsed="false">
      <c r="A444" s="321"/>
      <c r="B444" s="326" t="n">
        <f aca="false">+[4]data1cf!A444</f>
        <v>-3022.37236701063</v>
      </c>
      <c r="C444" s="326" t="n">
        <f aca="false">+[4]data1cf!B444</f>
        <v>499.491238814687</v>
      </c>
      <c r="D444" s="326" t="n">
        <f aca="false">+[4]data1cf!C444</f>
        <v>551.270505747905</v>
      </c>
      <c r="E444" s="326" t="n">
        <f aca="false">+[4]data1cf!D444</f>
        <v>538.973906373114</v>
      </c>
      <c r="F444" s="326" t="n">
        <f aca="false">+[4]data1cf!E444</f>
        <v>527.818410430617</v>
      </c>
      <c r="G444" s="326" t="n">
        <f aca="false">+[4]data1cf!F444</f>
        <v>517.567978396836</v>
      </c>
      <c r="H444" s="326" t="n">
        <f aca="false">+[4]data1cf!G444</f>
        <v>508.10404999037</v>
      </c>
      <c r="I444" s="326" t="n">
        <f aca="false">+[4]data1cf!H444</f>
        <v>502.950838383019</v>
      </c>
      <c r="J444" s="326" t="n">
        <f aca="false">+[4]data1cf!I444</f>
        <v>501.637189808469</v>
      </c>
      <c r="K444" s="326" t="n">
        <f aca="false">+[4]data1cf!J444</f>
        <v>500.401641614313</v>
      </c>
      <c r="L444" s="326" t="n">
        <f aca="false">+[4]data1cf!K444</f>
        <v>498.890482003944</v>
      </c>
      <c r="M444" s="326" t="n">
        <f aca="false">+[4]data1cf!L444</f>
        <v>378.220452575652</v>
      </c>
      <c r="N444" s="326" t="n">
        <f aca="false">+[4]data1cf!M444</f>
        <v>376.624419694123</v>
      </c>
      <c r="O444" s="326" t="n">
        <f aca="false">+[4]data1cf!N444</f>
        <v>375.219050796536</v>
      </c>
      <c r="P444" s="326" t="n">
        <f aca="false">+[4]data1cf!O444</f>
        <v>373.532975861634</v>
      </c>
      <c r="Q444" s="326" t="n">
        <f aca="false">+[4]data1cf!P444</f>
        <v>372.034863649073</v>
      </c>
      <c r="R444" s="326" t="n">
        <f aca="false">+[4]data1cf!Q444</f>
        <v>335.587860999082</v>
      </c>
      <c r="S444" s="326" t="n">
        <f aca="false">+[4]data1cf!R444</f>
        <v>299.208445465369</v>
      </c>
      <c r="T444" s="326" t="n">
        <f aca="false">+[4]data1cf!S444</f>
        <v>297.44301162933</v>
      </c>
      <c r="U444" s="326" t="n">
        <f aca="false">+[4]data1cf!T444</f>
        <v>295.62461477821</v>
      </c>
      <c r="V444" s="326" t="n">
        <f aca="false">+[4]data1cf!U444</f>
        <v>293.751666021557</v>
      </c>
      <c r="W444" s="326" t="n">
        <f aca="false">+[4]data1cf!V444</f>
        <v>291.822528802203</v>
      </c>
      <c r="X444" s="326" t="n">
        <f aca="false">+[4]data1cf!W444</f>
        <v>289.835517466269</v>
      </c>
      <c r="Y444" s="326" t="n">
        <f aca="false">+[4]data1cf!X444</f>
        <v>287.788895790257</v>
      </c>
      <c r="Z444" s="326" t="n">
        <f aca="false">+[4]data1cf!Y444</f>
        <v>285.680875463965</v>
      </c>
      <c r="AA444" s="326" t="n">
        <f aca="false">+[4]data1cf!Z444</f>
        <v>283.509614527884</v>
      </c>
      <c r="AB444" s="326"/>
      <c r="AC444" s="327" t="n">
        <f aca="false">XNPV(0.1,B444:AA444,$B$1:$AA$1)</f>
        <v>1144.24538488018</v>
      </c>
      <c r="AD444" s="327" t="n">
        <f aca="false">SUMPRODUCT(B444:AA444,$B$1010:$AA$1010)</f>
        <v>2174.97380617182</v>
      </c>
      <c r="AE444" s="328" t="n">
        <f aca="false">SUMPRODUCT(B444:AA444,$B$1012:$AA$1012)</f>
        <v>2060.64953549411</v>
      </c>
      <c r="AF444" s="329" t="n">
        <f aca="false">XIRR(B444:AA444,$B$1:$AA$1)</f>
        <v>0.154706781410418</v>
      </c>
      <c r="AG444" s="330" t="n">
        <f aca="false">1-EXP(-(1/0.25)*(AD444/ABS($AD$1010)))</f>
        <v>0.984289185044077</v>
      </c>
    </row>
    <row r="445" customFormat="false" ht="12.75" hidden="false" customHeight="false" outlineLevel="0" collapsed="false">
      <c r="A445" s="321"/>
      <c r="B445" s="326" t="n">
        <f aca="false">+[4]data1cf!A445</f>
        <v>-3388.06319990571</v>
      </c>
      <c r="C445" s="326" t="n">
        <f aca="false">+[4]data1cf!B445</f>
        <v>506.600268606167</v>
      </c>
      <c r="D445" s="326" t="n">
        <f aca="false">+[4]data1cf!C445</f>
        <v>564.777662351717</v>
      </c>
      <c r="E445" s="326" t="n">
        <f aca="false">+[4]data1cf!D445</f>
        <v>551.130347316546</v>
      </c>
      <c r="F445" s="326" t="n">
        <f aca="false">+[4]data1cf!E445</f>
        <v>538.766316309497</v>
      </c>
      <c r="G445" s="326" t="n">
        <f aca="false">+[4]data1cf!F445</f>
        <v>527.421093687827</v>
      </c>
      <c r="H445" s="326" t="n">
        <f aca="false">+[4]data1cf!G445</f>
        <v>516.961901110554</v>
      </c>
      <c r="I445" s="326" t="n">
        <f aca="false">+[4]data1cf!H445</f>
        <v>511.339493536966</v>
      </c>
      <c r="J445" s="326" t="n">
        <f aca="false">+[4]data1cf!I445</f>
        <v>510.025844962416</v>
      </c>
      <c r="K445" s="326" t="n">
        <f aca="false">+[4]data1cf!J445</f>
        <v>508.804514827843</v>
      </c>
      <c r="L445" s="326" t="n">
        <f aca="false">+[4]data1cf!K445</f>
        <v>507.279137157891</v>
      </c>
      <c r="M445" s="326" t="n">
        <f aca="false">+[4]data1cf!L445</f>
        <v>386.623325789182</v>
      </c>
      <c r="N445" s="326" t="n">
        <f aca="false">+[4]data1cf!M445</f>
        <v>385.01307484807</v>
      </c>
      <c r="O445" s="326" t="n">
        <f aca="false">+[4]data1cf!N445</f>
        <v>383.621924010066</v>
      </c>
      <c r="P445" s="326" t="n">
        <f aca="false">+[4]data1cf!O445</f>
        <v>381.921631015581</v>
      </c>
      <c r="Q445" s="326" t="n">
        <f aca="false">+[4]data1cf!P445</f>
        <v>380.437736862603</v>
      </c>
      <c r="R445" s="326" t="n">
        <f aca="false">+[4]data1cf!Q445</f>
        <v>339.782188576055</v>
      </c>
      <c r="S445" s="326" t="n">
        <f aca="false">+[4]data1cf!R445</f>
        <v>299.208445465369</v>
      </c>
      <c r="T445" s="326" t="n">
        <f aca="false">+[4]data1cf!S445</f>
        <v>297.44301162933</v>
      </c>
      <c r="U445" s="326" t="n">
        <f aca="false">+[4]data1cf!T445</f>
        <v>295.62461477821</v>
      </c>
      <c r="V445" s="326" t="n">
        <f aca="false">+[4]data1cf!U445</f>
        <v>293.751666021557</v>
      </c>
      <c r="W445" s="326" t="n">
        <f aca="false">+[4]data1cf!V445</f>
        <v>291.822528802203</v>
      </c>
      <c r="X445" s="326" t="n">
        <f aca="false">+[4]data1cf!W445</f>
        <v>289.835517466269</v>
      </c>
      <c r="Y445" s="326" t="n">
        <f aca="false">+[4]data1cf!X445</f>
        <v>287.788895790257</v>
      </c>
      <c r="Z445" s="326" t="n">
        <f aca="false">+[4]data1cf!Y445</f>
        <v>285.680875463965</v>
      </c>
      <c r="AA445" s="326" t="n">
        <f aca="false">+[4]data1cf!Z445</f>
        <v>283.509614527884</v>
      </c>
      <c r="AB445" s="326"/>
      <c r="AC445" s="327" t="n">
        <f aca="false">XNPV(0.1,B445:AA445,$B$1:$AA$1)</f>
        <v>852.078695703866</v>
      </c>
      <c r="AD445" s="327" t="n">
        <f aca="false">SUMPRODUCT(B445:AA445,$B$1010:$AA$1010)</f>
        <v>1902.50724578639</v>
      </c>
      <c r="AE445" s="328" t="n">
        <f aca="false">SUMPRODUCT(B445:AA445,$B$1012:$AA$1012)</f>
        <v>1786.36372585823</v>
      </c>
      <c r="AF445" s="329" t="n">
        <f aca="false">XIRR(B445:AA445,$B$1:$AA$1)</f>
        <v>0.136850332714782</v>
      </c>
      <c r="AG445" s="330" t="n">
        <f aca="false">1-EXP(-(1/0.25)*(AD445/ABS($AD$1010)))</f>
        <v>0.973565737597436</v>
      </c>
    </row>
    <row r="446" customFormat="false" ht="12.75" hidden="false" customHeight="false" outlineLevel="0" collapsed="false">
      <c r="A446" s="321"/>
      <c r="B446" s="326" t="n">
        <f aca="false">+[4]data1cf!A446</f>
        <v>-2793.97272090147</v>
      </c>
      <c r="C446" s="326" t="n">
        <f aca="false">+[4]data1cf!B446</f>
        <v>495.051149694325</v>
      </c>
      <c r="D446" s="326" t="n">
        <f aca="false">+[4]data1cf!C446</f>
        <v>542.834336419217</v>
      </c>
      <c r="E446" s="326" t="n">
        <f aca="false">+[4]data1cf!D446</f>
        <v>531.381353977295</v>
      </c>
      <c r="F446" s="326" t="n">
        <f aca="false">+[4]data1cf!E446</f>
        <v>520.98067318526</v>
      </c>
      <c r="G446" s="326" t="n">
        <f aca="false">+[4]data1cf!F446</f>
        <v>511.414014876014</v>
      </c>
      <c r="H446" s="326" t="n">
        <f aca="false">+[4]data1cf!G446</f>
        <v>502.571698946399</v>
      </c>
      <c r="I446" s="326" t="n">
        <f aca="false">+[4]data1cf!H446</f>
        <v>497.711533220992</v>
      </c>
      <c r="J446" s="326" t="n">
        <f aca="false">+[4]data1cf!I446</f>
        <v>496.397884646442</v>
      </c>
      <c r="K446" s="326" t="n">
        <f aca="false">+[4]data1cf!J446</f>
        <v>495.153456274045</v>
      </c>
      <c r="L446" s="326" t="n">
        <f aca="false">+[4]data1cf!K446</f>
        <v>493.651176841917</v>
      </c>
      <c r="M446" s="326" t="n">
        <f aca="false">+[4]data1cf!L446</f>
        <v>372.972267235384</v>
      </c>
      <c r="N446" s="326" t="n">
        <f aca="false">+[4]data1cf!M446</f>
        <v>371.385114532096</v>
      </c>
      <c r="O446" s="326" t="n">
        <f aca="false">+[4]data1cf!N446</f>
        <v>369.970865456269</v>
      </c>
      <c r="P446" s="326" t="n">
        <f aca="false">+[4]data1cf!O446</f>
        <v>368.293670699607</v>
      </c>
      <c r="Q446" s="326" t="n">
        <f aca="false">+[4]data1cf!P446</f>
        <v>366.786678308805</v>
      </c>
      <c r="R446" s="326" t="n">
        <f aca="false">+[4]data1cf!Q446</f>
        <v>332.968208418068</v>
      </c>
      <c r="S446" s="326" t="n">
        <f aca="false">+[4]data1cf!R446</f>
        <v>299.208445465369</v>
      </c>
      <c r="T446" s="326" t="n">
        <f aca="false">+[4]data1cf!S446</f>
        <v>297.44301162933</v>
      </c>
      <c r="U446" s="326" t="n">
        <f aca="false">+[4]data1cf!T446</f>
        <v>295.62461477821</v>
      </c>
      <c r="V446" s="326" t="n">
        <f aca="false">+[4]data1cf!U446</f>
        <v>293.751666021557</v>
      </c>
      <c r="W446" s="326" t="n">
        <f aca="false">+[4]data1cf!V446</f>
        <v>291.822528802203</v>
      </c>
      <c r="X446" s="326" t="n">
        <f aca="false">+[4]data1cf!W446</f>
        <v>289.835517466269</v>
      </c>
      <c r="Y446" s="326" t="n">
        <f aca="false">+[4]data1cf!X446</f>
        <v>287.788895790257</v>
      </c>
      <c r="Z446" s="326" t="n">
        <f aca="false">+[4]data1cf!Y446</f>
        <v>285.680875463965</v>
      </c>
      <c r="AA446" s="326" t="n">
        <f aca="false">+[4]data1cf!Z446</f>
        <v>283.509614527884</v>
      </c>
      <c r="AB446" s="326"/>
      <c r="AC446" s="327" t="n">
        <f aca="false">XNPV(0.1,B446:AA446,$B$1:$AA$1)</f>
        <v>1326.72403189592</v>
      </c>
      <c r="AD446" s="327" t="n">
        <f aca="false">SUMPRODUCT(B446:AA446,$B$1010:$AA$1010)</f>
        <v>2345.14833714363</v>
      </c>
      <c r="AE446" s="328" t="n">
        <f aca="false">SUMPRODUCT(B446:AA446,$B$1012:$AA$1012)</f>
        <v>2231.96031558022</v>
      </c>
      <c r="AF446" s="329" t="n">
        <f aca="false">XIRR(B446:AA446,$B$1:$AA$1)</f>
        <v>0.167992551750201</v>
      </c>
      <c r="AG446" s="330" t="n">
        <f aca="false">1-EXP(-(1/0.25)*(AD446/ABS($AD$1010)))</f>
        <v>0.988648179843468</v>
      </c>
    </row>
    <row r="447" customFormat="false" ht="12.75" hidden="false" customHeight="false" outlineLevel="0" collapsed="false">
      <c r="A447" s="321"/>
      <c r="B447" s="326" t="n">
        <f aca="false">+[4]data1cf!A447</f>
        <v>-2966.96356556703</v>
      </c>
      <c r="C447" s="326" t="n">
        <f aca="false">+[4]data1cf!B447</f>
        <v>498.414091714623</v>
      </c>
      <c r="D447" s="326" t="n">
        <f aca="false">+[4]data1cf!C447</f>
        <v>549.223926257784</v>
      </c>
      <c r="E447" s="326" t="n">
        <f aca="false">+[4]data1cf!D447</f>
        <v>537.131984832005</v>
      </c>
      <c r="F447" s="326" t="n">
        <f aca="false">+[4]data1cf!E447</f>
        <v>526.15960389652</v>
      </c>
      <c r="G447" s="326" t="n">
        <f aca="false">+[4]data1cf!F447</f>
        <v>516.075052516148</v>
      </c>
      <c r="H447" s="326" t="n">
        <f aca="false">+[4]data1cf!G447</f>
        <v>506.761924703691</v>
      </c>
      <c r="I447" s="326" t="n">
        <f aca="false">+[4]data1cf!H447</f>
        <v>501.679804804944</v>
      </c>
      <c r="J447" s="326" t="n">
        <f aca="false">+[4]data1cf!I447</f>
        <v>500.366156230394</v>
      </c>
      <c r="K447" s="326" t="n">
        <f aca="false">+[4]data1cf!J447</f>
        <v>499.128453742038</v>
      </c>
      <c r="L447" s="326" t="n">
        <f aca="false">+[4]data1cf!K447</f>
        <v>497.619448425869</v>
      </c>
      <c r="M447" s="326" t="n">
        <f aca="false">+[4]data1cf!L447</f>
        <v>376.947264703377</v>
      </c>
      <c r="N447" s="326" t="n">
        <f aca="false">+[4]data1cf!M447</f>
        <v>375.353386116048</v>
      </c>
      <c r="O447" s="326" t="n">
        <f aca="false">+[4]data1cf!N447</f>
        <v>373.945862924261</v>
      </c>
      <c r="P447" s="326" t="n">
        <f aca="false">+[4]data1cf!O447</f>
        <v>372.261942283559</v>
      </c>
      <c r="Q447" s="326" t="n">
        <f aca="false">+[4]data1cf!P447</f>
        <v>370.761675776798</v>
      </c>
      <c r="R447" s="326" t="n">
        <f aca="false">+[4]data1cf!Q447</f>
        <v>334.952344210044</v>
      </c>
      <c r="S447" s="326" t="n">
        <f aca="false">+[4]data1cf!R447</f>
        <v>299.208445465369</v>
      </c>
      <c r="T447" s="326" t="n">
        <f aca="false">+[4]data1cf!S447</f>
        <v>297.44301162933</v>
      </c>
      <c r="U447" s="326" t="n">
        <f aca="false">+[4]data1cf!T447</f>
        <v>295.62461477821</v>
      </c>
      <c r="V447" s="326" t="n">
        <f aca="false">+[4]data1cf!U447</f>
        <v>293.751666021557</v>
      </c>
      <c r="W447" s="326" t="n">
        <f aca="false">+[4]data1cf!V447</f>
        <v>291.822528802203</v>
      </c>
      <c r="X447" s="326" t="n">
        <f aca="false">+[4]data1cf!W447</f>
        <v>289.835517466269</v>
      </c>
      <c r="Y447" s="326" t="n">
        <f aca="false">+[4]data1cf!X447</f>
        <v>287.788895790257</v>
      </c>
      <c r="Z447" s="326" t="n">
        <f aca="false">+[4]data1cf!Y447</f>
        <v>285.680875463965</v>
      </c>
      <c r="AA447" s="326" t="n">
        <f aca="false">+[4]data1cf!Z447</f>
        <v>283.509614527884</v>
      </c>
      <c r="AB447" s="326"/>
      <c r="AC447" s="327" t="n">
        <f aca="false">XNPV(0.1,B447:AA447,$B$1:$AA$1)</f>
        <v>1188.51394348977</v>
      </c>
      <c r="AD447" s="327" t="n">
        <f aca="false">SUMPRODUCT(B447:AA447,$B$1010:$AA$1010)</f>
        <v>2216.25743755218</v>
      </c>
      <c r="AE447" s="328" t="n">
        <f aca="false">SUMPRODUCT(B447:AA447,$B$1012:$AA$1012)</f>
        <v>2102.20881617007</v>
      </c>
      <c r="AF447" s="329" t="n">
        <f aca="false">XIRR(B447:AA447,$B$1:$AA$1)</f>
        <v>0.157758196707956</v>
      </c>
      <c r="AG447" s="330" t="n">
        <f aca="false">1-EXP(-(1/0.25)*(AD447/ABS($AD$1010)))</f>
        <v>0.985480208331976</v>
      </c>
    </row>
    <row r="448" customFormat="false" ht="12.75" hidden="false" customHeight="false" outlineLevel="0" collapsed="false">
      <c r="A448" s="321"/>
      <c r="B448" s="326" t="n">
        <f aca="false">+[4]data1cf!A448</f>
        <v>-3131.97767568379</v>
      </c>
      <c r="C448" s="326" t="n">
        <f aca="false">+[4]data1cf!B448</f>
        <v>501.621966015293</v>
      </c>
      <c r="D448" s="326" t="n">
        <f aca="false">+[4]data1cf!C448</f>
        <v>555.318887429056</v>
      </c>
      <c r="E448" s="326" t="n">
        <f aca="false">+[4]data1cf!D448</f>
        <v>542.617449886151</v>
      </c>
      <c r="F448" s="326" t="n">
        <f aca="false">+[4]data1cf!E448</f>
        <v>531.099730319551</v>
      </c>
      <c r="G448" s="326" t="n">
        <f aca="false">+[4]data1cf!F448</f>
        <v>520.521166296876</v>
      </c>
      <c r="H448" s="326" t="n">
        <f aca="false">+[4]data1cf!G448</f>
        <v>510.758936082325</v>
      </c>
      <c r="I448" s="326" t="n">
        <f aca="false">+[4]data1cf!H448</f>
        <v>505.465096479734</v>
      </c>
      <c r="J448" s="326" t="n">
        <f aca="false">+[4]data1cf!I448</f>
        <v>504.151447905185</v>
      </c>
      <c r="K448" s="326" t="n">
        <f aca="false">+[4]data1cf!J448</f>
        <v>502.92016116543</v>
      </c>
      <c r="L448" s="326" t="n">
        <f aca="false">+[4]data1cf!K448</f>
        <v>501.404740100659</v>
      </c>
      <c r="M448" s="326" t="n">
        <f aca="false">+[4]data1cf!L448</f>
        <v>380.738972126768</v>
      </c>
      <c r="N448" s="326" t="n">
        <f aca="false">+[4]data1cf!M448</f>
        <v>379.138677790839</v>
      </c>
      <c r="O448" s="326" t="n">
        <f aca="false">+[4]data1cf!N448</f>
        <v>377.737570347653</v>
      </c>
      <c r="P448" s="326" t="n">
        <f aca="false">+[4]data1cf!O448</f>
        <v>376.04723395835</v>
      </c>
      <c r="Q448" s="326" t="n">
        <f aca="false">+[4]data1cf!P448</f>
        <v>374.55338320019</v>
      </c>
      <c r="R448" s="326" t="n">
        <f aca="false">+[4]data1cf!Q448</f>
        <v>336.84499004744</v>
      </c>
      <c r="S448" s="326" t="n">
        <f aca="false">+[4]data1cf!R448</f>
        <v>299.208445465369</v>
      </c>
      <c r="T448" s="326" t="n">
        <f aca="false">+[4]data1cf!S448</f>
        <v>297.44301162933</v>
      </c>
      <c r="U448" s="326" t="n">
        <f aca="false">+[4]data1cf!T448</f>
        <v>295.62461477821</v>
      </c>
      <c r="V448" s="326" t="n">
        <f aca="false">+[4]data1cf!U448</f>
        <v>293.751666021557</v>
      </c>
      <c r="W448" s="326" t="n">
        <f aca="false">+[4]data1cf!V448</f>
        <v>291.822528802203</v>
      </c>
      <c r="X448" s="326" t="n">
        <f aca="false">+[4]data1cf!W448</f>
        <v>289.835517466269</v>
      </c>
      <c r="Y448" s="326" t="n">
        <f aca="false">+[4]data1cf!X448</f>
        <v>287.788895790257</v>
      </c>
      <c r="Z448" s="326" t="n">
        <f aca="false">+[4]data1cf!Y448</f>
        <v>285.680875463965</v>
      </c>
      <c r="AA448" s="326" t="n">
        <f aca="false">+[4]data1cf!Z448</f>
        <v>283.509614527884</v>
      </c>
      <c r="AB448" s="326"/>
      <c r="AC448" s="327" t="n">
        <f aca="false">XNPV(0.1,B448:AA448,$B$1:$AA$1)</f>
        <v>1056.6768234873</v>
      </c>
      <c r="AD448" s="327" t="n">
        <f aca="false">SUMPRODUCT(B448:AA448,$B$1010:$AA$1010)</f>
        <v>2093.30979174265</v>
      </c>
      <c r="AE448" s="328" t="n">
        <f aca="false">SUMPRODUCT(B448:AA448,$B$1012:$AA$1012)</f>
        <v>1978.44025342979</v>
      </c>
      <c r="AF448" s="329" t="n">
        <f aca="false">XIRR(B448:AA448,$B$1:$AA$1)</f>
        <v>0.148960262928824</v>
      </c>
      <c r="AG448" s="330" t="n">
        <f aca="false">1-EXP(-(1/0.25)*(AD448/ABS($AD$1010)))</f>
        <v>0.981637734323909</v>
      </c>
    </row>
    <row r="449" customFormat="false" ht="12.75" hidden="false" customHeight="false" outlineLevel="0" collapsed="false">
      <c r="A449" s="321"/>
      <c r="B449" s="326" t="n">
        <f aca="false">+[4]data1cf!A449</f>
        <v>-3252.80580718667</v>
      </c>
      <c r="C449" s="326" t="n">
        <f aca="false">+[4]data1cf!B449</f>
        <v>503.970864891709</v>
      </c>
      <c r="D449" s="326" t="n">
        <f aca="false">+[4]data1cf!C449</f>
        <v>559.781795294247</v>
      </c>
      <c r="E449" s="326" t="n">
        <f aca="false">+[4]data1cf!D449</f>
        <v>546.634066964822</v>
      </c>
      <c r="F449" s="326" t="n">
        <f aca="false">+[4]data1cf!E449</f>
        <v>534.717034589232</v>
      </c>
      <c r="G449" s="326" t="n">
        <f aca="false">+[4]data1cf!F449</f>
        <v>523.776740139588</v>
      </c>
      <c r="H449" s="326" t="n">
        <f aca="false">+[4]data1cf!G449</f>
        <v>513.68566408234</v>
      </c>
      <c r="I449" s="326" t="n">
        <f aca="false">+[4]data1cf!H449</f>
        <v>508.236797153905</v>
      </c>
      <c r="J449" s="326" t="n">
        <f aca="false">+[4]data1cf!I449</f>
        <v>506.923148579356</v>
      </c>
      <c r="K449" s="326" t="n">
        <f aca="false">+[4]data1cf!J449</f>
        <v>505.696559637353</v>
      </c>
      <c r="L449" s="326" t="n">
        <f aca="false">+[4]data1cf!K449</f>
        <v>504.17644077483</v>
      </c>
      <c r="M449" s="326" t="n">
        <f aca="false">+[4]data1cf!L449</f>
        <v>383.515370598692</v>
      </c>
      <c r="N449" s="326" t="n">
        <f aca="false">+[4]data1cf!M449</f>
        <v>381.91037846501</v>
      </c>
      <c r="O449" s="326" t="n">
        <f aca="false">+[4]data1cf!N449</f>
        <v>380.513968819577</v>
      </c>
      <c r="P449" s="326" t="n">
        <f aca="false">+[4]data1cf!O449</f>
        <v>378.818934632521</v>
      </c>
      <c r="Q449" s="326" t="n">
        <f aca="false">+[4]data1cf!P449</f>
        <v>377.329781672113</v>
      </c>
      <c r="R449" s="326" t="n">
        <f aca="false">+[4]data1cf!Q449</f>
        <v>338.230840384525</v>
      </c>
      <c r="S449" s="326" t="n">
        <f aca="false">+[4]data1cf!R449</f>
        <v>299.208445465369</v>
      </c>
      <c r="T449" s="326" t="n">
        <f aca="false">+[4]data1cf!S449</f>
        <v>297.44301162933</v>
      </c>
      <c r="U449" s="326" t="n">
        <f aca="false">+[4]data1cf!T449</f>
        <v>295.62461477821</v>
      </c>
      <c r="V449" s="326" t="n">
        <f aca="false">+[4]data1cf!U449</f>
        <v>293.751666021557</v>
      </c>
      <c r="W449" s="326" t="n">
        <f aca="false">+[4]data1cf!V449</f>
        <v>291.822528802203</v>
      </c>
      <c r="X449" s="326" t="n">
        <f aca="false">+[4]data1cf!W449</f>
        <v>289.835517466269</v>
      </c>
      <c r="Y449" s="326" t="n">
        <f aca="false">+[4]data1cf!X449</f>
        <v>287.788895790257</v>
      </c>
      <c r="Z449" s="326" t="n">
        <f aca="false">+[4]data1cf!Y449</f>
        <v>285.680875463965</v>
      </c>
      <c r="AA449" s="326" t="n">
        <f aca="false">+[4]data1cf!Z449</f>
        <v>283.509614527884</v>
      </c>
      <c r="AB449" s="326"/>
      <c r="AC449" s="327" t="n">
        <f aca="false">XNPV(0.1,B449:AA449,$B$1:$AA$1)</f>
        <v>960.141849227545</v>
      </c>
      <c r="AD449" s="327" t="n">
        <f aca="false">SUMPRODUCT(B449:AA449,$B$1010:$AA$1010)</f>
        <v>2003.28394907179</v>
      </c>
      <c r="AE449" s="328" t="n">
        <f aca="false">SUMPRODUCT(B449:AA449,$B$1012:$AA$1012)</f>
        <v>1887.81331150268</v>
      </c>
      <c r="AF449" s="329" t="n">
        <f aca="false">XIRR(B449:AA449,$B$1:$AA$1)</f>
        <v>0.143032659589285</v>
      </c>
      <c r="AG449" s="330" t="n">
        <f aca="false">1-EXP(-(1/0.25)*(AD449/ABS($AD$1010)))</f>
        <v>0.978193365154003</v>
      </c>
    </row>
    <row r="450" customFormat="false" ht="12.75" hidden="false" customHeight="false" outlineLevel="0" collapsed="false">
      <c r="A450" s="321"/>
      <c r="B450" s="326" t="n">
        <f aca="false">+[4]data1cf!A450</f>
        <v>-2832.99845067458</v>
      </c>
      <c r="C450" s="326" t="n">
        <f aca="false">+[4]data1cf!B450</f>
        <v>495.809809881114</v>
      </c>
      <c r="D450" s="326" t="n">
        <f aca="false">+[4]data1cf!C450</f>
        <v>544.275790774116</v>
      </c>
      <c r="E450" s="326" t="n">
        <f aca="false">+[4]data1cf!D450</f>
        <v>532.678662896705</v>
      </c>
      <c r="F450" s="326" t="n">
        <f aca="false">+[4]data1cf!E450</f>
        <v>522.149009872915</v>
      </c>
      <c r="G450" s="326" t="n">
        <f aca="false">+[4]data1cf!F450</f>
        <v>512.465517894904</v>
      </c>
      <c r="H450" s="326" t="n">
        <f aca="false">+[4]data1cf!G450</f>
        <v>503.516989539138</v>
      </c>
      <c r="I450" s="326" t="n">
        <f aca="false">+[4]data1cf!H450</f>
        <v>498.606752241403</v>
      </c>
      <c r="J450" s="326" t="n">
        <f aca="false">+[4]data1cf!I450</f>
        <v>497.293103666854</v>
      </c>
      <c r="K450" s="326" t="n">
        <f aca="false">+[4]data1cf!J450</f>
        <v>496.05019261483</v>
      </c>
      <c r="L450" s="326" t="n">
        <f aca="false">+[4]data1cf!K450</f>
        <v>494.546395862328</v>
      </c>
      <c r="M450" s="326" t="n">
        <f aca="false">+[4]data1cf!L450</f>
        <v>373.869003576169</v>
      </c>
      <c r="N450" s="326" t="n">
        <f aca="false">+[4]data1cf!M450</f>
        <v>372.280333552508</v>
      </c>
      <c r="O450" s="326" t="n">
        <f aca="false">+[4]data1cf!N450</f>
        <v>370.867601797054</v>
      </c>
      <c r="P450" s="326" t="n">
        <f aca="false">+[4]data1cf!O450</f>
        <v>369.188889720019</v>
      </c>
      <c r="Q450" s="326" t="n">
        <f aca="false">+[4]data1cf!P450</f>
        <v>367.68341464959</v>
      </c>
      <c r="R450" s="326" t="n">
        <f aca="false">+[4]data1cf!Q450</f>
        <v>333.415817928274</v>
      </c>
      <c r="S450" s="326" t="n">
        <f aca="false">+[4]data1cf!R450</f>
        <v>299.208445465369</v>
      </c>
      <c r="T450" s="326" t="n">
        <f aca="false">+[4]data1cf!S450</f>
        <v>297.44301162933</v>
      </c>
      <c r="U450" s="326" t="n">
        <f aca="false">+[4]data1cf!T450</f>
        <v>295.62461477821</v>
      </c>
      <c r="V450" s="326" t="n">
        <f aca="false">+[4]data1cf!U450</f>
        <v>293.751666021557</v>
      </c>
      <c r="W450" s="326" t="n">
        <f aca="false">+[4]data1cf!V450</f>
        <v>291.822528802203</v>
      </c>
      <c r="X450" s="326" t="n">
        <f aca="false">+[4]data1cf!W450</f>
        <v>289.835517466269</v>
      </c>
      <c r="Y450" s="326" t="n">
        <f aca="false">+[4]data1cf!X450</f>
        <v>287.788895790257</v>
      </c>
      <c r="Z450" s="326" t="n">
        <f aca="false">+[4]data1cf!Y450</f>
        <v>285.680875463965</v>
      </c>
      <c r="AA450" s="326" t="n">
        <f aca="false">+[4]data1cf!Z450</f>
        <v>283.509614527884</v>
      </c>
      <c r="AB450" s="326"/>
      <c r="AC450" s="327" t="n">
        <f aca="false">XNPV(0.1,B450:AA450,$B$1:$AA$1)</f>
        <v>1295.54463871772</v>
      </c>
      <c r="AD450" s="327" t="n">
        <f aca="false">SUMPRODUCT(B450:AA450,$B$1010:$AA$1010)</f>
        <v>2316.07129883335</v>
      </c>
      <c r="AE450" s="328" t="n">
        <f aca="false">SUMPRODUCT(B450:AA450,$B$1012:$AA$1012)</f>
        <v>2202.68913094946</v>
      </c>
      <c r="AF450" s="329" t="n">
        <f aca="false">XIRR(B450:AA450,$B$1:$AA$1)</f>
        <v>0.165583963999296</v>
      </c>
      <c r="AG450" s="330" t="n">
        <f aca="false">1-EXP(-(1/0.25)*(AD450/ABS($AD$1010)))</f>
        <v>0.988000024293642</v>
      </c>
    </row>
    <row r="451" customFormat="false" ht="12.75" hidden="false" customHeight="false" outlineLevel="0" collapsed="false">
      <c r="A451" s="321"/>
      <c r="B451" s="326" t="n">
        <f aca="false">+[4]data1cf!A451</f>
        <v>-3435.21556199306</v>
      </c>
      <c r="C451" s="326" t="n">
        <f aca="false">+[4]data1cf!B451</f>
        <v>507.516910525145</v>
      </c>
      <c r="D451" s="326" t="n">
        <f aca="false">+[4]data1cf!C451</f>
        <v>566.519281997776</v>
      </c>
      <c r="E451" s="326" t="n">
        <f aca="false">+[4]data1cf!D451</f>
        <v>552.697804997998</v>
      </c>
      <c r="F451" s="326" t="n">
        <f aca="false">+[4]data1cf!E451</f>
        <v>540.177944864723</v>
      </c>
      <c r="G451" s="326" t="n">
        <f aca="false">+[4]data1cf!F451</f>
        <v>528.691559387531</v>
      </c>
      <c r="H451" s="326" t="n">
        <f aca="false">+[4]data1cf!G451</f>
        <v>518.104036941601</v>
      </c>
      <c r="I451" s="326" t="n">
        <f aca="false">+[4]data1cf!H451</f>
        <v>512.42113100136</v>
      </c>
      <c r="J451" s="326" t="n">
        <f aca="false">+[4]data1cf!I451</f>
        <v>511.10748242681</v>
      </c>
      <c r="K451" s="326" t="n">
        <f aca="false">+[4]data1cf!J451</f>
        <v>509.887985576075</v>
      </c>
      <c r="L451" s="326" t="n">
        <f aca="false">+[4]data1cf!K451</f>
        <v>508.360774622285</v>
      </c>
      <c r="M451" s="326" t="n">
        <f aca="false">+[4]data1cf!L451</f>
        <v>387.706796537414</v>
      </c>
      <c r="N451" s="326" t="n">
        <f aca="false">+[4]data1cf!M451</f>
        <v>386.094712312464</v>
      </c>
      <c r="O451" s="326" t="n">
        <f aca="false">+[4]data1cf!N451</f>
        <v>384.705394758298</v>
      </c>
      <c r="P451" s="326" t="n">
        <f aca="false">+[4]data1cf!O451</f>
        <v>383.003268479975</v>
      </c>
      <c r="Q451" s="326" t="n">
        <f aca="false">+[4]data1cf!P451</f>
        <v>381.521207610835</v>
      </c>
      <c r="R451" s="326" t="n">
        <f aca="false">+[4]data1cf!Q451</f>
        <v>340.323007308252</v>
      </c>
      <c r="S451" s="326" t="n">
        <f aca="false">+[4]data1cf!R451</f>
        <v>299.208445465369</v>
      </c>
      <c r="T451" s="326" t="n">
        <f aca="false">+[4]data1cf!S451</f>
        <v>297.44301162933</v>
      </c>
      <c r="U451" s="326" t="n">
        <f aca="false">+[4]data1cf!T451</f>
        <v>295.62461477821</v>
      </c>
      <c r="V451" s="326" t="n">
        <f aca="false">+[4]data1cf!U451</f>
        <v>293.751666021557</v>
      </c>
      <c r="W451" s="326" t="n">
        <f aca="false">+[4]data1cf!V451</f>
        <v>291.822528802203</v>
      </c>
      <c r="X451" s="326" t="n">
        <f aca="false">+[4]data1cf!W451</f>
        <v>289.835517466269</v>
      </c>
      <c r="Y451" s="326" t="n">
        <f aca="false">+[4]data1cf!X451</f>
        <v>287.788895790257</v>
      </c>
      <c r="Z451" s="326" t="n">
        <f aca="false">+[4]data1cf!Y451</f>
        <v>285.680875463965</v>
      </c>
      <c r="AA451" s="326" t="n">
        <f aca="false">+[4]data1cf!Z451</f>
        <v>283.509614527884</v>
      </c>
      <c r="AB451" s="326"/>
      <c r="AC451" s="327" t="n">
        <f aca="false">XNPV(0.1,B451:AA451,$B$1:$AA$1)</f>
        <v>814.406574122806</v>
      </c>
      <c r="AD451" s="327" t="n">
        <f aca="false">SUMPRODUCT(B451:AA451,$B$1010:$AA$1010)</f>
        <v>1867.37526883669</v>
      </c>
      <c r="AE451" s="328" t="n">
        <f aca="false">SUMPRODUCT(B451:AA451,$B$1012:$AA$1012)</f>
        <v>1750.99717398439</v>
      </c>
      <c r="AF451" s="329" t="n">
        <f aca="false">XIRR(B451:AA451,$B$1:$AA$1)</f>
        <v>0.134797915064049</v>
      </c>
      <c r="AG451" s="330" t="n">
        <f aca="false">1-EXP(-(1/0.25)*(AD451/ABS($AD$1010)))</f>
        <v>0.971731439877505</v>
      </c>
    </row>
    <row r="452" customFormat="false" ht="12.75" hidden="false" customHeight="false" outlineLevel="0" collapsed="false">
      <c r="A452" s="321"/>
      <c r="B452" s="326" t="n">
        <f aca="false">+[4]data1cf!A452</f>
        <v>-2665.72923979989</v>
      </c>
      <c r="C452" s="326" t="n">
        <f aca="false">+[4]data1cf!B452</f>
        <v>492.55809642171</v>
      </c>
      <c r="D452" s="326" t="n">
        <f aca="false">+[4]data1cf!C452</f>
        <v>538.097535201249</v>
      </c>
      <c r="E452" s="326" t="n">
        <f aca="false">+[4]data1cf!D452</f>
        <v>527.118232881124</v>
      </c>
      <c r="F452" s="326" t="n">
        <f aca="false">+[4]data1cf!E452</f>
        <v>517.141371145433</v>
      </c>
      <c r="G452" s="326" t="n">
        <f aca="false">+[4]data1cf!F452</f>
        <v>507.95864304017</v>
      </c>
      <c r="H452" s="326" t="n">
        <f aca="false">+[4]data1cf!G452</f>
        <v>499.465354568721</v>
      </c>
      <c r="I452" s="326" t="n">
        <f aca="false">+[4]data1cf!H452</f>
        <v>494.769730359306</v>
      </c>
      <c r="J452" s="326" t="n">
        <f aca="false">+[4]data1cf!I452</f>
        <v>493.456081784757</v>
      </c>
      <c r="K452" s="326" t="n">
        <f aca="false">+[4]data1cf!J452</f>
        <v>492.206667305814</v>
      </c>
      <c r="L452" s="326" t="n">
        <f aca="false">+[4]data1cf!K452</f>
        <v>490.709373980232</v>
      </c>
      <c r="M452" s="326" t="n">
        <f aca="false">+[4]data1cf!L452</f>
        <v>370.025478267153</v>
      </c>
      <c r="N452" s="326" t="n">
        <f aca="false">+[4]data1cf!M452</f>
        <v>368.443311670411</v>
      </c>
      <c r="O452" s="326" t="n">
        <f aca="false">+[4]data1cf!N452</f>
        <v>367.024076488038</v>
      </c>
      <c r="P452" s="326" t="n">
        <f aca="false">+[4]data1cf!O452</f>
        <v>365.351867837922</v>
      </c>
      <c r="Q452" s="326" t="n">
        <f aca="false">+[4]data1cf!P452</f>
        <v>363.839889340574</v>
      </c>
      <c r="R452" s="326" t="n">
        <f aca="false">+[4]data1cf!Q452</f>
        <v>331.497306987226</v>
      </c>
      <c r="S452" s="326" t="n">
        <f aca="false">+[4]data1cf!R452</f>
        <v>299.208445465369</v>
      </c>
      <c r="T452" s="326" t="n">
        <f aca="false">+[4]data1cf!S452</f>
        <v>297.44301162933</v>
      </c>
      <c r="U452" s="326" t="n">
        <f aca="false">+[4]data1cf!T452</f>
        <v>295.62461477821</v>
      </c>
      <c r="V452" s="326" t="n">
        <f aca="false">+[4]data1cf!U452</f>
        <v>293.751666021557</v>
      </c>
      <c r="W452" s="326" t="n">
        <f aca="false">+[4]data1cf!V452</f>
        <v>291.822528802203</v>
      </c>
      <c r="X452" s="326" t="n">
        <f aca="false">+[4]data1cf!W452</f>
        <v>289.835517466269</v>
      </c>
      <c r="Y452" s="326" t="n">
        <f aca="false">+[4]data1cf!X452</f>
        <v>287.788895790257</v>
      </c>
      <c r="Z452" s="326" t="n">
        <f aca="false">+[4]data1cf!Y452</f>
        <v>285.680875463965</v>
      </c>
      <c r="AA452" s="326" t="n">
        <f aca="false">+[4]data1cf!Z452</f>
        <v>283.509614527884</v>
      </c>
      <c r="AB452" s="326"/>
      <c r="AC452" s="327" t="n">
        <f aca="false">XNPV(0.1,B452:AA452,$B$1:$AA$1)</f>
        <v>1429.18345912648</v>
      </c>
      <c r="AD452" s="327" t="n">
        <f aca="false">SUMPRODUCT(B452:AA452,$B$1010:$AA$1010)</f>
        <v>2440.69916052899</v>
      </c>
      <c r="AE452" s="328" t="n">
        <f aca="false">SUMPRODUCT(B452:AA452,$B$1012:$AA$1012)</f>
        <v>2328.14912831582</v>
      </c>
      <c r="AF452" s="329" t="n">
        <f aca="false">XIRR(B452:AA452,$B$1:$AA$1)</f>
        <v>0.176362360842363</v>
      </c>
      <c r="AG452" s="330" t="n">
        <f aca="false">1-EXP(-(1/0.25)*(AD452/ABS($AD$1010)))</f>
        <v>0.990541527437264</v>
      </c>
    </row>
    <row r="453" customFormat="false" ht="12.75" hidden="false" customHeight="false" outlineLevel="0" collapsed="false">
      <c r="A453" s="321"/>
      <c r="B453" s="326" t="n">
        <f aca="false">+[4]data1cf!A453</f>
        <v>-3712.93375571861</v>
      </c>
      <c r="C453" s="326" t="n">
        <f aca="false">+[4]data1cf!B453</f>
        <v>512.91575221117</v>
      </c>
      <c r="D453" s="326" t="n">
        <f aca="false">+[4]data1cf!C453</f>
        <v>576.777081201223</v>
      </c>
      <c r="E453" s="326" t="n">
        <f aca="false">+[4]data1cf!D453</f>
        <v>561.9298242811</v>
      </c>
      <c r="F453" s="326" t="n">
        <f aca="false">+[4]data1cf!E453</f>
        <v>548.492161061201</v>
      </c>
      <c r="G453" s="326" t="n">
        <f aca="false">+[4]data1cf!F453</f>
        <v>536.174353964361</v>
      </c>
      <c r="H453" s="326" t="n">
        <f aca="false">+[4]data1cf!G453</f>
        <v>524.830993682388</v>
      </c>
      <c r="I453" s="326" t="n">
        <f aca="false">+[4]data1cf!H453</f>
        <v>518.791764190869</v>
      </c>
      <c r="J453" s="326" t="n">
        <f aca="false">+[4]data1cf!I453</f>
        <v>517.478115616319</v>
      </c>
      <c r="K453" s="326" t="n">
        <f aca="false">+[4]data1cf!J453</f>
        <v>516.269416448956</v>
      </c>
      <c r="L453" s="326" t="n">
        <f aca="false">+[4]data1cf!K453</f>
        <v>514.731407811794</v>
      </c>
      <c r="M453" s="326" t="n">
        <f aca="false">+[4]data1cf!L453</f>
        <v>394.088227410295</v>
      </c>
      <c r="N453" s="326" t="n">
        <f aca="false">+[4]data1cf!M453</f>
        <v>392.465345501973</v>
      </c>
      <c r="O453" s="326" t="n">
        <f aca="false">+[4]data1cf!N453</f>
        <v>391.08682563118</v>
      </c>
      <c r="P453" s="326" t="n">
        <f aca="false">+[4]data1cf!O453</f>
        <v>389.373901669485</v>
      </c>
      <c r="Q453" s="326" t="n">
        <f aca="false">+[4]data1cf!P453</f>
        <v>387.902638483716</v>
      </c>
      <c r="R453" s="326" t="n">
        <f aca="false">+[4]data1cf!Q453</f>
        <v>343.508323903007</v>
      </c>
      <c r="S453" s="326" t="n">
        <f aca="false">+[4]data1cf!R453</f>
        <v>299.208445465369</v>
      </c>
      <c r="T453" s="326" t="n">
        <f aca="false">+[4]data1cf!S453</f>
        <v>297.44301162933</v>
      </c>
      <c r="U453" s="326" t="n">
        <f aca="false">+[4]data1cf!T453</f>
        <v>295.62461477821</v>
      </c>
      <c r="V453" s="326" t="n">
        <f aca="false">+[4]data1cf!U453</f>
        <v>293.751666021557</v>
      </c>
      <c r="W453" s="326" t="n">
        <f aca="false">+[4]data1cf!V453</f>
        <v>291.822528802203</v>
      </c>
      <c r="X453" s="326" t="n">
        <f aca="false">+[4]data1cf!W453</f>
        <v>289.835517466269</v>
      </c>
      <c r="Y453" s="326" t="n">
        <f aca="false">+[4]data1cf!X453</f>
        <v>287.788895790257</v>
      </c>
      <c r="Z453" s="326" t="n">
        <f aca="false">+[4]data1cf!Y453</f>
        <v>285.680875463965</v>
      </c>
      <c r="AA453" s="326" t="n">
        <f aca="false">+[4]data1cf!Z453</f>
        <v>283.509614527884</v>
      </c>
      <c r="AB453" s="326"/>
      <c r="AC453" s="327" t="n">
        <f aca="false">XNPV(0.1,B453:AA453,$B$1:$AA$1)</f>
        <v>592.525143455114</v>
      </c>
      <c r="AD453" s="327" t="n">
        <f aca="false">SUMPRODUCT(B453:AA453,$B$1010:$AA$1010)</f>
        <v>1660.45479341267</v>
      </c>
      <c r="AE453" s="328" t="n">
        <f aca="false">SUMPRODUCT(B453:AA453,$B$1012:$AA$1012)</f>
        <v>1542.69509811999</v>
      </c>
      <c r="AF453" s="329" t="n">
        <f aca="false">XIRR(B453:AA453,$B$1:$AA$1)</f>
        <v>0.123657668569133</v>
      </c>
      <c r="AG453" s="330" t="n">
        <f aca="false">1-EXP(-(1/0.25)*(AD453/ABS($AD$1010)))</f>
        <v>0.958032613486989</v>
      </c>
    </row>
    <row r="454" customFormat="false" ht="12.75" hidden="false" customHeight="false" outlineLevel="0" collapsed="false">
      <c r="A454" s="321"/>
      <c r="B454" s="326" t="n">
        <f aca="false">+[4]data1cf!A454</f>
        <v>-2462.90896542506</v>
      </c>
      <c r="C454" s="326" t="n">
        <f aca="false">+[4]data1cf!B454</f>
        <v>488.615270287863</v>
      </c>
      <c r="D454" s="326" t="n">
        <f aca="false">+[4]data1cf!C454</f>
        <v>530.60616554694</v>
      </c>
      <c r="E454" s="326" t="n">
        <f aca="false">+[4]data1cf!D454</f>
        <v>520.376000192246</v>
      </c>
      <c r="F454" s="326" t="n">
        <f aca="false">+[4]data1cf!E454</f>
        <v>511.069418899309</v>
      </c>
      <c r="G454" s="326" t="n">
        <f aca="false">+[4]data1cf!F454</f>
        <v>502.493886018658</v>
      </c>
      <c r="H454" s="326" t="n">
        <f aca="false">+[4]data1cf!G454</f>
        <v>494.552593205948</v>
      </c>
      <c r="I454" s="326" t="n">
        <f aca="false">+[4]data1cf!H454</f>
        <v>490.117195521367</v>
      </c>
      <c r="J454" s="326" t="n">
        <f aca="false">+[4]data1cf!I454</f>
        <v>488.803546946818</v>
      </c>
      <c r="K454" s="326" t="n">
        <f aca="false">+[4]data1cf!J454</f>
        <v>487.546246815608</v>
      </c>
      <c r="L454" s="326" t="n">
        <f aca="false">+[4]data1cf!K454</f>
        <v>486.056839142292</v>
      </c>
      <c r="M454" s="326" t="n">
        <f aca="false">+[4]data1cf!L454</f>
        <v>365.365057776947</v>
      </c>
      <c r="N454" s="326" t="n">
        <f aca="false">+[4]data1cf!M454</f>
        <v>363.790776832472</v>
      </c>
      <c r="O454" s="326" t="n">
        <f aca="false">+[4]data1cf!N454</f>
        <v>362.363655997831</v>
      </c>
      <c r="P454" s="326" t="n">
        <f aca="false">+[4]data1cf!O454</f>
        <v>360.699332999983</v>
      </c>
      <c r="Q454" s="326" t="n">
        <f aca="false">+[4]data1cf!P454</f>
        <v>359.179468850368</v>
      </c>
      <c r="R454" s="326" t="n">
        <f aca="false">+[4]data1cf!Q454</f>
        <v>329.171039568256</v>
      </c>
      <c r="S454" s="326" t="n">
        <f aca="false">+[4]data1cf!R454</f>
        <v>299.208445465369</v>
      </c>
      <c r="T454" s="326" t="n">
        <f aca="false">+[4]data1cf!S454</f>
        <v>297.44301162933</v>
      </c>
      <c r="U454" s="326" t="n">
        <f aca="false">+[4]data1cf!T454</f>
        <v>295.62461477821</v>
      </c>
      <c r="V454" s="326" t="n">
        <f aca="false">+[4]data1cf!U454</f>
        <v>293.751666021557</v>
      </c>
      <c r="W454" s="326" t="n">
        <f aca="false">+[4]data1cf!V454</f>
        <v>291.822528802203</v>
      </c>
      <c r="X454" s="326" t="n">
        <f aca="false">+[4]data1cf!W454</f>
        <v>289.835517466269</v>
      </c>
      <c r="Y454" s="326" t="n">
        <f aca="false">+[4]data1cf!X454</f>
        <v>287.788895790257</v>
      </c>
      <c r="Z454" s="326" t="n">
        <f aca="false">+[4]data1cf!Y454</f>
        <v>285.680875463965</v>
      </c>
      <c r="AA454" s="326" t="n">
        <f aca="false">+[4]data1cf!Z454</f>
        <v>283.509614527884</v>
      </c>
      <c r="AB454" s="326"/>
      <c r="AC454" s="327" t="n">
        <f aca="false">XNPV(0.1,B454:AA454,$B$1:$AA$1)</f>
        <v>1591.22560711471</v>
      </c>
      <c r="AD454" s="327" t="n">
        <f aca="false">SUMPRODUCT(B454:AA454,$B$1010:$AA$1010)</f>
        <v>2591.81517866334</v>
      </c>
      <c r="AE454" s="328" t="n">
        <f aca="false">SUMPRODUCT(B454:AA454,$B$1012:$AA$1012)</f>
        <v>2480.27414257187</v>
      </c>
      <c r="AF454" s="329" t="n">
        <f aca="false">XIRR(B454:AA454,$B$1:$AA$1)</f>
        <v>0.19123400641374</v>
      </c>
      <c r="AG454" s="330" t="n">
        <f aca="false">1-EXP(-(1/0.25)*(AD454/ABS($AD$1010)))</f>
        <v>0.99291248716112</v>
      </c>
    </row>
    <row r="455" customFormat="false" ht="12.75" hidden="false" customHeight="false" outlineLevel="0" collapsed="false">
      <c r="A455" s="321"/>
      <c r="B455" s="326" t="n">
        <f aca="false">+[4]data1cf!A455</f>
        <v>-2594.58912042649</v>
      </c>
      <c r="C455" s="326" t="n">
        <f aca="false">+[4]data1cf!B455</f>
        <v>491.175132501091</v>
      </c>
      <c r="D455" s="326" t="n">
        <f aca="false">+[4]data1cf!C455</f>
        <v>535.469903752073</v>
      </c>
      <c r="E455" s="326" t="n">
        <f aca="false">+[4]data1cf!D455</f>
        <v>524.753364576866</v>
      </c>
      <c r="F455" s="326" t="n">
        <f aca="false">+[4]data1cf!E455</f>
        <v>515.01160670768</v>
      </c>
      <c r="G455" s="326" t="n">
        <f aca="false">+[4]data1cf!F455</f>
        <v>506.041855046192</v>
      </c>
      <c r="H455" s="326" t="n">
        <f aca="false">+[4]data1cf!G455</f>
        <v>497.74218152363</v>
      </c>
      <c r="I455" s="326" t="n">
        <f aca="false">+[4]data1cf!H455</f>
        <v>493.137832932976</v>
      </c>
      <c r="J455" s="326" t="n">
        <f aca="false">+[4]data1cf!I455</f>
        <v>491.824184358427</v>
      </c>
      <c r="K455" s="326" t="n">
        <f aca="false">+[4]data1cf!J455</f>
        <v>490.572003951643</v>
      </c>
      <c r="L455" s="326" t="n">
        <f aca="false">+[4]data1cf!K455</f>
        <v>489.077476553901</v>
      </c>
      <c r="M455" s="326" t="n">
        <f aca="false">+[4]data1cf!L455</f>
        <v>368.390814912982</v>
      </c>
      <c r="N455" s="326" t="n">
        <f aca="false">+[4]data1cf!M455</f>
        <v>366.811414244081</v>
      </c>
      <c r="O455" s="326" t="n">
        <f aca="false">+[4]data1cf!N455</f>
        <v>365.389413133866</v>
      </c>
      <c r="P455" s="326" t="n">
        <f aca="false">+[4]data1cf!O455</f>
        <v>363.719970411592</v>
      </c>
      <c r="Q455" s="326" t="n">
        <f aca="false">+[4]data1cf!P455</f>
        <v>362.205225986403</v>
      </c>
      <c r="R455" s="326" t="n">
        <f aca="false">+[4]data1cf!Q455</f>
        <v>330.68135827406</v>
      </c>
      <c r="S455" s="326" t="n">
        <f aca="false">+[4]data1cf!R455</f>
        <v>299.208445465369</v>
      </c>
      <c r="T455" s="326" t="n">
        <f aca="false">+[4]data1cf!S455</f>
        <v>297.44301162933</v>
      </c>
      <c r="U455" s="326" t="n">
        <f aca="false">+[4]data1cf!T455</f>
        <v>295.62461477821</v>
      </c>
      <c r="V455" s="326" t="n">
        <f aca="false">+[4]data1cf!U455</f>
        <v>293.751666021557</v>
      </c>
      <c r="W455" s="326" t="n">
        <f aca="false">+[4]data1cf!V455</f>
        <v>291.822528802203</v>
      </c>
      <c r="X455" s="326" t="n">
        <f aca="false">+[4]data1cf!W455</f>
        <v>289.835517466269</v>
      </c>
      <c r="Y455" s="326" t="n">
        <f aca="false">+[4]data1cf!X455</f>
        <v>287.788895790257</v>
      </c>
      <c r="Z455" s="326" t="n">
        <f aca="false">+[4]data1cf!Y455</f>
        <v>285.680875463965</v>
      </c>
      <c r="AA455" s="326" t="n">
        <f aca="false">+[4]data1cf!Z455</f>
        <v>283.509614527884</v>
      </c>
      <c r="AB455" s="326"/>
      <c r="AC455" s="327" t="n">
        <f aca="false">XNPV(0.1,B455:AA455,$B$1:$AA$1)</f>
        <v>1486.02046808398</v>
      </c>
      <c r="AD455" s="327" t="n">
        <f aca="false">SUMPRODUCT(B455:AA455,$B$1010:$AA$1010)</f>
        <v>2493.70378051803</v>
      </c>
      <c r="AE455" s="328" t="n">
        <f aca="false">SUMPRODUCT(B455:AA455,$B$1012:$AA$1012)</f>
        <v>2381.50765821237</v>
      </c>
      <c r="AF455" s="329" t="n">
        <f aca="false">XIRR(B455:AA455,$B$1:$AA$1)</f>
        <v>0.18133332351698</v>
      </c>
      <c r="AG455" s="330" t="n">
        <f aca="false">1-EXP(-(1/0.25)*(AD455/ABS($AD$1010)))</f>
        <v>0.991452050466805</v>
      </c>
    </row>
    <row r="456" customFormat="false" ht="12.75" hidden="false" customHeight="false" outlineLevel="0" collapsed="false">
      <c r="A456" s="321"/>
      <c r="B456" s="326" t="n">
        <f aca="false">+[4]data1cf!A456</f>
        <v>-3586.49949095515</v>
      </c>
      <c r="C456" s="326" t="n">
        <f aca="false">+[4]data1cf!B456</f>
        <v>510.457870104168</v>
      </c>
      <c r="D456" s="326" t="n">
        <f aca="false">+[4]data1cf!C456</f>
        <v>572.107105197919</v>
      </c>
      <c r="E456" s="326" t="n">
        <f aca="false">+[4]data1cf!D456</f>
        <v>557.726845878127</v>
      </c>
      <c r="F456" s="326" t="n">
        <f aca="false">+[4]data1cf!E456</f>
        <v>544.707022616419</v>
      </c>
      <c r="G456" s="326" t="n">
        <f aca="false">+[4]data1cf!F456</f>
        <v>532.767729364057</v>
      </c>
      <c r="H456" s="326" t="n">
        <f aca="false">+[4]data1cf!G456</f>
        <v>521.768472577064</v>
      </c>
      <c r="I456" s="326" t="n">
        <f aca="false">+[4]data1cf!H456</f>
        <v>515.891463304607</v>
      </c>
      <c r="J456" s="326" t="n">
        <f aca="false">+[4]data1cf!I456</f>
        <v>514.577814730058</v>
      </c>
      <c r="K456" s="326" t="n">
        <f aca="false">+[4]data1cf!J456</f>
        <v>513.36419979848</v>
      </c>
      <c r="L456" s="326" t="n">
        <f aca="false">+[4]data1cf!K456</f>
        <v>511.831106925532</v>
      </c>
      <c r="M456" s="326" t="n">
        <f aca="false">+[4]data1cf!L456</f>
        <v>391.183010759819</v>
      </c>
      <c r="N456" s="326" t="n">
        <f aca="false">+[4]data1cf!M456</f>
        <v>389.565044615711</v>
      </c>
      <c r="O456" s="326" t="n">
        <f aca="false">+[4]data1cf!N456</f>
        <v>388.181608980704</v>
      </c>
      <c r="P456" s="326" t="n">
        <f aca="false">+[4]data1cf!O456</f>
        <v>386.473600783223</v>
      </c>
      <c r="Q456" s="326" t="n">
        <f aca="false">+[4]data1cf!P456</f>
        <v>384.99742183324</v>
      </c>
      <c r="R456" s="326" t="n">
        <f aca="false">+[4]data1cf!Q456</f>
        <v>342.058173459876</v>
      </c>
      <c r="S456" s="326" t="n">
        <f aca="false">+[4]data1cf!R456</f>
        <v>299.208445465369</v>
      </c>
      <c r="T456" s="326" t="n">
        <f aca="false">+[4]data1cf!S456</f>
        <v>297.44301162933</v>
      </c>
      <c r="U456" s="326" t="n">
        <f aca="false">+[4]data1cf!T456</f>
        <v>295.62461477821</v>
      </c>
      <c r="V456" s="326" t="n">
        <f aca="false">+[4]data1cf!U456</f>
        <v>293.751666021557</v>
      </c>
      <c r="W456" s="326" t="n">
        <f aca="false">+[4]data1cf!V456</f>
        <v>291.822528802203</v>
      </c>
      <c r="X456" s="326" t="n">
        <f aca="false">+[4]data1cf!W456</f>
        <v>289.835517466269</v>
      </c>
      <c r="Y456" s="326" t="n">
        <f aca="false">+[4]data1cf!X456</f>
        <v>287.788895790257</v>
      </c>
      <c r="Z456" s="326" t="n">
        <f aca="false">+[4]data1cf!Y456</f>
        <v>285.680875463965</v>
      </c>
      <c r="AA456" s="326" t="n">
        <f aca="false">+[4]data1cf!Z456</f>
        <v>283.509614527884</v>
      </c>
      <c r="AB456" s="326"/>
      <c r="AC456" s="327" t="n">
        <f aca="false">XNPV(0.1,B456:AA456,$B$1:$AA$1)</f>
        <v>693.539107195846</v>
      </c>
      <c r="AD456" s="327" t="n">
        <f aca="false">SUMPRODUCT(B456:AA456,$B$1010:$AA$1010)</f>
        <v>1754.65761759133</v>
      </c>
      <c r="AE456" s="328" t="n">
        <f aca="false">SUMPRODUCT(B456:AA456,$B$1012:$AA$1012)</f>
        <v>1637.52691110753</v>
      </c>
      <c r="AF456" s="329" t="n">
        <f aca="false">XIRR(B456:AA456,$B$1:$AA$1)</f>
        <v>0.128539208488783</v>
      </c>
      <c r="AG456" s="330" t="n">
        <f aca="false">1-EXP(-(1/0.25)*(AD456/ABS($AD$1010)))</f>
        <v>0.96494214133085</v>
      </c>
    </row>
    <row r="457" customFormat="false" ht="12.75" hidden="false" customHeight="false" outlineLevel="0" collapsed="false">
      <c r="A457" s="321"/>
      <c r="B457" s="326" t="n">
        <f aca="false">+[4]data1cf!A457</f>
        <v>-3320.13841281651</v>
      </c>
      <c r="C457" s="326" t="n">
        <f aca="false">+[4]data1cf!B457</f>
        <v>505.279810745153</v>
      </c>
      <c r="D457" s="326" t="n">
        <f aca="false">+[4]data1cf!C457</f>
        <v>562.268792415791</v>
      </c>
      <c r="E457" s="326" t="n">
        <f aca="false">+[4]data1cf!D457</f>
        <v>548.872364374212</v>
      </c>
      <c r="F457" s="326" t="n">
        <f aca="false">+[4]data1cf!E457</f>
        <v>536.732811203536</v>
      </c>
      <c r="G457" s="326" t="n">
        <f aca="false">+[4]data1cf!F457</f>
        <v>525.590939092462</v>
      </c>
      <c r="H457" s="326" t="n">
        <f aca="false">+[4]data1cf!G457</f>
        <v>515.316610615731</v>
      </c>
      <c r="I457" s="326" t="n">
        <f aca="false">+[4]data1cf!H457</f>
        <v>509.781353260969</v>
      </c>
      <c r="J457" s="326" t="n">
        <f aca="false">+[4]data1cf!I457</f>
        <v>508.46770468642</v>
      </c>
      <c r="K457" s="326" t="n">
        <f aca="false">+[4]data1cf!J457</f>
        <v>507.243733636124</v>
      </c>
      <c r="L457" s="326" t="n">
        <f aca="false">+[4]data1cf!K457</f>
        <v>505.720996881895</v>
      </c>
      <c r="M457" s="326" t="n">
        <f aca="false">+[4]data1cf!L457</f>
        <v>385.062544597463</v>
      </c>
      <c r="N457" s="326" t="n">
        <f aca="false">+[4]data1cf!M457</f>
        <v>383.454934572074</v>
      </c>
      <c r="O457" s="326" t="n">
        <f aca="false">+[4]data1cf!N457</f>
        <v>382.061142818348</v>
      </c>
      <c r="P457" s="326" t="n">
        <f aca="false">+[4]data1cf!O457</f>
        <v>380.363490739585</v>
      </c>
      <c r="Q457" s="326" t="n">
        <f aca="false">+[4]data1cf!P457</f>
        <v>378.876955670884</v>
      </c>
      <c r="R457" s="326" t="n">
        <f aca="false">+[4]data1cf!Q457</f>
        <v>339.003118438057</v>
      </c>
      <c r="S457" s="326" t="n">
        <f aca="false">+[4]data1cf!R457</f>
        <v>299.208445465369</v>
      </c>
      <c r="T457" s="326" t="n">
        <f aca="false">+[4]data1cf!S457</f>
        <v>297.44301162933</v>
      </c>
      <c r="U457" s="326" t="n">
        <f aca="false">+[4]data1cf!T457</f>
        <v>295.62461477821</v>
      </c>
      <c r="V457" s="326" t="n">
        <f aca="false">+[4]data1cf!U457</f>
        <v>293.751666021557</v>
      </c>
      <c r="W457" s="326" t="n">
        <f aca="false">+[4]data1cf!V457</f>
        <v>291.822528802203</v>
      </c>
      <c r="X457" s="326" t="n">
        <f aca="false">+[4]data1cf!W457</f>
        <v>289.835517466269</v>
      </c>
      <c r="Y457" s="326" t="n">
        <f aca="false">+[4]data1cf!X457</f>
        <v>287.788895790257</v>
      </c>
      <c r="Z457" s="326" t="n">
        <f aca="false">+[4]data1cf!Y457</f>
        <v>285.680875463965</v>
      </c>
      <c r="AA457" s="326" t="n">
        <f aca="false">+[4]data1cf!Z457</f>
        <v>283.509614527884</v>
      </c>
      <c r="AB457" s="326"/>
      <c r="AC457" s="327" t="n">
        <f aca="false">XNPV(0.1,B457:AA457,$B$1:$AA$1)</f>
        <v>906.346832533399</v>
      </c>
      <c r="AD457" s="327" t="n">
        <f aca="false">SUMPRODUCT(B457:AA457,$B$1010:$AA$1010)</f>
        <v>1953.11620679476</v>
      </c>
      <c r="AE457" s="328" t="n">
        <f aca="false">SUMPRODUCT(B457:AA457,$B$1012:$AA$1012)</f>
        <v>1837.31060104678</v>
      </c>
      <c r="AF457" s="329" t="n">
        <f aca="false">XIRR(B457:AA457,$B$1:$AA$1)</f>
        <v>0.139898509615023</v>
      </c>
      <c r="AG457" s="330" t="n">
        <f aca="false">1-EXP(-(1/0.25)*(AD457/ABS($AD$1010)))</f>
        <v>0.976000899577309</v>
      </c>
    </row>
    <row r="458" customFormat="false" ht="12.75" hidden="false" customHeight="false" outlineLevel="0" collapsed="false">
      <c r="A458" s="321"/>
      <c r="B458" s="326" t="n">
        <f aca="false">+[4]data1cf!A458</f>
        <v>-2472.78893611989</v>
      </c>
      <c r="C458" s="326" t="n">
        <f aca="false">+[4]data1cf!B458</f>
        <v>488.807336918171</v>
      </c>
      <c r="D458" s="326" t="n">
        <f aca="false">+[4]data1cf!C458</f>
        <v>530.971092144525</v>
      </c>
      <c r="E458" s="326" t="n">
        <f aca="false">+[4]data1cf!D458</f>
        <v>520.704434130072</v>
      </c>
      <c r="F458" s="326" t="n">
        <f aca="false">+[4]data1cf!E458</f>
        <v>511.365201509983</v>
      </c>
      <c r="G458" s="326" t="n">
        <f aca="false">+[4]data1cf!F458</f>
        <v>502.760090368265</v>
      </c>
      <c r="H458" s="326" t="n">
        <f aca="false">+[4]data1cf!G458</f>
        <v>494.791908227311</v>
      </c>
      <c r="I458" s="326" t="n">
        <f aca="false">+[4]data1cf!H458</f>
        <v>490.34383414513</v>
      </c>
      <c r="J458" s="326" t="n">
        <f aca="false">+[4]data1cf!I458</f>
        <v>489.030185570581</v>
      </c>
      <c r="K458" s="326" t="n">
        <f aca="false">+[4]data1cf!J458</f>
        <v>487.773269572631</v>
      </c>
      <c r="L458" s="326" t="n">
        <f aca="false">+[4]data1cf!K458</f>
        <v>486.283477766055</v>
      </c>
      <c r="M458" s="326" t="n">
        <f aca="false">+[4]data1cf!L458</f>
        <v>365.59208053397</v>
      </c>
      <c r="N458" s="326" t="n">
        <f aca="false">+[4]data1cf!M458</f>
        <v>364.017415456235</v>
      </c>
      <c r="O458" s="326" t="n">
        <f aca="false">+[4]data1cf!N458</f>
        <v>362.590678754855</v>
      </c>
      <c r="P458" s="326" t="n">
        <f aca="false">+[4]data1cf!O458</f>
        <v>360.925971623746</v>
      </c>
      <c r="Q458" s="326" t="n">
        <f aca="false">+[4]data1cf!P458</f>
        <v>359.406491607391</v>
      </c>
      <c r="R458" s="326" t="n">
        <f aca="false">+[4]data1cf!Q458</f>
        <v>329.284358880137</v>
      </c>
      <c r="S458" s="326" t="n">
        <f aca="false">+[4]data1cf!R458</f>
        <v>299.208445465369</v>
      </c>
      <c r="T458" s="326" t="n">
        <f aca="false">+[4]data1cf!S458</f>
        <v>297.44301162933</v>
      </c>
      <c r="U458" s="326" t="n">
        <f aca="false">+[4]data1cf!T458</f>
        <v>295.62461477821</v>
      </c>
      <c r="V458" s="326" t="n">
        <f aca="false">+[4]data1cf!U458</f>
        <v>293.751666021557</v>
      </c>
      <c r="W458" s="326" t="n">
        <f aca="false">+[4]data1cf!V458</f>
        <v>291.822528802203</v>
      </c>
      <c r="X458" s="326" t="n">
        <f aca="false">+[4]data1cf!W458</f>
        <v>289.835517466269</v>
      </c>
      <c r="Y458" s="326" t="n">
        <f aca="false">+[4]data1cf!X458</f>
        <v>287.788895790257</v>
      </c>
      <c r="Z458" s="326" t="n">
        <f aca="false">+[4]data1cf!Y458</f>
        <v>285.680875463965</v>
      </c>
      <c r="AA458" s="326" t="n">
        <f aca="false">+[4]data1cf!Z458</f>
        <v>283.509614527884</v>
      </c>
      <c r="AB458" s="326"/>
      <c r="AC458" s="327" t="n">
        <f aca="false">XNPV(0.1,B458:AA458,$B$1:$AA$1)</f>
        <v>1583.33205861032</v>
      </c>
      <c r="AD458" s="327" t="n">
        <f aca="false">SUMPRODUCT(B458:AA458,$B$1010:$AA$1010)</f>
        <v>2584.45387400438</v>
      </c>
      <c r="AE458" s="328" t="n">
        <f aca="false">SUMPRODUCT(B458:AA458,$B$1012:$AA$1012)</f>
        <v>2472.86368675115</v>
      </c>
      <c r="AF458" s="329" t="n">
        <f aca="false">XIRR(B458:AA458,$B$1:$AA$1)</f>
        <v>0.190457214012475</v>
      </c>
      <c r="AG458" s="330" t="n">
        <f aca="false">1-EXP(-(1/0.25)*(AD458/ABS($AD$1010)))</f>
        <v>0.992812151549306</v>
      </c>
    </row>
    <row r="459" customFormat="false" ht="12.75" hidden="false" customHeight="false" outlineLevel="0" collapsed="false">
      <c r="A459" s="321"/>
      <c r="B459" s="326" t="n">
        <f aca="false">+[4]data1cf!A459</f>
        <v>-3368.65650614195</v>
      </c>
      <c r="C459" s="326" t="n">
        <f aca="false">+[4]data1cf!B459</f>
        <v>506.2230024794</v>
      </c>
      <c r="D459" s="326" t="n">
        <f aca="false">+[4]data1cf!C459</f>
        <v>564.060856710859</v>
      </c>
      <c r="E459" s="326" t="n">
        <f aca="false">+[4]data1cf!D459</f>
        <v>550.485222239773</v>
      </c>
      <c r="F459" s="326" t="n">
        <f aca="false">+[4]data1cf!E459</f>
        <v>538.185326474275</v>
      </c>
      <c r="G459" s="326" t="n">
        <f aca="false">+[4]data1cf!F459</f>
        <v>526.898202836128</v>
      </c>
      <c r="H459" s="326" t="n">
        <f aca="false">+[4]data1cf!G459</f>
        <v>516.491827516602</v>
      </c>
      <c r="I459" s="326" t="n">
        <f aca="false">+[4]data1cf!H459</f>
        <v>510.89431950738</v>
      </c>
      <c r="J459" s="326" t="n">
        <f aca="false">+[4]data1cf!I459</f>
        <v>509.580670932831</v>
      </c>
      <c r="K459" s="326" t="n">
        <f aca="false">+[4]data1cf!J459</f>
        <v>508.358586266004</v>
      </c>
      <c r="L459" s="326" t="n">
        <f aca="false">+[4]data1cf!K459</f>
        <v>506.833963128305</v>
      </c>
      <c r="M459" s="326" t="n">
        <f aca="false">+[4]data1cf!L459</f>
        <v>386.177397227343</v>
      </c>
      <c r="N459" s="326" t="n">
        <f aca="false">+[4]data1cf!M459</f>
        <v>384.567900818485</v>
      </c>
      <c r="O459" s="326" t="n">
        <f aca="false">+[4]data1cf!N459</f>
        <v>383.175995448227</v>
      </c>
      <c r="P459" s="326" t="n">
        <f aca="false">+[4]data1cf!O459</f>
        <v>381.476456985996</v>
      </c>
      <c r="Q459" s="326" t="n">
        <f aca="false">+[4]data1cf!P459</f>
        <v>379.991808300764</v>
      </c>
      <c r="R459" s="326" t="n">
        <f aca="false">+[4]data1cf!Q459</f>
        <v>339.559601561263</v>
      </c>
      <c r="S459" s="326" t="n">
        <f aca="false">+[4]data1cf!R459</f>
        <v>299.208445465369</v>
      </c>
      <c r="T459" s="326" t="n">
        <f aca="false">+[4]data1cf!S459</f>
        <v>297.44301162933</v>
      </c>
      <c r="U459" s="326" t="n">
        <f aca="false">+[4]data1cf!T459</f>
        <v>295.62461477821</v>
      </c>
      <c r="V459" s="326" t="n">
        <f aca="false">+[4]data1cf!U459</f>
        <v>293.751666021557</v>
      </c>
      <c r="W459" s="326" t="n">
        <f aca="false">+[4]data1cf!V459</f>
        <v>291.822528802203</v>
      </c>
      <c r="X459" s="326" t="n">
        <f aca="false">+[4]data1cf!W459</f>
        <v>289.835517466269</v>
      </c>
      <c r="Y459" s="326" t="n">
        <f aca="false">+[4]data1cf!X459</f>
        <v>287.788895790257</v>
      </c>
      <c r="Z459" s="326" t="n">
        <f aca="false">+[4]data1cf!Y459</f>
        <v>285.680875463965</v>
      </c>
      <c r="AA459" s="326" t="n">
        <f aca="false">+[4]data1cf!Z459</f>
        <v>283.509614527884</v>
      </c>
      <c r="AB459" s="326"/>
      <c r="AC459" s="327" t="n">
        <f aca="false">XNPV(0.1,B459:AA459,$B$1:$AA$1)</f>
        <v>867.583567455578</v>
      </c>
      <c r="AD459" s="327" t="n">
        <f aca="false">SUMPRODUCT(B459:AA459,$B$1010:$AA$1010)</f>
        <v>1916.9666596481</v>
      </c>
      <c r="AE459" s="328" t="n">
        <f aca="false">SUMPRODUCT(B459:AA459,$B$1012:$AA$1012)</f>
        <v>1800.91968469703</v>
      </c>
      <c r="AF459" s="329" t="n">
        <f aca="false">XIRR(B459:AA459,$B$1:$AA$1)</f>
        <v>0.137709977563163</v>
      </c>
      <c r="AG459" s="330" t="n">
        <f aca="false">1-EXP(-(1/0.25)*(AD459/ABS($AD$1010)))</f>
        <v>0.974285660713186</v>
      </c>
    </row>
    <row r="460" customFormat="false" ht="12.75" hidden="false" customHeight="false" outlineLevel="0" collapsed="false">
      <c r="A460" s="321"/>
      <c r="B460" s="326" t="n">
        <f aca="false">+[4]data1cf!A460</f>
        <v>-3154.8857691022</v>
      </c>
      <c r="C460" s="326" t="n">
        <f aca="false">+[4]data1cf!B460</f>
        <v>502.067299351347</v>
      </c>
      <c r="D460" s="326" t="n">
        <f aca="false">+[4]data1cf!C460</f>
        <v>556.165020767559</v>
      </c>
      <c r="E460" s="326" t="n">
        <f aca="false">+[4]data1cf!D460</f>
        <v>543.378969890803</v>
      </c>
      <c r="F460" s="326" t="n">
        <f aca="false">+[4]data1cf!E460</f>
        <v>531.785543657074</v>
      </c>
      <c r="G460" s="326" t="n">
        <f aca="false">+[4]data1cf!F460</f>
        <v>521.138398300647</v>
      </c>
      <c r="H460" s="326" t="n">
        <f aca="false">+[4]data1cf!G460</f>
        <v>511.313821419049</v>
      </c>
      <c r="I460" s="326" t="n">
        <f aca="false">+[4]data1cf!H460</f>
        <v>505.990589816278</v>
      </c>
      <c r="J460" s="326" t="n">
        <f aca="false">+[4]data1cf!I460</f>
        <v>504.676941241728</v>
      </c>
      <c r="K460" s="326" t="n">
        <f aca="false">+[4]data1cf!J460</f>
        <v>503.446545168645</v>
      </c>
      <c r="L460" s="326" t="n">
        <f aca="false">+[4]data1cf!K460</f>
        <v>501.930233437203</v>
      </c>
      <c r="M460" s="326" t="n">
        <f aca="false">+[4]data1cf!L460</f>
        <v>381.265356129984</v>
      </c>
      <c r="N460" s="326" t="n">
        <f aca="false">+[4]data1cf!M460</f>
        <v>379.664171127382</v>
      </c>
      <c r="O460" s="326" t="n">
        <f aca="false">+[4]data1cf!N460</f>
        <v>378.263954350869</v>
      </c>
      <c r="P460" s="326" t="n">
        <f aca="false">+[4]data1cf!O460</f>
        <v>376.572727294894</v>
      </c>
      <c r="Q460" s="326" t="n">
        <f aca="false">+[4]data1cf!P460</f>
        <v>375.079767203405</v>
      </c>
      <c r="R460" s="326" t="n">
        <f aca="false">+[4]data1cf!Q460</f>
        <v>337.107736715711</v>
      </c>
      <c r="S460" s="326" t="n">
        <f aca="false">+[4]data1cf!R460</f>
        <v>299.208445465369</v>
      </c>
      <c r="T460" s="326" t="n">
        <f aca="false">+[4]data1cf!S460</f>
        <v>297.44301162933</v>
      </c>
      <c r="U460" s="326" t="n">
        <f aca="false">+[4]data1cf!T460</f>
        <v>295.62461477821</v>
      </c>
      <c r="V460" s="326" t="n">
        <f aca="false">+[4]data1cf!U460</f>
        <v>293.751666021557</v>
      </c>
      <c r="W460" s="326" t="n">
        <f aca="false">+[4]data1cf!V460</f>
        <v>291.822528802203</v>
      </c>
      <c r="X460" s="326" t="n">
        <f aca="false">+[4]data1cf!W460</f>
        <v>289.835517466269</v>
      </c>
      <c r="Y460" s="326" t="n">
        <f aca="false">+[4]data1cf!X460</f>
        <v>287.788895790257</v>
      </c>
      <c r="Z460" s="326" t="n">
        <f aca="false">+[4]data1cf!Y460</f>
        <v>285.680875463965</v>
      </c>
      <c r="AA460" s="326" t="n">
        <f aca="false">+[4]data1cf!Z460</f>
        <v>283.509614527884</v>
      </c>
      <c r="AB460" s="326"/>
      <c r="AC460" s="327" t="n">
        <f aca="false">XNPV(0.1,B460:AA460,$B$1:$AA$1)</f>
        <v>1038.37452764791</v>
      </c>
      <c r="AD460" s="327" t="n">
        <f aca="false">SUMPRODUCT(B460:AA460,$B$1010:$AA$1010)</f>
        <v>2076.24157767425</v>
      </c>
      <c r="AE460" s="328" t="n">
        <f aca="false">SUMPRODUCT(B460:AA460,$B$1012:$AA$1012)</f>
        <v>1961.25807552081</v>
      </c>
      <c r="AF460" s="329" t="n">
        <f aca="false">XIRR(B460:AA460,$B$1:$AA$1)</f>
        <v>0.14780496861296</v>
      </c>
      <c r="AG460" s="330" t="n">
        <f aca="false">1-EXP(-(1/0.25)*(AD460/ABS($AD$1010)))</f>
        <v>0.981029372950429</v>
      </c>
    </row>
    <row r="461" customFormat="false" ht="12.75" hidden="false" customHeight="false" outlineLevel="0" collapsed="false">
      <c r="A461" s="321"/>
      <c r="B461" s="326" t="n">
        <f aca="false">+[4]data1cf!A461</f>
        <v>-3747.90829725</v>
      </c>
      <c r="C461" s="326" t="n">
        <f aca="false">+[4]data1cf!B461</f>
        <v>513.59565729854</v>
      </c>
      <c r="D461" s="326" t="n">
        <f aca="false">+[4]data1cf!C461</f>
        <v>578.068900867226</v>
      </c>
      <c r="E461" s="326" t="n">
        <f aca="false">+[4]data1cf!D461</f>
        <v>563.092461980504</v>
      </c>
      <c r="F461" s="326" t="n">
        <f aca="false">+[4]data1cf!E461</f>
        <v>549.539214895752</v>
      </c>
      <c r="G461" s="326" t="n">
        <f aca="false">+[4]data1cf!F461</f>
        <v>537.116702415457</v>
      </c>
      <c r="H461" s="326" t="n">
        <f aca="false">+[4]data1cf!G461</f>
        <v>525.678155421251</v>
      </c>
      <c r="I461" s="326" t="n">
        <f aca="false">+[4]data1cf!H461</f>
        <v>519.594052193966</v>
      </c>
      <c r="J461" s="326" t="n">
        <f aca="false">+[4]data1cf!I461</f>
        <v>518.280403619417</v>
      </c>
      <c r="K461" s="326" t="n">
        <f aca="false">+[4]data1cf!J461</f>
        <v>517.073064262228</v>
      </c>
      <c r="L461" s="326" t="n">
        <f aca="false">+[4]data1cf!K461</f>
        <v>515.533695814891</v>
      </c>
      <c r="M461" s="326" t="n">
        <f aca="false">+[4]data1cf!L461</f>
        <v>394.891875223567</v>
      </c>
      <c r="N461" s="326" t="n">
        <f aca="false">+[4]data1cf!M461</f>
        <v>393.267633505071</v>
      </c>
      <c r="O461" s="326" t="n">
        <f aca="false">+[4]data1cf!N461</f>
        <v>391.890473444451</v>
      </c>
      <c r="P461" s="326" t="n">
        <f aca="false">+[4]data1cf!O461</f>
        <v>390.176189672582</v>
      </c>
      <c r="Q461" s="326" t="n">
        <f aca="false">+[4]data1cf!P461</f>
        <v>388.706286296988</v>
      </c>
      <c r="R461" s="326" t="n">
        <f aca="false">+[4]data1cf!Q461</f>
        <v>343.909467904555</v>
      </c>
      <c r="S461" s="326" t="n">
        <f aca="false">+[4]data1cf!R461</f>
        <v>299.208445465369</v>
      </c>
      <c r="T461" s="326" t="n">
        <f aca="false">+[4]data1cf!S461</f>
        <v>297.44301162933</v>
      </c>
      <c r="U461" s="326" t="n">
        <f aca="false">+[4]data1cf!T461</f>
        <v>295.62461477821</v>
      </c>
      <c r="V461" s="326" t="n">
        <f aca="false">+[4]data1cf!U461</f>
        <v>293.751666021557</v>
      </c>
      <c r="W461" s="326" t="n">
        <f aca="false">+[4]data1cf!V461</f>
        <v>291.822528802203</v>
      </c>
      <c r="X461" s="326" t="n">
        <f aca="false">+[4]data1cf!W461</f>
        <v>289.835517466269</v>
      </c>
      <c r="Y461" s="326" t="n">
        <f aca="false">+[4]data1cf!X461</f>
        <v>287.788895790257</v>
      </c>
      <c r="Z461" s="326" t="n">
        <f aca="false">+[4]data1cf!Y461</f>
        <v>285.680875463965</v>
      </c>
      <c r="AA461" s="326" t="n">
        <f aca="false">+[4]data1cf!Z461</f>
        <v>283.509614527884</v>
      </c>
      <c r="AB461" s="326"/>
      <c r="AC461" s="327" t="n">
        <f aca="false">XNPV(0.1,B461:AA461,$B$1:$AA$1)</f>
        <v>564.582424946718</v>
      </c>
      <c r="AD461" s="327" t="n">
        <f aca="false">SUMPRODUCT(B461:AA461,$B$1010:$AA$1010)</f>
        <v>1634.39618823333</v>
      </c>
      <c r="AE461" s="328" t="n">
        <f aca="false">SUMPRODUCT(B461:AA461,$B$1012:$AA$1012)</f>
        <v>1516.46250058771</v>
      </c>
      <c r="AF461" s="329" t="n">
        <f aca="false">XIRR(B461:AA461,$B$1:$AA$1)</f>
        <v>0.122358903960002</v>
      </c>
      <c r="AG461" s="330" t="n">
        <f aca="false">1-EXP(-(1/0.25)*(AD461/ABS($AD$1010)))</f>
        <v>0.955891380020654</v>
      </c>
    </row>
    <row r="462" customFormat="false" ht="12.75" hidden="false" customHeight="false" outlineLevel="0" collapsed="false">
      <c r="A462" s="321"/>
      <c r="B462" s="326" t="n">
        <f aca="false">+[4]data1cf!A462</f>
        <v>-3485.47008041547</v>
      </c>
      <c r="C462" s="326" t="n">
        <f aca="false">+[4]data1cf!B462</f>
        <v>508.493858363277</v>
      </c>
      <c r="D462" s="326" t="n">
        <f aca="false">+[4]data1cf!C462</f>
        <v>568.375482890226</v>
      </c>
      <c r="E462" s="326" t="n">
        <f aca="false">+[4]data1cf!D462</f>
        <v>554.368385801203</v>
      </c>
      <c r="F462" s="326" t="n">
        <f aca="false">+[4]data1cf!E462</f>
        <v>541.682444535446</v>
      </c>
      <c r="G462" s="326" t="n">
        <f aca="false">+[4]data1cf!F462</f>
        <v>530.045609091182</v>
      </c>
      <c r="H462" s="326" t="n">
        <f aca="false">+[4]data1cf!G462</f>
        <v>519.321313947913</v>
      </c>
      <c r="I462" s="326" t="n">
        <f aca="false">+[4]data1cf!H462</f>
        <v>513.573929450355</v>
      </c>
      <c r="J462" s="326" t="n">
        <f aca="false">+[4]data1cf!I462</f>
        <v>512.260280875806</v>
      </c>
      <c r="K462" s="326" t="n">
        <f aca="false">+[4]data1cf!J462</f>
        <v>511.042737920747</v>
      </c>
      <c r="L462" s="326" t="n">
        <f aca="false">+[4]data1cf!K462</f>
        <v>509.513573071281</v>
      </c>
      <c r="M462" s="326" t="n">
        <f aca="false">+[4]data1cf!L462</f>
        <v>388.861548882086</v>
      </c>
      <c r="N462" s="326" t="n">
        <f aca="false">+[4]data1cf!M462</f>
        <v>387.24751076146</v>
      </c>
      <c r="O462" s="326" t="n">
        <f aca="false">+[4]data1cf!N462</f>
        <v>385.86014710297</v>
      </c>
      <c r="P462" s="326" t="n">
        <f aca="false">+[4]data1cf!O462</f>
        <v>384.156066928971</v>
      </c>
      <c r="Q462" s="326" t="n">
        <f aca="false">+[4]data1cf!P462</f>
        <v>382.675959955507</v>
      </c>
      <c r="R462" s="326" t="n">
        <f aca="false">+[4]data1cf!Q462</f>
        <v>340.89940653275</v>
      </c>
      <c r="S462" s="326" t="n">
        <f aca="false">+[4]data1cf!R462</f>
        <v>299.208445465369</v>
      </c>
      <c r="T462" s="326" t="n">
        <f aca="false">+[4]data1cf!S462</f>
        <v>297.44301162933</v>
      </c>
      <c r="U462" s="326" t="n">
        <f aca="false">+[4]data1cf!T462</f>
        <v>295.62461477821</v>
      </c>
      <c r="V462" s="326" t="n">
        <f aca="false">+[4]data1cf!U462</f>
        <v>293.751666021557</v>
      </c>
      <c r="W462" s="326" t="n">
        <f aca="false">+[4]data1cf!V462</f>
        <v>291.822528802203</v>
      </c>
      <c r="X462" s="326" t="n">
        <f aca="false">+[4]data1cf!W462</f>
        <v>289.835517466269</v>
      </c>
      <c r="Y462" s="326" t="n">
        <f aca="false">+[4]data1cf!X462</f>
        <v>287.788895790257</v>
      </c>
      <c r="Z462" s="326" t="n">
        <f aca="false">+[4]data1cf!Y462</f>
        <v>285.680875463965</v>
      </c>
      <c r="AA462" s="326" t="n">
        <f aca="false">+[4]data1cf!Z462</f>
        <v>283.509614527884</v>
      </c>
      <c r="AB462" s="326"/>
      <c r="AC462" s="327" t="n">
        <f aca="false">XNPV(0.1,B462:AA462,$B$1:$AA$1)</f>
        <v>774.256001718821</v>
      </c>
      <c r="AD462" s="327" t="n">
        <f aca="false">SUMPRODUCT(B462:AA462,$B$1010:$AA$1010)</f>
        <v>1829.93195731045</v>
      </c>
      <c r="AE462" s="328" t="n">
        <f aca="false">SUMPRODUCT(B462:AA462,$B$1012:$AA$1012)</f>
        <v>1713.30385483764</v>
      </c>
      <c r="AF462" s="329" t="n">
        <f aca="false">XIRR(B462:AA462,$B$1:$AA$1)</f>
        <v>0.132665174125372</v>
      </c>
      <c r="AG462" s="330" t="n">
        <f aca="false">1-EXP(-(1/0.25)*(AD462/ABS($AD$1010)))</f>
        <v>0.96963613369848</v>
      </c>
    </row>
    <row r="463" customFormat="false" ht="12.75" hidden="false" customHeight="false" outlineLevel="0" collapsed="false">
      <c r="A463" s="321"/>
      <c r="B463" s="326" t="n">
        <f aca="false">+[4]data1cf!A463</f>
        <v>-2858.65002272588</v>
      </c>
      <c r="C463" s="326" t="n">
        <f aca="false">+[4]data1cf!B463</f>
        <v>496.308476441791</v>
      </c>
      <c r="D463" s="326" t="n">
        <f aca="false">+[4]data1cf!C463</f>
        <v>545.223257239403</v>
      </c>
      <c r="E463" s="326" t="n">
        <f aca="false">+[4]data1cf!D463</f>
        <v>533.531382715463</v>
      </c>
      <c r="F463" s="326" t="n">
        <f aca="false">+[4]data1cf!E463</f>
        <v>522.916956376358</v>
      </c>
      <c r="G463" s="326" t="n">
        <f aca="false">+[4]data1cf!F463</f>
        <v>513.156669748002</v>
      </c>
      <c r="H463" s="326" t="n">
        <f aca="false">+[4]data1cf!G463</f>
        <v>504.138328073742</v>
      </c>
      <c r="I463" s="326" t="n">
        <f aca="false">+[4]data1cf!H463</f>
        <v>499.195178783002</v>
      </c>
      <c r="J463" s="326" t="n">
        <f aca="false">+[4]data1cf!I463</f>
        <v>497.881530208453</v>
      </c>
      <c r="K463" s="326" t="n">
        <f aca="false">+[4]data1cf!J463</f>
        <v>496.63961648955</v>
      </c>
      <c r="L463" s="326" t="n">
        <f aca="false">+[4]data1cf!K463</f>
        <v>495.134822403927</v>
      </c>
      <c r="M463" s="326" t="n">
        <f aca="false">+[4]data1cf!L463</f>
        <v>374.458427450889</v>
      </c>
      <c r="N463" s="326" t="n">
        <f aca="false">+[4]data1cf!M463</f>
        <v>372.868760094107</v>
      </c>
      <c r="O463" s="326" t="n">
        <f aca="false">+[4]data1cf!N463</f>
        <v>371.457025671774</v>
      </c>
      <c r="P463" s="326" t="n">
        <f aca="false">+[4]data1cf!O463</f>
        <v>369.777316261618</v>
      </c>
      <c r="Q463" s="326" t="n">
        <f aca="false">+[4]data1cf!P463</f>
        <v>368.27283852431</v>
      </c>
      <c r="R463" s="326" t="n">
        <f aca="false">+[4]data1cf!Q463</f>
        <v>333.710031199073</v>
      </c>
      <c r="S463" s="326" t="n">
        <f aca="false">+[4]data1cf!R463</f>
        <v>299.208445465369</v>
      </c>
      <c r="T463" s="326" t="n">
        <f aca="false">+[4]data1cf!S463</f>
        <v>297.44301162933</v>
      </c>
      <c r="U463" s="326" t="n">
        <f aca="false">+[4]data1cf!T463</f>
        <v>295.62461477821</v>
      </c>
      <c r="V463" s="326" t="n">
        <f aca="false">+[4]data1cf!U463</f>
        <v>293.751666021557</v>
      </c>
      <c r="W463" s="326" t="n">
        <f aca="false">+[4]data1cf!V463</f>
        <v>291.822528802203</v>
      </c>
      <c r="X463" s="326" t="n">
        <f aca="false">+[4]data1cf!W463</f>
        <v>289.835517466269</v>
      </c>
      <c r="Y463" s="326" t="n">
        <f aca="false">+[4]data1cf!X463</f>
        <v>287.788895790257</v>
      </c>
      <c r="Z463" s="326" t="n">
        <f aca="false">+[4]data1cf!Y463</f>
        <v>285.680875463965</v>
      </c>
      <c r="AA463" s="326" t="n">
        <f aca="false">+[4]data1cf!Z463</f>
        <v>283.509614527884</v>
      </c>
      <c r="AB463" s="326"/>
      <c r="AC463" s="327" t="n">
        <f aca="false">XNPV(0.1,B463:AA463,$B$1:$AA$1)</f>
        <v>1275.05045564219</v>
      </c>
      <c r="AD463" s="327" t="n">
        <f aca="false">SUMPRODUCT(B463:AA463,$B$1010:$AA$1010)</f>
        <v>2296.95899145073</v>
      </c>
      <c r="AE463" s="328" t="n">
        <f aca="false">SUMPRODUCT(B463:AA463,$B$1012:$AA$1012)</f>
        <v>2183.44921139003</v>
      </c>
      <c r="AF463" s="329" t="n">
        <f aca="false">XIRR(B463:AA463,$B$1:$AA$1)</f>
        <v>0.164033644701976</v>
      </c>
      <c r="AG463" s="330" t="n">
        <f aca="false">1-EXP(-(1/0.25)*(AD463/ABS($AD$1010)))</f>
        <v>0.98755396429302</v>
      </c>
    </row>
    <row r="464" customFormat="false" ht="12.75" hidden="false" customHeight="false" outlineLevel="0" collapsed="false">
      <c r="A464" s="321"/>
      <c r="B464" s="326" t="n">
        <f aca="false">+[4]data1cf!A464</f>
        <v>-2458.90952914902</v>
      </c>
      <c r="C464" s="326" t="n">
        <f aca="false">+[4]data1cf!B464</f>
        <v>488.537521246657</v>
      </c>
      <c r="D464" s="326" t="n">
        <f aca="false">+[4]data1cf!C464</f>
        <v>530.458442368648</v>
      </c>
      <c r="E464" s="326" t="n">
        <f aca="false">+[4]data1cf!D464</f>
        <v>520.243049331784</v>
      </c>
      <c r="F464" s="326" t="n">
        <f aca="false">+[4]data1cf!E464</f>
        <v>510.949685375852</v>
      </c>
      <c r="G464" s="326" t="n">
        <f aca="false">+[4]data1cf!F464</f>
        <v>502.386125847547</v>
      </c>
      <c r="H464" s="326" t="n">
        <f aca="false">+[4]data1cf!G464</f>
        <v>494.455717900605</v>
      </c>
      <c r="I464" s="326" t="n">
        <f aca="false">+[4]data1cf!H464</f>
        <v>490.025451652744</v>
      </c>
      <c r="J464" s="326" t="n">
        <f aca="false">+[4]data1cf!I464</f>
        <v>488.711803078194</v>
      </c>
      <c r="K464" s="326" t="n">
        <f aca="false">+[4]data1cf!J464</f>
        <v>487.454347448902</v>
      </c>
      <c r="L464" s="326" t="n">
        <f aca="false">+[4]data1cf!K464</f>
        <v>485.965095273669</v>
      </c>
      <c r="M464" s="326" t="n">
        <f aca="false">+[4]data1cf!L464</f>
        <v>365.273158410241</v>
      </c>
      <c r="N464" s="326" t="n">
        <f aca="false">+[4]data1cf!M464</f>
        <v>363.699032963849</v>
      </c>
      <c r="O464" s="326" t="n">
        <f aca="false">+[4]data1cf!N464</f>
        <v>362.271756631126</v>
      </c>
      <c r="P464" s="326" t="n">
        <f aca="false">+[4]data1cf!O464</f>
        <v>360.60758913136</v>
      </c>
      <c r="Q464" s="326" t="n">
        <f aca="false">+[4]data1cf!P464</f>
        <v>359.087569483662</v>
      </c>
      <c r="R464" s="326" t="n">
        <f aca="false">+[4]data1cf!Q464</f>
        <v>329.125167633944</v>
      </c>
      <c r="S464" s="326" t="n">
        <f aca="false">+[4]data1cf!R464</f>
        <v>299.208445465369</v>
      </c>
      <c r="T464" s="326" t="n">
        <f aca="false">+[4]data1cf!S464</f>
        <v>297.44301162933</v>
      </c>
      <c r="U464" s="326" t="n">
        <f aca="false">+[4]data1cf!T464</f>
        <v>295.62461477821</v>
      </c>
      <c r="V464" s="326" t="n">
        <f aca="false">+[4]data1cf!U464</f>
        <v>293.751666021557</v>
      </c>
      <c r="W464" s="326" t="n">
        <f aca="false">+[4]data1cf!V464</f>
        <v>291.822528802203</v>
      </c>
      <c r="X464" s="326" t="n">
        <f aca="false">+[4]data1cf!W464</f>
        <v>289.835517466269</v>
      </c>
      <c r="Y464" s="326" t="n">
        <f aca="false">+[4]data1cf!X464</f>
        <v>287.788895790257</v>
      </c>
      <c r="Z464" s="326" t="n">
        <f aca="false">+[4]data1cf!Y464</f>
        <v>285.680875463965</v>
      </c>
      <c r="AA464" s="326" t="n">
        <f aca="false">+[4]data1cf!Z464</f>
        <v>283.509614527884</v>
      </c>
      <c r="AB464" s="326"/>
      <c r="AC464" s="327" t="n">
        <f aca="false">XNPV(0.1,B464:AA464,$B$1:$AA$1)</f>
        <v>1594.42093483482</v>
      </c>
      <c r="AD464" s="327" t="n">
        <f aca="false">SUMPRODUCT(B464:AA464,$B$1010:$AA$1010)</f>
        <v>2594.79505277444</v>
      </c>
      <c r="AE464" s="328" t="n">
        <f aca="false">SUMPRODUCT(B464:AA464,$B$1012:$AA$1012)</f>
        <v>2483.27391319334</v>
      </c>
      <c r="AF464" s="329" t="n">
        <f aca="false">XIRR(B464:AA464,$B$1:$AA$1)</f>
        <v>0.191550104996448</v>
      </c>
      <c r="AG464" s="330" t="n">
        <f aca="false">1-EXP(-(1/0.25)*(AD464/ABS($AD$1010)))</f>
        <v>0.992952703917608</v>
      </c>
    </row>
    <row r="465" customFormat="false" ht="12.75" hidden="false" customHeight="false" outlineLevel="0" collapsed="false">
      <c r="A465" s="321"/>
      <c r="B465" s="326" t="n">
        <f aca="false">+[4]data1cf!A465</f>
        <v>-2626.7875742292</v>
      </c>
      <c r="C465" s="326" t="n">
        <f aca="false">+[4]data1cf!B465</f>
        <v>491.801070443016</v>
      </c>
      <c r="D465" s="326" t="n">
        <f aca="false">+[4]data1cf!C465</f>
        <v>536.65918584173</v>
      </c>
      <c r="E465" s="326" t="n">
        <f aca="false">+[4]data1cf!D465</f>
        <v>525.823718457557</v>
      </c>
      <c r="F465" s="326" t="n">
        <f aca="false">+[4]data1cf!E465</f>
        <v>515.975551138244</v>
      </c>
      <c r="G465" s="326" t="n">
        <f aca="false">+[4]data1cf!F465</f>
        <v>506.9094050337</v>
      </c>
      <c r="H465" s="326" t="n">
        <f aca="false">+[4]data1cf!G465</f>
        <v>498.522100199268</v>
      </c>
      <c r="I465" s="326" t="n">
        <f aca="false">+[4]data1cf!H465</f>
        <v>493.876439704447</v>
      </c>
      <c r="J465" s="326" t="n">
        <f aca="false">+[4]data1cf!I465</f>
        <v>492.562791129898</v>
      </c>
      <c r="K465" s="326" t="n">
        <f aca="false">+[4]data1cf!J465</f>
        <v>491.311862598998</v>
      </c>
      <c r="L465" s="326" t="n">
        <f aca="false">+[4]data1cf!K465</f>
        <v>489.816083325372</v>
      </c>
      <c r="M465" s="326" t="n">
        <f aca="false">+[4]data1cf!L465</f>
        <v>369.130673560337</v>
      </c>
      <c r="N465" s="326" t="n">
        <f aca="false">+[4]data1cf!M465</f>
        <v>367.550021015552</v>
      </c>
      <c r="O465" s="326" t="n">
        <f aca="false">+[4]data1cf!N465</f>
        <v>366.129271781221</v>
      </c>
      <c r="P465" s="326" t="n">
        <f aca="false">+[4]data1cf!O465</f>
        <v>364.458577183063</v>
      </c>
      <c r="Q465" s="326" t="n">
        <f aca="false">+[4]data1cf!P465</f>
        <v>362.945084633758</v>
      </c>
      <c r="R465" s="326" t="n">
        <f aca="false">+[4]data1cf!Q465</f>
        <v>331.050661659796</v>
      </c>
      <c r="S465" s="326" t="n">
        <f aca="false">+[4]data1cf!R465</f>
        <v>299.208445465369</v>
      </c>
      <c r="T465" s="326" t="n">
        <f aca="false">+[4]data1cf!S465</f>
        <v>297.44301162933</v>
      </c>
      <c r="U465" s="326" t="n">
        <f aca="false">+[4]data1cf!T465</f>
        <v>295.62461477821</v>
      </c>
      <c r="V465" s="326" t="n">
        <f aca="false">+[4]data1cf!U465</f>
        <v>293.751666021557</v>
      </c>
      <c r="W465" s="326" t="n">
        <f aca="false">+[4]data1cf!V465</f>
        <v>291.822528802203</v>
      </c>
      <c r="X465" s="326" t="n">
        <f aca="false">+[4]data1cf!W465</f>
        <v>289.835517466269</v>
      </c>
      <c r="Y465" s="326" t="n">
        <f aca="false">+[4]data1cf!X465</f>
        <v>287.788895790257</v>
      </c>
      <c r="Z465" s="326" t="n">
        <f aca="false">+[4]data1cf!Y465</f>
        <v>285.680875463965</v>
      </c>
      <c r="AA465" s="326" t="n">
        <f aca="false">+[4]data1cf!Z465</f>
        <v>283.509614527884</v>
      </c>
      <c r="AB465" s="326"/>
      <c r="AC465" s="327" t="n">
        <f aca="false">XNPV(0.1,B465:AA465,$B$1:$AA$1)</f>
        <v>1460.29568967031</v>
      </c>
      <c r="AD465" s="327" t="n">
        <f aca="false">SUMPRODUCT(B465:AA465,$B$1010:$AA$1010)</f>
        <v>2469.71356482709</v>
      </c>
      <c r="AE465" s="328" t="n">
        <f aca="false">SUMPRODUCT(B465:AA465,$B$1012:$AA$1012)</f>
        <v>2357.35726072939</v>
      </c>
      <c r="AF465" s="329" t="n">
        <f aca="false">XIRR(B465:AA465,$B$1:$AA$1)</f>
        <v>0.179052620685371</v>
      </c>
      <c r="AG465" s="330" t="n">
        <f aca="false">1-EXP(-(1/0.25)*(AD465/ABS($AD$1010)))</f>
        <v>0.991051338326838</v>
      </c>
    </row>
    <row r="466" customFormat="false" ht="12.75" hidden="false" customHeight="false" outlineLevel="0" collapsed="false">
      <c r="A466" s="321"/>
      <c r="B466" s="326" t="n">
        <f aca="false">+[4]data1cf!A466</f>
        <v>-3070.5776009106</v>
      </c>
      <c r="C466" s="326" t="n">
        <f aca="false">+[4]data1cf!B466</f>
        <v>500.428348561702</v>
      </c>
      <c r="D466" s="326" t="n">
        <f aca="false">+[4]data1cf!C466</f>
        <v>553.051014267234</v>
      </c>
      <c r="E466" s="326" t="n">
        <f aca="false">+[4]data1cf!D466</f>
        <v>540.576364040511</v>
      </c>
      <c r="F466" s="326" t="n">
        <f aca="false">+[4]data1cf!E466</f>
        <v>529.261559441021</v>
      </c>
      <c r="G466" s="326" t="n">
        <f aca="false">+[4]data1cf!F466</f>
        <v>518.866812506199</v>
      </c>
      <c r="H466" s="326" t="n">
        <f aca="false">+[4]data1cf!G466</f>
        <v>509.271688735151</v>
      </c>
      <c r="I466" s="326" t="n">
        <f aca="false">+[4]data1cf!H466</f>
        <v>504.056627884497</v>
      </c>
      <c r="J466" s="326" t="n">
        <f aca="false">+[4]data1cf!I466</f>
        <v>502.742979309948</v>
      </c>
      <c r="K466" s="326" t="n">
        <f aca="false">+[4]data1cf!J466</f>
        <v>501.509305335285</v>
      </c>
      <c r="L466" s="326" t="n">
        <f aca="false">+[4]data1cf!K466</f>
        <v>499.996271505422</v>
      </c>
      <c r="M466" s="326" t="n">
        <f aca="false">+[4]data1cf!L466</f>
        <v>379.328116296624</v>
      </c>
      <c r="N466" s="326" t="n">
        <f aca="false">+[4]data1cf!M466</f>
        <v>377.730209195602</v>
      </c>
      <c r="O466" s="326" t="n">
        <f aca="false">+[4]data1cf!N466</f>
        <v>376.326714517509</v>
      </c>
      <c r="P466" s="326" t="n">
        <f aca="false">+[4]data1cf!O466</f>
        <v>374.638765363113</v>
      </c>
      <c r="Q466" s="326" t="n">
        <f aca="false">+[4]data1cf!P466</f>
        <v>373.142527370045</v>
      </c>
      <c r="R466" s="326" t="n">
        <f aca="false">+[4]data1cf!Q466</f>
        <v>336.140755749821</v>
      </c>
      <c r="S466" s="326" t="n">
        <f aca="false">+[4]data1cf!R466</f>
        <v>299.208445465369</v>
      </c>
      <c r="T466" s="326" t="n">
        <f aca="false">+[4]data1cf!S466</f>
        <v>297.44301162933</v>
      </c>
      <c r="U466" s="326" t="n">
        <f aca="false">+[4]data1cf!T466</f>
        <v>295.62461477821</v>
      </c>
      <c r="V466" s="326" t="n">
        <f aca="false">+[4]data1cf!U466</f>
        <v>293.751666021557</v>
      </c>
      <c r="W466" s="326" t="n">
        <f aca="false">+[4]data1cf!V466</f>
        <v>291.822528802203</v>
      </c>
      <c r="X466" s="326" t="n">
        <f aca="false">+[4]data1cf!W466</f>
        <v>289.835517466269</v>
      </c>
      <c r="Y466" s="326" t="n">
        <f aca="false">+[4]data1cf!X466</f>
        <v>287.788895790257</v>
      </c>
      <c r="Z466" s="326" t="n">
        <f aca="false">+[4]data1cf!Y466</f>
        <v>285.680875463965</v>
      </c>
      <c r="AA466" s="326" t="n">
        <f aca="false">+[4]data1cf!Z466</f>
        <v>283.509614527884</v>
      </c>
      <c r="AB466" s="326"/>
      <c r="AC466" s="327" t="n">
        <f aca="false">XNPV(0.1,B466:AA466,$B$1:$AA$1)</f>
        <v>1105.73207712777</v>
      </c>
      <c r="AD466" s="327" t="n">
        <f aca="false">SUMPRODUCT(B466:AA466,$B$1010:$AA$1010)</f>
        <v>2139.05736230223</v>
      </c>
      <c r="AE466" s="328" t="n">
        <f aca="false">SUMPRODUCT(B466:AA466,$B$1012:$AA$1012)</f>
        <v>2024.49327884347</v>
      </c>
      <c r="AF466" s="329" t="n">
        <f aca="false">XIRR(B466:AA466,$B$1:$AA$1)</f>
        <v>0.152133603707606</v>
      </c>
      <c r="AG466" s="330" t="n">
        <f aca="false">1-EXP(-(1/0.25)*(AD466/ABS($AD$1010)))</f>
        <v>0.983173809653729</v>
      </c>
    </row>
    <row r="467" customFormat="false" ht="12.75" hidden="false" customHeight="false" outlineLevel="0" collapsed="false">
      <c r="A467" s="321"/>
      <c r="B467" s="326" t="n">
        <f aca="false">+[4]data1cf!A467</f>
        <v>-2896.42828502526</v>
      </c>
      <c r="C467" s="326" t="n">
        <f aca="false">+[4]data1cf!B467</f>
        <v>497.042885860891</v>
      </c>
      <c r="D467" s="326" t="n">
        <f aca="false">+[4]data1cf!C467</f>
        <v>546.618635135693</v>
      </c>
      <c r="E467" s="326" t="n">
        <f aca="false">+[4]data1cf!D467</f>
        <v>534.787222822124</v>
      </c>
      <c r="F467" s="326" t="n">
        <f aca="false">+[4]data1cf!E467</f>
        <v>524.047946881772</v>
      </c>
      <c r="G467" s="326" t="n">
        <f aca="false">+[4]data1cf!F467</f>
        <v>514.174561202875</v>
      </c>
      <c r="H467" s="326" t="n">
        <f aca="false">+[4]data1cf!G467</f>
        <v>505.053402209941</v>
      </c>
      <c r="I467" s="326" t="n">
        <f aca="false">+[4]data1cf!H467</f>
        <v>500.06178189754</v>
      </c>
      <c r="J467" s="326" t="n">
        <f aca="false">+[4]data1cf!I467</f>
        <v>498.748133322991</v>
      </c>
      <c r="K467" s="326" t="n">
        <f aca="false">+[4]data1cf!J467</f>
        <v>497.507688422927</v>
      </c>
      <c r="L467" s="326" t="n">
        <f aca="false">+[4]data1cf!K467</f>
        <v>496.001425518465</v>
      </c>
      <c r="M467" s="326" t="n">
        <f aca="false">+[4]data1cf!L467</f>
        <v>375.326499384266</v>
      </c>
      <c r="N467" s="326" t="n">
        <f aca="false">+[4]data1cf!M467</f>
        <v>373.735363208645</v>
      </c>
      <c r="O467" s="326" t="n">
        <f aca="false">+[4]data1cf!N467</f>
        <v>372.32509760515</v>
      </c>
      <c r="P467" s="326" t="n">
        <f aca="false">+[4]data1cf!O467</f>
        <v>370.643919376156</v>
      </c>
      <c r="Q467" s="326" t="n">
        <f aca="false">+[4]data1cf!P467</f>
        <v>369.140910457687</v>
      </c>
      <c r="R467" s="326" t="n">
        <f aca="false">+[4]data1cf!Q467</f>
        <v>334.143332756343</v>
      </c>
      <c r="S467" s="326" t="n">
        <f aca="false">+[4]data1cf!R467</f>
        <v>299.208445465369</v>
      </c>
      <c r="T467" s="326" t="n">
        <f aca="false">+[4]data1cf!S467</f>
        <v>297.44301162933</v>
      </c>
      <c r="U467" s="326" t="n">
        <f aca="false">+[4]data1cf!T467</f>
        <v>295.62461477821</v>
      </c>
      <c r="V467" s="326" t="n">
        <f aca="false">+[4]data1cf!U467</f>
        <v>293.751666021557</v>
      </c>
      <c r="W467" s="326" t="n">
        <f aca="false">+[4]data1cf!V467</f>
        <v>291.822528802203</v>
      </c>
      <c r="X467" s="326" t="n">
        <f aca="false">+[4]data1cf!W467</f>
        <v>289.835517466269</v>
      </c>
      <c r="Y467" s="326" t="n">
        <f aca="false">+[4]data1cf!X467</f>
        <v>287.788895790257</v>
      </c>
      <c r="Z467" s="326" t="n">
        <f aca="false">+[4]data1cf!Y467</f>
        <v>285.680875463965</v>
      </c>
      <c r="AA467" s="326" t="n">
        <f aca="false">+[4]data1cf!Z467</f>
        <v>283.509614527884</v>
      </c>
      <c r="AB467" s="326"/>
      <c r="AC467" s="327" t="n">
        <f aca="false">XNPV(0.1,B467:AA467,$B$1:$AA$1)</f>
        <v>1244.86771977358</v>
      </c>
      <c r="AD467" s="327" t="n">
        <f aca="false">SUMPRODUCT(B467:AA467,$B$1010:$AA$1010)</f>
        <v>2268.81140813681</v>
      </c>
      <c r="AE467" s="328" t="n">
        <f aca="false">SUMPRODUCT(B467:AA467,$B$1012:$AA$1012)</f>
        <v>2155.11368769263</v>
      </c>
      <c r="AF467" s="329" t="n">
        <f aca="false">XIRR(B467:AA467,$B$1:$AA$1)</f>
        <v>0.161796202582639</v>
      </c>
      <c r="AG467" s="330" t="n">
        <f aca="false">1-EXP(-(1/0.25)*(AD467/ABS($AD$1010)))</f>
        <v>0.986866663570307</v>
      </c>
    </row>
    <row r="468" customFormat="false" ht="12.75" hidden="false" customHeight="false" outlineLevel="0" collapsed="false">
      <c r="A468" s="321"/>
      <c r="B468" s="326" t="n">
        <f aca="false">+[4]data1cf!A468</f>
        <v>-2583.88865780266</v>
      </c>
      <c r="C468" s="326" t="n">
        <f aca="false">+[4]data1cf!B468</f>
        <v>490.967115507684</v>
      </c>
      <c r="D468" s="326" t="n">
        <f aca="false">+[4]data1cf!C468</f>
        <v>535.074671464599</v>
      </c>
      <c r="E468" s="326" t="n">
        <f aca="false">+[4]data1cf!D468</f>
        <v>524.397655518139</v>
      </c>
      <c r="F468" s="326" t="n">
        <f aca="false">+[4]data1cf!E468</f>
        <v>514.691260537833</v>
      </c>
      <c r="G468" s="326" t="n">
        <f aca="false">+[4]data1cf!F468</f>
        <v>505.75354349333</v>
      </c>
      <c r="H468" s="326" t="n">
        <f aca="false">+[4]data1cf!G468</f>
        <v>497.482992349844</v>
      </c>
      <c r="I468" s="326" t="n">
        <f aca="false">+[4]data1cf!H468</f>
        <v>492.892372880755</v>
      </c>
      <c r="J468" s="326" t="n">
        <f aca="false">+[4]data1cf!I468</f>
        <v>491.578724306206</v>
      </c>
      <c r="K468" s="326" t="n">
        <f aca="false">+[4]data1cf!J468</f>
        <v>490.326127865436</v>
      </c>
      <c r="L468" s="326" t="n">
        <f aca="false">+[4]data1cf!K468</f>
        <v>488.832016501681</v>
      </c>
      <c r="M468" s="326" t="n">
        <f aca="false">+[4]data1cf!L468</f>
        <v>368.144938826775</v>
      </c>
      <c r="N468" s="326" t="n">
        <f aca="false">+[4]data1cf!M468</f>
        <v>366.56595419186</v>
      </c>
      <c r="O468" s="326" t="n">
        <f aca="false">+[4]data1cf!N468</f>
        <v>365.143537047659</v>
      </c>
      <c r="P468" s="326" t="n">
        <f aca="false">+[4]data1cf!O468</f>
        <v>363.474510359371</v>
      </c>
      <c r="Q468" s="326" t="n">
        <f aca="false">+[4]data1cf!P468</f>
        <v>361.959349900196</v>
      </c>
      <c r="R468" s="326" t="n">
        <f aca="false">+[4]data1cf!Q468</f>
        <v>330.55862824795</v>
      </c>
      <c r="S468" s="326" t="n">
        <f aca="false">+[4]data1cf!R468</f>
        <v>299.208445465369</v>
      </c>
      <c r="T468" s="326" t="n">
        <f aca="false">+[4]data1cf!S468</f>
        <v>297.44301162933</v>
      </c>
      <c r="U468" s="326" t="n">
        <f aca="false">+[4]data1cf!T468</f>
        <v>295.62461477821</v>
      </c>
      <c r="V468" s="326" t="n">
        <f aca="false">+[4]data1cf!U468</f>
        <v>293.751666021557</v>
      </c>
      <c r="W468" s="326" t="n">
        <f aca="false">+[4]data1cf!V468</f>
        <v>291.822528802203</v>
      </c>
      <c r="X468" s="326" t="n">
        <f aca="false">+[4]data1cf!W468</f>
        <v>289.835517466269</v>
      </c>
      <c r="Y468" s="326" t="n">
        <f aca="false">+[4]data1cf!X468</f>
        <v>287.788895790257</v>
      </c>
      <c r="Z468" s="326" t="n">
        <f aca="false">+[4]data1cf!Y468</f>
        <v>285.680875463965</v>
      </c>
      <c r="AA468" s="326" t="n">
        <f aca="false">+[4]data1cf!Z468</f>
        <v>283.509614527884</v>
      </c>
      <c r="AB468" s="326"/>
      <c r="AC468" s="327" t="n">
        <f aca="false">XNPV(0.1,B468:AA468,$B$1:$AA$1)</f>
        <v>1494.56954412372</v>
      </c>
      <c r="AD468" s="327" t="n">
        <f aca="false">SUMPRODUCT(B468:AA468,$B$1010:$AA$1010)</f>
        <v>2501.67641199628</v>
      </c>
      <c r="AE468" s="328" t="n">
        <f aca="false">SUMPRODUCT(B468:AA468,$B$1012:$AA$1012)</f>
        <v>2389.53352265917</v>
      </c>
      <c r="AF468" s="329" t="n">
        <f aca="false">XIRR(B468:AA468,$B$1:$AA$1)</f>
        <v>0.182102899788632</v>
      </c>
      <c r="AG468" s="330" t="n">
        <f aca="false">1-EXP(-(1/0.25)*(AD468/ABS($AD$1010)))</f>
        <v>0.991581205744425</v>
      </c>
    </row>
    <row r="469" customFormat="false" ht="12.75" hidden="false" customHeight="false" outlineLevel="0" collapsed="false">
      <c r="A469" s="321"/>
      <c r="B469" s="326" t="n">
        <f aca="false">+[4]data1cf!A469</f>
        <v>-3230.73451618233</v>
      </c>
      <c r="C469" s="326" t="n">
        <f aca="false">+[4]data1cf!B469</f>
        <v>503.541798994584</v>
      </c>
      <c r="D469" s="326" t="n">
        <f aca="false">+[4]data1cf!C469</f>
        <v>558.96657008971</v>
      </c>
      <c r="E469" s="326" t="n">
        <f aca="false">+[4]data1cf!D469</f>
        <v>545.900364280739</v>
      </c>
      <c r="F469" s="326" t="n">
        <f aca="false">+[4]data1cf!E469</f>
        <v>534.05627310766</v>
      </c>
      <c r="G469" s="326" t="n">
        <f aca="false">+[4]data1cf!F469</f>
        <v>523.182054806174</v>
      </c>
      <c r="H469" s="326" t="n">
        <f aca="false">+[4]data1cf!G469</f>
        <v>513.151047974523</v>
      </c>
      <c r="I469" s="326" t="n">
        <f aca="false">+[4]data1cf!H469</f>
        <v>507.730499395298</v>
      </c>
      <c r="J469" s="326" t="n">
        <f aca="false">+[4]data1cf!I469</f>
        <v>506.416850820749</v>
      </c>
      <c r="K469" s="326" t="n">
        <f aca="false">+[4]data1cf!J469</f>
        <v>505.189403746952</v>
      </c>
      <c r="L469" s="326" t="n">
        <f aca="false">+[4]data1cf!K469</f>
        <v>503.670143016224</v>
      </c>
      <c r="M469" s="326" t="n">
        <f aca="false">+[4]data1cf!L469</f>
        <v>383.008214708291</v>
      </c>
      <c r="N469" s="326" t="n">
        <f aca="false">+[4]data1cf!M469</f>
        <v>381.404080706403</v>
      </c>
      <c r="O469" s="326" t="n">
        <f aca="false">+[4]data1cf!N469</f>
        <v>380.006812929176</v>
      </c>
      <c r="P469" s="326" t="n">
        <f aca="false">+[4]data1cf!O469</f>
        <v>378.312636873914</v>
      </c>
      <c r="Q469" s="326" t="n">
        <f aca="false">+[4]data1cf!P469</f>
        <v>376.822625781712</v>
      </c>
      <c r="R469" s="326" t="n">
        <f aca="false">+[4]data1cf!Q469</f>
        <v>337.977691505222</v>
      </c>
      <c r="S469" s="326" t="n">
        <f aca="false">+[4]data1cf!R469</f>
        <v>299.208445465369</v>
      </c>
      <c r="T469" s="326" t="n">
        <f aca="false">+[4]data1cf!S469</f>
        <v>297.44301162933</v>
      </c>
      <c r="U469" s="326" t="n">
        <f aca="false">+[4]data1cf!T469</f>
        <v>295.62461477821</v>
      </c>
      <c r="V469" s="326" t="n">
        <f aca="false">+[4]data1cf!U469</f>
        <v>293.751666021557</v>
      </c>
      <c r="W469" s="326" t="n">
        <f aca="false">+[4]data1cf!V469</f>
        <v>291.822528802203</v>
      </c>
      <c r="X469" s="326" t="n">
        <f aca="false">+[4]data1cf!W469</f>
        <v>289.835517466269</v>
      </c>
      <c r="Y469" s="326" t="n">
        <f aca="false">+[4]data1cf!X469</f>
        <v>287.788895790257</v>
      </c>
      <c r="Z469" s="326" t="n">
        <f aca="false">+[4]data1cf!Y469</f>
        <v>285.680875463965</v>
      </c>
      <c r="AA469" s="326" t="n">
        <f aca="false">+[4]data1cf!Z469</f>
        <v>283.509614527884</v>
      </c>
      <c r="AB469" s="326"/>
      <c r="AC469" s="327" t="n">
        <f aca="false">XNPV(0.1,B469:AA469,$B$1:$AA$1)</f>
        <v>977.77558635881</v>
      </c>
      <c r="AD469" s="327" t="n">
        <f aca="false">SUMPRODUCT(B469:AA469,$B$1010:$AA$1010)</f>
        <v>2019.72868381018</v>
      </c>
      <c r="AE469" s="328" t="n">
        <f aca="false">SUMPRODUCT(B469:AA469,$B$1012:$AA$1012)</f>
        <v>1904.36784713298</v>
      </c>
      <c r="AF469" s="329" t="n">
        <f aca="false">XIRR(B469:AA469,$B$1:$AA$1)</f>
        <v>0.144085562961598</v>
      </c>
      <c r="AG469" s="330" t="n">
        <f aca="false">1-EXP(-(1/0.25)*(AD469/ABS($AD$1010)))</f>
        <v>0.97886752758795</v>
      </c>
    </row>
    <row r="470" customFormat="false" ht="12.75" hidden="false" customHeight="false" outlineLevel="0" collapsed="false">
      <c r="A470" s="321"/>
      <c r="B470" s="326" t="n">
        <f aca="false">+[4]data1cf!A470</f>
        <v>-3414.00513086189</v>
      </c>
      <c r="C470" s="326" t="n">
        <f aca="false">+[4]data1cf!B470</f>
        <v>507.104579743955</v>
      </c>
      <c r="D470" s="326" t="n">
        <f aca="false">+[4]data1cf!C470</f>
        <v>565.735853513515</v>
      </c>
      <c r="E470" s="326" t="n">
        <f aca="false">+[4]data1cf!D470</f>
        <v>551.992719362163</v>
      </c>
      <c r="F470" s="326" t="n">
        <f aca="false">+[4]data1cf!E470</f>
        <v>539.542955461691</v>
      </c>
      <c r="G470" s="326" t="n">
        <f aca="false">+[4]data1cf!F470</f>
        <v>528.120068924802</v>
      </c>
      <c r="H470" s="326" t="n">
        <f aca="false">+[4]data1cf!G470</f>
        <v>517.590272788239</v>
      </c>
      <c r="I470" s="326" t="n">
        <f aca="false">+[4]data1cf!H470</f>
        <v>511.934580679556</v>
      </c>
      <c r="J470" s="326" t="n">
        <f aca="false">+[4]data1cf!I470</f>
        <v>510.620932105006</v>
      </c>
      <c r="K470" s="326" t="n">
        <f aca="false">+[4]data1cf!J470</f>
        <v>509.400610592708</v>
      </c>
      <c r="L470" s="326" t="n">
        <f aca="false">+[4]data1cf!K470</f>
        <v>507.874224300481</v>
      </c>
      <c r="M470" s="326" t="n">
        <f aca="false">+[4]data1cf!L470</f>
        <v>387.219421554047</v>
      </c>
      <c r="N470" s="326" t="n">
        <f aca="false">+[4]data1cf!M470</f>
        <v>385.60816199066</v>
      </c>
      <c r="O470" s="326" t="n">
        <f aca="false">+[4]data1cf!N470</f>
        <v>384.218019774932</v>
      </c>
      <c r="P470" s="326" t="n">
        <f aca="false">+[4]data1cf!O470</f>
        <v>382.516718158171</v>
      </c>
      <c r="Q470" s="326" t="n">
        <f aca="false">+[4]data1cf!P470</f>
        <v>381.033832627468</v>
      </c>
      <c r="R470" s="326" t="n">
        <f aca="false">+[4]data1cf!Q470</f>
        <v>340.07973214735</v>
      </c>
      <c r="S470" s="326" t="n">
        <f aca="false">+[4]data1cf!R470</f>
        <v>299.208445465369</v>
      </c>
      <c r="T470" s="326" t="n">
        <f aca="false">+[4]data1cf!S470</f>
        <v>297.44301162933</v>
      </c>
      <c r="U470" s="326" t="n">
        <f aca="false">+[4]data1cf!T470</f>
        <v>295.62461477821</v>
      </c>
      <c r="V470" s="326" t="n">
        <f aca="false">+[4]data1cf!U470</f>
        <v>293.751666021557</v>
      </c>
      <c r="W470" s="326" t="n">
        <f aca="false">+[4]data1cf!V470</f>
        <v>291.822528802203</v>
      </c>
      <c r="X470" s="326" t="n">
        <f aca="false">+[4]data1cf!W470</f>
        <v>289.835517466269</v>
      </c>
      <c r="Y470" s="326" t="n">
        <f aca="false">+[4]data1cf!X470</f>
        <v>287.788895790257</v>
      </c>
      <c r="Z470" s="326" t="n">
        <f aca="false">+[4]data1cf!Y470</f>
        <v>285.680875463965</v>
      </c>
      <c r="AA470" s="326" t="n">
        <f aca="false">+[4]data1cf!Z470</f>
        <v>283.509614527884</v>
      </c>
      <c r="AB470" s="326"/>
      <c r="AC470" s="327" t="n">
        <f aca="false">XNPV(0.1,B470:AA470,$B$1:$AA$1)</f>
        <v>831.352531970683</v>
      </c>
      <c r="AD470" s="327" t="n">
        <f aca="false">SUMPRODUCT(B470:AA470,$B$1010:$AA$1010)</f>
        <v>1883.17859966905</v>
      </c>
      <c r="AE470" s="328" t="n">
        <f aca="false">SUMPRODUCT(B470:AA470,$B$1012:$AA$1012)</f>
        <v>1766.90602307826</v>
      </c>
      <c r="AF470" s="329" t="n">
        <f aca="false">XIRR(B470:AA470,$B$1:$AA$1)</f>
        <v>0.135714874495935</v>
      </c>
      <c r="AG470" s="330" t="n">
        <f aca="false">1-EXP(-(1/0.25)*(AD470/ABS($AD$1010)))</f>
        <v>0.972571800999404</v>
      </c>
    </row>
    <row r="471" customFormat="false" ht="12.75" hidden="false" customHeight="false" outlineLevel="0" collapsed="false">
      <c r="A471" s="321"/>
      <c r="B471" s="326" t="n">
        <f aca="false">+[4]data1cf!A471</f>
        <v>-3266.44449008929</v>
      </c>
      <c r="C471" s="326" t="n">
        <f aca="false">+[4]data1cf!B471</f>
        <v>504.236000887336</v>
      </c>
      <c r="D471" s="326" t="n">
        <f aca="false">+[4]data1cf!C471</f>
        <v>560.285553685938</v>
      </c>
      <c r="E471" s="326" t="n">
        <f aca="false">+[4]data1cf!D471</f>
        <v>547.087449517344</v>
      </c>
      <c r="F471" s="326" t="n">
        <f aca="false">+[4]data1cf!E471</f>
        <v>535.125344022497</v>
      </c>
      <c r="G471" s="326" t="n">
        <f aca="false">+[4]data1cf!F471</f>
        <v>524.144218629527</v>
      </c>
      <c r="H471" s="326" t="n">
        <f aca="false">+[4]data1cf!G471</f>
        <v>514.016023532891</v>
      </c>
      <c r="I471" s="326" t="n">
        <f aca="false">+[4]data1cf!H471</f>
        <v>508.549657628745</v>
      </c>
      <c r="J471" s="326" t="n">
        <f aca="false">+[4]data1cf!I471</f>
        <v>507.236009054195</v>
      </c>
      <c r="K471" s="326" t="n">
        <f aca="false">+[4]data1cf!J471</f>
        <v>506.009950384184</v>
      </c>
      <c r="L471" s="326" t="n">
        <f aca="false">+[4]data1cf!K471</f>
        <v>504.48930124967</v>
      </c>
      <c r="M471" s="326" t="n">
        <f aca="false">+[4]data1cf!L471</f>
        <v>383.828761345523</v>
      </c>
      <c r="N471" s="326" t="n">
        <f aca="false">+[4]data1cf!M471</f>
        <v>382.223238939849</v>
      </c>
      <c r="O471" s="326" t="n">
        <f aca="false">+[4]data1cf!N471</f>
        <v>380.827359566408</v>
      </c>
      <c r="P471" s="326" t="n">
        <f aca="false">+[4]data1cf!O471</f>
        <v>379.13179510736</v>
      </c>
      <c r="Q471" s="326" t="n">
        <f aca="false">+[4]data1cf!P471</f>
        <v>377.643172418944</v>
      </c>
      <c r="R471" s="326" t="n">
        <f aca="false">+[4]data1cf!Q471</f>
        <v>338.387270621945</v>
      </c>
      <c r="S471" s="326" t="n">
        <f aca="false">+[4]data1cf!R471</f>
        <v>299.208445465369</v>
      </c>
      <c r="T471" s="326" t="n">
        <f aca="false">+[4]data1cf!S471</f>
        <v>297.44301162933</v>
      </c>
      <c r="U471" s="326" t="n">
        <f aca="false">+[4]data1cf!T471</f>
        <v>295.62461477821</v>
      </c>
      <c r="V471" s="326" t="n">
        <f aca="false">+[4]data1cf!U471</f>
        <v>293.751666021557</v>
      </c>
      <c r="W471" s="326" t="n">
        <f aca="false">+[4]data1cf!V471</f>
        <v>291.822528802203</v>
      </c>
      <c r="X471" s="326" t="n">
        <f aca="false">+[4]data1cf!W471</f>
        <v>289.835517466269</v>
      </c>
      <c r="Y471" s="326" t="n">
        <f aca="false">+[4]data1cf!X471</f>
        <v>287.788895790257</v>
      </c>
      <c r="Z471" s="326" t="n">
        <f aca="false">+[4]data1cf!Y471</f>
        <v>285.680875463965</v>
      </c>
      <c r="AA471" s="326" t="n">
        <f aca="false">+[4]data1cf!Z471</f>
        <v>283.509614527884</v>
      </c>
      <c r="AB471" s="326"/>
      <c r="AC471" s="327" t="n">
        <f aca="false">XNPV(0.1,B471:AA471,$B$1:$AA$1)</f>
        <v>949.24529817966</v>
      </c>
      <c r="AD471" s="327" t="n">
        <f aca="false">SUMPRODUCT(B471:AA471,$B$1010:$AA$1010)</f>
        <v>1993.12212743343</v>
      </c>
      <c r="AE471" s="328" t="n">
        <f aca="false">SUMPRODUCT(B471:AA471,$B$1012:$AA$1012)</f>
        <v>1877.5836397532</v>
      </c>
      <c r="AF471" s="329" t="n">
        <f aca="false">XIRR(B471:AA471,$B$1:$AA$1)</f>
        <v>0.142388437060646</v>
      </c>
      <c r="AG471" s="330" t="n">
        <f aca="false">1-EXP(-(1/0.25)*(AD471/ABS($AD$1010)))</f>
        <v>0.977766066813742</v>
      </c>
    </row>
    <row r="472" customFormat="false" ht="12.75" hidden="false" customHeight="false" outlineLevel="0" collapsed="false">
      <c r="A472" s="321"/>
      <c r="B472" s="326" t="n">
        <f aca="false">+[4]data1cf!A472</f>
        <v>-3291.97373035921</v>
      </c>
      <c r="C472" s="326" t="n">
        <f aca="false">+[4]data1cf!B472</f>
        <v>504.732289318183</v>
      </c>
      <c r="D472" s="326" t="n">
        <f aca="false">+[4]data1cf!C472</f>
        <v>561.228501704548</v>
      </c>
      <c r="E472" s="326" t="n">
        <f aca="false">+[4]data1cf!D472</f>
        <v>547.936102734093</v>
      </c>
      <c r="F472" s="326" t="n">
        <f aca="false">+[4]data1cf!E472</f>
        <v>535.889628206002</v>
      </c>
      <c r="G472" s="326" t="n">
        <f aca="false">+[4]data1cf!F472</f>
        <v>524.832074394682</v>
      </c>
      <c r="H472" s="326" t="n">
        <f aca="false">+[4]data1cf!G472</f>
        <v>514.634398917727</v>
      </c>
      <c r="I472" s="326" t="n">
        <f aca="false">+[4]data1cf!H472</f>
        <v>509.135277977145</v>
      </c>
      <c r="J472" s="326" t="n">
        <f aca="false">+[4]data1cf!I472</f>
        <v>507.821629402595</v>
      </c>
      <c r="K472" s="326" t="n">
        <f aca="false">+[4]data1cf!J472</f>
        <v>506.596563309446</v>
      </c>
      <c r="L472" s="326" t="n">
        <f aca="false">+[4]data1cf!K472</f>
        <v>505.07492159807</v>
      </c>
      <c r="M472" s="326" t="n">
        <f aca="false">+[4]data1cf!L472</f>
        <v>384.415374270785</v>
      </c>
      <c r="N472" s="326" t="n">
        <f aca="false">+[4]data1cf!M472</f>
        <v>382.808859288249</v>
      </c>
      <c r="O472" s="326" t="n">
        <f aca="false">+[4]data1cf!N472</f>
        <v>381.413972491669</v>
      </c>
      <c r="P472" s="326" t="n">
        <f aca="false">+[4]data1cf!O472</f>
        <v>379.71741545576</v>
      </c>
      <c r="Q472" s="326" t="n">
        <f aca="false">+[4]data1cf!P472</f>
        <v>378.229785344206</v>
      </c>
      <c r="R472" s="326" t="n">
        <f aca="false">+[4]data1cf!Q472</f>
        <v>338.680080796145</v>
      </c>
      <c r="S472" s="326" t="n">
        <f aca="false">+[4]data1cf!R472</f>
        <v>299.208445465369</v>
      </c>
      <c r="T472" s="326" t="n">
        <f aca="false">+[4]data1cf!S472</f>
        <v>297.44301162933</v>
      </c>
      <c r="U472" s="326" t="n">
        <f aca="false">+[4]data1cf!T472</f>
        <v>295.62461477821</v>
      </c>
      <c r="V472" s="326" t="n">
        <f aca="false">+[4]data1cf!U472</f>
        <v>293.751666021557</v>
      </c>
      <c r="W472" s="326" t="n">
        <f aca="false">+[4]data1cf!V472</f>
        <v>291.822528802203</v>
      </c>
      <c r="X472" s="326" t="n">
        <f aca="false">+[4]data1cf!W472</f>
        <v>289.835517466269</v>
      </c>
      <c r="Y472" s="326" t="n">
        <f aca="false">+[4]data1cf!X472</f>
        <v>287.788895790257</v>
      </c>
      <c r="Z472" s="326" t="n">
        <f aca="false">+[4]data1cf!Y472</f>
        <v>285.680875463965</v>
      </c>
      <c r="AA472" s="326" t="n">
        <f aca="false">+[4]data1cf!Z472</f>
        <v>283.509614527884</v>
      </c>
      <c r="AB472" s="326"/>
      <c r="AC472" s="327" t="n">
        <f aca="false">XNPV(0.1,B472:AA472,$B$1:$AA$1)</f>
        <v>928.84885141122</v>
      </c>
      <c r="AD472" s="327" t="n">
        <f aca="false">SUMPRODUCT(B472:AA472,$B$1010:$AA$1010)</f>
        <v>1974.1009662232</v>
      </c>
      <c r="AE472" s="328" t="n">
        <f aca="false">SUMPRODUCT(B472:AA472,$B$1012:$AA$1012)</f>
        <v>1858.43547494581</v>
      </c>
      <c r="AF472" s="329" t="n">
        <f aca="false">XIRR(B472:AA472,$B$1:$AA$1)</f>
        <v>0.141195477886786</v>
      </c>
      <c r="AG472" s="330" t="n">
        <f aca="false">1-EXP(-(1/0.25)*(AD472/ABS($AD$1010)))</f>
        <v>0.976943606237306</v>
      </c>
    </row>
    <row r="473" customFormat="false" ht="12.75" hidden="false" customHeight="false" outlineLevel="0" collapsed="false">
      <c r="A473" s="321"/>
      <c r="B473" s="326" t="n">
        <f aca="false">+[4]data1cf!A473</f>
        <v>-2471.58063658121</v>
      </c>
      <c r="C473" s="326" t="n">
        <f aca="false">+[4]data1cf!B473</f>
        <v>488.783847575139</v>
      </c>
      <c r="D473" s="326" t="n">
        <f aca="false">+[4]data1cf!C473</f>
        <v>530.926462392764</v>
      </c>
      <c r="E473" s="326" t="n">
        <f aca="false">+[4]data1cf!D473</f>
        <v>520.664267353487</v>
      </c>
      <c r="F473" s="326" t="n">
        <f aca="false">+[4]data1cf!E473</f>
        <v>511.329027921714</v>
      </c>
      <c r="G473" s="326" t="n">
        <f aca="false">+[4]data1cf!F473</f>
        <v>502.727534138822</v>
      </c>
      <c r="H473" s="326" t="n">
        <f aca="false">+[4]data1cf!G473</f>
        <v>494.762640505893</v>
      </c>
      <c r="I473" s="326" t="n">
        <f aca="false">+[4]data1cf!H473</f>
        <v>490.316116720352</v>
      </c>
      <c r="J473" s="326" t="n">
        <f aca="false">+[4]data1cf!I473</f>
        <v>489.002468145803</v>
      </c>
      <c r="K473" s="326" t="n">
        <f aca="false">+[4]data1cf!J473</f>
        <v>487.745505169167</v>
      </c>
      <c r="L473" s="326" t="n">
        <f aca="false">+[4]data1cf!K473</f>
        <v>486.255760341278</v>
      </c>
      <c r="M473" s="326" t="n">
        <f aca="false">+[4]data1cf!L473</f>
        <v>365.564316130506</v>
      </c>
      <c r="N473" s="326" t="n">
        <f aca="false">+[4]data1cf!M473</f>
        <v>363.989698031457</v>
      </c>
      <c r="O473" s="326" t="n">
        <f aca="false">+[4]data1cf!N473</f>
        <v>362.562914351391</v>
      </c>
      <c r="P473" s="326" t="n">
        <f aca="false">+[4]data1cf!O473</f>
        <v>360.898254198968</v>
      </c>
      <c r="Q473" s="326" t="n">
        <f aca="false">+[4]data1cf!P473</f>
        <v>359.378727203927</v>
      </c>
      <c r="R473" s="326" t="n">
        <f aca="false">+[4]data1cf!Q473</f>
        <v>329.270500167749</v>
      </c>
      <c r="S473" s="326" t="n">
        <f aca="false">+[4]data1cf!R473</f>
        <v>299.208445465369</v>
      </c>
      <c r="T473" s="326" t="n">
        <f aca="false">+[4]data1cf!S473</f>
        <v>297.44301162933</v>
      </c>
      <c r="U473" s="326" t="n">
        <f aca="false">+[4]data1cf!T473</f>
        <v>295.62461477821</v>
      </c>
      <c r="V473" s="326" t="n">
        <f aca="false">+[4]data1cf!U473</f>
        <v>293.751666021557</v>
      </c>
      <c r="W473" s="326" t="n">
        <f aca="false">+[4]data1cf!V473</f>
        <v>291.822528802203</v>
      </c>
      <c r="X473" s="326" t="n">
        <f aca="false">+[4]data1cf!W473</f>
        <v>289.835517466269</v>
      </c>
      <c r="Y473" s="326" t="n">
        <f aca="false">+[4]data1cf!X473</f>
        <v>287.788895790257</v>
      </c>
      <c r="Z473" s="326" t="n">
        <f aca="false">+[4]data1cf!Y473</f>
        <v>285.680875463965</v>
      </c>
      <c r="AA473" s="326" t="n">
        <f aca="false">+[4]data1cf!Z473</f>
        <v>283.509614527884</v>
      </c>
      <c r="AB473" s="326"/>
      <c r="AC473" s="327" t="n">
        <f aca="false">XNPV(0.1,B473:AA473,$B$1:$AA$1)</f>
        <v>1584.2974229126</v>
      </c>
      <c r="AD473" s="327" t="n">
        <f aca="false">SUMPRODUCT(B473:AA473,$B$1010:$AA$1010)</f>
        <v>2585.35414600905</v>
      </c>
      <c r="AE473" s="328" t="n">
        <f aca="false">SUMPRODUCT(B473:AA473,$B$1012:$AA$1012)</f>
        <v>2473.76996983904</v>
      </c>
      <c r="AF473" s="329" t="n">
        <f aca="false">XIRR(B473:AA473,$B$1:$AA$1)</f>
        <v>0.190551903997429</v>
      </c>
      <c r="AG473" s="330" t="n">
        <f aca="false">1-EXP(-(1/0.25)*(AD473/ABS($AD$1010)))</f>
        <v>0.992824498216536</v>
      </c>
    </row>
    <row r="474" customFormat="false" ht="12.75" hidden="false" customHeight="false" outlineLevel="0" collapsed="false">
      <c r="A474" s="321"/>
      <c r="B474" s="326" t="n">
        <f aca="false">+[4]data1cf!A474</f>
        <v>-2649.42352820627</v>
      </c>
      <c r="C474" s="326" t="n">
        <f aca="false">+[4]data1cf!B474</f>
        <v>492.24111338833</v>
      </c>
      <c r="D474" s="326" t="n">
        <f aca="false">+[4]data1cf!C474</f>
        <v>537.495267437827</v>
      </c>
      <c r="E474" s="326" t="n">
        <f aca="false">+[4]data1cf!D474</f>
        <v>526.576191894044</v>
      </c>
      <c r="F474" s="326" t="n">
        <f aca="false">+[4]data1cf!E474</f>
        <v>516.653217274028</v>
      </c>
      <c r="G474" s="326" t="n">
        <f aca="false">+[4]data1cf!F474</f>
        <v>507.519304555905</v>
      </c>
      <c r="H474" s="326" t="n">
        <f aca="false">+[4]data1cf!G474</f>
        <v>499.070393709129</v>
      </c>
      <c r="I474" s="326" t="n">
        <f aca="false">+[4]data1cf!H474</f>
        <v>494.395690379918</v>
      </c>
      <c r="J474" s="326" t="n">
        <f aca="false">+[4]data1cf!I474</f>
        <v>493.082041805368</v>
      </c>
      <c r="K474" s="326" t="n">
        <f aca="false">+[4]data1cf!J474</f>
        <v>491.831993360359</v>
      </c>
      <c r="L474" s="326" t="n">
        <f aca="false">+[4]data1cf!K474</f>
        <v>490.335334000843</v>
      </c>
      <c r="M474" s="326" t="n">
        <f aca="false">+[4]data1cf!L474</f>
        <v>369.650804321698</v>
      </c>
      <c r="N474" s="326" t="n">
        <f aca="false">+[4]data1cf!M474</f>
        <v>368.069271691022</v>
      </c>
      <c r="O474" s="326" t="n">
        <f aca="false">+[4]data1cf!N474</f>
        <v>366.649402542583</v>
      </c>
      <c r="P474" s="326" t="n">
        <f aca="false">+[4]data1cf!O474</f>
        <v>364.977827858534</v>
      </c>
      <c r="Q474" s="326" t="n">
        <f aca="false">+[4]data1cf!P474</f>
        <v>363.465215395119</v>
      </c>
      <c r="R474" s="326" t="n">
        <f aca="false">+[4]data1cf!Q474</f>
        <v>331.310286997531</v>
      </c>
      <c r="S474" s="326" t="n">
        <f aca="false">+[4]data1cf!R474</f>
        <v>299.208445465369</v>
      </c>
      <c r="T474" s="326" t="n">
        <f aca="false">+[4]data1cf!S474</f>
        <v>297.44301162933</v>
      </c>
      <c r="U474" s="326" t="n">
        <f aca="false">+[4]data1cf!T474</f>
        <v>295.62461477821</v>
      </c>
      <c r="V474" s="326" t="n">
        <f aca="false">+[4]data1cf!U474</f>
        <v>293.751666021557</v>
      </c>
      <c r="W474" s="326" t="n">
        <f aca="false">+[4]data1cf!V474</f>
        <v>291.822528802203</v>
      </c>
      <c r="X474" s="326" t="n">
        <f aca="false">+[4]data1cf!W474</f>
        <v>289.835517466269</v>
      </c>
      <c r="Y474" s="326" t="n">
        <f aca="false">+[4]data1cf!X474</f>
        <v>287.788895790257</v>
      </c>
      <c r="Z474" s="326" t="n">
        <f aca="false">+[4]data1cf!Y474</f>
        <v>285.680875463965</v>
      </c>
      <c r="AA474" s="326" t="n">
        <f aca="false">+[4]data1cf!Z474</f>
        <v>283.509614527884</v>
      </c>
      <c r="AB474" s="326"/>
      <c r="AC474" s="327" t="n">
        <f aca="false">XNPV(0.1,B474:AA474,$B$1:$AA$1)</f>
        <v>1442.21081814791</v>
      </c>
      <c r="AD474" s="327" t="n">
        <f aca="false">SUMPRODUCT(B474:AA474,$B$1010:$AA$1010)</f>
        <v>2452.84811465338</v>
      </c>
      <c r="AE474" s="328" t="n">
        <f aca="false">SUMPRODUCT(B474:AA474,$B$1012:$AA$1012)</f>
        <v>2340.3792005622</v>
      </c>
      <c r="AF474" s="329" t="n">
        <f aca="false">XIRR(B474:AA474,$B$1:$AA$1)</f>
        <v>0.177479944835238</v>
      </c>
      <c r="AG474" s="330" t="n">
        <f aca="false">1-EXP(-(1/0.25)*(AD474/ABS($AD$1010)))</f>
        <v>0.990758438728564</v>
      </c>
    </row>
    <row r="475" customFormat="false" ht="12.75" hidden="false" customHeight="false" outlineLevel="0" collapsed="false">
      <c r="A475" s="321"/>
      <c r="B475" s="326" t="n">
        <f aca="false">+[4]data1cf!A475</f>
        <v>-2823.57470627109</v>
      </c>
      <c r="C475" s="326" t="n">
        <f aca="false">+[4]data1cf!B475</f>
        <v>495.62661228991</v>
      </c>
      <c r="D475" s="326" t="n">
        <f aca="false">+[4]data1cf!C475</f>
        <v>543.927715350829</v>
      </c>
      <c r="E475" s="326" t="n">
        <f aca="false">+[4]data1cf!D475</f>
        <v>532.365395015746</v>
      </c>
      <c r="F475" s="326" t="n">
        <f aca="false">+[4]data1cf!E475</f>
        <v>521.866885582462</v>
      </c>
      <c r="G475" s="326" t="n">
        <f aca="false">+[4]data1cf!F475</f>
        <v>512.211606033495</v>
      </c>
      <c r="H475" s="326" t="n">
        <f aca="false">+[4]data1cf!G475</f>
        <v>503.288725340498</v>
      </c>
      <c r="I475" s="326" t="n">
        <f aca="false">+[4]data1cf!H475</f>
        <v>498.390579083782</v>
      </c>
      <c r="J475" s="326" t="n">
        <f aca="false">+[4]data1cf!I475</f>
        <v>497.076930509233</v>
      </c>
      <c r="K475" s="326" t="n">
        <f aca="false">+[4]data1cf!J475</f>
        <v>495.833653062027</v>
      </c>
      <c r="L475" s="326" t="n">
        <f aca="false">+[4]data1cf!K475</f>
        <v>494.330222704708</v>
      </c>
      <c r="M475" s="326" t="n">
        <f aca="false">+[4]data1cf!L475</f>
        <v>373.652464023366</v>
      </c>
      <c r="N475" s="326" t="n">
        <f aca="false">+[4]data1cf!M475</f>
        <v>372.064160394887</v>
      </c>
      <c r="O475" s="326" t="n">
        <f aca="false">+[4]data1cf!N475</f>
        <v>370.651062244251</v>
      </c>
      <c r="P475" s="326" t="n">
        <f aca="false">+[4]data1cf!O475</f>
        <v>368.972716562398</v>
      </c>
      <c r="Q475" s="326" t="n">
        <f aca="false">+[4]data1cf!P475</f>
        <v>367.466875096787</v>
      </c>
      <c r="R475" s="326" t="n">
        <f aca="false">+[4]data1cf!Q475</f>
        <v>333.307731349464</v>
      </c>
      <c r="S475" s="326" t="n">
        <f aca="false">+[4]data1cf!R475</f>
        <v>299.208445465369</v>
      </c>
      <c r="T475" s="326" t="n">
        <f aca="false">+[4]data1cf!S475</f>
        <v>297.44301162933</v>
      </c>
      <c r="U475" s="326" t="n">
        <f aca="false">+[4]data1cf!T475</f>
        <v>295.62461477821</v>
      </c>
      <c r="V475" s="326" t="n">
        <f aca="false">+[4]data1cf!U475</f>
        <v>293.751666021557</v>
      </c>
      <c r="W475" s="326" t="n">
        <f aca="false">+[4]data1cf!V475</f>
        <v>291.822528802203</v>
      </c>
      <c r="X475" s="326" t="n">
        <f aca="false">+[4]data1cf!W475</f>
        <v>289.835517466269</v>
      </c>
      <c r="Y475" s="326" t="n">
        <f aca="false">+[4]data1cf!X475</f>
        <v>287.788895790257</v>
      </c>
      <c r="Z475" s="326" t="n">
        <f aca="false">+[4]data1cf!Y475</f>
        <v>285.680875463965</v>
      </c>
      <c r="AA475" s="326" t="n">
        <f aca="false">+[4]data1cf!Z475</f>
        <v>283.509614527884</v>
      </c>
      <c r="AB475" s="326"/>
      <c r="AC475" s="327" t="n">
        <f aca="false">XNPV(0.1,B475:AA475,$B$1:$AA$1)</f>
        <v>1303.07368772399</v>
      </c>
      <c r="AD475" s="327" t="n">
        <f aca="false">SUMPRODUCT(B475:AA475,$B$1010:$AA$1010)</f>
        <v>2323.09268135815</v>
      </c>
      <c r="AE475" s="328" t="n">
        <f aca="false">SUMPRODUCT(B475:AA475,$B$1012:$AA$1012)</f>
        <v>2209.75739498837</v>
      </c>
      <c r="AF475" s="329" t="n">
        <f aca="false">XIRR(B475:AA475,$B$1:$AA$1)</f>
        <v>0.166159988302011</v>
      </c>
      <c r="AG475" s="330" t="n">
        <f aca="false">1-EXP(-(1/0.25)*(AD475/ABS($AD$1010)))</f>
        <v>0.988159849411641</v>
      </c>
    </row>
    <row r="476" customFormat="false" ht="12.75" hidden="false" customHeight="false" outlineLevel="0" collapsed="false">
      <c r="A476" s="321"/>
      <c r="B476" s="326" t="n">
        <f aca="false">+[4]data1cf!A476</f>
        <v>-3691.6320680136</v>
      </c>
      <c r="C476" s="326" t="n">
        <f aca="false">+[4]data1cf!B476</f>
        <v>512.501647402184</v>
      </c>
      <c r="D476" s="326" t="n">
        <f aca="false">+[4]data1cf!C476</f>
        <v>575.99028206415</v>
      </c>
      <c r="E476" s="326" t="n">
        <f aca="false">+[4]data1cf!D476</f>
        <v>561.221705057735</v>
      </c>
      <c r="F476" s="326" t="n">
        <f aca="false">+[4]data1cf!E476</f>
        <v>547.854439655364</v>
      </c>
      <c r="G476" s="326" t="n">
        <f aca="false">+[4]data1cf!F476</f>
        <v>535.600404699108</v>
      </c>
      <c r="H476" s="326" t="n">
        <f aca="false">+[4]data1cf!G476</f>
        <v>524.315019090392</v>
      </c>
      <c r="I476" s="326" t="n">
        <f aca="false">+[4]data1cf!H476</f>
        <v>518.303120516266</v>
      </c>
      <c r="J476" s="326" t="n">
        <f aca="false">+[4]data1cf!I476</f>
        <v>516.989471941717</v>
      </c>
      <c r="K476" s="326" t="n">
        <f aca="false">+[4]data1cf!J476</f>
        <v>515.779944564735</v>
      </c>
      <c r="L476" s="326" t="n">
        <f aca="false">+[4]data1cf!K476</f>
        <v>514.242764137192</v>
      </c>
      <c r="M476" s="326" t="n">
        <f aca="false">+[4]data1cf!L476</f>
        <v>393.598755526074</v>
      </c>
      <c r="N476" s="326" t="n">
        <f aca="false">+[4]data1cf!M476</f>
        <v>391.976701827371</v>
      </c>
      <c r="O476" s="326" t="n">
        <f aca="false">+[4]data1cf!N476</f>
        <v>390.597353746959</v>
      </c>
      <c r="P476" s="326" t="n">
        <f aca="false">+[4]data1cf!O476</f>
        <v>388.885257994882</v>
      </c>
      <c r="Q476" s="326" t="n">
        <f aca="false">+[4]data1cf!P476</f>
        <v>387.413166599495</v>
      </c>
      <c r="R476" s="326" t="n">
        <f aca="false">+[4]data1cf!Q476</f>
        <v>343.264002065706</v>
      </c>
      <c r="S476" s="326" t="n">
        <f aca="false">+[4]data1cf!R476</f>
        <v>299.208445465369</v>
      </c>
      <c r="T476" s="326" t="n">
        <f aca="false">+[4]data1cf!S476</f>
        <v>297.44301162933</v>
      </c>
      <c r="U476" s="326" t="n">
        <f aca="false">+[4]data1cf!T476</f>
        <v>295.62461477821</v>
      </c>
      <c r="V476" s="326" t="n">
        <f aca="false">+[4]data1cf!U476</f>
        <v>293.751666021557</v>
      </c>
      <c r="W476" s="326" t="n">
        <f aca="false">+[4]data1cf!V476</f>
        <v>291.822528802203</v>
      </c>
      <c r="X476" s="326" t="n">
        <f aca="false">+[4]data1cf!W476</f>
        <v>289.835517466269</v>
      </c>
      <c r="Y476" s="326" t="n">
        <f aca="false">+[4]data1cf!X476</f>
        <v>287.788895790257</v>
      </c>
      <c r="Z476" s="326" t="n">
        <f aca="false">+[4]data1cf!Y476</f>
        <v>285.680875463965</v>
      </c>
      <c r="AA476" s="326" t="n">
        <f aca="false">+[4]data1cf!Z476</f>
        <v>283.509614527884</v>
      </c>
      <c r="AB476" s="326"/>
      <c r="AC476" s="327" t="n">
        <f aca="false">XNPV(0.1,B476:AA476,$B$1:$AA$1)</f>
        <v>609.544010243127</v>
      </c>
      <c r="AD476" s="327" t="n">
        <f aca="false">SUMPRODUCT(B476:AA476,$B$1010:$AA$1010)</f>
        <v>1676.32611710279</v>
      </c>
      <c r="AE476" s="328" t="n">
        <f aca="false">SUMPRODUCT(B476:AA476,$B$1012:$AA$1012)</f>
        <v>1558.67239405744</v>
      </c>
      <c r="AF476" s="329" t="n">
        <f aca="false">XIRR(B476:AA476,$B$1:$AA$1)</f>
        <v>0.124459348030518</v>
      </c>
      <c r="AG476" s="330" t="n">
        <f aca="false">1-EXP(-(1/0.25)*(AD476/ABS($AD$1010)))</f>
        <v>0.959285496882141</v>
      </c>
    </row>
    <row r="477" customFormat="false" ht="12.75" hidden="false" customHeight="false" outlineLevel="0" collapsed="false">
      <c r="A477" s="321"/>
      <c r="B477" s="326" t="n">
        <f aca="false">+[4]data1cf!A477</f>
        <v>-3365.89369255393</v>
      </c>
      <c r="C477" s="326" t="n">
        <f aca="false">+[4]data1cf!B477</f>
        <v>506.169293383248</v>
      </c>
      <c r="D477" s="326" t="n">
        <f aca="false">+[4]data1cf!C477</f>
        <v>563.958809428172</v>
      </c>
      <c r="E477" s="326" t="n">
        <f aca="false">+[4]data1cf!D477</f>
        <v>550.393379685355</v>
      </c>
      <c r="F477" s="326" t="n">
        <f aca="false">+[4]data1cf!E477</f>
        <v>538.102614466202</v>
      </c>
      <c r="G477" s="326" t="n">
        <f aca="false">+[4]data1cf!F477</f>
        <v>526.823762028862</v>
      </c>
      <c r="H477" s="326" t="n">
        <f aca="false">+[4]data1cf!G477</f>
        <v>516.424905982798</v>
      </c>
      <c r="I477" s="326" t="n">
        <f aca="false">+[4]data1cf!H477</f>
        <v>510.830942773922</v>
      </c>
      <c r="J477" s="326" t="n">
        <f aca="false">+[4]data1cf!I477</f>
        <v>509.517294199372</v>
      </c>
      <c r="K477" s="326" t="n">
        <f aca="false">+[4]data1cf!J477</f>
        <v>508.295102114353</v>
      </c>
      <c r="L477" s="326" t="n">
        <f aca="false">+[4]data1cf!K477</f>
        <v>506.770586394847</v>
      </c>
      <c r="M477" s="326" t="n">
        <f aca="false">+[4]data1cf!L477</f>
        <v>386.113913075692</v>
      </c>
      <c r="N477" s="326" t="n">
        <f aca="false">+[4]data1cf!M477</f>
        <v>384.504524085026</v>
      </c>
      <c r="O477" s="326" t="n">
        <f aca="false">+[4]data1cf!N477</f>
        <v>383.112511296576</v>
      </c>
      <c r="P477" s="326" t="n">
        <f aca="false">+[4]data1cf!O477</f>
        <v>381.413080252537</v>
      </c>
      <c r="Q477" s="326" t="n">
        <f aca="false">+[4]data1cf!P477</f>
        <v>379.928324149113</v>
      </c>
      <c r="R477" s="326" t="n">
        <f aca="false">+[4]data1cf!Q477</f>
        <v>339.527913194533</v>
      </c>
      <c r="S477" s="326" t="n">
        <f aca="false">+[4]data1cf!R477</f>
        <v>299.208445465369</v>
      </c>
      <c r="T477" s="326" t="n">
        <f aca="false">+[4]data1cf!S477</f>
        <v>297.44301162933</v>
      </c>
      <c r="U477" s="326" t="n">
        <f aca="false">+[4]data1cf!T477</f>
        <v>295.62461477821</v>
      </c>
      <c r="V477" s="326" t="n">
        <f aca="false">+[4]data1cf!U477</f>
        <v>293.751666021557</v>
      </c>
      <c r="W477" s="326" t="n">
        <f aca="false">+[4]data1cf!V477</f>
        <v>291.822528802203</v>
      </c>
      <c r="X477" s="326" t="n">
        <f aca="false">+[4]data1cf!W477</f>
        <v>289.835517466269</v>
      </c>
      <c r="Y477" s="326" t="n">
        <f aca="false">+[4]data1cf!X477</f>
        <v>287.788895790257</v>
      </c>
      <c r="Z477" s="326" t="n">
        <f aca="false">+[4]data1cf!Y477</f>
        <v>285.680875463965</v>
      </c>
      <c r="AA477" s="326" t="n">
        <f aca="false">+[4]data1cf!Z477</f>
        <v>283.509614527884</v>
      </c>
      <c r="AB477" s="326"/>
      <c r="AC477" s="327" t="n">
        <f aca="false">XNPV(0.1,B477:AA477,$B$1:$AA$1)</f>
        <v>869.790902248291</v>
      </c>
      <c r="AD477" s="327" t="n">
        <f aca="false">SUMPRODUCT(B477:AA477,$B$1010:$AA$1010)</f>
        <v>1919.02515892564</v>
      </c>
      <c r="AE477" s="328" t="n">
        <f aca="false">SUMPRODUCT(B477:AA477,$B$1012:$AA$1012)</f>
        <v>1802.99192849889</v>
      </c>
      <c r="AF477" s="329" t="n">
        <f aca="false">XIRR(B477:AA477,$B$1:$AA$1)</f>
        <v>0.137833081822514</v>
      </c>
      <c r="AG477" s="330" t="n">
        <f aca="false">1-EXP(-(1/0.25)*(AD477/ABS($AD$1010)))</f>
        <v>0.974386544904384</v>
      </c>
    </row>
    <row r="478" customFormat="false" ht="12.75" hidden="false" customHeight="false" outlineLevel="0" collapsed="false">
      <c r="A478" s="321"/>
      <c r="B478" s="326" t="n">
        <f aca="false">+[4]data1cf!A478</f>
        <v>-3441.40771601415</v>
      </c>
      <c r="C478" s="326" t="n">
        <f aca="false">+[4]data1cf!B478</f>
        <v>507.637285999315</v>
      </c>
      <c r="D478" s="326" t="n">
        <f aca="false">+[4]data1cf!C478</f>
        <v>566.747995398699</v>
      </c>
      <c r="E478" s="326" t="n">
        <f aca="false">+[4]data1cf!D478</f>
        <v>552.903647058829</v>
      </c>
      <c r="F478" s="326" t="n">
        <f aca="false">+[4]data1cf!E478</f>
        <v>540.363323094945</v>
      </c>
      <c r="G478" s="326" t="n">
        <f aca="false">+[4]data1cf!F478</f>
        <v>528.858399794731</v>
      </c>
      <c r="H478" s="326" t="n">
        <f aca="false">+[4]data1cf!G478</f>
        <v>518.254024782417</v>
      </c>
      <c r="I478" s="326" t="n">
        <f aca="false">+[4]data1cf!H478</f>
        <v>512.56317406088</v>
      </c>
      <c r="J478" s="326" t="n">
        <f aca="false">+[4]data1cf!I478</f>
        <v>511.249525486331</v>
      </c>
      <c r="K478" s="326" t="n">
        <f aca="false">+[4]data1cf!J478</f>
        <v>510.030269386544</v>
      </c>
      <c r="L478" s="326" t="n">
        <f aca="false">+[4]data1cf!K478</f>
        <v>508.502817681806</v>
      </c>
      <c r="M478" s="326" t="n">
        <f aca="false">+[4]data1cf!L478</f>
        <v>387.849080347883</v>
      </c>
      <c r="N478" s="326" t="n">
        <f aca="false">+[4]data1cf!M478</f>
        <v>386.236755371985</v>
      </c>
      <c r="O478" s="326" t="n">
        <f aca="false">+[4]data1cf!N478</f>
        <v>384.847678568767</v>
      </c>
      <c r="P478" s="326" t="n">
        <f aca="false">+[4]data1cf!O478</f>
        <v>383.145311539496</v>
      </c>
      <c r="Q478" s="326" t="n">
        <f aca="false">+[4]data1cf!P478</f>
        <v>381.663491421304</v>
      </c>
      <c r="R478" s="326" t="n">
        <f aca="false">+[4]data1cf!Q478</f>
        <v>340.394028838013</v>
      </c>
      <c r="S478" s="326" t="n">
        <f aca="false">+[4]data1cf!R478</f>
        <v>299.208445465369</v>
      </c>
      <c r="T478" s="326" t="n">
        <f aca="false">+[4]data1cf!S478</f>
        <v>297.44301162933</v>
      </c>
      <c r="U478" s="326" t="n">
        <f aca="false">+[4]data1cf!T478</f>
        <v>295.62461477821</v>
      </c>
      <c r="V478" s="326" t="n">
        <f aca="false">+[4]data1cf!U478</f>
        <v>293.751666021557</v>
      </c>
      <c r="W478" s="326" t="n">
        <f aca="false">+[4]data1cf!V478</f>
        <v>291.822528802203</v>
      </c>
      <c r="X478" s="326" t="n">
        <f aca="false">+[4]data1cf!W478</f>
        <v>289.835517466269</v>
      </c>
      <c r="Y478" s="326" t="n">
        <f aca="false">+[4]data1cf!X478</f>
        <v>287.788895790257</v>
      </c>
      <c r="Z478" s="326" t="n">
        <f aca="false">+[4]data1cf!Y478</f>
        <v>285.680875463965</v>
      </c>
      <c r="AA478" s="326" t="n">
        <f aca="false">+[4]data1cf!Z478</f>
        <v>283.509614527884</v>
      </c>
      <c r="AB478" s="326"/>
      <c r="AC478" s="327" t="n">
        <f aca="false">XNPV(0.1,B478:AA478,$B$1:$AA$1)</f>
        <v>809.459386563058</v>
      </c>
      <c r="AD478" s="327" t="n">
        <f aca="false">SUMPRODUCT(B478:AA478,$B$1010:$AA$1010)</f>
        <v>1862.7616587712</v>
      </c>
      <c r="AE478" s="328" t="n">
        <f aca="false">SUMPRODUCT(B478:AA478,$B$1012:$AA$1012)</f>
        <v>1746.35275901336</v>
      </c>
      <c r="AF478" s="329" t="n">
        <f aca="false">XIRR(B478:AA478,$B$1:$AA$1)</f>
        <v>0.13453212445747</v>
      </c>
      <c r="AG478" s="330" t="n">
        <f aca="false">1-EXP(-(1/0.25)*(AD478/ABS($AD$1010)))</f>
        <v>0.97148128471885</v>
      </c>
    </row>
    <row r="479" customFormat="false" ht="12.75" hidden="false" customHeight="false" outlineLevel="0" collapsed="false">
      <c r="A479" s="321"/>
      <c r="B479" s="326" t="n">
        <f aca="false">+[4]data1cf!A479</f>
        <v>-3874.99226288637</v>
      </c>
      <c r="C479" s="326" t="n">
        <f aca="false">+[4]data1cf!B479</f>
        <v>516.066169590511</v>
      </c>
      <c r="D479" s="326" t="n">
        <f aca="false">+[4]data1cf!C479</f>
        <v>582.762874221971</v>
      </c>
      <c r="E479" s="326" t="n">
        <f aca="false">+[4]data1cf!D479</f>
        <v>567.317037999774</v>
      </c>
      <c r="F479" s="326" t="n">
        <f aca="false">+[4]data1cf!E479</f>
        <v>553.343803825387</v>
      </c>
      <c r="G479" s="326" t="n">
        <f aca="false">+[4]data1cf!F479</f>
        <v>540.540832452128</v>
      </c>
      <c r="H479" s="326" t="n">
        <f aca="false">+[4]data1cf!G479</f>
        <v>528.756413737047</v>
      </c>
      <c r="I479" s="326" t="n">
        <f aca="false">+[4]data1cf!H479</f>
        <v>522.509256698491</v>
      </c>
      <c r="J479" s="326" t="n">
        <f aca="false">+[4]data1cf!I479</f>
        <v>521.195608123942</v>
      </c>
      <c r="K479" s="326" t="n">
        <f aca="false">+[4]data1cf!J479</f>
        <v>519.993209791337</v>
      </c>
      <c r="L479" s="326" t="n">
        <f aca="false">+[4]data1cf!K479</f>
        <v>518.448900319417</v>
      </c>
      <c r="M479" s="326" t="n">
        <f aca="false">+[4]data1cf!L479</f>
        <v>397.812020752676</v>
      </c>
      <c r="N479" s="326" t="n">
        <f aca="false">+[4]data1cf!M479</f>
        <v>396.182838009596</v>
      </c>
      <c r="O479" s="326" t="n">
        <f aca="false">+[4]data1cf!N479</f>
        <v>394.810618973561</v>
      </c>
      <c r="P479" s="326" t="n">
        <f aca="false">+[4]data1cf!O479</f>
        <v>393.091394177107</v>
      </c>
      <c r="Q479" s="326" t="n">
        <f aca="false">+[4]data1cf!P479</f>
        <v>391.626431826097</v>
      </c>
      <c r="R479" s="326" t="n">
        <f aca="false">+[4]data1cf!Q479</f>
        <v>345.367070156818</v>
      </c>
      <c r="S479" s="326" t="n">
        <f aca="false">+[4]data1cf!R479</f>
        <v>299.208445465369</v>
      </c>
      <c r="T479" s="326" t="n">
        <f aca="false">+[4]data1cf!S479</f>
        <v>297.44301162933</v>
      </c>
      <c r="U479" s="326" t="n">
        <f aca="false">+[4]data1cf!T479</f>
        <v>295.62461477821</v>
      </c>
      <c r="V479" s="326" t="n">
        <f aca="false">+[4]data1cf!U479</f>
        <v>293.751666021557</v>
      </c>
      <c r="W479" s="326" t="n">
        <f aca="false">+[4]data1cf!V479</f>
        <v>291.822528802203</v>
      </c>
      <c r="X479" s="326" t="n">
        <f aca="false">+[4]data1cf!W479</f>
        <v>289.835517466269</v>
      </c>
      <c r="Y479" s="326" t="n">
        <f aca="false">+[4]data1cf!X479</f>
        <v>287.788895790257</v>
      </c>
      <c r="Z479" s="326" t="n">
        <f aca="false">+[4]data1cf!Y479</f>
        <v>285.680875463965</v>
      </c>
      <c r="AA479" s="326" t="n">
        <f aca="false">+[4]data1cf!Z479</f>
        <v>283.509614527884</v>
      </c>
      <c r="AB479" s="326"/>
      <c r="AC479" s="327" t="n">
        <f aca="false">XNPV(0.1,B479:AA479,$B$1:$AA$1)</f>
        <v>463.049386249996</v>
      </c>
      <c r="AD479" s="327" t="n">
        <f aca="false">SUMPRODUCT(B479:AA479,$B$1010:$AA$1010)</f>
        <v>1539.70928913074</v>
      </c>
      <c r="AE479" s="328" t="n">
        <f aca="false">SUMPRODUCT(B479:AA479,$B$1012:$AA$1012)</f>
        <v>1421.14338052568</v>
      </c>
      <c r="AF479" s="329" t="n">
        <f aca="false">XIRR(B479:AA479,$B$1:$AA$1)</f>
        <v>0.117814278821038</v>
      </c>
      <c r="AG479" s="330" t="n">
        <f aca="false">1-EXP(-(1/0.25)*(AD479/ABS($AD$1010)))</f>
        <v>0.947149211186591</v>
      </c>
    </row>
    <row r="480" customFormat="false" ht="12.75" hidden="false" customHeight="false" outlineLevel="0" collapsed="false">
      <c r="A480" s="321"/>
      <c r="B480" s="326" t="n">
        <f aca="false">+[4]data1cf!A480</f>
        <v>-3432.15812800087</v>
      </c>
      <c r="C480" s="326" t="n">
        <f aca="false">+[4]data1cf!B480</f>
        <v>507.457474008337</v>
      </c>
      <c r="D480" s="326" t="n">
        <f aca="false">+[4]data1cf!C480</f>
        <v>566.40635261584</v>
      </c>
      <c r="E480" s="326" t="n">
        <f aca="false">+[4]data1cf!D480</f>
        <v>552.596168554256</v>
      </c>
      <c r="F480" s="326" t="n">
        <f aca="false">+[4]data1cf!E480</f>
        <v>540.086412628839</v>
      </c>
      <c r="G480" s="326" t="n">
        <f aca="false">+[4]data1cf!F480</f>
        <v>528.609180375235</v>
      </c>
      <c r="H480" s="326" t="n">
        <f aca="false">+[4]data1cf!G480</f>
        <v>518.029979041658</v>
      </c>
      <c r="I480" s="326" t="n">
        <f aca="false">+[4]data1cf!H480</f>
        <v>512.350995911526</v>
      </c>
      <c r="J480" s="326" t="n">
        <f aca="false">+[4]data1cf!I480</f>
        <v>511.037347336977</v>
      </c>
      <c r="K480" s="326" t="n">
        <f aca="false">+[4]data1cf!J480</f>
        <v>509.817731613208</v>
      </c>
      <c r="L480" s="326" t="n">
        <f aca="false">+[4]data1cf!K480</f>
        <v>508.290639532452</v>
      </c>
      <c r="M480" s="326" t="n">
        <f aca="false">+[4]data1cf!L480</f>
        <v>387.636542574547</v>
      </c>
      <c r="N480" s="326" t="n">
        <f aca="false">+[4]data1cf!M480</f>
        <v>386.024577222631</v>
      </c>
      <c r="O480" s="326" t="n">
        <f aca="false">+[4]data1cf!N480</f>
        <v>384.635140795431</v>
      </c>
      <c r="P480" s="326" t="n">
        <f aca="false">+[4]data1cf!O480</f>
        <v>382.933133390142</v>
      </c>
      <c r="Q480" s="326" t="n">
        <f aca="false">+[4]data1cf!P480</f>
        <v>381.450953647968</v>
      </c>
      <c r="R480" s="326" t="n">
        <f aca="false">+[4]data1cf!Q480</f>
        <v>340.287939763336</v>
      </c>
      <c r="S480" s="326" t="n">
        <f aca="false">+[4]data1cf!R480</f>
        <v>299.208445465369</v>
      </c>
      <c r="T480" s="326" t="n">
        <f aca="false">+[4]data1cf!S480</f>
        <v>297.44301162933</v>
      </c>
      <c r="U480" s="326" t="n">
        <f aca="false">+[4]data1cf!T480</f>
        <v>295.62461477821</v>
      </c>
      <c r="V480" s="326" t="n">
        <f aca="false">+[4]data1cf!U480</f>
        <v>293.751666021557</v>
      </c>
      <c r="W480" s="326" t="n">
        <f aca="false">+[4]data1cf!V480</f>
        <v>291.822528802203</v>
      </c>
      <c r="X480" s="326" t="n">
        <f aca="false">+[4]data1cf!W480</f>
        <v>289.835517466269</v>
      </c>
      <c r="Y480" s="326" t="n">
        <f aca="false">+[4]data1cf!X480</f>
        <v>287.788895790257</v>
      </c>
      <c r="Z480" s="326" t="n">
        <f aca="false">+[4]data1cf!Y480</f>
        <v>285.680875463965</v>
      </c>
      <c r="AA480" s="326" t="n">
        <f aca="false">+[4]data1cf!Z480</f>
        <v>283.509614527884</v>
      </c>
      <c r="AB480" s="326"/>
      <c r="AC480" s="327" t="n">
        <f aca="false">XNPV(0.1,B480:AA480,$B$1:$AA$1)</f>
        <v>816.84929427469</v>
      </c>
      <c r="AD480" s="327" t="n">
        <f aca="false">SUMPRODUCT(B480:AA480,$B$1010:$AA$1010)</f>
        <v>1869.65328197927</v>
      </c>
      <c r="AE480" s="328" t="n">
        <f aca="false">SUMPRODUCT(B480:AA480,$B$1012:$AA$1012)</f>
        <v>1753.29039733734</v>
      </c>
      <c r="AF480" s="329" t="n">
        <f aca="false">XIRR(B480:AA480,$B$1:$AA$1)</f>
        <v>0.134929467641225</v>
      </c>
      <c r="AG480" s="330" t="n">
        <f aca="false">1-EXP(-(1/0.25)*(AD480/ABS($AD$1010)))</f>
        <v>0.97185414592795</v>
      </c>
    </row>
    <row r="481" customFormat="false" ht="12.75" hidden="false" customHeight="false" outlineLevel="0" collapsed="false">
      <c r="A481" s="321"/>
      <c r="B481" s="326" t="n">
        <f aca="false">+[4]data1cf!A481</f>
        <v>-2981.19520735051</v>
      </c>
      <c r="C481" s="326" t="n">
        <f aca="false">+[4]data1cf!B481</f>
        <v>498.690754830894</v>
      </c>
      <c r="D481" s="326" t="n">
        <f aca="false">+[4]data1cf!C481</f>
        <v>549.749586178699</v>
      </c>
      <c r="E481" s="326" t="n">
        <f aca="false">+[4]data1cf!D481</f>
        <v>537.605078760829</v>
      </c>
      <c r="F481" s="326" t="n">
        <f aca="false">+[4]data1cf!E481</f>
        <v>526.585665095577</v>
      </c>
      <c r="G481" s="326" t="n">
        <f aca="false">+[4]data1cf!F481</f>
        <v>516.458507595299</v>
      </c>
      <c r="H481" s="326" t="n">
        <f aca="false">+[4]data1cf!G481</f>
        <v>507.106646946564</v>
      </c>
      <c r="I481" s="326" t="n">
        <f aca="false">+[4]data1cf!H481</f>
        <v>502.006267282143</v>
      </c>
      <c r="J481" s="326" t="n">
        <f aca="false">+[4]data1cf!I481</f>
        <v>500.692618707594</v>
      </c>
      <c r="K481" s="326" t="n">
        <f aca="false">+[4]data1cf!J481</f>
        <v>499.45546954547</v>
      </c>
      <c r="L481" s="326" t="n">
        <f aca="false">+[4]data1cf!K481</f>
        <v>497.945910903069</v>
      </c>
      <c r="M481" s="326" t="n">
        <f aca="false">+[4]data1cf!L481</f>
        <v>377.274280506809</v>
      </c>
      <c r="N481" s="326" t="n">
        <f aca="false">+[4]data1cf!M481</f>
        <v>375.679848593248</v>
      </c>
      <c r="O481" s="326" t="n">
        <f aca="false">+[4]data1cf!N481</f>
        <v>374.272878727694</v>
      </c>
      <c r="P481" s="326" t="n">
        <f aca="false">+[4]data1cf!O481</f>
        <v>372.588404760759</v>
      </c>
      <c r="Q481" s="326" t="n">
        <f aca="false">+[4]data1cf!P481</f>
        <v>371.08869158023</v>
      </c>
      <c r="R481" s="326" t="n">
        <f aca="false">+[4]data1cf!Q481</f>
        <v>335.115575448644</v>
      </c>
      <c r="S481" s="326" t="n">
        <f aca="false">+[4]data1cf!R481</f>
        <v>299.208445465369</v>
      </c>
      <c r="T481" s="326" t="n">
        <f aca="false">+[4]data1cf!S481</f>
        <v>297.44301162933</v>
      </c>
      <c r="U481" s="326" t="n">
        <f aca="false">+[4]data1cf!T481</f>
        <v>295.62461477821</v>
      </c>
      <c r="V481" s="326" t="n">
        <f aca="false">+[4]data1cf!U481</f>
        <v>293.751666021557</v>
      </c>
      <c r="W481" s="326" t="n">
        <f aca="false">+[4]data1cf!V481</f>
        <v>291.822528802203</v>
      </c>
      <c r="X481" s="326" t="n">
        <f aca="false">+[4]data1cf!W481</f>
        <v>289.835517466269</v>
      </c>
      <c r="Y481" s="326" t="n">
        <f aca="false">+[4]data1cf!X481</f>
        <v>287.788895790257</v>
      </c>
      <c r="Z481" s="326" t="n">
        <f aca="false">+[4]data1cf!Y481</f>
        <v>285.680875463965</v>
      </c>
      <c r="AA481" s="326" t="n">
        <f aca="false">+[4]data1cf!Z481</f>
        <v>283.509614527884</v>
      </c>
      <c r="AB481" s="326"/>
      <c r="AC481" s="327" t="n">
        <f aca="false">XNPV(0.1,B481:AA481,$B$1:$AA$1)</f>
        <v>1177.14365118983</v>
      </c>
      <c r="AD481" s="327" t="n">
        <f aca="false">SUMPRODUCT(B481:AA481,$B$1010:$AA$1010)</f>
        <v>2205.65381794628</v>
      </c>
      <c r="AE481" s="328" t="n">
        <f aca="false">SUMPRODUCT(B481:AA481,$B$1012:$AA$1012)</f>
        <v>2091.53439658419</v>
      </c>
      <c r="AF481" s="329" t="n">
        <f aca="false">XIRR(B481:AA481,$B$1:$AA$1)</f>
        <v>0.156964599581583</v>
      </c>
      <c r="AG481" s="330" t="n">
        <f aca="false">1-EXP(-(1/0.25)*(AD481/ABS($AD$1010)))</f>
        <v>0.985183199531439</v>
      </c>
    </row>
    <row r="482" customFormat="false" ht="12.75" hidden="false" customHeight="false" outlineLevel="0" collapsed="false">
      <c r="A482" s="321"/>
      <c r="B482" s="326" t="n">
        <f aca="false">+[4]data1cf!A482</f>
        <v>-3899.64737612738</v>
      </c>
      <c r="C482" s="326" t="n">
        <f aca="false">+[4]data1cf!B482</f>
        <v>516.545464991916</v>
      </c>
      <c r="D482" s="326" t="n">
        <f aca="false">+[4]data1cf!C482</f>
        <v>583.673535484641</v>
      </c>
      <c r="E482" s="326" t="n">
        <f aca="false">+[4]data1cf!D482</f>
        <v>568.136633136177</v>
      </c>
      <c r="F482" s="326" t="n">
        <f aca="false">+[4]data1cf!E482</f>
        <v>554.081918743551</v>
      </c>
      <c r="G482" s="326" t="n">
        <f aca="false">+[4]data1cf!F482</f>
        <v>541.205135878476</v>
      </c>
      <c r="H482" s="326" t="n">
        <f aca="false">+[4]data1cf!G482</f>
        <v>529.353615807198</v>
      </c>
      <c r="I482" s="326" t="n">
        <f aca="false">+[4]data1cf!H482</f>
        <v>523.07482527215</v>
      </c>
      <c r="J482" s="326" t="n">
        <f aca="false">+[4]data1cf!I482</f>
        <v>521.7611766976</v>
      </c>
      <c r="K482" s="326" t="n">
        <f aca="false">+[4]data1cf!J482</f>
        <v>520.559736955798</v>
      </c>
      <c r="L482" s="326" t="n">
        <f aca="false">+[4]data1cf!K482</f>
        <v>519.014468893075</v>
      </c>
      <c r="M482" s="326" t="n">
        <f aca="false">+[4]data1cf!L482</f>
        <v>398.378547917137</v>
      </c>
      <c r="N482" s="326" t="n">
        <f aca="false">+[4]data1cf!M482</f>
        <v>396.748406583254</v>
      </c>
      <c r="O482" s="326" t="n">
        <f aca="false">+[4]data1cf!N482</f>
        <v>395.377146138022</v>
      </c>
      <c r="P482" s="326" t="n">
        <f aca="false">+[4]data1cf!O482</f>
        <v>393.656962750765</v>
      </c>
      <c r="Q482" s="326" t="n">
        <f aca="false">+[4]data1cf!P482</f>
        <v>392.192958990558</v>
      </c>
      <c r="R482" s="326" t="n">
        <f aca="false">+[4]data1cf!Q482</f>
        <v>345.649854443647</v>
      </c>
      <c r="S482" s="326" t="n">
        <f aca="false">+[4]data1cf!R482</f>
        <v>299.208445465369</v>
      </c>
      <c r="T482" s="326" t="n">
        <f aca="false">+[4]data1cf!S482</f>
        <v>297.44301162933</v>
      </c>
      <c r="U482" s="326" t="n">
        <f aca="false">+[4]data1cf!T482</f>
        <v>295.62461477821</v>
      </c>
      <c r="V482" s="326" t="n">
        <f aca="false">+[4]data1cf!U482</f>
        <v>293.751666021557</v>
      </c>
      <c r="W482" s="326" t="n">
        <f aca="false">+[4]data1cf!V482</f>
        <v>291.822528802203</v>
      </c>
      <c r="X482" s="326" t="n">
        <f aca="false">+[4]data1cf!W482</f>
        <v>289.835517466269</v>
      </c>
      <c r="Y482" s="326" t="n">
        <f aca="false">+[4]data1cf!X482</f>
        <v>287.788895790257</v>
      </c>
      <c r="Z482" s="326" t="n">
        <f aca="false">+[4]data1cf!Y482</f>
        <v>285.680875463965</v>
      </c>
      <c r="AA482" s="326" t="n">
        <f aca="false">+[4]data1cf!Z482</f>
        <v>283.509614527884</v>
      </c>
      <c r="AB482" s="326"/>
      <c r="AC482" s="327" t="n">
        <f aca="false">XNPV(0.1,B482:AA482,$B$1:$AA$1)</f>
        <v>443.351318486402</v>
      </c>
      <c r="AD482" s="327" t="n">
        <f aca="false">SUMPRODUCT(B482:AA482,$B$1010:$AA$1010)</f>
        <v>1521.33941683312</v>
      </c>
      <c r="AE482" s="328" t="n">
        <f aca="false">SUMPRODUCT(B482:AA482,$B$1012:$AA$1012)</f>
        <v>1402.65085326314</v>
      </c>
      <c r="AF482" s="329" t="n">
        <f aca="false">XIRR(B482:AA482,$B$1:$AA$1)</f>
        <v>0.11696283583515</v>
      </c>
      <c r="AG482" s="330" t="n">
        <f aca="false">1-EXP(-(1/0.25)*(AD482/ABS($AD$1010)))</f>
        <v>0.945262316333556</v>
      </c>
    </row>
    <row r="483" customFormat="false" ht="12.75" hidden="false" customHeight="false" outlineLevel="0" collapsed="false">
      <c r="A483" s="321"/>
      <c r="B483" s="326" t="n">
        <f aca="false">+[4]data1cf!A483</f>
        <v>-3336.47273044869</v>
      </c>
      <c r="C483" s="326" t="n">
        <f aca="false">+[4]data1cf!B483</f>
        <v>505.597349879923</v>
      </c>
      <c r="D483" s="326" t="n">
        <f aca="false">+[4]data1cf!C483</f>
        <v>562.872116771853</v>
      </c>
      <c r="E483" s="326" t="n">
        <f aca="false">+[4]data1cf!D483</f>
        <v>549.415356294668</v>
      </c>
      <c r="F483" s="326" t="n">
        <f aca="false">+[4]data1cf!E483</f>
        <v>537.221821471081</v>
      </c>
      <c r="G483" s="326" t="n">
        <f aca="false">+[4]data1cf!F483</f>
        <v>526.031048333253</v>
      </c>
      <c r="H483" s="326" t="n">
        <f aca="false">+[4]data1cf!G483</f>
        <v>515.712264377654</v>
      </c>
      <c r="I483" s="326" t="n">
        <f aca="false">+[4]data1cf!H483</f>
        <v>510.156049439997</v>
      </c>
      <c r="J483" s="326" t="n">
        <f aca="false">+[4]data1cf!I483</f>
        <v>508.842400865448</v>
      </c>
      <c r="K483" s="326" t="n">
        <f aca="false">+[4]data1cf!J483</f>
        <v>507.619064893422</v>
      </c>
      <c r="L483" s="326" t="n">
        <f aca="false">+[4]data1cf!K483</f>
        <v>506.095693060923</v>
      </c>
      <c r="M483" s="326" t="n">
        <f aca="false">+[4]data1cf!L483</f>
        <v>385.437875854761</v>
      </c>
      <c r="N483" s="326" t="n">
        <f aca="false">+[4]data1cf!M483</f>
        <v>383.829630751102</v>
      </c>
      <c r="O483" s="326" t="n">
        <f aca="false">+[4]data1cf!N483</f>
        <v>382.436474075645</v>
      </c>
      <c r="P483" s="326" t="n">
        <f aca="false">+[4]data1cf!O483</f>
        <v>380.738186918613</v>
      </c>
      <c r="Q483" s="326" t="n">
        <f aca="false">+[4]data1cf!P483</f>
        <v>379.252286928182</v>
      </c>
      <c r="R483" s="326" t="n">
        <f aca="false">+[4]data1cf!Q483</f>
        <v>339.190466527571</v>
      </c>
      <c r="S483" s="326" t="n">
        <f aca="false">+[4]data1cf!R483</f>
        <v>299.208445465369</v>
      </c>
      <c r="T483" s="326" t="n">
        <f aca="false">+[4]data1cf!S483</f>
        <v>297.44301162933</v>
      </c>
      <c r="U483" s="326" t="n">
        <f aca="false">+[4]data1cf!T483</f>
        <v>295.62461477821</v>
      </c>
      <c r="V483" s="326" t="n">
        <f aca="false">+[4]data1cf!U483</f>
        <v>293.751666021557</v>
      </c>
      <c r="W483" s="326" t="n">
        <f aca="false">+[4]data1cf!V483</f>
        <v>291.822528802203</v>
      </c>
      <c r="X483" s="326" t="n">
        <f aca="false">+[4]data1cf!W483</f>
        <v>289.835517466269</v>
      </c>
      <c r="Y483" s="326" t="n">
        <f aca="false">+[4]data1cf!X483</f>
        <v>287.788895790257</v>
      </c>
      <c r="Z483" s="326" t="n">
        <f aca="false">+[4]data1cf!Y483</f>
        <v>285.680875463965</v>
      </c>
      <c r="AA483" s="326" t="n">
        <f aca="false">+[4]data1cf!Z483</f>
        <v>283.509614527884</v>
      </c>
      <c r="AB483" s="326"/>
      <c r="AC483" s="327" t="n">
        <f aca="false">XNPV(0.1,B483:AA483,$B$1:$AA$1)</f>
        <v>893.296618874047</v>
      </c>
      <c r="AD483" s="327" t="n">
        <f aca="false">SUMPRODUCT(B483:AA483,$B$1010:$AA$1010)</f>
        <v>1940.9459390682</v>
      </c>
      <c r="AE483" s="328" t="n">
        <f aca="false">SUMPRODUCT(B483:AA483,$B$1012:$AA$1012)</f>
        <v>1825.05907288809</v>
      </c>
      <c r="AF483" s="329" t="n">
        <f aca="false">XIRR(B483:AA483,$B$1:$AA$1)</f>
        <v>0.139155335429105</v>
      </c>
      <c r="AG483" s="330" t="n">
        <f aca="false">1-EXP(-(1/0.25)*(AD483/ABS($AD$1010)))</f>
        <v>0.975436610182962</v>
      </c>
    </row>
    <row r="484" customFormat="false" ht="12.75" hidden="false" customHeight="false" outlineLevel="0" collapsed="false">
      <c r="A484" s="321"/>
      <c r="B484" s="326" t="n">
        <f aca="false">+[4]data1cf!A484</f>
        <v>-3464.25398940419</v>
      </c>
      <c r="C484" s="326" t="n">
        <f aca="false">+[4]data1cf!B484</f>
        <v>508.081417554017</v>
      </c>
      <c r="D484" s="326" t="n">
        <f aca="false">+[4]data1cf!C484</f>
        <v>567.591845352633</v>
      </c>
      <c r="E484" s="326" t="n">
        <f aca="false">+[4]data1cf!D484</f>
        <v>553.66311201737</v>
      </c>
      <c r="F484" s="326" t="n">
        <f aca="false">+[4]data1cf!E484</f>
        <v>541.047285689187</v>
      </c>
      <c r="G484" s="326" t="n">
        <f aca="false">+[4]data1cf!F484</f>
        <v>529.473966129548</v>
      </c>
      <c r="H484" s="326" t="n">
        <f aca="false">+[4]data1cf!G484</f>
        <v>518.807412699576</v>
      </c>
      <c r="I484" s="326" t="n">
        <f aca="false">+[4]data1cf!H484</f>
        <v>513.087249295429</v>
      </c>
      <c r="J484" s="326" t="n">
        <f aca="false">+[4]data1cf!I484</f>
        <v>511.77360072088</v>
      </c>
      <c r="K484" s="326" t="n">
        <f aca="false">+[4]data1cf!J484</f>
        <v>510.555232884202</v>
      </c>
      <c r="L484" s="326" t="n">
        <f aca="false">+[4]data1cf!K484</f>
        <v>509.026892916354</v>
      </c>
      <c r="M484" s="326" t="n">
        <f aca="false">+[4]data1cf!L484</f>
        <v>388.374043845541</v>
      </c>
      <c r="N484" s="326" t="n">
        <f aca="false">+[4]data1cf!M484</f>
        <v>386.760830606534</v>
      </c>
      <c r="O484" s="326" t="n">
        <f aca="false">+[4]data1cf!N484</f>
        <v>385.372642066425</v>
      </c>
      <c r="P484" s="326" t="n">
        <f aca="false">+[4]data1cf!O484</f>
        <v>383.669386774045</v>
      </c>
      <c r="Q484" s="326" t="n">
        <f aca="false">+[4]data1cf!P484</f>
        <v>382.188454918962</v>
      </c>
      <c r="R484" s="326" t="n">
        <f aca="false">+[4]data1cf!Q484</f>
        <v>340.656066455287</v>
      </c>
      <c r="S484" s="326" t="n">
        <f aca="false">+[4]data1cf!R484</f>
        <v>299.208445465369</v>
      </c>
      <c r="T484" s="326" t="n">
        <f aca="false">+[4]data1cf!S484</f>
        <v>297.44301162933</v>
      </c>
      <c r="U484" s="326" t="n">
        <f aca="false">+[4]data1cf!T484</f>
        <v>295.62461477821</v>
      </c>
      <c r="V484" s="326" t="n">
        <f aca="false">+[4]data1cf!U484</f>
        <v>293.751666021557</v>
      </c>
      <c r="W484" s="326" t="n">
        <f aca="false">+[4]data1cf!V484</f>
        <v>291.822528802203</v>
      </c>
      <c r="X484" s="326" t="n">
        <f aca="false">+[4]data1cf!W484</f>
        <v>289.835517466269</v>
      </c>
      <c r="Y484" s="326" t="n">
        <f aca="false">+[4]data1cf!X484</f>
        <v>287.788895790257</v>
      </c>
      <c r="Z484" s="326" t="n">
        <f aca="false">+[4]data1cf!Y484</f>
        <v>285.680875463965</v>
      </c>
      <c r="AA484" s="326" t="n">
        <f aca="false">+[4]data1cf!Z484</f>
        <v>283.509614527884</v>
      </c>
      <c r="AB484" s="326"/>
      <c r="AC484" s="327" t="n">
        <f aca="false">XNPV(0.1,B484:AA484,$B$1:$AA$1)</f>
        <v>791.206481496937</v>
      </c>
      <c r="AD484" s="327" t="n">
        <f aca="false">SUMPRODUCT(B484:AA484,$B$1010:$AA$1010)</f>
        <v>1845.73950516967</v>
      </c>
      <c r="AE484" s="328" t="n">
        <f aca="false">SUMPRODUCT(B484:AA484,$B$1012:$AA$1012)</f>
        <v>1729.21694911531</v>
      </c>
      <c r="AF484" s="329" t="n">
        <f aca="false">XIRR(B484:AA484,$B$1:$AA$1)</f>
        <v>0.133558821853658</v>
      </c>
      <c r="AG484" s="330" t="n">
        <f aca="false">1-EXP(-(1/0.25)*(AD484/ABS($AD$1010)))</f>
        <v>0.970539020840475</v>
      </c>
    </row>
    <row r="485" customFormat="false" ht="12.75" hidden="false" customHeight="false" outlineLevel="0" collapsed="false">
      <c r="A485" s="321"/>
      <c r="B485" s="326" t="n">
        <f aca="false">+[4]data1cf!A485</f>
        <v>-2474.54035644165</v>
      </c>
      <c r="C485" s="326" t="n">
        <f aca="false">+[4]data1cf!B485</f>
        <v>488.841384529226</v>
      </c>
      <c r="D485" s="326" t="n">
        <f aca="false">+[4]data1cf!C485</f>
        <v>531.035782605529</v>
      </c>
      <c r="E485" s="326" t="n">
        <f aca="false">+[4]data1cf!D485</f>
        <v>520.762655544976</v>
      </c>
      <c r="F485" s="326" t="n">
        <f aca="false">+[4]data1cf!E485</f>
        <v>511.417634831008</v>
      </c>
      <c r="G485" s="326" t="n">
        <f aca="false">+[4]data1cf!F485</f>
        <v>502.807280357187</v>
      </c>
      <c r="H485" s="326" t="n">
        <f aca="false">+[4]data1cf!G485</f>
        <v>494.834331550686</v>
      </c>
      <c r="I485" s="326" t="n">
        <f aca="false">+[4]data1cf!H485</f>
        <v>490.384010326175</v>
      </c>
      <c r="J485" s="326" t="n">
        <f aca="false">+[4]data1cf!I485</f>
        <v>489.070361751626</v>
      </c>
      <c r="K485" s="326" t="n">
        <f aca="false">+[4]data1cf!J485</f>
        <v>487.813513848898</v>
      </c>
      <c r="L485" s="326" t="n">
        <f aca="false">+[4]data1cf!K485</f>
        <v>486.3236539471</v>
      </c>
      <c r="M485" s="326" t="n">
        <f aca="false">+[4]data1cf!L485</f>
        <v>365.632324810237</v>
      </c>
      <c r="N485" s="326" t="n">
        <f aca="false">+[4]data1cf!M485</f>
        <v>364.05759163728</v>
      </c>
      <c r="O485" s="326" t="n">
        <f aca="false">+[4]data1cf!N485</f>
        <v>362.630923031122</v>
      </c>
      <c r="P485" s="326" t="n">
        <f aca="false">+[4]data1cf!O485</f>
        <v>360.966147804791</v>
      </c>
      <c r="Q485" s="326" t="n">
        <f aca="false">+[4]data1cf!P485</f>
        <v>359.446735883658</v>
      </c>
      <c r="R485" s="326" t="n">
        <f aca="false">+[4]data1cf!Q485</f>
        <v>329.30444697066</v>
      </c>
      <c r="S485" s="326" t="n">
        <f aca="false">+[4]data1cf!R485</f>
        <v>299.208445465369</v>
      </c>
      <c r="T485" s="326" t="n">
        <f aca="false">+[4]data1cf!S485</f>
        <v>297.44301162933</v>
      </c>
      <c r="U485" s="326" t="n">
        <f aca="false">+[4]data1cf!T485</f>
        <v>295.62461477821</v>
      </c>
      <c r="V485" s="326" t="n">
        <f aca="false">+[4]data1cf!U485</f>
        <v>293.751666021557</v>
      </c>
      <c r="W485" s="326" t="n">
        <f aca="false">+[4]data1cf!V485</f>
        <v>291.822528802203</v>
      </c>
      <c r="X485" s="326" t="n">
        <f aca="false">+[4]data1cf!W485</f>
        <v>289.835517466269</v>
      </c>
      <c r="Y485" s="326" t="n">
        <f aca="false">+[4]data1cf!X485</f>
        <v>287.788895790257</v>
      </c>
      <c r="Z485" s="326" t="n">
        <f aca="false">+[4]data1cf!Y485</f>
        <v>285.680875463965</v>
      </c>
      <c r="AA485" s="326" t="n">
        <f aca="false">+[4]data1cf!Z485</f>
        <v>283.509614527884</v>
      </c>
      <c r="AB485" s="326"/>
      <c r="AC485" s="327" t="n">
        <f aca="false">XNPV(0.1,B485:AA485,$B$1:$AA$1)</f>
        <v>1581.9327709314</v>
      </c>
      <c r="AD485" s="327" t="n">
        <f aca="false">SUMPRODUCT(B485:AA485,$B$1010:$AA$1010)</f>
        <v>2583.1489370797</v>
      </c>
      <c r="AE485" s="328" t="n">
        <f aca="false">SUMPRODUCT(B485:AA485,$B$1012:$AA$1012)</f>
        <v>2471.5500368104</v>
      </c>
      <c r="AF485" s="329" t="n">
        <f aca="false">XIRR(B485:AA485,$B$1:$AA$1)</f>
        <v>0.190320114345441</v>
      </c>
      <c r="AG485" s="330" t="n">
        <f aca="false">1-EXP(-(1/0.25)*(AD485/ABS($AD$1010)))</f>
        <v>0.992794217431627</v>
      </c>
    </row>
    <row r="486" customFormat="false" ht="12.75" hidden="false" customHeight="false" outlineLevel="0" collapsed="false">
      <c r="A486" s="321"/>
      <c r="B486" s="326" t="n">
        <f aca="false">+[4]data1cf!A486</f>
        <v>-2767.16099845579</v>
      </c>
      <c r="C486" s="326" t="n">
        <f aca="false">+[4]data1cf!B486</f>
        <v>494.529929809981</v>
      </c>
      <c r="D486" s="326" t="n">
        <f aca="false">+[4]data1cf!C486</f>
        <v>541.844018638963</v>
      </c>
      <c r="E486" s="326" t="n">
        <f aca="false">+[4]data1cf!D486</f>
        <v>530.490067975067</v>
      </c>
      <c r="F486" s="326" t="n">
        <f aca="false">+[4]data1cf!E486</f>
        <v>520.17799456337</v>
      </c>
      <c r="G486" s="326" t="n">
        <f aca="false">+[4]data1cf!F486</f>
        <v>510.691604116313</v>
      </c>
      <c r="H486" s="326" t="n">
        <f aca="false">+[4]data1cf!G486</f>
        <v>501.922258970506</v>
      </c>
      <c r="I486" s="326" t="n">
        <f aca="false">+[4]data1cf!H486</f>
        <v>497.096493757466</v>
      </c>
      <c r="J486" s="326" t="n">
        <f aca="false">+[4]data1cf!I486</f>
        <v>495.782845182916</v>
      </c>
      <c r="K486" s="326" t="n">
        <f aca="false">+[4]data1cf!J486</f>
        <v>494.53737437075</v>
      </c>
      <c r="L486" s="326" t="n">
        <f aca="false">+[4]data1cf!K486</f>
        <v>493.036137378391</v>
      </c>
      <c r="M486" s="326" t="n">
        <f aca="false">+[4]data1cf!L486</f>
        <v>372.356185332089</v>
      </c>
      <c r="N486" s="326" t="n">
        <f aca="false">+[4]data1cf!M486</f>
        <v>370.77007506857</v>
      </c>
      <c r="O486" s="326" t="n">
        <f aca="false">+[4]data1cf!N486</f>
        <v>369.354783552974</v>
      </c>
      <c r="P486" s="326" t="n">
        <f aca="false">+[4]data1cf!O486</f>
        <v>367.678631236081</v>
      </c>
      <c r="Q486" s="326" t="n">
        <f aca="false">+[4]data1cf!P486</f>
        <v>366.17059640551</v>
      </c>
      <c r="R486" s="326" t="n">
        <f aca="false">+[4]data1cf!Q486</f>
        <v>332.660688686305</v>
      </c>
      <c r="S486" s="326" t="n">
        <f aca="false">+[4]data1cf!R486</f>
        <v>299.208445465369</v>
      </c>
      <c r="T486" s="326" t="n">
        <f aca="false">+[4]data1cf!S486</f>
        <v>297.44301162933</v>
      </c>
      <c r="U486" s="326" t="n">
        <f aca="false">+[4]data1cf!T486</f>
        <v>295.62461477821</v>
      </c>
      <c r="V486" s="326" t="n">
        <f aca="false">+[4]data1cf!U486</f>
        <v>293.751666021557</v>
      </c>
      <c r="W486" s="326" t="n">
        <f aca="false">+[4]data1cf!V486</f>
        <v>291.822528802203</v>
      </c>
      <c r="X486" s="326" t="n">
        <f aca="false">+[4]data1cf!W486</f>
        <v>289.835517466269</v>
      </c>
      <c r="Y486" s="326" t="n">
        <f aca="false">+[4]data1cf!X486</f>
        <v>287.788895790257</v>
      </c>
      <c r="Z486" s="326" t="n">
        <f aca="false">+[4]data1cf!Y486</f>
        <v>285.680875463965</v>
      </c>
      <c r="AA486" s="326" t="n">
        <f aca="false">+[4]data1cf!Z486</f>
        <v>283.509614527884</v>
      </c>
      <c r="AB486" s="326"/>
      <c r="AC486" s="327" t="n">
        <f aca="false">XNPV(0.1,B486:AA486,$B$1:$AA$1)</f>
        <v>1348.14511077847</v>
      </c>
      <c r="AD486" s="327" t="n">
        <f aca="false">SUMPRODUCT(B486:AA486,$B$1010:$AA$1010)</f>
        <v>2365.12504187793</v>
      </c>
      <c r="AE486" s="328" t="n">
        <f aca="false">SUMPRODUCT(B486:AA486,$B$1012:$AA$1012)</f>
        <v>2252.07040404081</v>
      </c>
      <c r="AF486" s="329" t="n">
        <f aca="false">XIRR(B486:AA486,$B$1:$AA$1)</f>
        <v>0.169683397075596</v>
      </c>
      <c r="AG486" s="330" t="n">
        <f aca="false">1-EXP(-(1/0.25)*(AD486/ABS($AD$1010)))</f>
        <v>0.989073075466629</v>
      </c>
    </row>
    <row r="487" customFormat="false" ht="12.75" hidden="false" customHeight="false" outlineLevel="0" collapsed="false">
      <c r="A487" s="321"/>
      <c r="B487" s="326" t="n">
        <f aca="false">+[4]data1cf!A487</f>
        <v>-3777.68362736222</v>
      </c>
      <c r="C487" s="326" t="n">
        <f aca="false">+[4]data1cf!B487</f>
        <v>514.174489715922</v>
      </c>
      <c r="D487" s="326" t="n">
        <f aca="false">+[4]data1cf!C487</f>
        <v>579.168682460251</v>
      </c>
      <c r="E487" s="326" t="n">
        <f aca="false">+[4]data1cf!D487</f>
        <v>564.082265414226</v>
      </c>
      <c r="F487" s="326" t="n">
        <f aca="false">+[4]data1cf!E487</f>
        <v>550.430616818519</v>
      </c>
      <c r="G487" s="326" t="n">
        <f aca="false">+[4]data1cf!F487</f>
        <v>537.918964145947</v>
      </c>
      <c r="H487" s="326" t="n">
        <f aca="false">+[4]data1cf!G487</f>
        <v>526.399380613309</v>
      </c>
      <c r="I487" s="326" t="n">
        <f aca="false">+[4]data1cf!H487</f>
        <v>520.277074446476</v>
      </c>
      <c r="J487" s="326" t="n">
        <f aca="false">+[4]data1cf!I487</f>
        <v>518.963425871927</v>
      </c>
      <c r="K487" s="326" t="n">
        <f aca="false">+[4]data1cf!J487</f>
        <v>517.757244179573</v>
      </c>
      <c r="L487" s="326" t="n">
        <f aca="false">+[4]data1cf!K487</f>
        <v>516.216718067401</v>
      </c>
      <c r="M487" s="326" t="n">
        <f aca="false">+[4]data1cf!L487</f>
        <v>395.576055140912</v>
      </c>
      <c r="N487" s="326" t="n">
        <f aca="false">+[4]data1cf!M487</f>
        <v>393.950655757581</v>
      </c>
      <c r="O487" s="326" t="n">
        <f aca="false">+[4]data1cf!N487</f>
        <v>392.574653361796</v>
      </c>
      <c r="P487" s="326" t="n">
        <f aca="false">+[4]data1cf!O487</f>
        <v>390.859211925092</v>
      </c>
      <c r="Q487" s="326" t="n">
        <f aca="false">+[4]data1cf!P487</f>
        <v>389.390466214333</v>
      </c>
      <c r="R487" s="326" t="n">
        <f aca="false">+[4]data1cf!Q487</f>
        <v>344.25097903081</v>
      </c>
      <c r="S487" s="326" t="n">
        <f aca="false">+[4]data1cf!R487</f>
        <v>299.208445465369</v>
      </c>
      <c r="T487" s="326" t="n">
        <f aca="false">+[4]data1cf!S487</f>
        <v>297.44301162933</v>
      </c>
      <c r="U487" s="326" t="n">
        <f aca="false">+[4]data1cf!T487</f>
        <v>295.62461477821</v>
      </c>
      <c r="V487" s="326" t="n">
        <f aca="false">+[4]data1cf!U487</f>
        <v>293.751666021557</v>
      </c>
      <c r="W487" s="326" t="n">
        <f aca="false">+[4]data1cf!V487</f>
        <v>291.822528802203</v>
      </c>
      <c r="X487" s="326" t="n">
        <f aca="false">+[4]data1cf!W487</f>
        <v>289.835517466269</v>
      </c>
      <c r="Y487" s="326" t="n">
        <f aca="false">+[4]data1cf!X487</f>
        <v>287.788895790257</v>
      </c>
      <c r="Z487" s="326" t="n">
        <f aca="false">+[4]data1cf!Y487</f>
        <v>285.680875463965</v>
      </c>
      <c r="AA487" s="326" t="n">
        <f aca="false">+[4]data1cf!Z487</f>
        <v>283.509614527884</v>
      </c>
      <c r="AB487" s="326"/>
      <c r="AC487" s="327" t="n">
        <f aca="false">XNPV(0.1,B487:AA487,$B$1:$AA$1)</f>
        <v>540.793587941574</v>
      </c>
      <c r="AD487" s="327" t="n">
        <f aca="false">SUMPRODUCT(B487:AA487,$B$1010:$AA$1010)</f>
        <v>1612.21137786828</v>
      </c>
      <c r="AE487" s="328" t="n">
        <f aca="false">SUMPRODUCT(B487:AA487,$B$1012:$AA$1012)</f>
        <v>1494.12956305589</v>
      </c>
      <c r="AF487" s="329" t="n">
        <f aca="false">XIRR(B487:AA487,$B$1:$AA$1)</f>
        <v>0.121269960415013</v>
      </c>
      <c r="AG487" s="330" t="n">
        <f aca="false">1-EXP(-(1/0.25)*(AD487/ABS($AD$1010)))</f>
        <v>0.953982575578612</v>
      </c>
    </row>
    <row r="488" customFormat="false" ht="12.75" hidden="false" customHeight="false" outlineLevel="0" collapsed="false">
      <c r="A488" s="321"/>
      <c r="B488" s="326" t="n">
        <f aca="false">+[4]data1cf!A488</f>
        <v>-2850.81772862506</v>
      </c>
      <c r="C488" s="326" t="n">
        <f aca="false">+[4]data1cf!B488</f>
        <v>496.156216644471</v>
      </c>
      <c r="D488" s="326" t="n">
        <f aca="false">+[4]data1cf!C488</f>
        <v>544.933963624495</v>
      </c>
      <c r="E488" s="326" t="n">
        <f aca="false">+[4]data1cf!D488</f>
        <v>533.271018462046</v>
      </c>
      <c r="F488" s="326" t="n">
        <f aca="false">+[4]data1cf!E488</f>
        <v>522.682476288486</v>
      </c>
      <c r="G488" s="326" t="n">
        <f aca="false">+[4]data1cf!F488</f>
        <v>512.945637668917</v>
      </c>
      <c r="H488" s="326" t="n">
        <f aca="false">+[4]data1cf!G488</f>
        <v>503.948612366282</v>
      </c>
      <c r="I488" s="326" t="n">
        <f aca="false">+[4]data1cf!H488</f>
        <v>499.015512222165</v>
      </c>
      <c r="J488" s="326" t="n">
        <f aca="false">+[4]data1cf!I488</f>
        <v>497.701863647615</v>
      </c>
      <c r="K488" s="326" t="n">
        <f aca="false">+[4]data1cf!J488</f>
        <v>496.459645409118</v>
      </c>
      <c r="L488" s="326" t="n">
        <f aca="false">+[4]data1cf!K488</f>
        <v>494.95515584309</v>
      </c>
      <c r="M488" s="326" t="n">
        <f aca="false">+[4]data1cf!L488</f>
        <v>374.278456370457</v>
      </c>
      <c r="N488" s="326" t="n">
        <f aca="false">+[4]data1cf!M488</f>
        <v>372.689093533269</v>
      </c>
      <c r="O488" s="326" t="n">
        <f aca="false">+[4]data1cf!N488</f>
        <v>371.277054591342</v>
      </c>
      <c r="P488" s="326" t="n">
        <f aca="false">+[4]data1cf!O488</f>
        <v>369.59764970078</v>
      </c>
      <c r="Q488" s="326" t="n">
        <f aca="false">+[4]data1cf!P488</f>
        <v>368.092867443878</v>
      </c>
      <c r="R488" s="326" t="n">
        <f aca="false">+[4]data1cf!Q488</f>
        <v>333.620197918655</v>
      </c>
      <c r="S488" s="326" t="n">
        <f aca="false">+[4]data1cf!R488</f>
        <v>299.208445465369</v>
      </c>
      <c r="T488" s="326" t="n">
        <f aca="false">+[4]data1cf!S488</f>
        <v>297.44301162933</v>
      </c>
      <c r="U488" s="326" t="n">
        <f aca="false">+[4]data1cf!T488</f>
        <v>295.62461477821</v>
      </c>
      <c r="V488" s="326" t="n">
        <f aca="false">+[4]data1cf!U488</f>
        <v>293.751666021557</v>
      </c>
      <c r="W488" s="326" t="n">
        <f aca="false">+[4]data1cf!V488</f>
        <v>291.822528802203</v>
      </c>
      <c r="X488" s="326" t="n">
        <f aca="false">+[4]data1cf!W488</f>
        <v>289.835517466269</v>
      </c>
      <c r="Y488" s="326" t="n">
        <f aca="false">+[4]data1cf!X488</f>
        <v>287.788895790257</v>
      </c>
      <c r="Z488" s="326" t="n">
        <f aca="false">+[4]data1cf!Y488</f>
        <v>285.680875463965</v>
      </c>
      <c r="AA488" s="326" t="n">
        <f aca="false">+[4]data1cf!Z488</f>
        <v>283.509614527884</v>
      </c>
      <c r="AB488" s="326"/>
      <c r="AC488" s="327" t="n">
        <f aca="false">XNPV(0.1,B488:AA488,$B$1:$AA$1)</f>
        <v>1281.30802414063</v>
      </c>
      <c r="AD488" s="327" t="n">
        <f aca="false">SUMPRODUCT(B488:AA488,$B$1010:$AA$1010)</f>
        <v>2302.79462647795</v>
      </c>
      <c r="AE488" s="328" t="n">
        <f aca="false">SUMPRODUCT(B488:AA488,$B$1012:$AA$1012)</f>
        <v>2189.32381073873</v>
      </c>
      <c r="AF488" s="329" t="n">
        <f aca="false">XIRR(B488:AA488,$B$1:$AA$1)</f>
        <v>0.164504301087229</v>
      </c>
      <c r="AG488" s="330" t="n">
        <f aca="false">1-EXP(-(1/0.25)*(AD488/ABS($AD$1010)))</f>
        <v>0.98769189211811</v>
      </c>
    </row>
    <row r="489" customFormat="false" ht="12.75" hidden="false" customHeight="false" outlineLevel="0" collapsed="false">
      <c r="A489" s="321"/>
      <c r="B489" s="326" t="n">
        <f aca="false">+[4]data1cf!A489</f>
        <v>-3706.92740613917</v>
      </c>
      <c r="C489" s="326" t="n">
        <f aca="false">+[4]data1cf!B489</f>
        <v>512.798988775346</v>
      </c>
      <c r="D489" s="326" t="n">
        <f aca="false">+[4]data1cf!C489</f>
        <v>576.555230673157</v>
      </c>
      <c r="E489" s="326" t="n">
        <f aca="false">+[4]data1cf!D489</f>
        <v>561.730158805841</v>
      </c>
      <c r="F489" s="326" t="n">
        <f aca="false">+[4]data1cf!E489</f>
        <v>548.312345370032</v>
      </c>
      <c r="G489" s="326" t="n">
        <f aca="false">+[4]data1cf!F489</f>
        <v>536.012519842309</v>
      </c>
      <c r="H489" s="326" t="n">
        <f aca="false">+[4]data1cf!G489</f>
        <v>524.685506441351</v>
      </c>
      <c r="I489" s="326" t="n">
        <f aca="false">+[4]data1cf!H489</f>
        <v>518.653983336596</v>
      </c>
      <c r="J489" s="326" t="n">
        <f aca="false">+[4]data1cf!I489</f>
        <v>517.340334762047</v>
      </c>
      <c r="K489" s="326" t="n">
        <f aca="false">+[4]data1cf!J489</f>
        <v>516.131402067812</v>
      </c>
      <c r="L489" s="326" t="n">
        <f aca="false">+[4]data1cf!K489</f>
        <v>514.593626957522</v>
      </c>
      <c r="M489" s="326" t="n">
        <f aca="false">+[4]data1cf!L489</f>
        <v>393.950213029151</v>
      </c>
      <c r="N489" s="326" t="n">
        <f aca="false">+[4]data1cf!M489</f>
        <v>392.327564647701</v>
      </c>
      <c r="O489" s="326" t="n">
        <f aca="false">+[4]data1cf!N489</f>
        <v>390.948811250035</v>
      </c>
      <c r="P489" s="326" t="n">
        <f aca="false">+[4]data1cf!O489</f>
        <v>389.236120815212</v>
      </c>
      <c r="Q489" s="326" t="n">
        <f aca="false">+[4]data1cf!P489</f>
        <v>387.764624102572</v>
      </c>
      <c r="R489" s="326" t="n">
        <f aca="false">+[4]data1cf!Q489</f>
        <v>343.439433475871</v>
      </c>
      <c r="S489" s="326" t="n">
        <f aca="false">+[4]data1cf!R489</f>
        <v>299.208445465369</v>
      </c>
      <c r="T489" s="326" t="n">
        <f aca="false">+[4]data1cf!S489</f>
        <v>297.44301162933</v>
      </c>
      <c r="U489" s="326" t="n">
        <f aca="false">+[4]data1cf!T489</f>
        <v>295.62461477821</v>
      </c>
      <c r="V489" s="326" t="n">
        <f aca="false">+[4]data1cf!U489</f>
        <v>293.751666021557</v>
      </c>
      <c r="W489" s="326" t="n">
        <f aca="false">+[4]data1cf!V489</f>
        <v>291.822528802203</v>
      </c>
      <c r="X489" s="326" t="n">
        <f aca="false">+[4]data1cf!W489</f>
        <v>289.835517466269</v>
      </c>
      <c r="Y489" s="326" t="n">
        <f aca="false">+[4]data1cf!X489</f>
        <v>287.788895790257</v>
      </c>
      <c r="Z489" s="326" t="n">
        <f aca="false">+[4]data1cf!Y489</f>
        <v>285.680875463965</v>
      </c>
      <c r="AA489" s="326" t="n">
        <f aca="false">+[4]data1cf!Z489</f>
        <v>283.509614527884</v>
      </c>
      <c r="AB489" s="326"/>
      <c r="AC489" s="327" t="n">
        <f aca="false">XNPV(0.1,B489:AA489,$B$1:$AA$1)</f>
        <v>597.32388357328</v>
      </c>
      <c r="AD489" s="327" t="n">
        <f aca="false">SUMPRODUCT(B489:AA489,$B$1010:$AA$1010)</f>
        <v>1664.92996550661</v>
      </c>
      <c r="AE489" s="328" t="n">
        <f aca="false">SUMPRODUCT(B489:AA489,$B$1012:$AA$1012)</f>
        <v>1547.20015077419</v>
      </c>
      <c r="AF489" s="329" t="n">
        <f aca="false">XIRR(B489:AA489,$B$1:$AA$1)</f>
        <v>0.123882889897204</v>
      </c>
      <c r="AG489" s="330" t="n">
        <f aca="false">1-EXP(-(1/0.25)*(AD489/ABS($AD$1010)))</f>
        <v>0.958389736312355</v>
      </c>
    </row>
    <row r="490" customFormat="false" ht="12.75" hidden="false" customHeight="false" outlineLevel="0" collapsed="false">
      <c r="A490" s="321"/>
      <c r="B490" s="326" t="n">
        <f aca="false">+[4]data1cf!A490</f>
        <v>-3845.18601682279</v>
      </c>
      <c r="C490" s="326" t="n">
        <f aca="false">+[4]data1cf!B490</f>
        <v>515.486736167035</v>
      </c>
      <c r="D490" s="326" t="n">
        <f aca="false">+[4]data1cf!C490</f>
        <v>581.661950717367</v>
      </c>
      <c r="E490" s="326" t="n">
        <f aca="false">+[4]data1cf!D490</f>
        <v>566.32620684563</v>
      </c>
      <c r="F490" s="326" t="n">
        <f aca="false">+[4]data1cf!E490</f>
        <v>552.451476353234</v>
      </c>
      <c r="G490" s="326" t="n">
        <f aca="false">+[4]data1cf!F490</f>
        <v>539.737737727191</v>
      </c>
      <c r="H490" s="326" t="n">
        <f aca="false">+[4]data1cf!G490</f>
        <v>528.034439691396</v>
      </c>
      <c r="I490" s="326" t="n">
        <f aca="false">+[4]data1cf!H490</f>
        <v>521.82552525879</v>
      </c>
      <c r="J490" s="326" t="n">
        <f aca="false">+[4]data1cf!I490</f>
        <v>520.51187668424</v>
      </c>
      <c r="K490" s="326" t="n">
        <f aca="false">+[4]data1cf!J490</f>
        <v>519.308319484789</v>
      </c>
      <c r="L490" s="326" t="n">
        <f aca="false">+[4]data1cf!K490</f>
        <v>517.765168879715</v>
      </c>
      <c r="M490" s="326" t="n">
        <f aca="false">+[4]data1cf!L490</f>
        <v>397.127130446128</v>
      </c>
      <c r="N490" s="326" t="n">
        <f aca="false">+[4]data1cf!M490</f>
        <v>395.499106569894</v>
      </c>
      <c r="O490" s="326" t="n">
        <f aca="false">+[4]data1cf!N490</f>
        <v>394.125728667012</v>
      </c>
      <c r="P490" s="326" t="n">
        <f aca="false">+[4]data1cf!O490</f>
        <v>392.407662737406</v>
      </c>
      <c r="Q490" s="326" t="n">
        <f aca="false">+[4]data1cf!P490</f>
        <v>390.941541519549</v>
      </c>
      <c r="R490" s="326" t="n">
        <f aca="false">+[4]data1cf!Q490</f>
        <v>345.025204436967</v>
      </c>
      <c r="S490" s="326" t="n">
        <f aca="false">+[4]data1cf!R490</f>
        <v>299.208445465369</v>
      </c>
      <c r="T490" s="326" t="n">
        <f aca="false">+[4]data1cf!S490</f>
        <v>297.44301162933</v>
      </c>
      <c r="U490" s="326" t="n">
        <f aca="false">+[4]data1cf!T490</f>
        <v>295.62461477821</v>
      </c>
      <c r="V490" s="326" t="n">
        <f aca="false">+[4]data1cf!U490</f>
        <v>293.751666021557</v>
      </c>
      <c r="W490" s="326" t="n">
        <f aca="false">+[4]data1cf!V490</f>
        <v>291.822528802203</v>
      </c>
      <c r="X490" s="326" t="n">
        <f aca="false">+[4]data1cf!W490</f>
        <v>289.835517466269</v>
      </c>
      <c r="Y490" s="326" t="n">
        <f aca="false">+[4]data1cf!X490</f>
        <v>287.788895790257</v>
      </c>
      <c r="Z490" s="326" t="n">
        <f aca="false">+[4]data1cf!Y490</f>
        <v>285.680875463965</v>
      </c>
      <c r="AA490" s="326" t="n">
        <f aca="false">+[4]data1cf!Z490</f>
        <v>283.509614527884</v>
      </c>
      <c r="AB490" s="326"/>
      <c r="AC490" s="327" t="n">
        <f aca="false">XNPV(0.1,B490:AA490,$B$1:$AA$1)</f>
        <v>486.862923385257</v>
      </c>
      <c r="AD490" s="327" t="n">
        <f aca="false">SUMPRODUCT(B490:AA490,$B$1010:$AA$1010)</f>
        <v>1561.91713415286</v>
      </c>
      <c r="AE490" s="328" t="n">
        <f aca="false">SUMPRODUCT(B490:AA490,$B$1012:$AA$1012)</f>
        <v>1443.49950651613</v>
      </c>
      <c r="AF490" s="329" t="n">
        <f aca="false">XIRR(B490:AA490,$B$1:$AA$1)</f>
        <v>0.118856413623803</v>
      </c>
      <c r="AG490" s="330" t="n">
        <f aca="false">1-EXP(-(1/0.25)*(AD490/ABS($AD$1010)))</f>
        <v>0.949343692140473</v>
      </c>
    </row>
    <row r="491" customFormat="false" ht="12.75" hidden="false" customHeight="false" outlineLevel="0" collapsed="false">
      <c r="A491" s="321"/>
      <c r="B491" s="326" t="n">
        <f aca="false">+[4]data1cf!A491</f>
        <v>-3273.26543492883</v>
      </c>
      <c r="C491" s="326" t="n">
        <f aca="false">+[4]data1cf!B491</f>
        <v>504.368600055017</v>
      </c>
      <c r="D491" s="326" t="n">
        <f aca="false">+[4]data1cf!C491</f>
        <v>560.537492104531</v>
      </c>
      <c r="E491" s="326" t="n">
        <f aca="false">+[4]data1cf!D491</f>
        <v>547.314194094078</v>
      </c>
      <c r="F491" s="326" t="n">
        <f aca="false">+[4]data1cf!E491</f>
        <v>535.329546740725</v>
      </c>
      <c r="G491" s="326" t="n">
        <f aca="false">+[4]data1cf!F491</f>
        <v>524.328001075933</v>
      </c>
      <c r="H491" s="326" t="n">
        <f aca="false">+[4]data1cf!G491</f>
        <v>514.181242095821</v>
      </c>
      <c r="I491" s="326" t="n">
        <f aca="false">+[4]data1cf!H491</f>
        <v>508.706124646608</v>
      </c>
      <c r="J491" s="326" t="n">
        <f aca="false">+[4]data1cf!I491</f>
        <v>507.392476072059</v>
      </c>
      <c r="K491" s="326" t="n">
        <f aca="false">+[4]data1cf!J491</f>
        <v>506.166682600383</v>
      </c>
      <c r="L491" s="326" t="n">
        <f aca="false">+[4]data1cf!K491</f>
        <v>504.645768267533</v>
      </c>
      <c r="M491" s="326" t="n">
        <f aca="false">+[4]data1cf!L491</f>
        <v>383.985493561722</v>
      </c>
      <c r="N491" s="326" t="n">
        <f aca="false">+[4]data1cf!M491</f>
        <v>382.379705957713</v>
      </c>
      <c r="O491" s="326" t="n">
        <f aca="false">+[4]data1cf!N491</f>
        <v>380.984091782606</v>
      </c>
      <c r="P491" s="326" t="n">
        <f aca="false">+[4]data1cf!O491</f>
        <v>379.288262125224</v>
      </c>
      <c r="Q491" s="326" t="n">
        <f aca="false">+[4]data1cf!P491</f>
        <v>377.799904635143</v>
      </c>
      <c r="R491" s="326" t="n">
        <f aca="false">+[4]data1cf!Q491</f>
        <v>338.465504130876</v>
      </c>
      <c r="S491" s="326" t="n">
        <f aca="false">+[4]data1cf!R491</f>
        <v>299.208445465369</v>
      </c>
      <c r="T491" s="326" t="n">
        <f aca="false">+[4]data1cf!S491</f>
        <v>297.44301162933</v>
      </c>
      <c r="U491" s="326" t="n">
        <f aca="false">+[4]data1cf!T491</f>
        <v>295.62461477821</v>
      </c>
      <c r="V491" s="326" t="n">
        <f aca="false">+[4]data1cf!U491</f>
        <v>293.751666021557</v>
      </c>
      <c r="W491" s="326" t="n">
        <f aca="false">+[4]data1cf!V491</f>
        <v>291.822528802203</v>
      </c>
      <c r="X491" s="326" t="n">
        <f aca="false">+[4]data1cf!W491</f>
        <v>289.835517466269</v>
      </c>
      <c r="Y491" s="326" t="n">
        <f aca="false">+[4]data1cf!X491</f>
        <v>287.788895790257</v>
      </c>
      <c r="Z491" s="326" t="n">
        <f aca="false">+[4]data1cf!Y491</f>
        <v>285.680875463965</v>
      </c>
      <c r="AA491" s="326" t="n">
        <f aca="false">+[4]data1cf!Z491</f>
        <v>283.509614527884</v>
      </c>
      <c r="AB491" s="326"/>
      <c r="AC491" s="327" t="n">
        <f aca="false">XNPV(0.1,B491:AA491,$B$1:$AA$1)</f>
        <v>943.79574163747</v>
      </c>
      <c r="AD491" s="327" t="n">
        <f aca="false">SUMPRODUCT(B491:AA491,$B$1010:$AA$1010)</f>
        <v>1988.04002197212</v>
      </c>
      <c r="AE491" s="328" t="n">
        <f aca="false">SUMPRODUCT(B491:AA491,$B$1012:$AA$1012)</f>
        <v>1872.46760125974</v>
      </c>
      <c r="AF491" s="329" t="n">
        <f aca="false">XIRR(B491:AA491,$B$1:$AA$1)</f>
        <v>0.142068062351478</v>
      </c>
      <c r="AG491" s="330" t="n">
        <f aca="false">1-EXP(-(1/0.25)*(AD491/ABS($AD$1010)))</f>
        <v>0.977549236783516</v>
      </c>
    </row>
    <row r="492" customFormat="false" ht="12.75" hidden="false" customHeight="false" outlineLevel="0" collapsed="false">
      <c r="A492" s="321"/>
      <c r="B492" s="326" t="n">
        <f aca="false">+[4]data1cf!A492</f>
        <v>-2606.56444677457</v>
      </c>
      <c r="C492" s="326" t="n">
        <f aca="false">+[4]data1cf!B492</f>
        <v>491.407932845298</v>
      </c>
      <c r="D492" s="326" t="n">
        <f aca="false">+[4]data1cf!C492</f>
        <v>535.912224406066</v>
      </c>
      <c r="E492" s="326" t="n">
        <f aca="false">+[4]data1cf!D492</f>
        <v>525.151453165459</v>
      </c>
      <c r="F492" s="326" t="n">
        <f aca="false">+[4]data1cf!E492</f>
        <v>515.370119237758</v>
      </c>
      <c r="G492" s="326" t="n">
        <f aca="false">+[4]data1cf!F492</f>
        <v>506.364516323263</v>
      </c>
      <c r="H492" s="326" t="n">
        <f aca="false">+[4]data1cf!G492</f>
        <v>498.032250752511</v>
      </c>
      <c r="I492" s="326" t="n">
        <f aca="false">+[4]data1cf!H492</f>
        <v>493.41253733914</v>
      </c>
      <c r="J492" s="326" t="n">
        <f aca="false">+[4]data1cf!I492</f>
        <v>492.09888876459</v>
      </c>
      <c r="K492" s="326" t="n">
        <f aca="false">+[4]data1cf!J492</f>
        <v>490.847173958495</v>
      </c>
      <c r="L492" s="326" t="n">
        <f aca="false">+[4]data1cf!K492</f>
        <v>489.352180960065</v>
      </c>
      <c r="M492" s="326" t="n">
        <f aca="false">+[4]data1cf!L492</f>
        <v>368.665984919834</v>
      </c>
      <c r="N492" s="326" t="n">
        <f aca="false">+[4]data1cf!M492</f>
        <v>367.086118650245</v>
      </c>
      <c r="O492" s="326" t="n">
        <f aca="false">+[4]data1cf!N492</f>
        <v>365.664583140719</v>
      </c>
      <c r="P492" s="326" t="n">
        <f aca="false">+[4]data1cf!O492</f>
        <v>363.994674817756</v>
      </c>
      <c r="Q492" s="326" t="n">
        <f aca="false">+[4]data1cf!P492</f>
        <v>362.480395993255</v>
      </c>
      <c r="R492" s="326" t="n">
        <f aca="false">+[4]data1cf!Q492</f>
        <v>330.818710477142</v>
      </c>
      <c r="S492" s="326" t="n">
        <f aca="false">+[4]data1cf!R492</f>
        <v>299.208445465369</v>
      </c>
      <c r="T492" s="326" t="n">
        <f aca="false">+[4]data1cf!S492</f>
        <v>297.44301162933</v>
      </c>
      <c r="U492" s="326" t="n">
        <f aca="false">+[4]data1cf!T492</f>
        <v>295.62461477821</v>
      </c>
      <c r="V492" s="326" t="n">
        <f aca="false">+[4]data1cf!U492</f>
        <v>293.751666021557</v>
      </c>
      <c r="W492" s="326" t="n">
        <f aca="false">+[4]data1cf!V492</f>
        <v>291.822528802203</v>
      </c>
      <c r="X492" s="326" t="n">
        <f aca="false">+[4]data1cf!W492</f>
        <v>289.835517466269</v>
      </c>
      <c r="Y492" s="326" t="n">
        <f aca="false">+[4]data1cf!X492</f>
        <v>287.788895790257</v>
      </c>
      <c r="Z492" s="326" t="n">
        <f aca="false">+[4]data1cf!Y492</f>
        <v>285.680875463965</v>
      </c>
      <c r="AA492" s="326" t="n">
        <f aca="false">+[4]data1cf!Z492</f>
        <v>283.509614527884</v>
      </c>
      <c r="AB492" s="326"/>
      <c r="AC492" s="327" t="n">
        <f aca="false">XNPV(0.1,B492:AA492,$B$1:$AA$1)</f>
        <v>1476.45284665025</v>
      </c>
      <c r="AD492" s="327" t="n">
        <f aca="false">SUMPRODUCT(B492:AA492,$B$1010:$AA$1010)</f>
        <v>2484.78128182227</v>
      </c>
      <c r="AE492" s="328" t="n">
        <f aca="false">SUMPRODUCT(B492:AA492,$B$1012:$AA$1012)</f>
        <v>2372.52558431942</v>
      </c>
      <c r="AF492" s="329" t="n">
        <f aca="false">XIRR(B492:AA492,$B$1:$AA$1)</f>
        <v>0.18047899399892</v>
      </c>
      <c r="AG492" s="330" t="n">
        <f aca="false">1-EXP(-(1/0.25)*(AD492/ABS($AD$1010)))</f>
        <v>0.991305156500956</v>
      </c>
    </row>
    <row r="493" customFormat="false" ht="12.75" hidden="false" customHeight="false" outlineLevel="0" collapsed="false">
      <c r="A493" s="321"/>
      <c r="B493" s="326" t="n">
        <f aca="false">+[4]data1cf!A493</f>
        <v>-2702.57447613523</v>
      </c>
      <c r="C493" s="326" t="n">
        <f aca="false">+[4]data1cf!B493</f>
        <v>493.274367816069</v>
      </c>
      <c r="D493" s="326" t="n">
        <f aca="false">+[4]data1cf!C493</f>
        <v>539.458450850531</v>
      </c>
      <c r="E493" s="326" t="n">
        <f aca="false">+[4]data1cf!D493</f>
        <v>528.343056965478</v>
      </c>
      <c r="F493" s="326" t="n">
        <f aca="false">+[4]data1cf!E493</f>
        <v>518.244429092746</v>
      </c>
      <c r="G493" s="326" t="n">
        <f aca="false">+[4]data1cf!F493</f>
        <v>508.951395192752</v>
      </c>
      <c r="H493" s="326" t="n">
        <f aca="false">+[4]data1cf!G493</f>
        <v>500.357828726092</v>
      </c>
      <c r="I493" s="326" t="n">
        <f aca="false">+[4]data1cf!H493</f>
        <v>495.61493060465</v>
      </c>
      <c r="J493" s="326" t="n">
        <f aca="false">+[4]data1cf!I493</f>
        <v>494.3012820301</v>
      </c>
      <c r="K493" s="326" t="n">
        <f aca="false">+[4]data1cf!J493</f>
        <v>493.053300093947</v>
      </c>
      <c r="L493" s="326" t="n">
        <f aca="false">+[4]data1cf!K493</f>
        <v>491.554574225575</v>
      </c>
      <c r="M493" s="326" t="n">
        <f aca="false">+[4]data1cf!L493</f>
        <v>370.872111055286</v>
      </c>
      <c r="N493" s="326" t="n">
        <f aca="false">+[4]data1cf!M493</f>
        <v>369.288511915754</v>
      </c>
      <c r="O493" s="326" t="n">
        <f aca="false">+[4]data1cf!N493</f>
        <v>367.87070927617</v>
      </c>
      <c r="P493" s="326" t="n">
        <f aca="false">+[4]data1cf!O493</f>
        <v>366.197068083266</v>
      </c>
      <c r="Q493" s="326" t="n">
        <f aca="false">+[4]data1cf!P493</f>
        <v>364.686522128707</v>
      </c>
      <c r="R493" s="326" t="n">
        <f aca="false">+[4]data1cf!Q493</f>
        <v>331.919907109897</v>
      </c>
      <c r="S493" s="326" t="n">
        <f aca="false">+[4]data1cf!R493</f>
        <v>299.208445465369</v>
      </c>
      <c r="T493" s="326" t="n">
        <f aca="false">+[4]data1cf!S493</f>
        <v>297.44301162933</v>
      </c>
      <c r="U493" s="326" t="n">
        <f aca="false">+[4]data1cf!T493</f>
        <v>295.62461477821</v>
      </c>
      <c r="V493" s="326" t="n">
        <f aca="false">+[4]data1cf!U493</f>
        <v>293.751666021557</v>
      </c>
      <c r="W493" s="326" t="n">
        <f aca="false">+[4]data1cf!V493</f>
        <v>291.822528802203</v>
      </c>
      <c r="X493" s="326" t="n">
        <f aca="false">+[4]data1cf!W493</f>
        <v>289.835517466269</v>
      </c>
      <c r="Y493" s="326" t="n">
        <f aca="false">+[4]data1cf!X493</f>
        <v>287.788895790257</v>
      </c>
      <c r="Z493" s="326" t="n">
        <f aca="false">+[4]data1cf!Y493</f>
        <v>285.680875463965</v>
      </c>
      <c r="AA493" s="326" t="n">
        <f aca="false">+[4]data1cf!Z493</f>
        <v>283.509614527884</v>
      </c>
      <c r="AB493" s="326"/>
      <c r="AC493" s="327" t="n">
        <f aca="false">XNPV(0.1,B493:AA493,$B$1:$AA$1)</f>
        <v>1399.74615924452</v>
      </c>
      <c r="AD493" s="327" t="n">
        <f aca="false">SUMPRODUCT(B493:AA493,$B$1010:$AA$1010)</f>
        <v>2413.24675016529</v>
      </c>
      <c r="AE493" s="328" t="n">
        <f aca="false">SUMPRODUCT(B493:AA493,$B$1012:$AA$1012)</f>
        <v>2300.51341921298</v>
      </c>
      <c r="AF493" s="329" t="n">
        <f aca="false">XIRR(B493:AA493,$B$1:$AA$1)</f>
        <v>0.17388285088362</v>
      </c>
      <c r="AG493" s="330" t="n">
        <f aca="false">1-EXP(-(1/0.25)*(AD493/ABS($AD$1010)))</f>
        <v>0.990032448280535</v>
      </c>
    </row>
    <row r="494" customFormat="false" ht="12.75" hidden="false" customHeight="false" outlineLevel="0" collapsed="false">
      <c r="A494" s="321"/>
      <c r="B494" s="326" t="n">
        <f aca="false">+[4]data1cf!A494</f>
        <v>-3556.01040337049</v>
      </c>
      <c r="C494" s="326" t="n">
        <f aca="false">+[4]data1cf!B494</f>
        <v>509.865162241522</v>
      </c>
      <c r="D494" s="326" t="n">
        <f aca="false">+[4]data1cf!C494</f>
        <v>570.980960258892</v>
      </c>
      <c r="E494" s="326" t="n">
        <f aca="false">+[4]data1cf!D494</f>
        <v>556.713315433003</v>
      </c>
      <c r="F494" s="326" t="n">
        <f aca="false">+[4]data1cf!E494</f>
        <v>543.794252507944</v>
      </c>
      <c r="G494" s="326" t="n">
        <f aca="false">+[4]data1cf!F494</f>
        <v>531.94623626643</v>
      </c>
      <c r="H494" s="326" t="n">
        <f aca="false">+[4]data1cf!G494</f>
        <v>521.029958580207</v>
      </c>
      <c r="I494" s="326" t="n">
        <f aca="false">+[4]data1cf!H494</f>
        <v>515.192068026685</v>
      </c>
      <c r="J494" s="326" t="n">
        <f aca="false">+[4]data1cf!I494</f>
        <v>513.878419452136</v>
      </c>
      <c r="K494" s="326" t="n">
        <f aca="false">+[4]data1cf!J494</f>
        <v>512.663619104833</v>
      </c>
      <c r="L494" s="326" t="n">
        <f aca="false">+[4]data1cf!K494</f>
        <v>511.13171164761</v>
      </c>
      <c r="M494" s="326" t="n">
        <f aca="false">+[4]data1cf!L494</f>
        <v>390.482430066172</v>
      </c>
      <c r="N494" s="326" t="n">
        <f aca="false">+[4]data1cf!M494</f>
        <v>388.86564933779</v>
      </c>
      <c r="O494" s="326" t="n">
        <f aca="false">+[4]data1cf!N494</f>
        <v>387.481028287056</v>
      </c>
      <c r="P494" s="326" t="n">
        <f aca="false">+[4]data1cf!O494</f>
        <v>385.774205505301</v>
      </c>
      <c r="Q494" s="326" t="n">
        <f aca="false">+[4]data1cf!P494</f>
        <v>384.296841139593</v>
      </c>
      <c r="R494" s="326" t="n">
        <f aca="false">+[4]data1cf!Q494</f>
        <v>341.708475820915</v>
      </c>
      <c r="S494" s="326" t="n">
        <f aca="false">+[4]data1cf!R494</f>
        <v>299.208445465369</v>
      </c>
      <c r="T494" s="326" t="n">
        <f aca="false">+[4]data1cf!S494</f>
        <v>297.44301162933</v>
      </c>
      <c r="U494" s="326" t="n">
        <f aca="false">+[4]data1cf!T494</f>
        <v>295.62461477821</v>
      </c>
      <c r="V494" s="326" t="n">
        <f aca="false">+[4]data1cf!U494</f>
        <v>293.751666021557</v>
      </c>
      <c r="W494" s="326" t="n">
        <f aca="false">+[4]data1cf!V494</f>
        <v>291.822528802203</v>
      </c>
      <c r="X494" s="326" t="n">
        <f aca="false">+[4]data1cf!W494</f>
        <v>289.835517466269</v>
      </c>
      <c r="Y494" s="326" t="n">
        <f aca="false">+[4]data1cf!X494</f>
        <v>287.788895790257</v>
      </c>
      <c r="Z494" s="326" t="n">
        <f aca="false">+[4]data1cf!Y494</f>
        <v>285.680875463965</v>
      </c>
      <c r="AA494" s="326" t="n">
        <f aca="false">+[4]data1cf!Z494</f>
        <v>283.509614527884</v>
      </c>
      <c r="AB494" s="326"/>
      <c r="AC494" s="327" t="n">
        <f aca="false">XNPV(0.1,B494:AA494,$B$1:$AA$1)</f>
        <v>717.898196826543</v>
      </c>
      <c r="AD494" s="327" t="n">
        <f aca="false">SUMPRODUCT(B494:AA494,$B$1010:$AA$1010)</f>
        <v>1777.37422975717</v>
      </c>
      <c r="AE494" s="328" t="n">
        <f aca="false">SUMPRODUCT(B494:AA494,$B$1012:$AA$1012)</f>
        <v>1660.39520126129</v>
      </c>
      <c r="AF494" s="329" t="n">
        <f aca="false">XIRR(B494:AA494,$B$1:$AA$1)</f>
        <v>0.129762371953409</v>
      </c>
      <c r="AG494" s="330" t="n">
        <f aca="false">1-EXP(-(1/0.25)*(AD494/ABS($AD$1010)))</f>
        <v>0.966430451366996</v>
      </c>
    </row>
    <row r="495" customFormat="false" ht="12.75" hidden="false" customHeight="false" outlineLevel="0" collapsed="false">
      <c r="A495" s="321"/>
      <c r="B495" s="326" t="n">
        <f aca="false">+[4]data1cf!A495</f>
        <v>-2854.45580498989</v>
      </c>
      <c r="C495" s="326" t="n">
        <f aca="false">+[4]data1cf!B495</f>
        <v>496.226940849003</v>
      </c>
      <c r="D495" s="326" t="n">
        <f aca="false">+[4]data1cf!C495</f>
        <v>545.068339613106</v>
      </c>
      <c r="E495" s="326" t="n">
        <f aca="false">+[4]data1cf!D495</f>
        <v>533.391956851796</v>
      </c>
      <c r="F495" s="326" t="n">
        <f aca="false">+[4]data1cf!E495</f>
        <v>522.791391563465</v>
      </c>
      <c r="G495" s="326" t="n">
        <f aca="false">+[4]data1cf!F495</f>
        <v>513.043661416399</v>
      </c>
      <c r="H495" s="326" t="n">
        <f aca="false">+[4]data1cf!G495</f>
        <v>504.036734725129</v>
      </c>
      <c r="I495" s="326" t="n">
        <f aca="false">+[4]data1cf!H495</f>
        <v>499.098966783512</v>
      </c>
      <c r="J495" s="326" t="n">
        <f aca="false">+[4]data1cf!I495</f>
        <v>497.785318208963</v>
      </c>
      <c r="K495" s="326" t="n">
        <f aca="false">+[4]data1cf!J495</f>
        <v>496.543241418875</v>
      </c>
      <c r="L495" s="326" t="n">
        <f aca="false">+[4]data1cf!K495</f>
        <v>495.038610404438</v>
      </c>
      <c r="M495" s="326" t="n">
        <f aca="false">+[4]data1cf!L495</f>
        <v>374.362052380214</v>
      </c>
      <c r="N495" s="326" t="n">
        <f aca="false">+[4]data1cf!M495</f>
        <v>372.772548094617</v>
      </c>
      <c r="O495" s="326" t="n">
        <f aca="false">+[4]data1cf!N495</f>
        <v>371.360650601099</v>
      </c>
      <c r="P495" s="326" t="n">
        <f aca="false">+[4]data1cf!O495</f>
        <v>369.681104262128</v>
      </c>
      <c r="Q495" s="326" t="n">
        <f aca="false">+[4]data1cf!P495</f>
        <v>368.176463453635</v>
      </c>
      <c r="R495" s="326" t="n">
        <f aca="false">+[4]data1cf!Q495</f>
        <v>333.661925199329</v>
      </c>
      <c r="S495" s="326" t="n">
        <f aca="false">+[4]data1cf!R495</f>
        <v>299.208445465369</v>
      </c>
      <c r="T495" s="326" t="n">
        <f aca="false">+[4]data1cf!S495</f>
        <v>297.44301162933</v>
      </c>
      <c r="U495" s="326" t="n">
        <f aca="false">+[4]data1cf!T495</f>
        <v>295.62461477821</v>
      </c>
      <c r="V495" s="326" t="n">
        <f aca="false">+[4]data1cf!U495</f>
        <v>293.751666021557</v>
      </c>
      <c r="W495" s="326" t="n">
        <f aca="false">+[4]data1cf!V495</f>
        <v>291.822528802203</v>
      </c>
      <c r="X495" s="326" t="n">
        <f aca="false">+[4]data1cf!W495</f>
        <v>289.835517466269</v>
      </c>
      <c r="Y495" s="326" t="n">
        <f aca="false">+[4]data1cf!X495</f>
        <v>287.788895790257</v>
      </c>
      <c r="Z495" s="326" t="n">
        <f aca="false">+[4]data1cf!Y495</f>
        <v>285.680875463965</v>
      </c>
      <c r="AA495" s="326" t="n">
        <f aca="false">+[4]data1cf!Z495</f>
        <v>283.509614527884</v>
      </c>
      <c r="AB495" s="326"/>
      <c r="AC495" s="327" t="n">
        <f aca="false">XNPV(0.1,B495:AA495,$B$1:$AA$1)</f>
        <v>1278.40140294352</v>
      </c>
      <c r="AD495" s="327" t="n">
        <f aca="false">SUMPRODUCT(B495:AA495,$B$1010:$AA$1010)</f>
        <v>2300.08399207212</v>
      </c>
      <c r="AE495" s="328" t="n">
        <f aca="false">SUMPRODUCT(B495:AA495,$B$1012:$AA$1012)</f>
        <v>2186.59507752618</v>
      </c>
      <c r="AF495" s="329" t="n">
        <f aca="false">XIRR(B495:AA495,$B$1:$AA$1)</f>
        <v>0.16428538870616</v>
      </c>
      <c r="AG495" s="330" t="n">
        <f aca="false">1-EXP(-(1/0.25)*(AD495/ABS($AD$1010)))</f>
        <v>0.9876280162082</v>
      </c>
    </row>
    <row r="496" customFormat="false" ht="12.75" hidden="false" customHeight="false" outlineLevel="0" collapsed="false">
      <c r="A496" s="321"/>
      <c r="B496" s="326" t="n">
        <f aca="false">+[4]data1cf!A496</f>
        <v>-3258.56040071629</v>
      </c>
      <c r="C496" s="326" t="n">
        <f aca="false">+[4]data1cf!B496</f>
        <v>504.082734189925</v>
      </c>
      <c r="D496" s="326" t="n">
        <f aca="false">+[4]data1cf!C496</f>
        <v>559.994346960857</v>
      </c>
      <c r="E496" s="326" t="n">
        <f aca="false">+[4]data1cf!D496</f>
        <v>546.825363464771</v>
      </c>
      <c r="F496" s="326" t="n">
        <f aca="false">+[4]data1cf!E496</f>
        <v>534.889313308484</v>
      </c>
      <c r="G496" s="326" t="n">
        <f aca="false">+[4]data1cf!F496</f>
        <v>523.931790986916</v>
      </c>
      <c r="H496" s="326" t="n">
        <f aca="false">+[4]data1cf!G496</f>
        <v>513.825053227917</v>
      </c>
      <c r="I496" s="326" t="n">
        <f aca="false">+[4]data1cf!H496</f>
        <v>508.3688029258</v>
      </c>
      <c r="J496" s="326" t="n">
        <f aca="false">+[4]data1cf!I496</f>
        <v>507.05515435125</v>
      </c>
      <c r="K496" s="326" t="n">
        <f aca="false">+[4]data1cf!J496</f>
        <v>505.828789147844</v>
      </c>
      <c r="L496" s="326" t="n">
        <f aca="false">+[4]data1cf!K496</f>
        <v>504.308446546725</v>
      </c>
      <c r="M496" s="326" t="n">
        <f aca="false">+[4]data1cf!L496</f>
        <v>383.647600109183</v>
      </c>
      <c r="N496" s="326" t="n">
        <f aca="false">+[4]data1cf!M496</f>
        <v>382.042384236904</v>
      </c>
      <c r="O496" s="326" t="n">
        <f aca="false">+[4]data1cf!N496</f>
        <v>380.646198330068</v>
      </c>
      <c r="P496" s="326" t="n">
        <f aca="false">+[4]data1cf!O496</f>
        <v>378.950940404415</v>
      </c>
      <c r="Q496" s="326" t="n">
        <f aca="false">+[4]data1cf!P496</f>
        <v>377.462011182604</v>
      </c>
      <c r="R496" s="326" t="n">
        <f aca="false">+[4]data1cf!Q496</f>
        <v>338.296843270472</v>
      </c>
      <c r="S496" s="326" t="n">
        <f aca="false">+[4]data1cf!R496</f>
        <v>299.208445465369</v>
      </c>
      <c r="T496" s="326" t="n">
        <f aca="false">+[4]data1cf!S496</f>
        <v>297.44301162933</v>
      </c>
      <c r="U496" s="326" t="n">
        <f aca="false">+[4]data1cf!T496</f>
        <v>295.62461477821</v>
      </c>
      <c r="V496" s="326" t="n">
        <f aca="false">+[4]data1cf!U496</f>
        <v>293.751666021557</v>
      </c>
      <c r="W496" s="326" t="n">
        <f aca="false">+[4]data1cf!V496</f>
        <v>291.822528802203</v>
      </c>
      <c r="X496" s="326" t="n">
        <f aca="false">+[4]data1cf!W496</f>
        <v>289.835517466269</v>
      </c>
      <c r="Y496" s="326" t="n">
        <f aca="false">+[4]data1cf!X496</f>
        <v>287.788895790257</v>
      </c>
      <c r="Z496" s="326" t="n">
        <f aca="false">+[4]data1cf!Y496</f>
        <v>285.680875463965</v>
      </c>
      <c r="AA496" s="326" t="n">
        <f aca="false">+[4]data1cf!Z496</f>
        <v>283.509614527884</v>
      </c>
      <c r="AB496" s="326"/>
      <c r="AC496" s="327" t="n">
        <f aca="false">XNPV(0.1,B496:AA496,$B$1:$AA$1)</f>
        <v>955.544248227281</v>
      </c>
      <c r="AD496" s="327" t="n">
        <f aca="false">SUMPRODUCT(B496:AA496,$B$1010:$AA$1010)</f>
        <v>1998.99635374702</v>
      </c>
      <c r="AE496" s="328" t="n">
        <f aca="false">SUMPRODUCT(B496:AA496,$B$1012:$AA$1012)</f>
        <v>1883.49708806087</v>
      </c>
      <c r="AF496" s="329" t="n">
        <f aca="false">XIRR(B496:AA496,$B$1:$AA$1)</f>
        <v>0.142760249858497</v>
      </c>
      <c r="AG496" s="330" t="n">
        <f aca="false">1-EXP(-(1/0.25)*(AD496/ABS($AD$1010)))</f>
        <v>0.978014085110572</v>
      </c>
    </row>
    <row r="497" customFormat="false" ht="12.75" hidden="false" customHeight="false" outlineLevel="0" collapsed="false">
      <c r="A497" s="321"/>
      <c r="B497" s="326" t="n">
        <f aca="false">+[4]data1cf!A497</f>
        <v>-3456.00234449655</v>
      </c>
      <c r="C497" s="326" t="n">
        <f aca="false">+[4]data1cf!B497</f>
        <v>507.921005577013</v>
      </c>
      <c r="D497" s="326" t="n">
        <f aca="false">+[4]data1cf!C497</f>
        <v>567.287062596325</v>
      </c>
      <c r="E497" s="326" t="n">
        <f aca="false">+[4]data1cf!D497</f>
        <v>553.388807536692</v>
      </c>
      <c r="F497" s="326" t="n">
        <f aca="false">+[4]data1cf!E497</f>
        <v>540.8002512446</v>
      </c>
      <c r="G497" s="326" t="n">
        <f aca="false">+[4]data1cf!F497</f>
        <v>529.25163512942</v>
      </c>
      <c r="H497" s="326" t="n">
        <f aca="false">+[4]data1cf!G497</f>
        <v>518.607539376229</v>
      </c>
      <c r="I497" s="326" t="n">
        <f aca="false">+[4]data1cf!H497</f>
        <v>512.897963162564</v>
      </c>
      <c r="J497" s="326" t="n">
        <f aca="false">+[4]data1cf!I497</f>
        <v>511.584314588014</v>
      </c>
      <c r="K497" s="326" t="n">
        <f aca="false">+[4]data1cf!J497</f>
        <v>510.365625927383</v>
      </c>
      <c r="L497" s="326" t="n">
        <f aca="false">+[4]data1cf!K497</f>
        <v>508.837606783489</v>
      </c>
      <c r="M497" s="326" t="n">
        <f aca="false">+[4]data1cf!L497</f>
        <v>388.184436888722</v>
      </c>
      <c r="N497" s="326" t="n">
        <f aca="false">+[4]data1cf!M497</f>
        <v>386.571544473668</v>
      </c>
      <c r="O497" s="326" t="n">
        <f aca="false">+[4]data1cf!N497</f>
        <v>385.183035109606</v>
      </c>
      <c r="P497" s="326" t="n">
        <f aca="false">+[4]data1cf!O497</f>
        <v>383.48010064118</v>
      </c>
      <c r="Q497" s="326" t="n">
        <f aca="false">+[4]data1cf!P497</f>
        <v>381.998847962143</v>
      </c>
      <c r="R497" s="326" t="n">
        <f aca="false">+[4]data1cf!Q497</f>
        <v>340.561423388854</v>
      </c>
      <c r="S497" s="326" t="n">
        <f aca="false">+[4]data1cf!R497</f>
        <v>299.208445465369</v>
      </c>
      <c r="T497" s="326" t="n">
        <f aca="false">+[4]data1cf!S497</f>
        <v>297.44301162933</v>
      </c>
      <c r="U497" s="326" t="n">
        <f aca="false">+[4]data1cf!T497</f>
        <v>295.62461477821</v>
      </c>
      <c r="V497" s="326" t="n">
        <f aca="false">+[4]data1cf!U497</f>
        <v>293.751666021557</v>
      </c>
      <c r="W497" s="326" t="n">
        <f aca="false">+[4]data1cf!V497</f>
        <v>291.822528802203</v>
      </c>
      <c r="X497" s="326" t="n">
        <f aca="false">+[4]data1cf!W497</f>
        <v>289.835517466269</v>
      </c>
      <c r="Y497" s="326" t="n">
        <f aca="false">+[4]data1cf!X497</f>
        <v>287.788895790257</v>
      </c>
      <c r="Z497" s="326" t="n">
        <f aca="false">+[4]data1cf!Y497</f>
        <v>285.680875463965</v>
      </c>
      <c r="AA497" s="326" t="n">
        <f aca="false">+[4]data1cf!Z497</f>
        <v>283.509614527884</v>
      </c>
      <c r="AB497" s="326"/>
      <c r="AC497" s="327" t="n">
        <f aca="false">XNPV(0.1,B497:AA497,$B$1:$AA$1)</f>
        <v>797.799088026986</v>
      </c>
      <c r="AD497" s="327" t="n">
        <f aca="false">SUMPRODUCT(B497:AA497,$B$1010:$AA$1010)</f>
        <v>1851.88758738357</v>
      </c>
      <c r="AE497" s="328" t="n">
        <f aca="false">SUMPRODUCT(B497:AA497,$B$1012:$AA$1012)</f>
        <v>1735.40608184911</v>
      </c>
      <c r="AF497" s="329" t="n">
        <f aca="false">XIRR(B497:AA497,$B$1:$AA$1)</f>
        <v>0.133909034845811</v>
      </c>
      <c r="AG497" s="330" t="n">
        <f aca="false">1-EXP(-(1/0.25)*(AD497/ABS($AD$1010)))</f>
        <v>0.970882887643011</v>
      </c>
    </row>
    <row r="498" customFormat="false" ht="12.75" hidden="false" customHeight="false" outlineLevel="0" collapsed="false">
      <c r="A498" s="321"/>
      <c r="B498" s="326" t="n">
        <f aca="false">+[4]data1cf!A498</f>
        <v>-3175.51099880389</v>
      </c>
      <c r="C498" s="326" t="n">
        <f aca="false">+[4]data1cf!B498</f>
        <v>502.468253816748</v>
      </c>
      <c r="D498" s="326" t="n">
        <f aca="false">+[4]data1cf!C498</f>
        <v>556.926834251821</v>
      </c>
      <c r="E498" s="326" t="n">
        <f aca="false">+[4]data1cf!D498</f>
        <v>544.064602026639</v>
      </c>
      <c r="F498" s="326" t="n">
        <f aca="false">+[4]data1cf!E498</f>
        <v>532.403013533791</v>
      </c>
      <c r="G498" s="326" t="n">
        <f aca="false">+[4]data1cf!F498</f>
        <v>521.694121189692</v>
      </c>
      <c r="H498" s="326" t="n">
        <f aca="false">+[4]data1cf!G498</f>
        <v>511.813410682938</v>
      </c>
      <c r="I498" s="326" t="n">
        <f aca="false">+[4]data1cf!H498</f>
        <v>506.463716085451</v>
      </c>
      <c r="J498" s="326" t="n">
        <f aca="false">+[4]data1cf!I498</f>
        <v>505.150067510901</v>
      </c>
      <c r="K498" s="326" t="n">
        <f aca="false">+[4]data1cf!J498</f>
        <v>503.920473346749</v>
      </c>
      <c r="L498" s="326" t="n">
        <f aca="false">+[4]data1cf!K498</f>
        <v>502.403359706376</v>
      </c>
      <c r="M498" s="326" t="n">
        <f aca="false">+[4]data1cf!L498</f>
        <v>381.739284308088</v>
      </c>
      <c r="N498" s="326" t="n">
        <f aca="false">+[4]data1cf!M498</f>
        <v>380.137297396556</v>
      </c>
      <c r="O498" s="326" t="n">
        <f aca="false">+[4]data1cf!N498</f>
        <v>378.737882528973</v>
      </c>
      <c r="P498" s="326" t="n">
        <f aca="false">+[4]data1cf!O498</f>
        <v>377.045853564067</v>
      </c>
      <c r="Q498" s="326" t="n">
        <f aca="false">+[4]data1cf!P498</f>
        <v>375.553695381509</v>
      </c>
      <c r="R498" s="326" t="n">
        <f aca="false">+[4]data1cf!Q498</f>
        <v>337.344299850298</v>
      </c>
      <c r="S498" s="326" t="n">
        <f aca="false">+[4]data1cf!R498</f>
        <v>299.208445465369</v>
      </c>
      <c r="T498" s="326" t="n">
        <f aca="false">+[4]data1cf!S498</f>
        <v>297.44301162933</v>
      </c>
      <c r="U498" s="326" t="n">
        <f aca="false">+[4]data1cf!T498</f>
        <v>295.62461477821</v>
      </c>
      <c r="V498" s="326" t="n">
        <f aca="false">+[4]data1cf!U498</f>
        <v>293.751666021557</v>
      </c>
      <c r="W498" s="326" t="n">
        <f aca="false">+[4]data1cf!V498</f>
        <v>291.822528802203</v>
      </c>
      <c r="X498" s="326" t="n">
        <f aca="false">+[4]data1cf!W498</f>
        <v>289.835517466269</v>
      </c>
      <c r="Y498" s="326" t="n">
        <f aca="false">+[4]data1cf!X498</f>
        <v>287.788895790257</v>
      </c>
      <c r="Z498" s="326" t="n">
        <f aca="false">+[4]data1cf!Y498</f>
        <v>285.680875463965</v>
      </c>
      <c r="AA498" s="326" t="n">
        <f aca="false">+[4]data1cf!Z498</f>
        <v>283.509614527884</v>
      </c>
      <c r="AB498" s="326"/>
      <c r="AC498" s="327" t="n">
        <f aca="false">XNPV(0.1,B498:AA498,$B$1:$AA$1)</f>
        <v>1021.89611327876</v>
      </c>
      <c r="AD498" s="327" t="n">
        <f aca="false">SUMPRODUCT(B498:AA498,$B$1010:$AA$1010)</f>
        <v>2060.87426493773</v>
      </c>
      <c r="AE498" s="328" t="n">
        <f aca="false">SUMPRODUCT(B498:AA498,$B$1012:$AA$1012)</f>
        <v>1945.78815579964</v>
      </c>
      <c r="AF498" s="329" t="n">
        <f aca="false">XIRR(B498:AA498,$B$1:$AA$1)</f>
        <v>0.146777698055821</v>
      </c>
      <c r="AG498" s="330" t="n">
        <f aca="false">1-EXP(-(1/0.25)*(AD498/ABS($AD$1010)))</f>
        <v>0.980464412634606</v>
      </c>
    </row>
    <row r="499" customFormat="false" ht="12.75" hidden="false" customHeight="false" outlineLevel="0" collapsed="false">
      <c r="A499" s="321"/>
      <c r="B499" s="326" t="n">
        <f aca="false">+[4]data1cf!A499</f>
        <v>-3097.86428878916</v>
      </c>
      <c r="C499" s="326" t="n">
        <f aca="false">+[4]data1cf!B499</f>
        <v>500.958801774061</v>
      </c>
      <c r="D499" s="326" t="n">
        <f aca="false">+[4]data1cf!C499</f>
        <v>554.058875370716</v>
      </c>
      <c r="E499" s="326" t="n">
        <f aca="false">+[4]data1cf!D499</f>
        <v>541.483439033645</v>
      </c>
      <c r="F499" s="326" t="n">
        <f aca="false">+[4]data1cf!E499</f>
        <v>530.078457388054</v>
      </c>
      <c r="G499" s="326" t="n">
        <f aca="false">+[4]data1cf!F499</f>
        <v>519.602020658529</v>
      </c>
      <c r="H499" s="326" t="n">
        <f aca="false">+[4]data1cf!G499</f>
        <v>509.932633437751</v>
      </c>
      <c r="I499" s="326" t="n">
        <f aca="false">+[4]data1cf!H499</f>
        <v>504.682562675081</v>
      </c>
      <c r="J499" s="326" t="n">
        <f aca="false">+[4]data1cf!I499</f>
        <v>503.368914100531</v>
      </c>
      <c r="K499" s="326" t="n">
        <f aca="false">+[4]data1cf!J499</f>
        <v>502.136301032294</v>
      </c>
      <c r="L499" s="326" t="n">
        <f aca="false">+[4]data1cf!K499</f>
        <v>500.622206296006</v>
      </c>
      <c r="M499" s="326" t="n">
        <f aca="false">+[4]data1cf!L499</f>
        <v>379.955111993633</v>
      </c>
      <c r="N499" s="326" t="n">
        <f aca="false">+[4]data1cf!M499</f>
        <v>378.356143986185</v>
      </c>
      <c r="O499" s="326" t="n">
        <f aca="false">+[4]data1cf!N499</f>
        <v>376.953710214517</v>
      </c>
      <c r="P499" s="326" t="n">
        <f aca="false">+[4]data1cf!O499</f>
        <v>375.264700153697</v>
      </c>
      <c r="Q499" s="326" t="n">
        <f aca="false">+[4]data1cf!P499</f>
        <v>373.769523067054</v>
      </c>
      <c r="R499" s="326" t="n">
        <f aca="false">+[4]data1cf!Q499</f>
        <v>336.453723145113</v>
      </c>
      <c r="S499" s="326" t="n">
        <f aca="false">+[4]data1cf!R499</f>
        <v>299.208445465369</v>
      </c>
      <c r="T499" s="326" t="n">
        <f aca="false">+[4]data1cf!S499</f>
        <v>297.44301162933</v>
      </c>
      <c r="U499" s="326" t="n">
        <f aca="false">+[4]data1cf!T499</f>
        <v>295.62461477821</v>
      </c>
      <c r="V499" s="326" t="n">
        <f aca="false">+[4]data1cf!U499</f>
        <v>293.751666021557</v>
      </c>
      <c r="W499" s="326" t="n">
        <f aca="false">+[4]data1cf!V499</f>
        <v>291.822528802203</v>
      </c>
      <c r="X499" s="326" t="n">
        <f aca="false">+[4]data1cf!W499</f>
        <v>289.835517466269</v>
      </c>
      <c r="Y499" s="326" t="n">
        <f aca="false">+[4]data1cf!X499</f>
        <v>287.788895790257</v>
      </c>
      <c r="Z499" s="326" t="n">
        <f aca="false">+[4]data1cf!Y499</f>
        <v>285.680875463965</v>
      </c>
      <c r="AA499" s="326" t="n">
        <f aca="false">+[4]data1cf!Z499</f>
        <v>283.509614527884</v>
      </c>
      <c r="AB499" s="326"/>
      <c r="AC499" s="327" t="n">
        <f aca="false">XNPV(0.1,B499:AA499,$B$1:$AA$1)</f>
        <v>1083.93152721255</v>
      </c>
      <c r="AD499" s="327" t="n">
        <f aca="false">SUMPRODUCT(B499:AA499,$B$1010:$AA$1010)</f>
        <v>2118.72677339541</v>
      </c>
      <c r="AE499" s="328" t="n">
        <f aca="false">SUMPRODUCT(B499:AA499,$B$1012:$AA$1012)</f>
        <v>2004.02694333869</v>
      </c>
      <c r="AF499" s="329" t="n">
        <f aca="false">XIRR(B499:AA499,$B$1:$AA$1)</f>
        <v>0.150709280861808</v>
      </c>
      <c r="AG499" s="330" t="n">
        <f aca="false">1-EXP(-(1/0.25)*(AD499/ABS($AD$1010)))</f>
        <v>0.982507702793096</v>
      </c>
    </row>
    <row r="500" customFormat="false" ht="12.75" hidden="false" customHeight="false" outlineLevel="0" collapsed="false">
      <c r="A500" s="321"/>
      <c r="B500" s="326" t="n">
        <f aca="false">+[4]data1cf!A500</f>
        <v>-3036.75527490524</v>
      </c>
      <c r="C500" s="326" t="n">
        <f aca="false">+[4]data1cf!B500</f>
        <v>499.770842544158</v>
      </c>
      <c r="D500" s="326" t="n">
        <f aca="false">+[4]data1cf!C500</f>
        <v>551.8017528339</v>
      </c>
      <c r="E500" s="326" t="n">
        <f aca="false">+[4]data1cf!D500</f>
        <v>539.45202875051</v>
      </c>
      <c r="F500" s="326" t="n">
        <f aca="false">+[4]data1cf!E500</f>
        <v>528.249000174003</v>
      </c>
      <c r="G500" s="326" t="n">
        <f aca="false">+[4]data1cf!F500</f>
        <v>517.955509165883</v>
      </c>
      <c r="H500" s="326" t="n">
        <f aca="false">+[4]data1cf!G500</f>
        <v>508.452436237291</v>
      </c>
      <c r="I500" s="326" t="n">
        <f aca="false">+[4]data1cf!H500</f>
        <v>503.280770783795</v>
      </c>
      <c r="J500" s="326" t="n">
        <f aca="false">+[4]data1cf!I500</f>
        <v>501.967122209246</v>
      </c>
      <c r="K500" s="326" t="n">
        <f aca="false">+[4]data1cf!J500</f>
        <v>500.732133222548</v>
      </c>
      <c r="L500" s="326" t="n">
        <f aca="false">+[4]data1cf!K500</f>
        <v>499.22041440472</v>
      </c>
      <c r="M500" s="326" t="n">
        <f aca="false">+[4]data1cf!L500</f>
        <v>378.550944183887</v>
      </c>
      <c r="N500" s="326" t="n">
        <f aca="false">+[4]data1cf!M500</f>
        <v>376.9543520949</v>
      </c>
      <c r="O500" s="326" t="n">
        <f aca="false">+[4]data1cf!N500</f>
        <v>375.549542404772</v>
      </c>
      <c r="P500" s="326" t="n">
        <f aca="false">+[4]data1cf!O500</f>
        <v>373.862908262411</v>
      </c>
      <c r="Q500" s="326" t="n">
        <f aca="false">+[4]data1cf!P500</f>
        <v>372.365355257308</v>
      </c>
      <c r="R500" s="326" t="n">
        <f aca="false">+[4]data1cf!Q500</f>
        <v>335.75282719947</v>
      </c>
      <c r="S500" s="326" t="n">
        <f aca="false">+[4]data1cf!R500</f>
        <v>299.208445465369</v>
      </c>
      <c r="T500" s="326" t="n">
        <f aca="false">+[4]data1cf!S500</f>
        <v>297.44301162933</v>
      </c>
      <c r="U500" s="326" t="n">
        <f aca="false">+[4]data1cf!T500</f>
        <v>295.62461477821</v>
      </c>
      <c r="V500" s="326" t="n">
        <f aca="false">+[4]data1cf!U500</f>
        <v>293.751666021557</v>
      </c>
      <c r="W500" s="326" t="n">
        <f aca="false">+[4]data1cf!V500</f>
        <v>291.822528802203</v>
      </c>
      <c r="X500" s="326" t="n">
        <f aca="false">+[4]data1cf!W500</f>
        <v>289.835517466269</v>
      </c>
      <c r="Y500" s="326" t="n">
        <f aca="false">+[4]data1cf!X500</f>
        <v>287.788895790257</v>
      </c>
      <c r="Z500" s="326" t="n">
        <f aca="false">+[4]data1cf!Y500</f>
        <v>285.680875463965</v>
      </c>
      <c r="AA500" s="326" t="n">
        <f aca="false">+[4]data1cf!Z500</f>
        <v>283.509614527884</v>
      </c>
      <c r="AB500" s="326"/>
      <c r="AC500" s="327" t="n">
        <f aca="false">XNPV(0.1,B500:AA500,$B$1:$AA$1)</f>
        <v>1132.75423934878</v>
      </c>
      <c r="AD500" s="327" t="n">
        <f aca="false">SUMPRODUCT(B500:AA500,$B$1010:$AA$1010)</f>
        <v>2164.25748219027</v>
      </c>
      <c r="AE500" s="328" t="n">
        <f aca="false">SUMPRODUCT(B500:AA500,$B$1012:$AA$1012)</f>
        <v>2049.86165900959</v>
      </c>
      <c r="AF500" s="329" t="n">
        <f aca="false">XIRR(B500:AA500,$B$1:$AA$1)</f>
        <v>0.153931265461791</v>
      </c>
      <c r="AG500" s="330" t="n">
        <f aca="false">1-EXP(-(1/0.25)*(AD500/ABS($AD$1010)))</f>
        <v>0.983964362446031</v>
      </c>
    </row>
    <row r="501" customFormat="false" ht="12.75" hidden="false" customHeight="false" outlineLevel="0" collapsed="false">
      <c r="A501" s="321"/>
      <c r="B501" s="326" t="n">
        <f aca="false">+[4]data1cf!A501</f>
        <v>-3748.84852815832</v>
      </c>
      <c r="C501" s="326" t="n">
        <f aca="false">+[4]data1cf!B501</f>
        <v>513.613935387398</v>
      </c>
      <c r="D501" s="326" t="n">
        <f aca="false">+[4]data1cf!C501</f>
        <v>578.103629236056</v>
      </c>
      <c r="E501" s="326" t="n">
        <f aca="false">+[4]data1cf!D501</f>
        <v>563.12371751245</v>
      </c>
      <c r="F501" s="326" t="n">
        <f aca="false">+[4]data1cf!E501</f>
        <v>549.567363152592</v>
      </c>
      <c r="G501" s="326" t="n">
        <f aca="false">+[4]data1cf!F501</f>
        <v>537.142035846613</v>
      </c>
      <c r="H501" s="326" t="n">
        <f aca="false">+[4]data1cf!G501</f>
        <v>525.700929919968</v>
      </c>
      <c r="I501" s="326" t="n">
        <f aca="false">+[4]data1cf!H501</f>
        <v>519.615620338818</v>
      </c>
      <c r="J501" s="326" t="n">
        <f aca="false">+[4]data1cf!I501</f>
        <v>518.301971764268</v>
      </c>
      <c r="K501" s="326" t="n">
        <f aca="false">+[4]data1cf!J501</f>
        <v>517.094668963257</v>
      </c>
      <c r="L501" s="326" t="n">
        <f aca="false">+[4]data1cf!K501</f>
        <v>515.555263959743</v>
      </c>
      <c r="M501" s="326" t="n">
        <f aca="false">+[4]data1cf!L501</f>
        <v>394.913479924596</v>
      </c>
      <c r="N501" s="326" t="n">
        <f aca="false">+[4]data1cf!M501</f>
        <v>393.289201649922</v>
      </c>
      <c r="O501" s="326" t="n">
        <f aca="false">+[4]data1cf!N501</f>
        <v>391.912078145481</v>
      </c>
      <c r="P501" s="326" t="n">
        <f aca="false">+[4]data1cf!O501</f>
        <v>390.197757817433</v>
      </c>
      <c r="Q501" s="326" t="n">
        <f aca="false">+[4]data1cf!P501</f>
        <v>388.727890998017</v>
      </c>
      <c r="R501" s="326" t="n">
        <f aca="false">+[4]data1cf!Q501</f>
        <v>343.920251976981</v>
      </c>
      <c r="S501" s="326" t="n">
        <f aca="false">+[4]data1cf!R501</f>
        <v>299.208445465369</v>
      </c>
      <c r="T501" s="326" t="n">
        <f aca="false">+[4]data1cf!S501</f>
        <v>297.44301162933</v>
      </c>
      <c r="U501" s="326" t="n">
        <f aca="false">+[4]data1cf!T501</f>
        <v>295.62461477821</v>
      </c>
      <c r="V501" s="326" t="n">
        <f aca="false">+[4]data1cf!U501</f>
        <v>293.751666021557</v>
      </c>
      <c r="W501" s="326" t="n">
        <f aca="false">+[4]data1cf!V501</f>
        <v>291.822528802203</v>
      </c>
      <c r="X501" s="326" t="n">
        <f aca="false">+[4]data1cf!W501</f>
        <v>289.835517466269</v>
      </c>
      <c r="Y501" s="326" t="n">
        <f aca="false">+[4]data1cf!X501</f>
        <v>287.788895790257</v>
      </c>
      <c r="Z501" s="326" t="n">
        <f aca="false">+[4]data1cf!Y501</f>
        <v>285.680875463965</v>
      </c>
      <c r="AA501" s="326" t="n">
        <f aca="false">+[4]data1cf!Z501</f>
        <v>283.509614527884</v>
      </c>
      <c r="AB501" s="326"/>
      <c r="AC501" s="327" t="n">
        <f aca="false">XNPV(0.1,B501:AA501,$B$1:$AA$1)</f>
        <v>563.83123260928</v>
      </c>
      <c r="AD501" s="327" t="n">
        <f aca="false">SUMPRODUCT(B501:AA501,$B$1010:$AA$1010)</f>
        <v>1633.69564706984</v>
      </c>
      <c r="AE501" s="328" t="n">
        <f aca="false">SUMPRODUCT(B501:AA501,$B$1012:$AA$1012)</f>
        <v>1515.75728193651</v>
      </c>
      <c r="AF501" s="329" t="n">
        <f aca="false">XIRR(B501:AA501,$B$1:$AA$1)</f>
        <v>0.122324284461222</v>
      </c>
      <c r="AG501" s="330" t="n">
        <f aca="false">1-EXP(-(1/0.25)*(AD501/ABS($AD$1010)))</f>
        <v>0.955832332997609</v>
      </c>
    </row>
    <row r="502" customFormat="false" ht="12.75" hidden="false" customHeight="false" outlineLevel="0" collapsed="false">
      <c r="A502" s="321"/>
      <c r="B502" s="326" t="n">
        <f aca="false">+[4]data1cf!A502</f>
        <v>-2857.78331717373</v>
      </c>
      <c r="C502" s="326" t="n">
        <f aca="false">+[4]data1cf!B502</f>
        <v>496.291627685857</v>
      </c>
      <c r="D502" s="326" t="n">
        <f aca="false">+[4]data1cf!C502</f>
        <v>545.191244603129</v>
      </c>
      <c r="E502" s="326" t="n">
        <f aca="false">+[4]data1cf!D502</f>
        <v>533.502571342816</v>
      </c>
      <c r="F502" s="326" t="n">
        <f aca="false">+[4]data1cf!E502</f>
        <v>522.89100929222</v>
      </c>
      <c r="G502" s="326" t="n">
        <f aca="false">+[4]data1cf!F502</f>
        <v>513.133317372278</v>
      </c>
      <c r="H502" s="326" t="n">
        <f aca="false">+[4]data1cf!G502</f>
        <v>504.117334523849</v>
      </c>
      <c r="I502" s="326" t="n">
        <f aca="false">+[4]data1cf!H502</f>
        <v>499.175297251</v>
      </c>
      <c r="J502" s="326" t="n">
        <f aca="false">+[4]data1cf!I502</f>
        <v>497.861648676451</v>
      </c>
      <c r="K502" s="326" t="n">
        <f aca="false">+[4]data1cf!J502</f>
        <v>496.619701260037</v>
      </c>
      <c r="L502" s="326" t="n">
        <f aca="false">+[4]data1cf!K502</f>
        <v>495.114940871926</v>
      </c>
      <c r="M502" s="326" t="n">
        <f aca="false">+[4]data1cf!L502</f>
        <v>374.438512221376</v>
      </c>
      <c r="N502" s="326" t="n">
        <f aca="false">+[4]data1cf!M502</f>
        <v>372.848878562105</v>
      </c>
      <c r="O502" s="326" t="n">
        <f aca="false">+[4]data1cf!N502</f>
        <v>371.43711044226</v>
      </c>
      <c r="P502" s="326" t="n">
        <f aca="false">+[4]data1cf!O502</f>
        <v>369.757434729616</v>
      </c>
      <c r="Q502" s="326" t="n">
        <f aca="false">+[4]data1cf!P502</f>
        <v>368.252923294797</v>
      </c>
      <c r="R502" s="326" t="n">
        <f aca="false">+[4]data1cf!Q502</f>
        <v>333.700090433073</v>
      </c>
      <c r="S502" s="326" t="n">
        <f aca="false">+[4]data1cf!R502</f>
        <v>299.208445465369</v>
      </c>
      <c r="T502" s="326" t="n">
        <f aca="false">+[4]data1cf!S502</f>
        <v>297.44301162933</v>
      </c>
      <c r="U502" s="326" t="n">
        <f aca="false">+[4]data1cf!T502</f>
        <v>295.62461477821</v>
      </c>
      <c r="V502" s="326" t="n">
        <f aca="false">+[4]data1cf!U502</f>
        <v>293.751666021557</v>
      </c>
      <c r="W502" s="326" t="n">
        <f aca="false">+[4]data1cf!V502</f>
        <v>291.822528802203</v>
      </c>
      <c r="X502" s="326" t="n">
        <f aca="false">+[4]data1cf!W502</f>
        <v>289.835517466269</v>
      </c>
      <c r="Y502" s="326" t="n">
        <f aca="false">+[4]data1cf!X502</f>
        <v>287.788895790257</v>
      </c>
      <c r="Z502" s="326" t="n">
        <f aca="false">+[4]data1cf!Y502</f>
        <v>285.680875463965</v>
      </c>
      <c r="AA502" s="326" t="n">
        <f aca="false">+[4]data1cf!Z502</f>
        <v>283.509614527884</v>
      </c>
      <c r="AB502" s="326"/>
      <c r="AC502" s="327" t="n">
        <f aca="false">XNPV(0.1,B502:AA502,$B$1:$AA$1)</f>
        <v>1275.7429052988</v>
      </c>
      <c r="AD502" s="327" t="n">
        <f aca="false">SUMPRODUCT(B502:AA502,$B$1010:$AA$1010)</f>
        <v>2297.60475081744</v>
      </c>
      <c r="AE502" s="328" t="n">
        <f aca="false">SUMPRODUCT(B502:AA502,$B$1012:$AA$1012)</f>
        <v>2184.09928246839</v>
      </c>
      <c r="AF502" s="329" t="n">
        <f aca="false">XIRR(B502:AA502,$B$1:$AA$1)</f>
        <v>0.164085610403582</v>
      </c>
      <c r="AG502" s="330" t="n">
        <f aca="false">1-EXP(-(1/0.25)*(AD502/ABS($AD$1010)))</f>
        <v>0.98756930284478</v>
      </c>
    </row>
    <row r="503" customFormat="false" ht="12.75" hidden="false" customHeight="false" outlineLevel="0" collapsed="false">
      <c r="A503" s="321"/>
      <c r="B503" s="326" t="n">
        <f aca="false">+[4]data1cf!A503</f>
        <v>-2915.80410474716</v>
      </c>
      <c r="C503" s="326" t="n">
        <f aca="false">+[4]data1cf!B503</f>
        <v>497.419551796285</v>
      </c>
      <c r="D503" s="326" t="n">
        <f aca="false">+[4]data1cf!C503</f>
        <v>547.334300412941</v>
      </c>
      <c r="E503" s="326" t="n">
        <f aca="false">+[4]data1cf!D503</f>
        <v>535.431321571647</v>
      </c>
      <c r="F503" s="326" t="n">
        <f aca="false">+[4]data1cf!E503</f>
        <v>524.628012422279</v>
      </c>
      <c r="G503" s="326" t="n">
        <f aca="false">+[4]data1cf!F503</f>
        <v>514.696620189331</v>
      </c>
      <c r="H503" s="326" t="n">
        <f aca="false">+[4]data1cf!G503</f>
        <v>505.522727965441</v>
      </c>
      <c r="I503" s="326" t="n">
        <f aca="false">+[4]data1cf!H503</f>
        <v>500.506247701305</v>
      </c>
      <c r="J503" s="326" t="n">
        <f aca="false">+[4]data1cf!I503</f>
        <v>499.192599126755</v>
      </c>
      <c r="K503" s="326" t="n">
        <f aca="false">+[4]data1cf!J503</f>
        <v>497.952907558562</v>
      </c>
      <c r="L503" s="326" t="n">
        <f aca="false">+[4]data1cf!K503</f>
        <v>496.44589132223</v>
      </c>
      <c r="M503" s="326" t="n">
        <f aca="false">+[4]data1cf!L503</f>
        <v>375.771718519901</v>
      </c>
      <c r="N503" s="326" t="n">
        <f aca="false">+[4]data1cf!M503</f>
        <v>374.179829012409</v>
      </c>
      <c r="O503" s="326" t="n">
        <f aca="false">+[4]data1cf!N503</f>
        <v>372.770316740786</v>
      </c>
      <c r="P503" s="326" t="n">
        <f aca="false">+[4]data1cf!O503</f>
        <v>371.08838517992</v>
      </c>
      <c r="Q503" s="326" t="n">
        <f aca="false">+[4]data1cf!P503</f>
        <v>369.586129593322</v>
      </c>
      <c r="R503" s="326" t="n">
        <f aca="false">+[4]data1cf!Q503</f>
        <v>334.365565658225</v>
      </c>
      <c r="S503" s="326" t="n">
        <f aca="false">+[4]data1cf!R503</f>
        <v>299.208445465369</v>
      </c>
      <c r="T503" s="326" t="n">
        <f aca="false">+[4]data1cf!S503</f>
        <v>297.44301162933</v>
      </c>
      <c r="U503" s="326" t="n">
        <f aca="false">+[4]data1cf!T503</f>
        <v>295.62461477821</v>
      </c>
      <c r="V503" s="326" t="n">
        <f aca="false">+[4]data1cf!U503</f>
        <v>293.751666021557</v>
      </c>
      <c r="W503" s="326" t="n">
        <f aca="false">+[4]data1cf!V503</f>
        <v>291.822528802203</v>
      </c>
      <c r="X503" s="326" t="n">
        <f aca="false">+[4]data1cf!W503</f>
        <v>289.835517466269</v>
      </c>
      <c r="Y503" s="326" t="n">
        <f aca="false">+[4]data1cf!X503</f>
        <v>287.788895790257</v>
      </c>
      <c r="Z503" s="326" t="n">
        <f aca="false">+[4]data1cf!Y503</f>
        <v>285.680875463965</v>
      </c>
      <c r="AA503" s="326" t="n">
        <f aca="false">+[4]data1cf!Z503</f>
        <v>283.509614527884</v>
      </c>
      <c r="AB503" s="326"/>
      <c r="AC503" s="327" t="n">
        <f aca="false">XNPV(0.1,B503:AA503,$B$1:$AA$1)</f>
        <v>1229.38751466861</v>
      </c>
      <c r="AD503" s="327" t="n">
        <f aca="false">SUMPRODUCT(B503:AA503,$B$1010:$AA$1010)</f>
        <v>2254.3749977065</v>
      </c>
      <c r="AE503" s="328" t="n">
        <f aca="false">SUMPRODUCT(B503:AA503,$B$1012:$AA$1012)</f>
        <v>2140.5808858783</v>
      </c>
      <c r="AF503" s="329" t="n">
        <f aca="false">XIRR(B503:AA503,$B$1:$AA$1)</f>
        <v>0.160669225118654</v>
      </c>
      <c r="AG503" s="330" t="n">
        <f aca="false">1-EXP(-(1/0.25)*(AD503/ABS($AD$1010)))</f>
        <v>0.986499563246567</v>
      </c>
    </row>
    <row r="504" customFormat="false" ht="12.75" hidden="false" customHeight="false" outlineLevel="0" collapsed="false">
      <c r="A504" s="321"/>
      <c r="B504" s="326" t="n">
        <f aca="false">+[4]data1cf!A504</f>
        <v>-2863.73314059513</v>
      </c>
      <c r="C504" s="326" t="n">
        <f aca="false">+[4]data1cf!B504</f>
        <v>496.407292253169</v>
      </c>
      <c r="D504" s="326" t="n">
        <f aca="false">+[4]data1cf!C504</f>
        <v>545.411007281022</v>
      </c>
      <c r="E504" s="326" t="n">
        <f aca="false">+[4]data1cf!D504</f>
        <v>533.70035775292</v>
      </c>
      <c r="F504" s="326" t="n">
        <f aca="false">+[4]data1cf!E504</f>
        <v>523.069132725881</v>
      </c>
      <c r="G504" s="326" t="n">
        <f aca="false">+[4]data1cf!F504</f>
        <v>513.293628462573</v>
      </c>
      <c r="H504" s="326" t="n">
        <f aca="false">+[4]data1cf!G504</f>
        <v>504.26145257472</v>
      </c>
      <c r="I504" s="326" t="n">
        <f aca="false">+[4]data1cf!H504</f>
        <v>499.311781440428</v>
      </c>
      <c r="J504" s="326" t="n">
        <f aca="false">+[4]data1cf!I504</f>
        <v>497.998132865879</v>
      </c>
      <c r="K504" s="326" t="n">
        <f aca="false">+[4]data1cf!J504</f>
        <v>496.7564167786</v>
      </c>
      <c r="L504" s="326" t="n">
        <f aca="false">+[4]data1cf!K504</f>
        <v>495.251425061354</v>
      </c>
      <c r="M504" s="326" t="n">
        <f aca="false">+[4]data1cf!L504</f>
        <v>374.575227739939</v>
      </c>
      <c r="N504" s="326" t="n">
        <f aca="false">+[4]data1cf!M504</f>
        <v>372.985362751533</v>
      </c>
      <c r="O504" s="326" t="n">
        <f aca="false">+[4]data1cf!N504</f>
        <v>371.573825960823</v>
      </c>
      <c r="P504" s="326" t="n">
        <f aca="false">+[4]data1cf!O504</f>
        <v>369.893918919044</v>
      </c>
      <c r="Q504" s="326" t="n">
        <f aca="false">+[4]data1cf!P504</f>
        <v>368.38963881336</v>
      </c>
      <c r="R504" s="326" t="n">
        <f aca="false">+[4]data1cf!Q504</f>
        <v>333.768332527787</v>
      </c>
      <c r="S504" s="326" t="n">
        <f aca="false">+[4]data1cf!R504</f>
        <v>299.208445465369</v>
      </c>
      <c r="T504" s="326" t="n">
        <f aca="false">+[4]data1cf!S504</f>
        <v>297.44301162933</v>
      </c>
      <c r="U504" s="326" t="n">
        <f aca="false">+[4]data1cf!T504</f>
        <v>295.62461477821</v>
      </c>
      <c r="V504" s="326" t="n">
        <f aca="false">+[4]data1cf!U504</f>
        <v>293.751666021557</v>
      </c>
      <c r="W504" s="326" t="n">
        <f aca="false">+[4]data1cf!V504</f>
        <v>291.822528802203</v>
      </c>
      <c r="X504" s="326" t="n">
        <f aca="false">+[4]data1cf!W504</f>
        <v>289.835517466269</v>
      </c>
      <c r="Y504" s="326" t="n">
        <f aca="false">+[4]data1cf!X504</f>
        <v>287.788895790257</v>
      </c>
      <c r="Z504" s="326" t="n">
        <f aca="false">+[4]data1cf!Y504</f>
        <v>285.680875463965</v>
      </c>
      <c r="AA504" s="326" t="n">
        <f aca="false">+[4]data1cf!Z504</f>
        <v>283.509614527884</v>
      </c>
      <c r="AB504" s="326"/>
      <c r="AC504" s="327" t="n">
        <f aca="false">XNPV(0.1,B504:AA504,$B$1:$AA$1)</f>
        <v>1270.98932644517</v>
      </c>
      <c r="AD504" s="327" t="n">
        <f aca="false">SUMPRODUCT(B504:AA504,$B$1010:$AA$1010)</f>
        <v>2293.1716948677</v>
      </c>
      <c r="AE504" s="328" t="n">
        <f aca="false">SUMPRODUCT(B504:AA504,$B$1012:$AA$1012)</f>
        <v>2179.63662716634</v>
      </c>
      <c r="AF504" s="329" t="n">
        <f aca="false">XIRR(B504:AA504,$B$1:$AA$1)</f>
        <v>0.163729451833627</v>
      </c>
      <c r="AG504" s="330" t="n">
        <f aca="false">1-EXP(-(1/0.25)*(AD504/ABS($AD$1010)))</f>
        <v>0.987463623865613</v>
      </c>
    </row>
    <row r="505" customFormat="false" ht="12.75" hidden="false" customHeight="false" outlineLevel="0" collapsed="false">
      <c r="A505" s="321"/>
      <c r="B505" s="326" t="n">
        <f aca="false">+[4]data1cf!A505</f>
        <v>-3749.01823864738</v>
      </c>
      <c r="C505" s="326" t="n">
        <f aca="false">+[4]data1cf!B505</f>
        <v>513.617234559305</v>
      </c>
      <c r="D505" s="326" t="n">
        <f aca="false">+[4]data1cf!C505</f>
        <v>578.10989766268</v>
      </c>
      <c r="E505" s="326" t="n">
        <f aca="false">+[4]data1cf!D505</f>
        <v>563.129359096412</v>
      </c>
      <c r="F505" s="326" t="n">
        <f aca="false">+[4]data1cf!E505</f>
        <v>549.57244387733</v>
      </c>
      <c r="G505" s="326" t="n">
        <f aca="false">+[4]data1cf!F505</f>
        <v>537.146608498877</v>
      </c>
      <c r="H505" s="326" t="n">
        <f aca="false">+[4]data1cf!G505</f>
        <v>525.705040688165</v>
      </c>
      <c r="I505" s="326" t="n">
        <f aca="false">+[4]data1cf!H505</f>
        <v>519.619513361669</v>
      </c>
      <c r="J505" s="326" t="n">
        <f aca="false">+[4]data1cf!I505</f>
        <v>518.305864787119</v>
      </c>
      <c r="K505" s="326" t="n">
        <f aca="false">+[4]data1cf!J505</f>
        <v>517.098568584452</v>
      </c>
      <c r="L505" s="326" t="n">
        <f aca="false">+[4]data1cf!K505</f>
        <v>515.559156982594</v>
      </c>
      <c r="M505" s="326" t="n">
        <f aca="false">+[4]data1cf!L505</f>
        <v>394.917379545791</v>
      </c>
      <c r="N505" s="326" t="n">
        <f aca="false">+[4]data1cf!M505</f>
        <v>393.293094672773</v>
      </c>
      <c r="O505" s="326" t="n">
        <f aca="false">+[4]data1cf!N505</f>
        <v>391.915977766676</v>
      </c>
      <c r="P505" s="326" t="n">
        <f aca="false">+[4]data1cf!O505</f>
        <v>390.201650840284</v>
      </c>
      <c r="Q505" s="326" t="n">
        <f aca="false">+[4]data1cf!P505</f>
        <v>388.731790619212</v>
      </c>
      <c r="R505" s="326" t="n">
        <f aca="false">+[4]data1cf!Q505</f>
        <v>343.922198488407</v>
      </c>
      <c r="S505" s="326" t="n">
        <f aca="false">+[4]data1cf!R505</f>
        <v>299.208445465369</v>
      </c>
      <c r="T505" s="326" t="n">
        <f aca="false">+[4]data1cf!S505</f>
        <v>297.44301162933</v>
      </c>
      <c r="U505" s="326" t="n">
        <f aca="false">+[4]data1cf!T505</f>
        <v>295.62461477821</v>
      </c>
      <c r="V505" s="326" t="n">
        <f aca="false">+[4]data1cf!U505</f>
        <v>293.751666021557</v>
      </c>
      <c r="W505" s="326" t="n">
        <f aca="false">+[4]data1cf!V505</f>
        <v>291.822528802203</v>
      </c>
      <c r="X505" s="326" t="n">
        <f aca="false">+[4]data1cf!W505</f>
        <v>289.835517466269</v>
      </c>
      <c r="Y505" s="326" t="n">
        <f aca="false">+[4]data1cf!X505</f>
        <v>287.788895790257</v>
      </c>
      <c r="Z505" s="326" t="n">
        <f aca="false">+[4]data1cf!Y505</f>
        <v>285.680875463965</v>
      </c>
      <c r="AA505" s="326" t="n">
        <f aca="false">+[4]data1cf!Z505</f>
        <v>283.509614527884</v>
      </c>
      <c r="AB505" s="326"/>
      <c r="AC505" s="327" t="n">
        <f aca="false">XNPV(0.1,B505:AA505,$B$1:$AA$1)</f>
        <v>563.695643343021</v>
      </c>
      <c r="AD505" s="327" t="n">
        <f aca="false">SUMPRODUCT(B505:AA505,$B$1010:$AA$1010)</f>
        <v>1633.56920027638</v>
      </c>
      <c r="AE505" s="328" t="n">
        <f aca="false">SUMPRODUCT(B505:AA505,$B$1012:$AA$1012)</f>
        <v>1515.62999086243</v>
      </c>
      <c r="AF505" s="329" t="n">
        <f aca="false">XIRR(B505:AA505,$B$1:$AA$1)</f>
        <v>0.122318037318926</v>
      </c>
      <c r="AG505" s="330" t="n">
        <f aca="false">1-EXP(-(1/0.25)*(AD505/ABS($AD$1010)))</f>
        <v>0.955821666666392</v>
      </c>
    </row>
    <row r="506" customFormat="false" ht="12.75" hidden="false" customHeight="false" outlineLevel="0" collapsed="false">
      <c r="A506" s="321"/>
      <c r="B506" s="326" t="n">
        <f aca="false">+[4]data1cf!A506</f>
        <v>-3092.25912014593</v>
      </c>
      <c r="C506" s="326" t="n">
        <f aca="false">+[4]data1cf!B506</f>
        <v>500.849837295637</v>
      </c>
      <c r="D506" s="326" t="n">
        <f aca="false">+[4]data1cf!C506</f>
        <v>553.85184286171</v>
      </c>
      <c r="E506" s="326" t="n">
        <f aca="false">+[4]data1cf!D506</f>
        <v>541.297109775539</v>
      </c>
      <c r="F506" s="326" t="n">
        <f aca="false">+[4]data1cf!E506</f>
        <v>529.910652091281</v>
      </c>
      <c r="G506" s="326" t="n">
        <f aca="false">+[4]data1cf!F506</f>
        <v>519.450995891433</v>
      </c>
      <c r="H506" s="326" t="n">
        <f aca="false">+[4]data1cf!G506</f>
        <v>509.796863697634</v>
      </c>
      <c r="I506" s="326" t="n">
        <f aca="false">+[4]data1cf!H506</f>
        <v>504.55398459054</v>
      </c>
      <c r="J506" s="326" t="n">
        <f aca="false">+[4]data1cf!I506</f>
        <v>503.240336015991</v>
      </c>
      <c r="K506" s="326" t="n">
        <f aca="false">+[4]data1cf!J506</f>
        <v>502.007505018796</v>
      </c>
      <c r="L506" s="326" t="n">
        <f aca="false">+[4]data1cf!K506</f>
        <v>500.493628211466</v>
      </c>
      <c r="M506" s="326" t="n">
        <f aca="false">+[4]data1cf!L506</f>
        <v>379.826315980135</v>
      </c>
      <c r="N506" s="326" t="n">
        <f aca="false">+[4]data1cf!M506</f>
        <v>378.227565901645</v>
      </c>
      <c r="O506" s="326" t="n">
        <f aca="false">+[4]data1cf!N506</f>
        <v>376.82491420102</v>
      </c>
      <c r="P506" s="326" t="n">
        <f aca="false">+[4]data1cf!O506</f>
        <v>375.136122069156</v>
      </c>
      <c r="Q506" s="326" t="n">
        <f aca="false">+[4]data1cf!P506</f>
        <v>373.640727053556</v>
      </c>
      <c r="R506" s="326" t="n">
        <f aca="false">+[4]data1cf!Q506</f>
        <v>336.389434102843</v>
      </c>
      <c r="S506" s="326" t="n">
        <f aca="false">+[4]data1cf!R506</f>
        <v>299.208445465369</v>
      </c>
      <c r="T506" s="326" t="n">
        <f aca="false">+[4]data1cf!S506</f>
        <v>297.44301162933</v>
      </c>
      <c r="U506" s="326" t="n">
        <f aca="false">+[4]data1cf!T506</f>
        <v>295.62461477821</v>
      </c>
      <c r="V506" s="326" t="n">
        <f aca="false">+[4]data1cf!U506</f>
        <v>293.751666021557</v>
      </c>
      <c r="W506" s="326" t="n">
        <f aca="false">+[4]data1cf!V506</f>
        <v>291.822528802203</v>
      </c>
      <c r="X506" s="326" t="n">
        <f aca="false">+[4]data1cf!W506</f>
        <v>289.835517466269</v>
      </c>
      <c r="Y506" s="326" t="n">
        <f aca="false">+[4]data1cf!X506</f>
        <v>287.788895790257</v>
      </c>
      <c r="Z506" s="326" t="n">
        <f aca="false">+[4]data1cf!Y506</f>
        <v>285.680875463965</v>
      </c>
      <c r="AA506" s="326" t="n">
        <f aca="false">+[4]data1cf!Z506</f>
        <v>283.509614527884</v>
      </c>
      <c r="AB506" s="326"/>
      <c r="AC506" s="327" t="n">
        <f aca="false">XNPV(0.1,B506:AA506,$B$1:$AA$1)</f>
        <v>1088.40974601777</v>
      </c>
      <c r="AD506" s="327" t="n">
        <f aca="false">SUMPRODUCT(B506:AA506,$B$1010:$AA$1010)</f>
        <v>2122.90303619235</v>
      </c>
      <c r="AE506" s="328" t="n">
        <f aca="false">SUMPRODUCT(B506:AA506,$B$1012:$AA$1012)</f>
        <v>2008.23109088945</v>
      </c>
      <c r="AF506" s="329" t="n">
        <f aca="false">XIRR(B506:AA506,$B$1:$AA$1)</f>
        <v>0.15100000262569</v>
      </c>
      <c r="AG506" s="330" t="n">
        <f aca="false">1-EXP(-(1/0.25)*(AD506/ABS($AD$1010)))</f>
        <v>0.982646651461475</v>
      </c>
    </row>
    <row r="507" customFormat="false" ht="12.75" hidden="false" customHeight="false" outlineLevel="0" collapsed="false">
      <c r="A507" s="321"/>
      <c r="B507" s="326" t="n">
        <f aca="false">+[4]data1cf!A507</f>
        <v>-3259.01206026739</v>
      </c>
      <c r="C507" s="326" t="n">
        <f aca="false">+[4]data1cf!B507</f>
        <v>504.091514451598</v>
      </c>
      <c r="D507" s="326" t="n">
        <f aca="false">+[4]data1cf!C507</f>
        <v>560.011029458036</v>
      </c>
      <c r="E507" s="326" t="n">
        <f aca="false">+[4]data1cf!D507</f>
        <v>546.840377712233</v>
      </c>
      <c r="F507" s="326" t="n">
        <f aca="false">+[4]data1cf!E507</f>
        <v>534.902834911461</v>
      </c>
      <c r="G507" s="326" t="n">
        <f aca="false">+[4]data1cf!F507</f>
        <v>523.943960429595</v>
      </c>
      <c r="H507" s="326" t="n">
        <f aca="false">+[4]data1cf!G507</f>
        <v>513.835993433962</v>
      </c>
      <c r="I507" s="326" t="n">
        <f aca="false">+[4]data1cf!H507</f>
        <v>508.379163634574</v>
      </c>
      <c r="J507" s="326" t="n">
        <f aca="false">+[4]data1cf!I507</f>
        <v>507.065515060025</v>
      </c>
      <c r="K507" s="326" t="n">
        <f aca="false">+[4]data1cf!J507</f>
        <v>505.839167417142</v>
      </c>
      <c r="L507" s="326" t="n">
        <f aca="false">+[4]data1cf!K507</f>
        <v>504.3188072555</v>
      </c>
      <c r="M507" s="326" t="n">
        <f aca="false">+[4]data1cf!L507</f>
        <v>383.657978378481</v>
      </c>
      <c r="N507" s="326" t="n">
        <f aca="false">+[4]data1cf!M507</f>
        <v>382.052744945679</v>
      </c>
      <c r="O507" s="326" t="n">
        <f aca="false">+[4]data1cf!N507</f>
        <v>380.656576599366</v>
      </c>
      <c r="P507" s="326" t="n">
        <f aca="false">+[4]data1cf!O507</f>
        <v>378.96130111319</v>
      </c>
      <c r="Q507" s="326" t="n">
        <f aca="false">+[4]data1cf!P507</f>
        <v>377.472389451902</v>
      </c>
      <c r="R507" s="326" t="n">
        <f aca="false">+[4]data1cf!Q507</f>
        <v>338.30202362486</v>
      </c>
      <c r="S507" s="326" t="n">
        <f aca="false">+[4]data1cf!R507</f>
        <v>299.208445465369</v>
      </c>
      <c r="T507" s="326" t="n">
        <f aca="false">+[4]data1cf!S507</f>
        <v>297.44301162933</v>
      </c>
      <c r="U507" s="326" t="n">
        <f aca="false">+[4]data1cf!T507</f>
        <v>295.62461477821</v>
      </c>
      <c r="V507" s="326" t="n">
        <f aca="false">+[4]data1cf!U507</f>
        <v>293.751666021557</v>
      </c>
      <c r="W507" s="326" t="n">
        <f aca="false">+[4]data1cf!V507</f>
        <v>291.822528802203</v>
      </c>
      <c r="X507" s="326" t="n">
        <f aca="false">+[4]data1cf!W507</f>
        <v>289.835517466269</v>
      </c>
      <c r="Y507" s="326" t="n">
        <f aca="false">+[4]data1cf!X507</f>
        <v>287.788895790257</v>
      </c>
      <c r="Z507" s="326" t="n">
        <f aca="false">+[4]data1cf!Y507</f>
        <v>285.680875463965</v>
      </c>
      <c r="AA507" s="326" t="n">
        <f aca="false">+[4]data1cf!Z507</f>
        <v>283.509614527884</v>
      </c>
      <c r="AB507" s="326"/>
      <c r="AC507" s="327" t="n">
        <f aca="false">XNPV(0.1,B507:AA507,$B$1:$AA$1)</f>
        <v>955.183397301281</v>
      </c>
      <c r="AD507" s="327" t="n">
        <f aca="false">SUMPRODUCT(B507:AA507,$B$1010:$AA$1010)</f>
        <v>1998.65983417015</v>
      </c>
      <c r="AE507" s="328" t="n">
        <f aca="false">SUMPRODUCT(B507:AA507,$B$1012:$AA$1012)</f>
        <v>1883.15832155509</v>
      </c>
      <c r="AF507" s="329" t="n">
        <f aca="false">XIRR(B507:AA507,$B$1:$AA$1)</f>
        <v>0.142738905938323</v>
      </c>
      <c r="AG507" s="330" t="n">
        <f aca="false">1-EXP(-(1/0.25)*(AD507/ABS($AD$1010)))</f>
        <v>0.977999951771463</v>
      </c>
    </row>
    <row r="508" customFormat="false" ht="12.75" hidden="false" customHeight="false" outlineLevel="0" collapsed="false">
      <c r="A508" s="321"/>
      <c r="B508" s="326" t="n">
        <f aca="false">+[4]data1cf!A508</f>
        <v>-3238.85243550821</v>
      </c>
      <c r="C508" s="326" t="n">
        <f aca="false">+[4]data1cf!B508</f>
        <v>503.69961134628</v>
      </c>
      <c r="D508" s="326" t="n">
        <f aca="false">+[4]data1cf!C508</f>
        <v>559.266413557931</v>
      </c>
      <c r="E508" s="326" t="n">
        <f aca="false">+[4]data1cf!D508</f>
        <v>546.170223402138</v>
      </c>
      <c r="F508" s="326" t="n">
        <f aca="false">+[4]data1cf!E508</f>
        <v>534.299304129271</v>
      </c>
      <c r="G508" s="326" t="n">
        <f aca="false">+[4]data1cf!F508</f>
        <v>523.400782725624</v>
      </c>
      <c r="H508" s="326" t="n">
        <f aca="false">+[4]data1cf!G508</f>
        <v>513.347682164735</v>
      </c>
      <c r="I508" s="326" t="n">
        <f aca="false">+[4]data1cf!H508</f>
        <v>507.916717970298</v>
      </c>
      <c r="J508" s="326" t="n">
        <f aca="false">+[4]data1cf!I508</f>
        <v>506.603069395749</v>
      </c>
      <c r="K508" s="326" t="n">
        <f aca="false">+[4]data1cf!J508</f>
        <v>505.375937946656</v>
      </c>
      <c r="L508" s="326" t="n">
        <f aca="false">+[4]data1cf!K508</f>
        <v>503.856361591224</v>
      </c>
      <c r="M508" s="326" t="n">
        <f aca="false">+[4]data1cf!L508</f>
        <v>383.194748907995</v>
      </c>
      <c r="N508" s="326" t="n">
        <f aca="false">+[4]data1cf!M508</f>
        <v>381.590299281403</v>
      </c>
      <c r="O508" s="326" t="n">
        <f aca="false">+[4]data1cf!N508</f>
        <v>380.193347128879</v>
      </c>
      <c r="P508" s="326" t="n">
        <f aca="false">+[4]data1cf!O508</f>
        <v>378.498855448914</v>
      </c>
      <c r="Q508" s="326" t="n">
        <f aca="false">+[4]data1cf!P508</f>
        <v>377.009159981416</v>
      </c>
      <c r="R508" s="326" t="n">
        <f aca="false">+[4]data1cf!Q508</f>
        <v>338.070800792722</v>
      </c>
      <c r="S508" s="326" t="n">
        <f aca="false">+[4]data1cf!R508</f>
        <v>299.208445465369</v>
      </c>
      <c r="T508" s="326" t="n">
        <f aca="false">+[4]data1cf!S508</f>
        <v>297.44301162933</v>
      </c>
      <c r="U508" s="326" t="n">
        <f aca="false">+[4]data1cf!T508</f>
        <v>295.62461477821</v>
      </c>
      <c r="V508" s="326" t="n">
        <f aca="false">+[4]data1cf!U508</f>
        <v>293.751666021557</v>
      </c>
      <c r="W508" s="326" t="n">
        <f aca="false">+[4]data1cf!V508</f>
        <v>291.822528802203</v>
      </c>
      <c r="X508" s="326" t="n">
        <f aca="false">+[4]data1cf!W508</f>
        <v>289.835517466269</v>
      </c>
      <c r="Y508" s="326" t="n">
        <f aca="false">+[4]data1cf!X508</f>
        <v>287.788895790257</v>
      </c>
      <c r="Z508" s="326" t="n">
        <f aca="false">+[4]data1cf!Y508</f>
        <v>285.680875463965</v>
      </c>
      <c r="AA508" s="326" t="n">
        <f aca="false">+[4]data1cf!Z508</f>
        <v>283.509614527884</v>
      </c>
      <c r="AB508" s="326"/>
      <c r="AC508" s="327" t="n">
        <f aca="false">XNPV(0.1,B508:AA508,$B$1:$AA$1)</f>
        <v>971.2898191503</v>
      </c>
      <c r="AD508" s="327" t="n">
        <f aca="false">SUMPRODUCT(B508:AA508,$B$1010:$AA$1010)</f>
        <v>2013.68023698777</v>
      </c>
      <c r="AE508" s="328" t="n">
        <f aca="false">SUMPRODUCT(B508:AA508,$B$1012:$AA$1012)</f>
        <v>1898.27901505253</v>
      </c>
      <c r="AF508" s="329" t="n">
        <f aca="false">XIRR(B508:AA508,$B$1:$AA$1)</f>
        <v>0.143696798087976</v>
      </c>
      <c r="AG508" s="330" t="n">
        <f aca="false">1-EXP(-(1/0.25)*(AD508/ABS($AD$1010)))</f>
        <v>0.978622025571912</v>
      </c>
    </row>
    <row r="509" customFormat="false" ht="12.75" hidden="false" customHeight="false" outlineLevel="0" collapsed="false">
      <c r="A509" s="321"/>
      <c r="B509" s="326" t="n">
        <f aca="false">+[4]data1cf!A509</f>
        <v>-2566.05860002621</v>
      </c>
      <c r="C509" s="326" t="n">
        <f aca="false">+[4]data1cf!B509</f>
        <v>490.62049918451</v>
      </c>
      <c r="D509" s="326" t="n">
        <f aca="false">+[4]data1cf!C509</f>
        <v>534.416100450568</v>
      </c>
      <c r="E509" s="326" t="n">
        <f aca="false">+[4]data1cf!D509</f>
        <v>523.804941605511</v>
      </c>
      <c r="F509" s="326" t="n">
        <f aca="false">+[4]data1cf!E509</f>
        <v>514.157471400145</v>
      </c>
      <c r="G509" s="326" t="n">
        <f aca="false">+[4]data1cf!F509</f>
        <v>505.27313326941</v>
      </c>
      <c r="H509" s="326" t="n">
        <f aca="false">+[4]data1cf!G509</f>
        <v>497.051108411169</v>
      </c>
      <c r="I509" s="326" t="n">
        <f aca="false">+[4]data1cf!H509</f>
        <v>492.48336561941</v>
      </c>
      <c r="J509" s="326" t="n">
        <f aca="false">+[4]data1cf!I509</f>
        <v>491.16971704486</v>
      </c>
      <c r="K509" s="326" t="n">
        <f aca="false">+[4]data1cf!J509</f>
        <v>489.916427371444</v>
      </c>
      <c r="L509" s="326" t="n">
        <f aca="false">+[4]data1cf!K509</f>
        <v>488.423009240335</v>
      </c>
      <c r="M509" s="326" t="n">
        <f aca="false">+[4]data1cf!L509</f>
        <v>367.735238332783</v>
      </c>
      <c r="N509" s="326" t="n">
        <f aca="false">+[4]data1cf!M509</f>
        <v>366.156946930514</v>
      </c>
      <c r="O509" s="326" t="n">
        <f aca="false">+[4]data1cf!N509</f>
        <v>364.733836553667</v>
      </c>
      <c r="P509" s="326" t="n">
        <f aca="false">+[4]data1cf!O509</f>
        <v>363.065503098026</v>
      </c>
      <c r="Q509" s="326" t="n">
        <f aca="false">+[4]data1cf!P509</f>
        <v>361.549649406204</v>
      </c>
      <c r="R509" s="326" t="n">
        <f aca="false">+[4]data1cf!Q509</f>
        <v>330.354124617277</v>
      </c>
      <c r="S509" s="326" t="n">
        <f aca="false">+[4]data1cf!R509</f>
        <v>299.208445465369</v>
      </c>
      <c r="T509" s="326" t="n">
        <f aca="false">+[4]data1cf!S509</f>
        <v>297.44301162933</v>
      </c>
      <c r="U509" s="326" t="n">
        <f aca="false">+[4]data1cf!T509</f>
        <v>295.62461477821</v>
      </c>
      <c r="V509" s="326" t="n">
        <f aca="false">+[4]data1cf!U509</f>
        <v>293.751666021557</v>
      </c>
      <c r="W509" s="326" t="n">
        <f aca="false">+[4]data1cf!V509</f>
        <v>291.822528802203</v>
      </c>
      <c r="X509" s="326" t="n">
        <f aca="false">+[4]data1cf!W509</f>
        <v>289.835517466269</v>
      </c>
      <c r="Y509" s="326" t="n">
        <f aca="false">+[4]data1cf!X509</f>
        <v>287.788895790257</v>
      </c>
      <c r="Z509" s="326" t="n">
        <f aca="false">+[4]data1cf!Y509</f>
        <v>285.680875463965</v>
      </c>
      <c r="AA509" s="326" t="n">
        <f aca="false">+[4]data1cf!Z509</f>
        <v>283.509614527884</v>
      </c>
      <c r="AB509" s="326"/>
      <c r="AC509" s="327" t="n">
        <f aca="false">XNPV(0.1,B509:AA509,$B$1:$AA$1)</f>
        <v>1508.81477118377</v>
      </c>
      <c r="AD509" s="327" t="n">
        <f aca="false">SUMPRODUCT(B509:AA509,$B$1010:$AA$1010)</f>
        <v>2514.96111611468</v>
      </c>
      <c r="AE509" s="328" t="n">
        <f aca="false">SUMPRODUCT(B509:AA509,$B$1012:$AA$1012)</f>
        <v>2402.90692826071</v>
      </c>
      <c r="AF509" s="329" t="n">
        <f aca="false">XIRR(B509:AA509,$B$1:$AA$1)</f>
        <v>0.183398429491013</v>
      </c>
      <c r="AG509" s="330" t="n">
        <f aca="false">1-EXP(-(1/0.25)*(AD509/ABS($AD$1010)))</f>
        <v>0.991792095257424</v>
      </c>
    </row>
    <row r="510" customFormat="false" ht="12.75" hidden="false" customHeight="false" outlineLevel="0" collapsed="false">
      <c r="A510" s="321"/>
      <c r="B510" s="326" t="n">
        <f aca="false">+[4]data1cf!A510</f>
        <v>-3709.28592281849</v>
      </c>
      <c r="C510" s="326" t="n">
        <f aca="false">+[4]data1cf!B510</f>
        <v>512.844838339591</v>
      </c>
      <c r="D510" s="326" t="n">
        <f aca="false">+[4]data1cf!C510</f>
        <v>576.642344845224</v>
      </c>
      <c r="E510" s="326" t="n">
        <f aca="false">+[4]data1cf!D510</f>
        <v>561.808561560701</v>
      </c>
      <c r="F510" s="326" t="n">
        <f aca="false">+[4]data1cf!E510</f>
        <v>548.382953698971</v>
      </c>
      <c r="G510" s="326" t="n">
        <f aca="false">+[4]data1cf!F510</f>
        <v>536.076067338354</v>
      </c>
      <c r="H510" s="326" t="n">
        <f aca="false">+[4]data1cf!G510</f>
        <v>524.742634998401</v>
      </c>
      <c r="I510" s="326" t="n">
        <f aca="false">+[4]data1cf!H510</f>
        <v>518.708085822406</v>
      </c>
      <c r="J510" s="326" t="n">
        <f aca="false">+[4]data1cf!I510</f>
        <v>517.394437247857</v>
      </c>
      <c r="K510" s="326" t="n">
        <f aca="false">+[4]data1cf!J510</f>
        <v>516.18559625275</v>
      </c>
      <c r="L510" s="326" t="n">
        <f aca="false">+[4]data1cf!K510</f>
        <v>514.647729443332</v>
      </c>
      <c r="M510" s="326" t="n">
        <f aca="false">+[4]data1cf!L510</f>
        <v>394.004407214089</v>
      </c>
      <c r="N510" s="326" t="n">
        <f aca="false">+[4]data1cf!M510</f>
        <v>392.381667133511</v>
      </c>
      <c r="O510" s="326" t="n">
        <f aca="false">+[4]data1cf!N510</f>
        <v>391.003005434974</v>
      </c>
      <c r="P510" s="326" t="n">
        <f aca="false">+[4]data1cf!O510</f>
        <v>389.290223301022</v>
      </c>
      <c r="Q510" s="326" t="n">
        <f aca="false">+[4]data1cf!P510</f>
        <v>387.81881828751</v>
      </c>
      <c r="R510" s="326" t="n">
        <f aca="false">+[4]data1cf!Q510</f>
        <v>343.466484718776</v>
      </c>
      <c r="S510" s="326" t="n">
        <f aca="false">+[4]data1cf!R510</f>
        <v>299.208445465369</v>
      </c>
      <c r="T510" s="326" t="n">
        <f aca="false">+[4]data1cf!S510</f>
        <v>297.44301162933</v>
      </c>
      <c r="U510" s="326" t="n">
        <f aca="false">+[4]data1cf!T510</f>
        <v>295.62461477821</v>
      </c>
      <c r="V510" s="326" t="n">
        <f aca="false">+[4]data1cf!U510</f>
        <v>293.751666021557</v>
      </c>
      <c r="W510" s="326" t="n">
        <f aca="false">+[4]data1cf!V510</f>
        <v>291.822528802203</v>
      </c>
      <c r="X510" s="326" t="n">
        <f aca="false">+[4]data1cf!W510</f>
        <v>289.835517466269</v>
      </c>
      <c r="Y510" s="326" t="n">
        <f aca="false">+[4]data1cf!X510</f>
        <v>287.788895790257</v>
      </c>
      <c r="Z510" s="326" t="n">
        <f aca="false">+[4]data1cf!Y510</f>
        <v>285.680875463965</v>
      </c>
      <c r="AA510" s="326" t="n">
        <f aca="false">+[4]data1cf!Z510</f>
        <v>283.509614527884</v>
      </c>
      <c r="AB510" s="326"/>
      <c r="AC510" s="327" t="n">
        <f aca="false">XNPV(0.1,B510:AA510,$B$1:$AA$1)</f>
        <v>595.439559582692</v>
      </c>
      <c r="AD510" s="327" t="n">
        <f aca="false">SUMPRODUCT(B510:AA510,$B$1010:$AA$1010)</f>
        <v>1663.17269715472</v>
      </c>
      <c r="AE510" s="328" t="n">
        <f aca="false">SUMPRODUCT(B510:AA510,$B$1012:$AA$1012)</f>
        <v>1545.43114920584</v>
      </c>
      <c r="AF510" s="329" t="n">
        <f aca="false">XIRR(B510:AA510,$B$1:$AA$1)</f>
        <v>0.123794375212173</v>
      </c>
      <c r="AG510" s="330" t="n">
        <f aca="false">1-EXP(-(1/0.25)*(AD510/ABS($AD$1010)))</f>
        <v>0.958249868494523</v>
      </c>
    </row>
    <row r="511" customFormat="false" ht="12.75" hidden="false" customHeight="false" outlineLevel="0" collapsed="false">
      <c r="A511" s="321"/>
      <c r="B511" s="326" t="n">
        <f aca="false">+[4]data1cf!A511</f>
        <v>-2943.88736190455</v>
      </c>
      <c r="C511" s="326" t="n">
        <f aca="false">+[4]data1cf!B511</f>
        <v>497.965490315425</v>
      </c>
      <c r="D511" s="326" t="n">
        <f aca="false">+[4]data1cf!C511</f>
        <v>548.371583599307</v>
      </c>
      <c r="E511" s="326" t="n">
        <f aca="false">+[4]data1cf!D511</f>
        <v>536.364876439376</v>
      </c>
      <c r="F511" s="326" t="n">
        <f aca="false">+[4]data1cf!E511</f>
        <v>525.468757741754</v>
      </c>
      <c r="G511" s="326" t="n">
        <f aca="false">+[4]data1cf!F511</f>
        <v>515.453290976858</v>
      </c>
      <c r="H511" s="326" t="n">
        <f aca="false">+[4]data1cf!G511</f>
        <v>506.202967360289</v>
      </c>
      <c r="I511" s="326" t="n">
        <f aca="false">+[4]data1cf!H511</f>
        <v>501.150455153889</v>
      </c>
      <c r="J511" s="326" t="n">
        <f aca="false">+[4]data1cf!I511</f>
        <v>499.83680657934</v>
      </c>
      <c r="K511" s="326" t="n">
        <f aca="false">+[4]data1cf!J511</f>
        <v>498.598206888185</v>
      </c>
      <c r="L511" s="326" t="n">
        <f aca="false">+[4]data1cf!K511</f>
        <v>497.090098774815</v>
      </c>
      <c r="M511" s="326" t="n">
        <f aca="false">+[4]data1cf!L511</f>
        <v>376.417017849524</v>
      </c>
      <c r="N511" s="326" t="n">
        <f aca="false">+[4]data1cf!M511</f>
        <v>374.824036464994</v>
      </c>
      <c r="O511" s="326" t="n">
        <f aca="false">+[4]data1cf!N511</f>
        <v>373.415616070409</v>
      </c>
      <c r="P511" s="326" t="n">
        <f aca="false">+[4]data1cf!O511</f>
        <v>371.732592632505</v>
      </c>
      <c r="Q511" s="326" t="n">
        <f aca="false">+[4]data1cf!P511</f>
        <v>370.231428922945</v>
      </c>
      <c r="R511" s="326" t="n">
        <f aca="false">+[4]data1cf!Q511</f>
        <v>334.687669384517</v>
      </c>
      <c r="S511" s="326" t="n">
        <f aca="false">+[4]data1cf!R511</f>
        <v>299.208445465369</v>
      </c>
      <c r="T511" s="326" t="n">
        <f aca="false">+[4]data1cf!S511</f>
        <v>297.44301162933</v>
      </c>
      <c r="U511" s="326" t="n">
        <f aca="false">+[4]data1cf!T511</f>
        <v>295.62461477821</v>
      </c>
      <c r="V511" s="326" t="n">
        <f aca="false">+[4]data1cf!U511</f>
        <v>293.751666021557</v>
      </c>
      <c r="W511" s="326" t="n">
        <f aca="false">+[4]data1cf!V511</f>
        <v>291.822528802203</v>
      </c>
      <c r="X511" s="326" t="n">
        <f aca="false">+[4]data1cf!W511</f>
        <v>289.835517466269</v>
      </c>
      <c r="Y511" s="326" t="n">
        <f aca="false">+[4]data1cf!X511</f>
        <v>287.788895790257</v>
      </c>
      <c r="Z511" s="326" t="n">
        <f aca="false">+[4]data1cf!Y511</f>
        <v>285.680875463965</v>
      </c>
      <c r="AA511" s="326" t="n">
        <f aca="false">+[4]data1cf!Z511</f>
        <v>283.509614527884</v>
      </c>
      <c r="AB511" s="326"/>
      <c r="AC511" s="327" t="n">
        <f aca="false">XNPV(0.1,B511:AA511,$B$1:$AA$1)</f>
        <v>1206.95055008843</v>
      </c>
      <c r="AD511" s="327" t="n">
        <f aca="false">SUMPRODUCT(B511:AA511,$B$1010:$AA$1010)</f>
        <v>2233.45090611384</v>
      </c>
      <c r="AE511" s="328" t="n">
        <f aca="false">SUMPRODUCT(B511:AA511,$B$1012:$AA$1012)</f>
        <v>2119.51708489197</v>
      </c>
      <c r="AF511" s="329" t="n">
        <f aca="false">XIRR(B511:AA511,$B$1:$AA$1)</f>
        <v>0.159059836961584</v>
      </c>
      <c r="AG511" s="330" t="n">
        <f aca="false">1-EXP(-(1/0.25)*(AD511/ABS($AD$1010)))</f>
        <v>0.985949198882119</v>
      </c>
    </row>
    <row r="512" customFormat="false" ht="12.75" hidden="false" customHeight="false" outlineLevel="0" collapsed="false">
      <c r="A512" s="321"/>
      <c r="B512" s="326" t="n">
        <f aca="false">+[4]data1cf!A512</f>
        <v>-2613.50270403247</v>
      </c>
      <c r="C512" s="326" t="n">
        <f aca="false">+[4]data1cf!B512</f>
        <v>491.542812566391</v>
      </c>
      <c r="D512" s="326" t="n">
        <f aca="false">+[4]data1cf!C512</f>
        <v>536.168495876143</v>
      </c>
      <c r="E512" s="326" t="n">
        <f aca="false">+[4]data1cf!D512</f>
        <v>525.382097488529</v>
      </c>
      <c r="F512" s="326" t="n">
        <f aca="false">+[4]data1cf!E512</f>
        <v>515.577834008242</v>
      </c>
      <c r="G512" s="326" t="n">
        <f aca="false">+[4]data1cf!F512</f>
        <v>506.551459616698</v>
      </c>
      <c r="H512" s="326" t="n">
        <f aca="false">+[4]data1cf!G512</f>
        <v>498.200310884994</v>
      </c>
      <c r="I512" s="326" t="n">
        <f aca="false">+[4]data1cf!H512</f>
        <v>493.57169541003</v>
      </c>
      <c r="J512" s="326" t="n">
        <f aca="false">+[4]data1cf!I512</f>
        <v>492.258046835481</v>
      </c>
      <c r="K512" s="326" t="n">
        <f aca="false">+[4]data1cf!J512</f>
        <v>491.006601788828</v>
      </c>
      <c r="L512" s="326" t="n">
        <f aca="false">+[4]data1cf!K512</f>
        <v>489.511339030955</v>
      </c>
      <c r="M512" s="326" t="n">
        <f aca="false">+[4]data1cf!L512</f>
        <v>368.825412750167</v>
      </c>
      <c r="N512" s="326" t="n">
        <f aca="false">+[4]data1cf!M512</f>
        <v>367.245276721135</v>
      </c>
      <c r="O512" s="326" t="n">
        <f aca="false">+[4]data1cf!N512</f>
        <v>365.824010971051</v>
      </c>
      <c r="P512" s="326" t="n">
        <f aca="false">+[4]data1cf!O512</f>
        <v>364.153832888646</v>
      </c>
      <c r="Q512" s="326" t="n">
        <f aca="false">+[4]data1cf!P512</f>
        <v>362.639823823588</v>
      </c>
      <c r="R512" s="326" t="n">
        <f aca="false">+[4]data1cf!Q512</f>
        <v>330.898289512588</v>
      </c>
      <c r="S512" s="326" t="n">
        <f aca="false">+[4]data1cf!R512</f>
        <v>299.208445465369</v>
      </c>
      <c r="T512" s="326" t="n">
        <f aca="false">+[4]data1cf!S512</f>
        <v>297.44301162933</v>
      </c>
      <c r="U512" s="326" t="n">
        <f aca="false">+[4]data1cf!T512</f>
        <v>295.62461477821</v>
      </c>
      <c r="V512" s="326" t="n">
        <f aca="false">+[4]data1cf!U512</f>
        <v>293.751666021557</v>
      </c>
      <c r="W512" s="326" t="n">
        <f aca="false">+[4]data1cf!V512</f>
        <v>291.822528802203</v>
      </c>
      <c r="X512" s="326" t="n">
        <f aca="false">+[4]data1cf!W512</f>
        <v>289.835517466269</v>
      </c>
      <c r="Y512" s="326" t="n">
        <f aca="false">+[4]data1cf!X512</f>
        <v>287.788895790257</v>
      </c>
      <c r="Z512" s="326" t="n">
        <f aca="false">+[4]data1cf!Y512</f>
        <v>285.680875463965</v>
      </c>
      <c r="AA512" s="326" t="n">
        <f aca="false">+[4]data1cf!Z512</f>
        <v>283.509614527884</v>
      </c>
      <c r="AB512" s="326"/>
      <c r="AC512" s="327" t="n">
        <f aca="false">XNPV(0.1,B512:AA512,$B$1:$AA$1)</f>
        <v>1470.90956399357</v>
      </c>
      <c r="AD512" s="327" t="n">
        <f aca="false">SUMPRODUCT(B512:AA512,$B$1010:$AA$1010)</f>
        <v>2479.6117699831</v>
      </c>
      <c r="AE512" s="328" t="n">
        <f aca="false">SUMPRODUCT(B512:AA512,$B$1012:$AA$1012)</f>
        <v>2367.32155583892</v>
      </c>
      <c r="AF512" s="329" t="n">
        <f aca="false">XIRR(B512:AA512,$B$1:$AA$1)</f>
        <v>0.179987326876933</v>
      </c>
      <c r="AG512" s="330" t="n">
        <f aca="false">1-EXP(-(1/0.25)*(AD512/ABS($AD$1010)))</f>
        <v>0.991218896974662</v>
      </c>
    </row>
    <row r="513" customFormat="false" ht="12.75" hidden="false" customHeight="false" outlineLevel="0" collapsed="false">
      <c r="A513" s="321"/>
      <c r="B513" s="326" t="n">
        <f aca="false">+[4]data1cf!A513</f>
        <v>-2905.25468960649</v>
      </c>
      <c r="C513" s="326" t="n">
        <f aca="false">+[4]data1cf!B513</f>
        <v>497.21447116595</v>
      </c>
      <c r="D513" s="326" t="n">
        <f aca="false">+[4]data1cf!C513</f>
        <v>546.944647215305</v>
      </c>
      <c r="E513" s="326" t="n">
        <f aca="false">+[4]data1cf!D513</f>
        <v>535.080633693775</v>
      </c>
      <c r="F513" s="326" t="n">
        <f aca="false">+[4]data1cf!E513</f>
        <v>524.312188251563</v>
      </c>
      <c r="G513" s="326" t="n">
        <f aca="false">+[4]data1cf!F513</f>
        <v>514.412378435687</v>
      </c>
      <c r="H513" s="326" t="n">
        <f aca="false">+[4]data1cf!G513</f>
        <v>505.267197500044</v>
      </c>
      <c r="I513" s="326" t="n">
        <f aca="false">+[4]data1cf!H513</f>
        <v>500.26425255751</v>
      </c>
      <c r="J513" s="326" t="n">
        <f aca="false">+[4]data1cf!I513</f>
        <v>498.95060398296</v>
      </c>
      <c r="K513" s="326" t="n">
        <f aca="false">+[4]data1cf!J513</f>
        <v>497.710502253507</v>
      </c>
      <c r="L513" s="326" t="n">
        <f aca="false">+[4]data1cf!K513</f>
        <v>496.203896178435</v>
      </c>
      <c r="M513" s="326" t="n">
        <f aca="false">+[4]data1cf!L513</f>
        <v>375.529313214846</v>
      </c>
      <c r="N513" s="326" t="n">
        <f aca="false">+[4]data1cf!M513</f>
        <v>373.937833868614</v>
      </c>
      <c r="O513" s="326" t="n">
        <f aca="false">+[4]data1cf!N513</f>
        <v>372.52791143573</v>
      </c>
      <c r="P513" s="326" t="n">
        <f aca="false">+[4]data1cf!O513</f>
        <v>370.846390036125</v>
      </c>
      <c r="Q513" s="326" t="n">
        <f aca="false">+[4]data1cf!P513</f>
        <v>369.343724288266</v>
      </c>
      <c r="R513" s="326" t="n">
        <f aca="false">+[4]data1cf!Q513</f>
        <v>334.244568086327</v>
      </c>
      <c r="S513" s="326" t="n">
        <f aca="false">+[4]data1cf!R513</f>
        <v>299.208445465369</v>
      </c>
      <c r="T513" s="326" t="n">
        <f aca="false">+[4]data1cf!S513</f>
        <v>297.44301162933</v>
      </c>
      <c r="U513" s="326" t="n">
        <f aca="false">+[4]data1cf!T513</f>
        <v>295.62461477821</v>
      </c>
      <c r="V513" s="326" t="n">
        <f aca="false">+[4]data1cf!U513</f>
        <v>293.751666021557</v>
      </c>
      <c r="W513" s="326" t="n">
        <f aca="false">+[4]data1cf!V513</f>
        <v>291.822528802203</v>
      </c>
      <c r="X513" s="326" t="n">
        <f aca="false">+[4]data1cf!W513</f>
        <v>289.835517466269</v>
      </c>
      <c r="Y513" s="326" t="n">
        <f aca="false">+[4]data1cf!X513</f>
        <v>287.788895790257</v>
      </c>
      <c r="Z513" s="326" t="n">
        <f aca="false">+[4]data1cf!Y513</f>
        <v>285.680875463965</v>
      </c>
      <c r="AA513" s="326" t="n">
        <f aca="false">+[4]data1cf!Z513</f>
        <v>283.509614527884</v>
      </c>
      <c r="AB513" s="326"/>
      <c r="AC513" s="327" t="n">
        <f aca="false">XNPV(0.1,B513:AA513,$B$1:$AA$1)</f>
        <v>1237.81591214851</v>
      </c>
      <c r="AD513" s="327" t="n">
        <f aca="false">SUMPRODUCT(B513:AA513,$B$1010:$AA$1010)</f>
        <v>2262.23508770302</v>
      </c>
      <c r="AE513" s="328" t="n">
        <f aca="false">SUMPRODUCT(B513:AA513,$B$1012:$AA$1012)</f>
        <v>2148.49345740801</v>
      </c>
      <c r="AF513" s="329" t="n">
        <f aca="false">XIRR(B513:AA513,$B$1:$AA$1)</f>
        <v>0.161281120410613</v>
      </c>
      <c r="AG513" s="330" t="n">
        <f aca="false">1-EXP(-(1/0.25)*(AD513/ABS($AD$1010)))</f>
        <v>0.986700690260258</v>
      </c>
    </row>
    <row r="514" customFormat="false" ht="12.75" hidden="false" customHeight="false" outlineLevel="0" collapsed="false">
      <c r="A514" s="321"/>
      <c r="B514" s="326" t="n">
        <f aca="false">+[4]data1cf!A514</f>
        <v>-2548.80655130782</v>
      </c>
      <c r="C514" s="326" t="n">
        <f aca="false">+[4]data1cf!B514</f>
        <v>490.285119357424</v>
      </c>
      <c r="D514" s="326" t="n">
        <f aca="false">+[4]data1cf!C514</f>
        <v>533.778878779106</v>
      </c>
      <c r="E514" s="326" t="n">
        <f aca="false">+[4]data1cf!D514</f>
        <v>523.231442101195</v>
      </c>
      <c r="F514" s="326" t="n">
        <f aca="false">+[4]data1cf!E514</f>
        <v>513.640986466433</v>
      </c>
      <c r="G514" s="326" t="n">
        <f aca="false">+[4]data1cf!F514</f>
        <v>504.80829682907</v>
      </c>
      <c r="H514" s="326" t="n">
        <f aca="false">+[4]data1cf!G514</f>
        <v>496.633225146621</v>
      </c>
      <c r="I514" s="326" t="n">
        <f aca="false">+[4]data1cf!H514</f>
        <v>492.087617423449</v>
      </c>
      <c r="J514" s="326" t="n">
        <f aca="false">+[4]data1cf!I514</f>
        <v>490.773968848899</v>
      </c>
      <c r="K514" s="326" t="n">
        <f aca="false">+[4]data1cf!J514</f>
        <v>489.520008415828</v>
      </c>
      <c r="L514" s="326" t="n">
        <f aca="false">+[4]data1cf!K514</f>
        <v>488.027261044374</v>
      </c>
      <c r="M514" s="326" t="n">
        <f aca="false">+[4]data1cf!L514</f>
        <v>367.338819377167</v>
      </c>
      <c r="N514" s="326" t="n">
        <f aca="false">+[4]data1cf!M514</f>
        <v>365.761198734553</v>
      </c>
      <c r="O514" s="326" t="n">
        <f aca="false">+[4]data1cf!N514</f>
        <v>364.337417598052</v>
      </c>
      <c r="P514" s="326" t="n">
        <f aca="false">+[4]data1cf!O514</f>
        <v>362.669754902065</v>
      </c>
      <c r="Q514" s="326" t="n">
        <f aca="false">+[4]data1cf!P514</f>
        <v>361.153230450588</v>
      </c>
      <c r="R514" s="326" t="n">
        <f aca="false">+[4]data1cf!Q514</f>
        <v>330.156250519297</v>
      </c>
      <c r="S514" s="326" t="n">
        <f aca="false">+[4]data1cf!R514</f>
        <v>299.208445465369</v>
      </c>
      <c r="T514" s="326" t="n">
        <f aca="false">+[4]data1cf!S514</f>
        <v>297.44301162933</v>
      </c>
      <c r="U514" s="326" t="n">
        <f aca="false">+[4]data1cf!T514</f>
        <v>295.62461477821</v>
      </c>
      <c r="V514" s="326" t="n">
        <f aca="false">+[4]data1cf!U514</f>
        <v>293.751666021557</v>
      </c>
      <c r="W514" s="326" t="n">
        <f aca="false">+[4]data1cf!V514</f>
        <v>291.822528802203</v>
      </c>
      <c r="X514" s="326" t="n">
        <f aca="false">+[4]data1cf!W514</f>
        <v>289.835517466269</v>
      </c>
      <c r="Y514" s="326" t="n">
        <f aca="false">+[4]data1cf!X514</f>
        <v>287.788895790257</v>
      </c>
      <c r="Z514" s="326" t="n">
        <f aca="false">+[4]data1cf!Y514</f>
        <v>285.680875463965</v>
      </c>
      <c r="AA514" s="326" t="n">
        <f aca="false">+[4]data1cf!Z514</f>
        <v>283.509614527884</v>
      </c>
      <c r="AB514" s="326"/>
      <c r="AC514" s="327" t="n">
        <f aca="false">XNPV(0.1,B514:AA514,$B$1:$AA$1)</f>
        <v>1522.59820107086</v>
      </c>
      <c r="AD514" s="327" t="n">
        <f aca="false">SUMPRODUCT(B514:AA514,$B$1010:$AA$1010)</f>
        <v>2527.81516098283</v>
      </c>
      <c r="AE514" s="328" t="n">
        <f aca="false">SUMPRODUCT(B514:AA514,$B$1012:$AA$1012)</f>
        <v>2415.84679911593</v>
      </c>
      <c r="AF514" s="329" t="n">
        <f aca="false">XIRR(B514:AA514,$B$1:$AA$1)</f>
        <v>0.184667936906833</v>
      </c>
      <c r="AG514" s="330" t="n">
        <f aca="false">1-EXP(-(1/0.25)*(AD514/ABS($AD$1010)))</f>
        <v>0.991991118207922</v>
      </c>
    </row>
    <row r="515" customFormat="false" ht="12.75" hidden="false" customHeight="false" outlineLevel="0" collapsed="false">
      <c r="A515" s="321"/>
      <c r="B515" s="326" t="n">
        <f aca="false">+[4]data1cf!A515</f>
        <v>-2720.51245091507</v>
      </c>
      <c r="C515" s="326" t="n">
        <f aca="false">+[4]data1cf!B515</f>
        <v>493.623082045789</v>
      </c>
      <c r="D515" s="326" t="n">
        <f aca="false">+[4]data1cf!C515</f>
        <v>540.121007886999</v>
      </c>
      <c r="E515" s="326" t="n">
        <f aca="false">+[4]data1cf!D515</f>
        <v>528.939358298299</v>
      </c>
      <c r="F515" s="326" t="n">
        <f aca="false">+[4]data1cf!E515</f>
        <v>518.781449006515</v>
      </c>
      <c r="G515" s="326" t="n">
        <f aca="false">+[4]data1cf!F515</f>
        <v>509.434713115143</v>
      </c>
      <c r="H515" s="326" t="n">
        <f aca="false">+[4]data1cf!G515</f>
        <v>500.792326656323</v>
      </c>
      <c r="I515" s="326" t="n">
        <f aca="false">+[4]data1cf!H515</f>
        <v>496.026413395719</v>
      </c>
      <c r="J515" s="326" t="n">
        <f aca="false">+[4]data1cf!I515</f>
        <v>494.71276482117</v>
      </c>
      <c r="K515" s="326" t="n">
        <f aca="false">+[4]data1cf!J515</f>
        <v>493.465480313476</v>
      </c>
      <c r="L515" s="326" t="n">
        <f aca="false">+[4]data1cf!K515</f>
        <v>491.966057016645</v>
      </c>
      <c r="M515" s="326" t="n">
        <f aca="false">+[4]data1cf!L515</f>
        <v>371.284291274815</v>
      </c>
      <c r="N515" s="326" t="n">
        <f aca="false">+[4]data1cf!M515</f>
        <v>369.699994706824</v>
      </c>
      <c r="O515" s="326" t="n">
        <f aca="false">+[4]data1cf!N515</f>
        <v>368.282889495699</v>
      </c>
      <c r="P515" s="326" t="n">
        <f aca="false">+[4]data1cf!O515</f>
        <v>366.608550874335</v>
      </c>
      <c r="Q515" s="326" t="n">
        <f aca="false">+[4]data1cf!P515</f>
        <v>365.098702348236</v>
      </c>
      <c r="R515" s="326" t="n">
        <f aca="false">+[4]data1cf!Q515</f>
        <v>332.125648505432</v>
      </c>
      <c r="S515" s="326" t="n">
        <f aca="false">+[4]data1cf!R515</f>
        <v>299.208445465369</v>
      </c>
      <c r="T515" s="326" t="n">
        <f aca="false">+[4]data1cf!S515</f>
        <v>297.44301162933</v>
      </c>
      <c r="U515" s="326" t="n">
        <f aca="false">+[4]data1cf!T515</f>
        <v>295.62461477821</v>
      </c>
      <c r="V515" s="326" t="n">
        <f aca="false">+[4]data1cf!U515</f>
        <v>293.751666021557</v>
      </c>
      <c r="W515" s="326" t="n">
        <f aca="false">+[4]data1cf!V515</f>
        <v>291.822528802203</v>
      </c>
      <c r="X515" s="326" t="n">
        <f aca="false">+[4]data1cf!W515</f>
        <v>289.835517466269</v>
      </c>
      <c r="Y515" s="326" t="n">
        <f aca="false">+[4]data1cf!X515</f>
        <v>287.788895790257</v>
      </c>
      <c r="Z515" s="326" t="n">
        <f aca="false">+[4]data1cf!Y515</f>
        <v>285.680875463965</v>
      </c>
      <c r="AA515" s="326" t="n">
        <f aca="false">+[4]data1cf!Z515</f>
        <v>283.509614527884</v>
      </c>
      <c r="AB515" s="326"/>
      <c r="AC515" s="327" t="n">
        <f aca="false">XNPV(0.1,B515:AA515,$B$1:$AA$1)</f>
        <v>1385.41471248534</v>
      </c>
      <c r="AD515" s="327" t="n">
        <f aca="false">SUMPRODUCT(B515:AA515,$B$1010:$AA$1010)</f>
        <v>2399.88163994404</v>
      </c>
      <c r="AE515" s="328" t="n">
        <f aca="false">SUMPRODUCT(B515:AA515,$B$1012:$AA$1012)</f>
        <v>2287.05907064</v>
      </c>
      <c r="AF515" s="329" t="n">
        <f aca="false">XIRR(B515:AA515,$B$1:$AA$1)</f>
        <v>0.172698120277474</v>
      </c>
      <c r="AG515" s="330" t="n">
        <f aca="false">1-EXP(-(1/0.25)*(AD515/ABS($AD$1010)))</f>
        <v>0.989774777414982</v>
      </c>
    </row>
    <row r="516" customFormat="false" ht="12.75" hidden="false" customHeight="false" outlineLevel="0" collapsed="false">
      <c r="A516" s="321"/>
      <c r="B516" s="326" t="n">
        <f aca="false">+[4]data1cf!A516</f>
        <v>-3776.3480150962</v>
      </c>
      <c r="C516" s="326" t="n">
        <f aca="false">+[4]data1cf!B516</f>
        <v>514.14852541347</v>
      </c>
      <c r="D516" s="326" t="n">
        <f aca="false">+[4]data1cf!C516</f>
        <v>579.119350285593</v>
      </c>
      <c r="E516" s="326" t="n">
        <f aca="false">+[4]data1cf!D516</f>
        <v>564.037866457034</v>
      </c>
      <c r="F516" s="326" t="n">
        <f aca="false">+[4]data1cf!E516</f>
        <v>550.390631792744</v>
      </c>
      <c r="G516" s="326" t="n">
        <f aca="false">+[4]data1cf!F516</f>
        <v>537.88297762275</v>
      </c>
      <c r="H516" s="326" t="n">
        <f aca="false">+[4]data1cf!G516</f>
        <v>526.367029092454</v>
      </c>
      <c r="I516" s="326" t="n">
        <f aca="false">+[4]data1cf!H516</f>
        <v>520.246436569583</v>
      </c>
      <c r="J516" s="326" t="n">
        <f aca="false">+[4]data1cf!I516</f>
        <v>518.932787995034</v>
      </c>
      <c r="K516" s="326" t="n">
        <f aca="false">+[4]data1cf!J516</f>
        <v>517.726554374075</v>
      </c>
      <c r="L516" s="326" t="n">
        <f aca="false">+[4]data1cf!K516</f>
        <v>516.186080190509</v>
      </c>
      <c r="M516" s="326" t="n">
        <f aca="false">+[4]data1cf!L516</f>
        <v>395.545365335414</v>
      </c>
      <c r="N516" s="326" t="n">
        <f aca="false">+[4]data1cf!M516</f>
        <v>393.920017880688</v>
      </c>
      <c r="O516" s="326" t="n">
        <f aca="false">+[4]data1cf!N516</f>
        <v>392.543963556299</v>
      </c>
      <c r="P516" s="326" t="n">
        <f aca="false">+[4]data1cf!O516</f>
        <v>390.828574048199</v>
      </c>
      <c r="Q516" s="326" t="n">
        <f aca="false">+[4]data1cf!P516</f>
        <v>389.359776408835</v>
      </c>
      <c r="R516" s="326" t="n">
        <f aca="false">+[4]data1cf!Q516</f>
        <v>344.235660092364</v>
      </c>
      <c r="S516" s="326" t="n">
        <f aca="false">+[4]data1cf!R516</f>
        <v>299.208445465369</v>
      </c>
      <c r="T516" s="326" t="n">
        <f aca="false">+[4]data1cf!S516</f>
        <v>297.44301162933</v>
      </c>
      <c r="U516" s="326" t="n">
        <f aca="false">+[4]data1cf!T516</f>
        <v>295.62461477821</v>
      </c>
      <c r="V516" s="326" t="n">
        <f aca="false">+[4]data1cf!U516</f>
        <v>293.751666021557</v>
      </c>
      <c r="W516" s="326" t="n">
        <f aca="false">+[4]data1cf!V516</f>
        <v>291.822528802203</v>
      </c>
      <c r="X516" s="326" t="n">
        <f aca="false">+[4]data1cf!W516</f>
        <v>289.835517466269</v>
      </c>
      <c r="Y516" s="326" t="n">
        <f aca="false">+[4]data1cf!X516</f>
        <v>287.788895790257</v>
      </c>
      <c r="Z516" s="326" t="n">
        <f aca="false">+[4]data1cf!Y516</f>
        <v>285.680875463965</v>
      </c>
      <c r="AA516" s="326" t="n">
        <f aca="false">+[4]data1cf!Z516</f>
        <v>283.509614527884</v>
      </c>
      <c r="AB516" s="326"/>
      <c r="AC516" s="327" t="n">
        <f aca="false">XNPV(0.1,B516:AA516,$B$1:$AA$1)</f>
        <v>541.860668050462</v>
      </c>
      <c r="AD516" s="327" t="n">
        <f aca="false">SUMPRODUCT(B516:AA516,$B$1010:$AA$1010)</f>
        <v>1613.20650721634</v>
      </c>
      <c r="AE516" s="328" t="n">
        <f aca="false">SUMPRODUCT(B516:AA516,$B$1012:$AA$1012)</f>
        <v>1495.13133684618</v>
      </c>
      <c r="AF516" s="329" t="n">
        <f aca="false">XIRR(B516:AA516,$B$1:$AA$1)</f>
        <v>0.121318481781609</v>
      </c>
      <c r="AG516" s="330" t="n">
        <f aca="false">1-EXP(-(1/0.25)*(AD516/ABS($AD$1010)))</f>
        <v>0.954069941005916</v>
      </c>
    </row>
    <row r="517" customFormat="false" ht="12.75" hidden="false" customHeight="false" outlineLevel="0" collapsed="false">
      <c r="A517" s="321"/>
      <c r="B517" s="326" t="n">
        <f aca="false">+[4]data1cf!A517</f>
        <v>-3434.09844428957</v>
      </c>
      <c r="C517" s="326" t="n">
        <f aca="false">+[4]data1cf!B517</f>
        <v>507.495193756989</v>
      </c>
      <c r="D517" s="326" t="n">
        <f aca="false">+[4]data1cf!C517</f>
        <v>566.47802013828</v>
      </c>
      <c r="E517" s="326" t="n">
        <f aca="false">+[4]data1cf!D517</f>
        <v>552.660669324452</v>
      </c>
      <c r="F517" s="326" t="n">
        <f aca="false">+[4]data1cf!E517</f>
        <v>540.144501041764</v>
      </c>
      <c r="G517" s="326" t="n">
        <f aca="false">+[4]data1cf!F517</f>
        <v>528.661459946867</v>
      </c>
      <c r="H517" s="326" t="n">
        <f aca="false">+[4]data1cf!G517</f>
        <v>518.076977848479</v>
      </c>
      <c r="I517" s="326" t="n">
        <f aca="false">+[4]data1cf!H517</f>
        <v>512.395505214936</v>
      </c>
      <c r="J517" s="326" t="n">
        <f aca="false">+[4]data1cf!I517</f>
        <v>511.081856640387</v>
      </c>
      <c r="K517" s="326" t="n">
        <f aca="false">+[4]data1cf!J517</f>
        <v>509.862316356115</v>
      </c>
      <c r="L517" s="326" t="n">
        <f aca="false">+[4]data1cf!K517</f>
        <v>508.335148835861</v>
      </c>
      <c r="M517" s="326" t="n">
        <f aca="false">+[4]data1cf!L517</f>
        <v>387.681127317454</v>
      </c>
      <c r="N517" s="326" t="n">
        <f aca="false">+[4]data1cf!M517</f>
        <v>386.069086526041</v>
      </c>
      <c r="O517" s="326" t="n">
        <f aca="false">+[4]data1cf!N517</f>
        <v>384.679725538338</v>
      </c>
      <c r="P517" s="326" t="n">
        <f aca="false">+[4]data1cf!O517</f>
        <v>382.977642693552</v>
      </c>
      <c r="Q517" s="326" t="n">
        <f aca="false">+[4]data1cf!P517</f>
        <v>381.495538390875</v>
      </c>
      <c r="R517" s="326" t="n">
        <f aca="false">+[4]data1cf!Q517</f>
        <v>340.31019441504</v>
      </c>
      <c r="S517" s="326" t="n">
        <f aca="false">+[4]data1cf!R517</f>
        <v>299.208445465369</v>
      </c>
      <c r="T517" s="326" t="n">
        <f aca="false">+[4]data1cf!S517</f>
        <v>297.44301162933</v>
      </c>
      <c r="U517" s="326" t="n">
        <f aca="false">+[4]data1cf!T517</f>
        <v>295.62461477821</v>
      </c>
      <c r="V517" s="326" t="n">
        <f aca="false">+[4]data1cf!U517</f>
        <v>293.751666021557</v>
      </c>
      <c r="W517" s="326" t="n">
        <f aca="false">+[4]data1cf!V517</f>
        <v>291.822528802203</v>
      </c>
      <c r="X517" s="326" t="n">
        <f aca="false">+[4]data1cf!W517</f>
        <v>289.835517466269</v>
      </c>
      <c r="Y517" s="326" t="n">
        <f aca="false">+[4]data1cf!X517</f>
        <v>287.788895790257</v>
      </c>
      <c r="Z517" s="326" t="n">
        <f aca="false">+[4]data1cf!Y517</f>
        <v>285.680875463965</v>
      </c>
      <c r="AA517" s="326" t="n">
        <f aca="false">+[4]data1cf!Z517</f>
        <v>283.509614527884</v>
      </c>
      <c r="AB517" s="326"/>
      <c r="AC517" s="327" t="n">
        <f aca="false">XNPV(0.1,B517:AA517,$B$1:$AA$1)</f>
        <v>815.29908919698</v>
      </c>
      <c r="AD517" s="327" t="n">
        <f aca="false">SUMPRODUCT(B517:AA517,$B$1010:$AA$1010)</f>
        <v>1868.20760366938</v>
      </c>
      <c r="AE517" s="328" t="n">
        <f aca="false">SUMPRODUCT(B517:AA517,$B$1012:$AA$1012)</f>
        <v>1751.83506628629</v>
      </c>
      <c r="AF517" s="329" t="n">
        <f aca="false">XIRR(B517:AA517,$B$1:$AA$1)</f>
        <v>0.134845957151967</v>
      </c>
      <c r="AG517" s="330" t="n">
        <f aca="false">1-EXP(-(1/0.25)*(AD517/ABS($AD$1010)))</f>
        <v>0.971776335811184</v>
      </c>
    </row>
    <row r="518" customFormat="false" ht="12.75" hidden="false" customHeight="false" outlineLevel="0" collapsed="false">
      <c r="A518" s="321"/>
      <c r="B518" s="326" t="n">
        <f aca="false">+[4]data1cf!A518</f>
        <v>-3716.27018973989</v>
      </c>
      <c r="C518" s="326" t="n">
        <f aca="false">+[4]data1cf!B518</f>
        <v>512.980612488543</v>
      </c>
      <c r="D518" s="326" t="n">
        <f aca="false">+[4]data1cf!C518</f>
        <v>576.900315728233</v>
      </c>
      <c r="E518" s="326" t="n">
        <f aca="false">+[4]data1cf!D518</f>
        <v>562.040735355409</v>
      </c>
      <c r="F518" s="326" t="n">
        <f aca="false">+[4]data1cf!E518</f>
        <v>548.592045888357</v>
      </c>
      <c r="G518" s="326" t="n">
        <f aca="false">+[4]data1cf!F518</f>
        <v>536.264250308801</v>
      </c>
      <c r="H518" s="326" t="n">
        <f aca="false">+[4]data1cf!G518</f>
        <v>524.911809587996</v>
      </c>
      <c r="I518" s="326" t="n">
        <f aca="false">+[4]data1cf!H518</f>
        <v>518.86829931817</v>
      </c>
      <c r="J518" s="326" t="n">
        <f aca="false">+[4]data1cf!I518</f>
        <v>517.55465074362</v>
      </c>
      <c r="K518" s="326" t="n">
        <f aca="false">+[4]data1cf!J518</f>
        <v>516.346081296812</v>
      </c>
      <c r="L518" s="326" t="n">
        <f aca="false">+[4]data1cf!K518</f>
        <v>514.807942939095</v>
      </c>
      <c r="M518" s="326" t="n">
        <f aca="false">+[4]data1cf!L518</f>
        <v>394.164892258151</v>
      </c>
      <c r="N518" s="326" t="n">
        <f aca="false">+[4]data1cf!M518</f>
        <v>392.541880629274</v>
      </c>
      <c r="O518" s="326" t="n">
        <f aca="false">+[4]data1cf!N518</f>
        <v>391.163490479035</v>
      </c>
      <c r="P518" s="326" t="n">
        <f aca="false">+[4]data1cf!O518</f>
        <v>389.450436796786</v>
      </c>
      <c r="Q518" s="326" t="n">
        <f aca="false">+[4]data1cf!P518</f>
        <v>387.979303331572</v>
      </c>
      <c r="R518" s="326" t="n">
        <f aca="false">+[4]data1cf!Q518</f>
        <v>343.546591466657</v>
      </c>
      <c r="S518" s="326" t="n">
        <f aca="false">+[4]data1cf!R518</f>
        <v>299.208445465369</v>
      </c>
      <c r="T518" s="326" t="n">
        <f aca="false">+[4]data1cf!S518</f>
        <v>297.44301162933</v>
      </c>
      <c r="U518" s="326" t="n">
        <f aca="false">+[4]data1cf!T518</f>
        <v>295.62461477821</v>
      </c>
      <c r="V518" s="326" t="n">
        <f aca="false">+[4]data1cf!U518</f>
        <v>293.751666021557</v>
      </c>
      <c r="W518" s="326" t="n">
        <f aca="false">+[4]data1cf!V518</f>
        <v>291.822528802203</v>
      </c>
      <c r="X518" s="326" t="n">
        <f aca="false">+[4]data1cf!W518</f>
        <v>289.835517466269</v>
      </c>
      <c r="Y518" s="326" t="n">
        <f aca="false">+[4]data1cf!X518</f>
        <v>287.788895790257</v>
      </c>
      <c r="Z518" s="326" t="n">
        <f aca="false">+[4]data1cf!Y518</f>
        <v>285.680875463965</v>
      </c>
      <c r="AA518" s="326" t="n">
        <f aca="false">+[4]data1cf!Z518</f>
        <v>283.509614527884</v>
      </c>
      <c r="AB518" s="326"/>
      <c r="AC518" s="327" t="n">
        <f aca="false">XNPV(0.1,B518:AA518,$B$1:$AA$1)</f>
        <v>589.859517757209</v>
      </c>
      <c r="AD518" s="327" t="n">
        <f aca="false">SUMPRODUCT(B518:AA518,$B$1010:$AA$1010)</f>
        <v>1657.96890473306</v>
      </c>
      <c r="AE518" s="328" t="n">
        <f aca="false">SUMPRODUCT(B518:AA518,$B$1012:$AA$1012)</f>
        <v>1540.19261125266</v>
      </c>
      <c r="AF518" s="329" t="n">
        <f aca="false">XIRR(B518:AA518,$B$1:$AA$1)</f>
        <v>0.123532839723402</v>
      </c>
      <c r="AG518" s="330" t="n">
        <f aca="false">1-EXP(-(1/0.25)*(AD518/ABS($AD$1010)))</f>
        <v>0.957832914810078</v>
      </c>
    </row>
    <row r="519" customFormat="false" ht="12.75" hidden="false" customHeight="false" outlineLevel="0" collapsed="false">
      <c r="A519" s="321"/>
      <c r="B519" s="326" t="n">
        <f aca="false">+[4]data1cf!A519</f>
        <v>-2434.26786397317</v>
      </c>
      <c r="C519" s="326" t="n">
        <f aca="false">+[4]data1cf!B519</f>
        <v>488.058487275638</v>
      </c>
      <c r="D519" s="326" t="n">
        <f aca="false">+[4]data1cf!C519</f>
        <v>529.548277823713</v>
      </c>
      <c r="E519" s="326" t="n">
        <f aca="false">+[4]data1cf!D519</f>
        <v>519.423901241342</v>
      </c>
      <c r="F519" s="326" t="n">
        <f aca="false">+[4]data1cf!E519</f>
        <v>510.211973060483</v>
      </c>
      <c r="G519" s="326" t="n">
        <f aca="false">+[4]data1cf!F519</f>
        <v>501.722184763715</v>
      </c>
      <c r="H519" s="326" t="n">
        <f aca="false">+[4]data1cf!G519</f>
        <v>493.858841572716</v>
      </c>
      <c r="I519" s="326" t="n">
        <f aca="false">+[4]data1cf!H519</f>
        <v>489.460191566942</v>
      </c>
      <c r="J519" s="326" t="n">
        <f aca="false">+[4]data1cf!I519</f>
        <v>488.146542992393</v>
      </c>
      <c r="K519" s="326" t="n">
        <f aca="false">+[4]data1cf!J519</f>
        <v>486.888129295158</v>
      </c>
      <c r="L519" s="326" t="n">
        <f aca="false">+[4]data1cf!K519</f>
        <v>485.399835187867</v>
      </c>
      <c r="M519" s="326" t="n">
        <f aca="false">+[4]data1cf!L519</f>
        <v>364.706940256497</v>
      </c>
      <c r="N519" s="326" t="n">
        <f aca="false">+[4]data1cf!M519</f>
        <v>363.133772878046</v>
      </c>
      <c r="O519" s="326" t="n">
        <f aca="false">+[4]data1cf!N519</f>
        <v>361.705538477382</v>
      </c>
      <c r="P519" s="326" t="n">
        <f aca="false">+[4]data1cf!O519</f>
        <v>360.042329045558</v>
      </c>
      <c r="Q519" s="326" t="n">
        <f aca="false">+[4]data1cf!P519</f>
        <v>358.521351329918</v>
      </c>
      <c r="R519" s="326" t="n">
        <f aca="false">+[4]data1cf!Q519</f>
        <v>328.842537591043</v>
      </c>
      <c r="S519" s="326" t="n">
        <f aca="false">+[4]data1cf!R519</f>
        <v>299.208445465369</v>
      </c>
      <c r="T519" s="326" t="n">
        <f aca="false">+[4]data1cf!S519</f>
        <v>297.44301162933</v>
      </c>
      <c r="U519" s="326" t="n">
        <f aca="false">+[4]data1cf!T519</f>
        <v>295.62461477821</v>
      </c>
      <c r="V519" s="326" t="n">
        <f aca="false">+[4]data1cf!U519</f>
        <v>293.751666021557</v>
      </c>
      <c r="W519" s="326" t="n">
        <f aca="false">+[4]data1cf!V519</f>
        <v>291.822528802203</v>
      </c>
      <c r="X519" s="326" t="n">
        <f aca="false">+[4]data1cf!W519</f>
        <v>289.835517466269</v>
      </c>
      <c r="Y519" s="326" t="n">
        <f aca="false">+[4]data1cf!X519</f>
        <v>287.788895790257</v>
      </c>
      <c r="Z519" s="326" t="n">
        <f aca="false">+[4]data1cf!Y519</f>
        <v>285.680875463965</v>
      </c>
      <c r="AA519" s="326" t="n">
        <f aca="false">+[4]data1cf!Z519</f>
        <v>283.509614527884</v>
      </c>
      <c r="AB519" s="326"/>
      <c r="AC519" s="327" t="n">
        <f aca="false">XNPV(0.1,B519:AA519,$B$1:$AA$1)</f>
        <v>1614.10825834038</v>
      </c>
      <c r="AD519" s="327" t="n">
        <f aca="false">SUMPRODUCT(B519:AA519,$B$1010:$AA$1010)</f>
        <v>2613.15490527466</v>
      </c>
      <c r="AE519" s="328" t="n">
        <f aca="false">SUMPRODUCT(B519:AA519,$B$1012:$AA$1012)</f>
        <v>2501.75635375666</v>
      </c>
      <c r="AF519" s="329" t="n">
        <f aca="false">XIRR(B519:AA519,$B$1:$AA$1)</f>
        <v>0.193518999476114</v>
      </c>
      <c r="AG519" s="330" t="n">
        <f aca="false">1-EXP(-(1/0.25)*(AD519/ABS($AD$1010)))</f>
        <v>0.993195505204263</v>
      </c>
    </row>
    <row r="520" customFormat="false" ht="12.75" hidden="false" customHeight="false" outlineLevel="0" collapsed="false">
      <c r="A520" s="321"/>
      <c r="B520" s="326" t="n">
        <f aca="false">+[4]data1cf!A520</f>
        <v>-3027.26617819968</v>
      </c>
      <c r="C520" s="326" t="n">
        <f aca="false">+[4]data1cf!B520</f>
        <v>499.586374504202</v>
      </c>
      <c r="D520" s="326" t="n">
        <f aca="false">+[4]data1cf!C520</f>
        <v>551.451263557984</v>
      </c>
      <c r="E520" s="326" t="n">
        <f aca="false">+[4]data1cf!D520</f>
        <v>539.136588402185</v>
      </c>
      <c r="F520" s="326" t="n">
        <f aca="false">+[4]data1cf!E520</f>
        <v>527.964919392471</v>
      </c>
      <c r="G520" s="326" t="n">
        <f aca="false">+[4]data1cf!F520</f>
        <v>517.699836462504</v>
      </c>
      <c r="H520" s="326" t="n">
        <f aca="false">+[4]data1cf!G520</f>
        <v>508.222589059506</v>
      </c>
      <c r="I520" s="326" t="n">
        <f aca="false">+[4]data1cf!H520</f>
        <v>503.063098496647</v>
      </c>
      <c r="J520" s="326" t="n">
        <f aca="false">+[4]data1cf!I520</f>
        <v>501.749449922097</v>
      </c>
      <c r="K520" s="326" t="n">
        <f aca="false">+[4]data1cf!J520</f>
        <v>500.51409199932</v>
      </c>
      <c r="L520" s="326" t="n">
        <f aca="false">+[4]data1cf!K520</f>
        <v>499.002742117572</v>
      </c>
      <c r="M520" s="326" t="n">
        <f aca="false">+[4]data1cf!L520</f>
        <v>378.332902960659</v>
      </c>
      <c r="N520" s="326" t="n">
        <f aca="false">+[4]data1cf!M520</f>
        <v>376.736679807751</v>
      </c>
      <c r="O520" s="326" t="n">
        <f aca="false">+[4]data1cf!N520</f>
        <v>375.331501181543</v>
      </c>
      <c r="P520" s="326" t="n">
        <f aca="false">+[4]data1cf!O520</f>
        <v>373.645235975262</v>
      </c>
      <c r="Q520" s="326" t="n">
        <f aca="false">+[4]data1cf!P520</f>
        <v>372.14731403408</v>
      </c>
      <c r="R520" s="326" t="n">
        <f aca="false">+[4]data1cf!Q520</f>
        <v>335.643991055896</v>
      </c>
      <c r="S520" s="326" t="n">
        <f aca="false">+[4]data1cf!R520</f>
        <v>299.208445465369</v>
      </c>
      <c r="T520" s="326" t="n">
        <f aca="false">+[4]data1cf!S520</f>
        <v>297.44301162933</v>
      </c>
      <c r="U520" s="326" t="n">
        <f aca="false">+[4]data1cf!T520</f>
        <v>295.62461477821</v>
      </c>
      <c r="V520" s="326" t="n">
        <f aca="false">+[4]data1cf!U520</f>
        <v>293.751666021557</v>
      </c>
      <c r="W520" s="326" t="n">
        <f aca="false">+[4]data1cf!V520</f>
        <v>291.822528802203</v>
      </c>
      <c r="X520" s="326" t="n">
        <f aca="false">+[4]data1cf!W520</f>
        <v>289.835517466269</v>
      </c>
      <c r="Y520" s="326" t="n">
        <f aca="false">+[4]data1cf!X520</f>
        <v>287.788895790257</v>
      </c>
      <c r="Z520" s="326" t="n">
        <f aca="false">+[4]data1cf!Y520</f>
        <v>285.680875463965</v>
      </c>
      <c r="AA520" s="326" t="n">
        <f aca="false">+[4]data1cf!Z520</f>
        <v>283.509614527884</v>
      </c>
      <c r="AB520" s="326"/>
      <c r="AC520" s="327" t="n">
        <f aca="false">XNPV(0.1,B520:AA520,$B$1:$AA$1)</f>
        <v>1140.33550121906</v>
      </c>
      <c r="AD520" s="327" t="n">
        <f aca="false">SUMPRODUCT(B520:AA520,$B$1010:$AA$1010)</f>
        <v>2171.32755698559</v>
      </c>
      <c r="AE520" s="328" t="n">
        <f aca="false">SUMPRODUCT(B520:AA520,$B$1012:$AA$1012)</f>
        <v>2056.97894043552</v>
      </c>
      <c r="AF520" s="329" t="n">
        <f aca="false">XIRR(B520:AA520,$B$1:$AA$1)</f>
        <v>0.154442159345327</v>
      </c>
      <c r="AG520" s="330" t="n">
        <f aca="false">1-EXP(-(1/0.25)*(AD520/ABS($AD$1010)))</f>
        <v>0.984179408821295</v>
      </c>
    </row>
    <row r="521" customFormat="false" ht="12.75" hidden="false" customHeight="false" outlineLevel="0" collapsed="false">
      <c r="A521" s="321"/>
      <c r="B521" s="326" t="n">
        <f aca="false">+[4]data1cf!A521</f>
        <v>-3213.53955730495</v>
      </c>
      <c r="C521" s="326" t="n">
        <f aca="false">+[4]data1cf!B521</f>
        <v>503.207528994008</v>
      </c>
      <c r="D521" s="326" t="n">
        <f aca="false">+[4]data1cf!C521</f>
        <v>558.331457088616</v>
      </c>
      <c r="E521" s="326" t="n">
        <f aca="false">+[4]data1cf!D521</f>
        <v>545.328762579754</v>
      </c>
      <c r="F521" s="326" t="n">
        <f aca="false">+[4]data1cf!E521</f>
        <v>533.541497306773</v>
      </c>
      <c r="G521" s="326" t="n">
        <f aca="false">+[4]data1cf!F521</f>
        <v>522.718756585375</v>
      </c>
      <c r="H521" s="326" t="n">
        <f aca="false">+[4]data1cf!G521</f>
        <v>512.734547553805</v>
      </c>
      <c r="I521" s="326" t="n">
        <f aca="false">+[4]data1cf!H521</f>
        <v>507.336060794618</v>
      </c>
      <c r="J521" s="326" t="n">
        <f aca="false">+[4]data1cf!I521</f>
        <v>506.022412220069</v>
      </c>
      <c r="K521" s="326" t="n">
        <f aca="false">+[4]data1cf!J521</f>
        <v>504.794296606271</v>
      </c>
      <c r="L521" s="326" t="n">
        <f aca="false">+[4]data1cf!K521</f>
        <v>503.275704415544</v>
      </c>
      <c r="M521" s="326" t="n">
        <f aca="false">+[4]data1cf!L521</f>
        <v>382.61310756761</v>
      </c>
      <c r="N521" s="326" t="n">
        <f aca="false">+[4]data1cf!M521</f>
        <v>381.009642105723</v>
      </c>
      <c r="O521" s="326" t="n">
        <f aca="false">+[4]data1cf!N521</f>
        <v>379.611705788495</v>
      </c>
      <c r="P521" s="326" t="n">
        <f aca="false">+[4]data1cf!O521</f>
        <v>377.918198273234</v>
      </c>
      <c r="Q521" s="326" t="n">
        <f aca="false">+[4]data1cf!P521</f>
        <v>376.427518641031</v>
      </c>
      <c r="R521" s="326" t="n">
        <f aca="false">+[4]data1cf!Q521</f>
        <v>337.780472204882</v>
      </c>
      <c r="S521" s="326" t="n">
        <f aca="false">+[4]data1cf!R521</f>
        <v>299.208445465369</v>
      </c>
      <c r="T521" s="326" t="n">
        <f aca="false">+[4]data1cf!S521</f>
        <v>297.44301162933</v>
      </c>
      <c r="U521" s="326" t="n">
        <f aca="false">+[4]data1cf!T521</f>
        <v>295.62461477821</v>
      </c>
      <c r="V521" s="326" t="n">
        <f aca="false">+[4]data1cf!U521</f>
        <v>293.751666021557</v>
      </c>
      <c r="W521" s="326" t="n">
        <f aca="false">+[4]data1cf!V521</f>
        <v>291.822528802203</v>
      </c>
      <c r="X521" s="326" t="n">
        <f aca="false">+[4]data1cf!W521</f>
        <v>289.835517466269</v>
      </c>
      <c r="Y521" s="326" t="n">
        <f aca="false">+[4]data1cf!X521</f>
        <v>287.788895790257</v>
      </c>
      <c r="Z521" s="326" t="n">
        <f aca="false">+[4]data1cf!Y521</f>
        <v>285.680875463965</v>
      </c>
      <c r="AA521" s="326" t="n">
        <f aca="false">+[4]data1cf!Z521</f>
        <v>283.509614527884</v>
      </c>
      <c r="AB521" s="326"/>
      <c r="AC521" s="327" t="n">
        <f aca="false">XNPV(0.1,B521:AA521,$B$1:$AA$1)</f>
        <v>991.513404629926</v>
      </c>
      <c r="AD521" s="327" t="n">
        <f aca="false">SUMPRODUCT(B521:AA521,$B$1010:$AA$1010)</f>
        <v>2032.54019254885</v>
      </c>
      <c r="AE521" s="328" t="n">
        <f aca="false">SUMPRODUCT(B521:AA521,$B$1012:$AA$1012)</f>
        <v>1917.26489784655</v>
      </c>
      <c r="AF521" s="329" t="n">
        <f aca="false">XIRR(B521:AA521,$B$1:$AA$1)</f>
        <v>0.144914866362546</v>
      </c>
      <c r="AG521" s="330" t="n">
        <f aca="false">1-EXP(-(1/0.25)*(AD521/ABS($AD$1010)))</f>
        <v>0.979378266792301</v>
      </c>
    </row>
    <row r="522" customFormat="false" ht="12.75" hidden="false" customHeight="false" outlineLevel="0" collapsed="false">
      <c r="A522" s="321"/>
      <c r="B522" s="326" t="n">
        <f aca="false">+[4]data1cf!A522</f>
        <v>-3196.5217918607</v>
      </c>
      <c r="C522" s="326" t="n">
        <f aca="false">+[4]data1cf!B522</f>
        <v>502.876703633772</v>
      </c>
      <c r="D522" s="326" t="n">
        <f aca="false">+[4]data1cf!C522</f>
        <v>557.702888904167</v>
      </c>
      <c r="E522" s="326" t="n">
        <f aca="false">+[4]data1cf!D522</f>
        <v>544.76305121375</v>
      </c>
      <c r="F522" s="326" t="n">
        <f aca="false">+[4]data1cf!E522</f>
        <v>533.032026252009</v>
      </c>
      <c r="G522" s="326" t="n">
        <f aca="false">+[4]data1cf!F522</f>
        <v>522.260232636088</v>
      </c>
      <c r="H522" s="326" t="n">
        <f aca="false">+[4]data1cf!G522</f>
        <v>512.32233915495</v>
      </c>
      <c r="I522" s="326" t="n">
        <f aca="false">+[4]data1cf!H522</f>
        <v>506.94568686954</v>
      </c>
      <c r="J522" s="326" t="n">
        <f aca="false">+[4]data1cf!I522</f>
        <v>505.63203829499</v>
      </c>
      <c r="K522" s="326" t="n">
        <f aca="false">+[4]data1cf!J522</f>
        <v>504.403261030472</v>
      </c>
      <c r="L522" s="326" t="n">
        <f aca="false">+[4]data1cf!K522</f>
        <v>502.885330490465</v>
      </c>
      <c r="M522" s="326" t="n">
        <f aca="false">+[4]data1cf!L522</f>
        <v>382.222071991811</v>
      </c>
      <c r="N522" s="326" t="n">
        <f aca="false">+[4]data1cf!M522</f>
        <v>380.619268180644</v>
      </c>
      <c r="O522" s="326" t="n">
        <f aca="false">+[4]data1cf!N522</f>
        <v>379.220670212696</v>
      </c>
      <c r="P522" s="326" t="n">
        <f aca="false">+[4]data1cf!O522</f>
        <v>377.527824348155</v>
      </c>
      <c r="Q522" s="326" t="n">
        <f aca="false">+[4]data1cf!P522</f>
        <v>376.036483065232</v>
      </c>
      <c r="R522" s="326" t="n">
        <f aca="false">+[4]data1cf!Q522</f>
        <v>337.585285242342</v>
      </c>
      <c r="S522" s="326" t="n">
        <f aca="false">+[4]data1cf!R522</f>
        <v>299.208445465369</v>
      </c>
      <c r="T522" s="326" t="n">
        <f aca="false">+[4]data1cf!S522</f>
        <v>297.44301162933</v>
      </c>
      <c r="U522" s="326" t="n">
        <f aca="false">+[4]data1cf!T522</f>
        <v>295.62461477821</v>
      </c>
      <c r="V522" s="326" t="n">
        <f aca="false">+[4]data1cf!U522</f>
        <v>293.751666021557</v>
      </c>
      <c r="W522" s="326" t="n">
        <f aca="false">+[4]data1cf!V522</f>
        <v>291.822528802203</v>
      </c>
      <c r="X522" s="326" t="n">
        <f aca="false">+[4]data1cf!W522</f>
        <v>289.835517466269</v>
      </c>
      <c r="Y522" s="326" t="n">
        <f aca="false">+[4]data1cf!X522</f>
        <v>287.788895790257</v>
      </c>
      <c r="Z522" s="326" t="n">
        <f aca="false">+[4]data1cf!Y522</f>
        <v>285.680875463965</v>
      </c>
      <c r="AA522" s="326" t="n">
        <f aca="false">+[4]data1cf!Z522</f>
        <v>283.509614527884</v>
      </c>
      <c r="AB522" s="326"/>
      <c r="AC522" s="327" t="n">
        <f aca="false">XNPV(0.1,B522:AA522,$B$1:$AA$1)</f>
        <v>1005.10965517759</v>
      </c>
      <c r="AD522" s="327" t="n">
        <f aca="false">SUMPRODUCT(B522:AA522,$B$1010:$AA$1010)</f>
        <v>2045.2196791505</v>
      </c>
      <c r="AE522" s="328" t="n">
        <f aca="false">SUMPRODUCT(B522:AA522,$B$1012:$AA$1012)</f>
        <v>1930.02904491613</v>
      </c>
      <c r="AF522" s="329" t="n">
        <f aca="false">XIRR(B522:AA522,$B$1:$AA$1)</f>
        <v>0.145743539174307</v>
      </c>
      <c r="AG522" s="330" t="n">
        <f aca="false">1-EXP(-(1/0.25)*(AD522/ABS($AD$1010)))</f>
        <v>0.979871588202807</v>
      </c>
    </row>
    <row r="523" customFormat="false" ht="12.75" hidden="false" customHeight="false" outlineLevel="0" collapsed="false">
      <c r="A523" s="321"/>
      <c r="B523" s="326" t="n">
        <f aca="false">+[4]data1cf!A523</f>
        <v>-2908.21769587147</v>
      </c>
      <c r="C523" s="326" t="n">
        <f aca="false">+[4]data1cf!B523</f>
        <v>497.272072007741</v>
      </c>
      <c r="D523" s="326" t="n">
        <f aca="false">+[4]data1cf!C523</f>
        <v>547.054088814709</v>
      </c>
      <c r="E523" s="326" t="n">
        <f aca="false">+[4]data1cf!D523</f>
        <v>535.179131133238</v>
      </c>
      <c r="F523" s="326" t="n">
        <f aca="false">+[4]data1cf!E523</f>
        <v>524.400893547922</v>
      </c>
      <c r="G523" s="326" t="n">
        <f aca="false">+[4]data1cf!F523</f>
        <v>514.49221320241</v>
      </c>
      <c r="H523" s="326" t="n">
        <f aca="false">+[4]data1cf!G523</f>
        <v>505.338968148916</v>
      </c>
      <c r="I523" s="326" t="n">
        <f aca="false">+[4]data1cf!H523</f>
        <v>500.332221550823</v>
      </c>
      <c r="J523" s="326" t="n">
        <f aca="false">+[4]data1cf!I523</f>
        <v>499.018572976274</v>
      </c>
      <c r="K523" s="326" t="n">
        <f aca="false">+[4]data1cf!J523</f>
        <v>497.778586448504</v>
      </c>
      <c r="L523" s="326" t="n">
        <f aca="false">+[4]data1cf!K523</f>
        <v>496.271865171749</v>
      </c>
      <c r="M523" s="326" t="n">
        <f aca="false">+[4]data1cf!L523</f>
        <v>375.597397409843</v>
      </c>
      <c r="N523" s="326" t="n">
        <f aca="false">+[4]data1cf!M523</f>
        <v>374.005802861928</v>
      </c>
      <c r="O523" s="326" t="n">
        <f aca="false">+[4]data1cf!N523</f>
        <v>372.595995630727</v>
      </c>
      <c r="P523" s="326" t="n">
        <f aca="false">+[4]data1cf!O523</f>
        <v>370.914359029439</v>
      </c>
      <c r="Q523" s="326" t="n">
        <f aca="false">+[4]data1cf!P523</f>
        <v>369.411808483264</v>
      </c>
      <c r="R523" s="326" t="n">
        <f aca="false">+[4]data1cf!Q523</f>
        <v>334.278552582984</v>
      </c>
      <c r="S523" s="326" t="n">
        <f aca="false">+[4]data1cf!R523</f>
        <v>299.208445465369</v>
      </c>
      <c r="T523" s="326" t="n">
        <f aca="false">+[4]data1cf!S523</f>
        <v>297.44301162933</v>
      </c>
      <c r="U523" s="326" t="n">
        <f aca="false">+[4]data1cf!T523</f>
        <v>295.62461477821</v>
      </c>
      <c r="V523" s="326" t="n">
        <f aca="false">+[4]data1cf!U523</f>
        <v>293.751666021557</v>
      </c>
      <c r="W523" s="326" t="n">
        <f aca="false">+[4]data1cf!V523</f>
        <v>291.822528802203</v>
      </c>
      <c r="X523" s="326" t="n">
        <f aca="false">+[4]data1cf!W523</f>
        <v>289.835517466269</v>
      </c>
      <c r="Y523" s="326" t="n">
        <f aca="false">+[4]data1cf!X523</f>
        <v>287.788895790257</v>
      </c>
      <c r="Z523" s="326" t="n">
        <f aca="false">+[4]data1cf!Y523</f>
        <v>285.680875463965</v>
      </c>
      <c r="AA523" s="326" t="n">
        <f aca="false">+[4]data1cf!Z523</f>
        <v>283.509614527884</v>
      </c>
      <c r="AB523" s="326"/>
      <c r="AC523" s="327" t="n">
        <f aca="false">XNPV(0.1,B523:AA523,$B$1:$AA$1)</f>
        <v>1235.44863451238</v>
      </c>
      <c r="AD523" s="327" t="n">
        <f aca="false">SUMPRODUCT(B523:AA523,$B$1010:$AA$1010)</f>
        <v>2260.02743016064</v>
      </c>
      <c r="AE523" s="328" t="n">
        <f aca="false">SUMPRODUCT(B523:AA523,$B$1012:$AA$1012)</f>
        <v>2146.27105941703</v>
      </c>
      <c r="AF523" s="329" t="n">
        <f aca="false">XIRR(B523:AA523,$B$1:$AA$1)</f>
        <v>0.161108848565656</v>
      </c>
      <c r="AG523" s="330" t="n">
        <f aca="false">1-EXP(-(1/0.25)*(AD523/ABS($AD$1010)))</f>
        <v>0.986644504413347</v>
      </c>
    </row>
    <row r="524" customFormat="false" ht="12.75" hidden="false" customHeight="false" outlineLevel="0" collapsed="false">
      <c r="A524" s="321"/>
      <c r="B524" s="326" t="n">
        <f aca="false">+[4]data1cf!A524</f>
        <v>-3515.55729765238</v>
      </c>
      <c r="C524" s="326" t="n">
        <f aca="false">+[4]data1cf!B524</f>
        <v>509.078753866362</v>
      </c>
      <c r="D524" s="326" t="n">
        <f aca="false">+[4]data1cf!C524</f>
        <v>569.486784346088</v>
      </c>
      <c r="E524" s="326" t="n">
        <f aca="false">+[4]data1cf!D524</f>
        <v>555.36855711148</v>
      </c>
      <c r="F524" s="326" t="n">
        <f aca="false">+[4]data1cf!E524</f>
        <v>542.583183610198</v>
      </c>
      <c r="G524" s="326" t="n">
        <f aca="false">+[4]data1cf!F524</f>
        <v>530.856274258458</v>
      </c>
      <c r="H524" s="326" t="n">
        <f aca="false">+[4]data1cf!G524</f>
        <v>520.050093744758</v>
      </c>
      <c r="I524" s="326" t="n">
        <f aca="false">+[4]data1cf!H524</f>
        <v>514.264106143996</v>
      </c>
      <c r="J524" s="326" t="n">
        <f aca="false">+[4]data1cf!I524</f>
        <v>512.950457569447</v>
      </c>
      <c r="K524" s="326" t="n">
        <f aca="false">+[4]data1cf!J524</f>
        <v>511.734084405394</v>
      </c>
      <c r="L524" s="326" t="n">
        <f aca="false">+[4]data1cf!K524</f>
        <v>510.203749764921</v>
      </c>
      <c r="M524" s="326" t="n">
        <f aca="false">+[4]data1cf!L524</f>
        <v>389.552895366733</v>
      </c>
      <c r="N524" s="326" t="n">
        <f aca="false">+[4]data1cf!M524</f>
        <v>387.937687455101</v>
      </c>
      <c r="O524" s="326" t="n">
        <f aca="false">+[4]data1cf!N524</f>
        <v>386.551493587617</v>
      </c>
      <c r="P524" s="326" t="n">
        <f aca="false">+[4]data1cf!O524</f>
        <v>384.846243622612</v>
      </c>
      <c r="Q524" s="326" t="n">
        <f aca="false">+[4]data1cf!P524</f>
        <v>383.367306440154</v>
      </c>
      <c r="R524" s="326" t="n">
        <f aca="false">+[4]data1cf!Q524</f>
        <v>341.244494879571</v>
      </c>
      <c r="S524" s="326" t="n">
        <f aca="false">+[4]data1cf!R524</f>
        <v>299.208445465369</v>
      </c>
      <c r="T524" s="326" t="n">
        <f aca="false">+[4]data1cf!S524</f>
        <v>297.44301162933</v>
      </c>
      <c r="U524" s="326" t="n">
        <f aca="false">+[4]data1cf!T524</f>
        <v>295.62461477821</v>
      </c>
      <c r="V524" s="326" t="n">
        <f aca="false">+[4]data1cf!U524</f>
        <v>293.751666021557</v>
      </c>
      <c r="W524" s="326" t="n">
        <f aca="false">+[4]data1cf!V524</f>
        <v>291.822528802203</v>
      </c>
      <c r="X524" s="326" t="n">
        <f aca="false">+[4]data1cf!W524</f>
        <v>289.835517466269</v>
      </c>
      <c r="Y524" s="326" t="n">
        <f aca="false">+[4]data1cf!X524</f>
        <v>287.788895790257</v>
      </c>
      <c r="Z524" s="326" t="n">
        <f aca="false">+[4]data1cf!Y524</f>
        <v>285.680875463965</v>
      </c>
      <c r="AA524" s="326" t="n">
        <f aca="false">+[4]data1cf!Z524</f>
        <v>283.509614527884</v>
      </c>
      <c r="AB524" s="326"/>
      <c r="AC524" s="327" t="n">
        <f aca="false">XNPV(0.1,B524:AA524,$B$1:$AA$1)</f>
        <v>750.217984202647</v>
      </c>
      <c r="AD524" s="327" t="n">
        <f aca="false">SUMPRODUCT(B524:AA524,$B$1010:$AA$1010)</f>
        <v>1807.5147681039</v>
      </c>
      <c r="AE524" s="328" t="n">
        <f aca="false">SUMPRODUCT(B524:AA524,$B$1012:$AA$1012)</f>
        <v>1690.73698687931</v>
      </c>
      <c r="AF524" s="329" t="n">
        <f aca="false">XIRR(B524:AA524,$B$1:$AA$1)</f>
        <v>0.131414368673155</v>
      </c>
      <c r="AG524" s="330" t="n">
        <f aca="false">1-EXP(-(1/0.25)*(AD524/ABS($AD$1010)))</f>
        <v>0.968308074241511</v>
      </c>
    </row>
    <row r="525" customFormat="false" ht="12.75" hidden="false" customHeight="false" outlineLevel="0" collapsed="false">
      <c r="A525" s="321"/>
      <c r="B525" s="326" t="n">
        <f aca="false">+[4]data1cf!A525</f>
        <v>-3018.46044828112</v>
      </c>
      <c r="C525" s="326" t="n">
        <f aca="false">+[4]data1cf!B525</f>
        <v>499.415191114585</v>
      </c>
      <c r="D525" s="326" t="n">
        <f aca="false">+[4]data1cf!C525</f>
        <v>551.126015117712</v>
      </c>
      <c r="E525" s="326" t="n">
        <f aca="false">+[4]data1cf!D525</f>
        <v>538.843864805941</v>
      </c>
      <c r="F525" s="326" t="n">
        <f aca="false">+[4]data1cf!E525</f>
        <v>527.701296972461</v>
      </c>
      <c r="G525" s="326" t="n">
        <f aca="false">+[4]data1cf!F525</f>
        <v>517.462576284495</v>
      </c>
      <c r="H525" s="326" t="n">
        <f aca="false">+[4]data1cf!G525</f>
        <v>508.009294556043</v>
      </c>
      <c r="I525" s="326" t="n">
        <f aca="false">+[4]data1cf!H525</f>
        <v>502.861102096899</v>
      </c>
      <c r="J525" s="326" t="n">
        <f aca="false">+[4]data1cf!I525</f>
        <v>501.54745352235</v>
      </c>
      <c r="K525" s="326" t="n">
        <f aca="false">+[4]data1cf!J525</f>
        <v>500.311753232793</v>
      </c>
      <c r="L525" s="326" t="n">
        <f aca="false">+[4]data1cf!K525</f>
        <v>498.800745717824</v>
      </c>
      <c r="M525" s="326" t="n">
        <f aca="false">+[4]data1cf!L525</f>
        <v>378.130564194132</v>
      </c>
      <c r="N525" s="326" t="n">
        <f aca="false">+[4]data1cf!M525</f>
        <v>376.534683408004</v>
      </c>
      <c r="O525" s="326" t="n">
        <f aca="false">+[4]data1cf!N525</f>
        <v>375.129162415017</v>
      </c>
      <c r="P525" s="326" t="n">
        <f aca="false">+[4]data1cf!O525</f>
        <v>373.443239575515</v>
      </c>
      <c r="Q525" s="326" t="n">
        <f aca="false">+[4]data1cf!P525</f>
        <v>371.944975267553</v>
      </c>
      <c r="R525" s="326" t="n">
        <f aca="false">+[4]data1cf!Q525</f>
        <v>335.542992856022</v>
      </c>
      <c r="S525" s="326" t="n">
        <f aca="false">+[4]data1cf!R525</f>
        <v>299.208445465369</v>
      </c>
      <c r="T525" s="326" t="n">
        <f aca="false">+[4]data1cf!S525</f>
        <v>297.44301162933</v>
      </c>
      <c r="U525" s="326" t="n">
        <f aca="false">+[4]data1cf!T525</f>
        <v>295.62461477821</v>
      </c>
      <c r="V525" s="326" t="n">
        <f aca="false">+[4]data1cf!U525</f>
        <v>293.751666021557</v>
      </c>
      <c r="W525" s="326" t="n">
        <f aca="false">+[4]data1cf!V525</f>
        <v>291.822528802203</v>
      </c>
      <c r="X525" s="326" t="n">
        <f aca="false">+[4]data1cf!W525</f>
        <v>289.835517466269</v>
      </c>
      <c r="Y525" s="326" t="n">
        <f aca="false">+[4]data1cf!X525</f>
        <v>287.788895790257</v>
      </c>
      <c r="Z525" s="326" t="n">
        <f aca="false">+[4]data1cf!Y525</f>
        <v>285.680875463965</v>
      </c>
      <c r="AA525" s="326" t="n">
        <f aca="false">+[4]data1cf!Z525</f>
        <v>283.509614527884</v>
      </c>
      <c r="AB525" s="326"/>
      <c r="AC525" s="327" t="n">
        <f aca="false">XNPV(0.1,B525:AA525,$B$1:$AA$1)</f>
        <v>1147.37079093556</v>
      </c>
      <c r="AD525" s="327" t="n">
        <f aca="false">SUMPRODUCT(B525:AA525,$B$1010:$AA$1010)</f>
        <v>2177.88847327544</v>
      </c>
      <c r="AE525" s="328" t="n">
        <f aca="false">SUMPRODUCT(B525:AA525,$B$1012:$AA$1012)</f>
        <v>2063.58366372329</v>
      </c>
      <c r="AF525" s="329" t="n">
        <f aca="false">XIRR(B525:AA525,$B$1:$AA$1)</f>
        <v>0.15491887044054</v>
      </c>
      <c r="AG525" s="330" t="n">
        <f aca="false">1-EXP(-(1/0.25)*(AD525/ABS($AD$1010)))</f>
        <v>0.984376387748259</v>
      </c>
    </row>
    <row r="526" customFormat="false" ht="12.75" hidden="false" customHeight="false" outlineLevel="0" collapsed="false">
      <c r="A526" s="321"/>
      <c r="B526" s="326" t="n">
        <f aca="false">+[4]data1cf!A526</f>
        <v>-3327.54236162991</v>
      </c>
      <c r="C526" s="326" t="n">
        <f aca="false">+[4]data1cf!B526</f>
        <v>505.423743510086</v>
      </c>
      <c r="D526" s="326" t="n">
        <f aca="false">+[4]data1cf!C526</f>
        <v>562.542264669163</v>
      </c>
      <c r="E526" s="326" t="n">
        <f aca="false">+[4]data1cf!D526</f>
        <v>549.118489402246</v>
      </c>
      <c r="F526" s="326" t="n">
        <f aca="false">+[4]data1cf!E526</f>
        <v>536.954467661532</v>
      </c>
      <c r="G526" s="326" t="n">
        <f aca="false">+[4]data1cf!F526</f>
        <v>525.790429904659</v>
      </c>
      <c r="H526" s="326" t="n">
        <f aca="false">+[4]data1cf!G526</f>
        <v>515.495950840837</v>
      </c>
      <c r="I526" s="326" t="n">
        <f aca="false">+[4]data1cf!H526</f>
        <v>509.951193923589</v>
      </c>
      <c r="J526" s="326" t="n">
        <f aca="false">+[4]data1cf!I526</f>
        <v>508.63754534904</v>
      </c>
      <c r="K526" s="326" t="n">
        <f aca="false">+[4]data1cf!J526</f>
        <v>507.413862164275</v>
      </c>
      <c r="L526" s="326" t="n">
        <f aca="false">+[4]data1cf!K526</f>
        <v>505.890837544515</v>
      </c>
      <c r="M526" s="326" t="n">
        <f aca="false">+[4]data1cf!L526</f>
        <v>385.232673125614</v>
      </c>
      <c r="N526" s="326" t="n">
        <f aca="false">+[4]data1cf!M526</f>
        <v>383.624775234694</v>
      </c>
      <c r="O526" s="326" t="n">
        <f aca="false">+[4]data1cf!N526</f>
        <v>382.231271346498</v>
      </c>
      <c r="P526" s="326" t="n">
        <f aca="false">+[4]data1cf!O526</f>
        <v>380.533331402205</v>
      </c>
      <c r="Q526" s="326" t="n">
        <f aca="false">+[4]data1cf!P526</f>
        <v>379.047084199035</v>
      </c>
      <c r="R526" s="326" t="n">
        <f aca="false">+[4]data1cf!Q526</f>
        <v>339.088038769367</v>
      </c>
      <c r="S526" s="326" t="n">
        <f aca="false">+[4]data1cf!R526</f>
        <v>299.208445465369</v>
      </c>
      <c r="T526" s="326" t="n">
        <f aca="false">+[4]data1cf!S526</f>
        <v>297.44301162933</v>
      </c>
      <c r="U526" s="326" t="n">
        <f aca="false">+[4]data1cf!T526</f>
        <v>295.62461477821</v>
      </c>
      <c r="V526" s="326" t="n">
        <f aca="false">+[4]data1cf!U526</f>
        <v>293.751666021557</v>
      </c>
      <c r="W526" s="326" t="n">
        <f aca="false">+[4]data1cf!V526</f>
        <v>291.822528802203</v>
      </c>
      <c r="X526" s="326" t="n">
        <f aca="false">+[4]data1cf!W526</f>
        <v>289.835517466269</v>
      </c>
      <c r="Y526" s="326" t="n">
        <f aca="false">+[4]data1cf!X526</f>
        <v>287.788895790257</v>
      </c>
      <c r="Z526" s="326" t="n">
        <f aca="false">+[4]data1cf!Y526</f>
        <v>285.680875463965</v>
      </c>
      <c r="AA526" s="326" t="n">
        <f aca="false">+[4]data1cf!Z526</f>
        <v>283.509614527884</v>
      </c>
      <c r="AB526" s="326"/>
      <c r="AC526" s="327" t="n">
        <f aca="false">XNPV(0.1,B526:AA526,$B$1:$AA$1)</f>
        <v>900.431488157614</v>
      </c>
      <c r="AD526" s="327" t="n">
        <f aca="false">SUMPRODUCT(B526:AA526,$B$1010:$AA$1010)</f>
        <v>1947.59972050364</v>
      </c>
      <c r="AE526" s="328" t="n">
        <f aca="false">SUMPRODUCT(B526:AA526,$B$1012:$AA$1012)</f>
        <v>1831.75728137861</v>
      </c>
      <c r="AF526" s="329" t="n">
        <f aca="false">XIRR(B526:AA526,$B$1:$AA$1)</f>
        <v>0.139560835578687</v>
      </c>
      <c r="AG526" s="330" t="n">
        <f aca="false">1-EXP(-(1/0.25)*(AD526/ABS($AD$1010)))</f>
        <v>0.975746745315474</v>
      </c>
    </row>
    <row r="527" customFormat="false" ht="12.75" hidden="false" customHeight="false" outlineLevel="0" collapsed="false">
      <c r="A527" s="321"/>
      <c r="B527" s="326" t="n">
        <f aca="false">+[4]data1cf!A527</f>
        <v>-3505.27858725063</v>
      </c>
      <c r="C527" s="326" t="n">
        <f aca="false">+[4]data1cf!B527</f>
        <v>508.878935736152</v>
      </c>
      <c r="D527" s="326" t="n">
        <f aca="false">+[4]data1cf!C527</f>
        <v>569.107129898689</v>
      </c>
      <c r="E527" s="326" t="n">
        <f aca="false">+[4]data1cf!D527</f>
        <v>555.026868108821</v>
      </c>
      <c r="F527" s="326" t="n">
        <f aca="false">+[4]data1cf!E527</f>
        <v>542.275463689675</v>
      </c>
      <c r="G527" s="326" t="n">
        <f aca="false">+[4]data1cf!F527</f>
        <v>530.579326329987</v>
      </c>
      <c r="H527" s="326" t="n">
        <f aca="false">+[4]data1cf!G527</f>
        <v>519.801120354516</v>
      </c>
      <c r="I527" s="326" t="n">
        <f aca="false">+[4]data1cf!H527</f>
        <v>514.028320750348</v>
      </c>
      <c r="J527" s="326" t="n">
        <f aca="false">+[4]data1cf!I527</f>
        <v>512.714672175799</v>
      </c>
      <c r="K527" s="326" t="n">
        <f aca="false">+[4]data1cf!J527</f>
        <v>511.497899375485</v>
      </c>
      <c r="L527" s="326" t="n">
        <f aca="false">+[4]data1cf!K527</f>
        <v>509.967964371274</v>
      </c>
      <c r="M527" s="326" t="n">
        <f aca="false">+[4]data1cf!L527</f>
        <v>389.316710336824</v>
      </c>
      <c r="N527" s="326" t="n">
        <f aca="false">+[4]data1cf!M527</f>
        <v>387.701902061453</v>
      </c>
      <c r="O527" s="326" t="n">
        <f aca="false">+[4]data1cf!N527</f>
        <v>386.315308557709</v>
      </c>
      <c r="P527" s="326" t="n">
        <f aca="false">+[4]data1cf!O527</f>
        <v>384.610458228964</v>
      </c>
      <c r="Q527" s="326" t="n">
        <f aca="false">+[4]data1cf!P527</f>
        <v>383.131121410245</v>
      </c>
      <c r="R527" s="326" t="n">
        <f aca="false">+[4]data1cf!Q527</f>
        <v>341.126602182747</v>
      </c>
      <c r="S527" s="326" t="n">
        <f aca="false">+[4]data1cf!R527</f>
        <v>299.208445465369</v>
      </c>
      <c r="T527" s="326" t="n">
        <f aca="false">+[4]data1cf!S527</f>
        <v>297.44301162933</v>
      </c>
      <c r="U527" s="326" t="n">
        <f aca="false">+[4]data1cf!T527</f>
        <v>295.62461477821</v>
      </c>
      <c r="V527" s="326" t="n">
        <f aca="false">+[4]data1cf!U527</f>
        <v>293.751666021557</v>
      </c>
      <c r="W527" s="326" t="n">
        <f aca="false">+[4]data1cf!V527</f>
        <v>291.822528802203</v>
      </c>
      <c r="X527" s="326" t="n">
        <f aca="false">+[4]data1cf!W527</f>
        <v>289.835517466269</v>
      </c>
      <c r="Y527" s="326" t="n">
        <f aca="false">+[4]data1cf!X527</f>
        <v>287.788895790257</v>
      </c>
      <c r="Z527" s="326" t="n">
        <f aca="false">+[4]data1cf!Y527</f>
        <v>285.680875463965</v>
      </c>
      <c r="AA527" s="326" t="n">
        <f aca="false">+[4]data1cf!Z527</f>
        <v>283.509614527884</v>
      </c>
      <c r="AB527" s="326"/>
      <c r="AC527" s="327" t="n">
        <f aca="false">XNPV(0.1,B527:AA527,$B$1:$AA$1)</f>
        <v>758.430103613203</v>
      </c>
      <c r="AD527" s="327" t="n">
        <f aca="false">SUMPRODUCT(B527:AA527,$B$1010:$AA$1010)</f>
        <v>1815.17316316453</v>
      </c>
      <c r="AE527" s="328" t="n">
        <f aca="false">SUMPRODUCT(B527:AA527,$B$1012:$AA$1012)</f>
        <v>1698.44651676344</v>
      </c>
      <c r="AF527" s="329" t="n">
        <f aca="false">XIRR(B527:AA527,$B$1:$AA$1)</f>
        <v>0.131839529635658</v>
      </c>
      <c r="AG527" s="330" t="n">
        <f aca="false">1-EXP(-(1/0.25)*(AD527/ABS($AD$1010)))</f>
        <v>0.968768187655162</v>
      </c>
    </row>
    <row r="528" customFormat="false" ht="12.75" hidden="false" customHeight="false" outlineLevel="0" collapsed="false">
      <c r="A528" s="321"/>
      <c r="B528" s="326" t="n">
        <f aca="false">+[4]data1cf!A528</f>
        <v>-3369.54215549377</v>
      </c>
      <c r="C528" s="326" t="n">
        <f aca="false">+[4]data1cf!B528</f>
        <v>506.240219502799</v>
      </c>
      <c r="D528" s="326" t="n">
        <f aca="false">+[4]data1cf!C528</f>
        <v>564.093569055318</v>
      </c>
      <c r="E528" s="326" t="n">
        <f aca="false">+[4]data1cf!D528</f>
        <v>550.514663349786</v>
      </c>
      <c r="F528" s="326" t="n">
        <f aca="false">+[4]data1cf!E528</f>
        <v>538.21184069031</v>
      </c>
      <c r="G528" s="326" t="n">
        <f aca="false">+[4]data1cf!F528</f>
        <v>526.922065630559</v>
      </c>
      <c r="H528" s="326" t="n">
        <f aca="false">+[4]data1cf!G528</f>
        <v>516.513279927758</v>
      </c>
      <c r="I528" s="326" t="n">
        <f aca="false">+[4]data1cf!H528</f>
        <v>510.914635594991</v>
      </c>
      <c r="J528" s="326" t="n">
        <f aca="false">+[4]data1cf!I528</f>
        <v>509.600987020442</v>
      </c>
      <c r="K528" s="326" t="n">
        <f aca="false">+[4]data1cf!J528</f>
        <v>508.378936787662</v>
      </c>
      <c r="L528" s="326" t="n">
        <f aca="false">+[4]data1cf!K528</f>
        <v>506.854279215917</v>
      </c>
      <c r="M528" s="326" t="n">
        <f aca="false">+[4]data1cf!L528</f>
        <v>386.197747749001</v>
      </c>
      <c r="N528" s="326" t="n">
        <f aca="false">+[4]data1cf!M528</f>
        <v>384.588216906096</v>
      </c>
      <c r="O528" s="326" t="n">
        <f aca="false">+[4]data1cf!N528</f>
        <v>383.196345969885</v>
      </c>
      <c r="P528" s="326" t="n">
        <f aca="false">+[4]data1cf!O528</f>
        <v>381.496773073607</v>
      </c>
      <c r="Q528" s="326" t="n">
        <f aca="false">+[4]data1cf!P528</f>
        <v>380.012158822422</v>
      </c>
      <c r="R528" s="326" t="n">
        <f aca="false">+[4]data1cf!Q528</f>
        <v>339.569759605068</v>
      </c>
      <c r="S528" s="326" t="n">
        <f aca="false">+[4]data1cf!R528</f>
        <v>299.208445465369</v>
      </c>
      <c r="T528" s="326" t="n">
        <f aca="false">+[4]data1cf!S528</f>
        <v>297.44301162933</v>
      </c>
      <c r="U528" s="326" t="n">
        <f aca="false">+[4]data1cf!T528</f>
        <v>295.62461477821</v>
      </c>
      <c r="V528" s="326" t="n">
        <f aca="false">+[4]data1cf!U528</f>
        <v>293.751666021557</v>
      </c>
      <c r="W528" s="326" t="n">
        <f aca="false">+[4]data1cf!V528</f>
        <v>291.822528802203</v>
      </c>
      <c r="X528" s="326" t="n">
        <f aca="false">+[4]data1cf!W528</f>
        <v>289.835517466269</v>
      </c>
      <c r="Y528" s="326" t="n">
        <f aca="false">+[4]data1cf!X528</f>
        <v>287.788895790257</v>
      </c>
      <c r="Z528" s="326" t="n">
        <f aca="false">+[4]data1cf!Y528</f>
        <v>285.680875463965</v>
      </c>
      <c r="AA528" s="326" t="n">
        <f aca="false">+[4]data1cf!Z528</f>
        <v>283.509614527884</v>
      </c>
      <c r="AB528" s="326"/>
      <c r="AC528" s="327" t="n">
        <f aca="false">XNPV(0.1,B528:AA528,$B$1:$AA$1)</f>
        <v>866.875982753926</v>
      </c>
      <c r="AD528" s="327" t="n">
        <f aca="false">SUMPRODUCT(B528:AA528,$B$1010:$AA$1010)</f>
        <v>1916.30678575768</v>
      </c>
      <c r="AE528" s="328" t="n">
        <f aca="false">SUMPRODUCT(B528:AA528,$B$1012:$AA$1012)</f>
        <v>1800.25540485279</v>
      </c>
      <c r="AF528" s="329" t="n">
        <f aca="false">XIRR(B528:AA528,$B$1:$AA$1)</f>
        <v>0.137670553464247</v>
      </c>
      <c r="AG528" s="330" t="n">
        <f aca="false">1-EXP(-(1/0.25)*(AD528/ABS($AD$1010)))</f>
        <v>0.974253237181004</v>
      </c>
    </row>
    <row r="529" customFormat="false" ht="12.75" hidden="false" customHeight="false" outlineLevel="0" collapsed="false">
      <c r="A529" s="321"/>
      <c r="B529" s="326" t="n">
        <f aca="false">+[4]data1cf!A529</f>
        <v>-3182.05996415674</v>
      </c>
      <c r="C529" s="326" t="n">
        <f aca="false">+[4]data1cf!B529</f>
        <v>502.595565703207</v>
      </c>
      <c r="D529" s="326" t="n">
        <f aca="false">+[4]data1cf!C529</f>
        <v>557.168726836093</v>
      </c>
      <c r="E529" s="326" t="n">
        <f aca="false">+[4]data1cf!D529</f>
        <v>544.282305352484</v>
      </c>
      <c r="F529" s="326" t="n">
        <f aca="false">+[4]data1cf!E529</f>
        <v>532.599073838939</v>
      </c>
      <c r="G529" s="326" t="n">
        <f aca="false">+[4]data1cf!F529</f>
        <v>521.870575464325</v>
      </c>
      <c r="H529" s="326" t="n">
        <f aca="false">+[4]data1cf!G529</f>
        <v>511.972041293466</v>
      </c>
      <c r="I529" s="326" t="n">
        <f aca="false">+[4]data1cf!H529</f>
        <v>506.613944111473</v>
      </c>
      <c r="J529" s="326" t="n">
        <f aca="false">+[4]data1cf!I529</f>
        <v>505.300295536923</v>
      </c>
      <c r="K529" s="326" t="n">
        <f aca="false">+[4]data1cf!J529</f>
        <v>504.070955996544</v>
      </c>
      <c r="L529" s="326" t="n">
        <f aca="false">+[4]data1cf!K529</f>
        <v>502.553587732398</v>
      </c>
      <c r="M529" s="326" t="n">
        <f aca="false">+[4]data1cf!L529</f>
        <v>381.889766957883</v>
      </c>
      <c r="N529" s="326" t="n">
        <f aca="false">+[4]data1cf!M529</f>
        <v>380.287525422577</v>
      </c>
      <c r="O529" s="326" t="n">
        <f aca="false">+[4]data1cf!N529</f>
        <v>378.888365178768</v>
      </c>
      <c r="P529" s="326" t="n">
        <f aca="false">+[4]data1cf!O529</f>
        <v>377.196081590089</v>
      </c>
      <c r="Q529" s="326" t="n">
        <f aca="false">+[4]data1cf!P529</f>
        <v>375.704178031304</v>
      </c>
      <c r="R529" s="326" t="n">
        <f aca="false">+[4]data1cf!Q529</f>
        <v>337.419413863309</v>
      </c>
      <c r="S529" s="326" t="n">
        <f aca="false">+[4]data1cf!R529</f>
        <v>299.208445465369</v>
      </c>
      <c r="T529" s="326" t="n">
        <f aca="false">+[4]data1cf!S529</f>
        <v>297.44301162933</v>
      </c>
      <c r="U529" s="326" t="n">
        <f aca="false">+[4]data1cf!T529</f>
        <v>295.62461477821</v>
      </c>
      <c r="V529" s="326" t="n">
        <f aca="false">+[4]data1cf!U529</f>
        <v>293.751666021557</v>
      </c>
      <c r="W529" s="326" t="n">
        <f aca="false">+[4]data1cf!V529</f>
        <v>291.822528802203</v>
      </c>
      <c r="X529" s="326" t="n">
        <f aca="false">+[4]data1cf!W529</f>
        <v>289.835517466269</v>
      </c>
      <c r="Y529" s="326" t="n">
        <f aca="false">+[4]data1cf!X529</f>
        <v>287.788895790257</v>
      </c>
      <c r="Z529" s="326" t="n">
        <f aca="false">+[4]data1cf!Y529</f>
        <v>285.680875463965</v>
      </c>
      <c r="AA529" s="326" t="n">
        <f aca="false">+[4]data1cf!Z529</f>
        <v>283.509614527884</v>
      </c>
      <c r="AB529" s="326"/>
      <c r="AC529" s="327" t="n">
        <f aca="false">XNPV(0.1,B529:AA529,$B$1:$AA$1)</f>
        <v>1016.66385325867</v>
      </c>
      <c r="AD529" s="327" t="n">
        <f aca="false">SUMPRODUCT(B529:AA529,$B$1010:$AA$1010)</f>
        <v>2055.99480419313</v>
      </c>
      <c r="AE529" s="328" t="n">
        <f aca="false">SUMPRODUCT(B529:AA529,$B$1012:$AA$1012)</f>
        <v>1940.87611507425</v>
      </c>
      <c r="AF529" s="329" t="n">
        <f aca="false">XIRR(B529:AA529,$B$1:$AA$1)</f>
        <v>0.146454033442594</v>
      </c>
      <c r="AG529" s="330" t="n">
        <f aca="false">1-EXP(-(1/0.25)*(AD529/ABS($AD$1010)))</f>
        <v>0.980281529524542</v>
      </c>
    </row>
    <row r="530" customFormat="false" ht="12.75" hidden="false" customHeight="false" outlineLevel="0" collapsed="false">
      <c r="A530" s="321"/>
      <c r="B530" s="326" t="n">
        <f aca="false">+[4]data1cf!A530</f>
        <v>-2965.22842988615</v>
      </c>
      <c r="C530" s="326" t="n">
        <f aca="false">+[4]data1cf!B530</f>
        <v>498.380360676987</v>
      </c>
      <c r="D530" s="326" t="n">
        <f aca="false">+[4]data1cf!C530</f>
        <v>549.159837286275</v>
      </c>
      <c r="E530" s="326" t="n">
        <f aca="false">+[4]data1cf!D530</f>
        <v>537.074304757648</v>
      </c>
      <c r="F530" s="326" t="n">
        <f aca="false">+[4]data1cf!E530</f>
        <v>526.10765809856</v>
      </c>
      <c r="G530" s="326" t="n">
        <f aca="false">+[4]data1cf!F530</f>
        <v>516.028301297984</v>
      </c>
      <c r="H530" s="326" t="n">
        <f aca="false">+[4]data1cf!G530</f>
        <v>506.719895830796</v>
      </c>
      <c r="I530" s="326" t="n">
        <f aca="false">+[4]data1cf!H530</f>
        <v>501.640002180533</v>
      </c>
      <c r="J530" s="326" t="n">
        <f aca="false">+[4]data1cf!I530</f>
        <v>500.326353605984</v>
      </c>
      <c r="K530" s="326" t="n">
        <f aca="false">+[4]data1cf!J530</f>
        <v>499.088583655552</v>
      </c>
      <c r="L530" s="326" t="n">
        <f aca="false">+[4]data1cf!K530</f>
        <v>497.579645801458</v>
      </c>
      <c r="M530" s="326" t="n">
        <f aca="false">+[4]data1cf!L530</f>
        <v>376.907394616891</v>
      </c>
      <c r="N530" s="326" t="n">
        <f aca="false">+[4]data1cf!M530</f>
        <v>375.313583491638</v>
      </c>
      <c r="O530" s="326" t="n">
        <f aca="false">+[4]data1cf!N530</f>
        <v>373.905992837775</v>
      </c>
      <c r="P530" s="326" t="n">
        <f aca="false">+[4]data1cf!O530</f>
        <v>372.222139659149</v>
      </c>
      <c r="Q530" s="326" t="n">
        <f aca="false">+[4]data1cf!P530</f>
        <v>370.721805690312</v>
      </c>
      <c r="R530" s="326" t="n">
        <f aca="false">+[4]data1cf!Q530</f>
        <v>334.932442897839</v>
      </c>
      <c r="S530" s="326" t="n">
        <f aca="false">+[4]data1cf!R530</f>
        <v>299.208445465369</v>
      </c>
      <c r="T530" s="326" t="n">
        <f aca="false">+[4]data1cf!S530</f>
        <v>297.44301162933</v>
      </c>
      <c r="U530" s="326" t="n">
        <f aca="false">+[4]data1cf!T530</f>
        <v>295.62461477821</v>
      </c>
      <c r="V530" s="326" t="n">
        <f aca="false">+[4]data1cf!U530</f>
        <v>293.751666021557</v>
      </c>
      <c r="W530" s="326" t="n">
        <f aca="false">+[4]data1cf!V530</f>
        <v>291.822528802203</v>
      </c>
      <c r="X530" s="326" t="n">
        <f aca="false">+[4]data1cf!W530</f>
        <v>289.835517466269</v>
      </c>
      <c r="Y530" s="326" t="n">
        <f aca="false">+[4]data1cf!X530</f>
        <v>287.788895790257</v>
      </c>
      <c r="Z530" s="326" t="n">
        <f aca="false">+[4]data1cf!Y530</f>
        <v>285.680875463965</v>
      </c>
      <c r="AA530" s="326" t="n">
        <f aca="false">+[4]data1cf!Z530</f>
        <v>283.509614527884</v>
      </c>
      <c r="AB530" s="326"/>
      <c r="AC530" s="327" t="n">
        <f aca="false">XNPV(0.1,B530:AA530,$B$1:$AA$1)</f>
        <v>1189.90022064399</v>
      </c>
      <c r="AD530" s="327" t="n">
        <f aca="false">SUMPRODUCT(B530:AA530,$B$1010:$AA$1010)</f>
        <v>2217.55024122196</v>
      </c>
      <c r="AE530" s="328" t="n">
        <f aca="false">SUMPRODUCT(B530:AA530,$B$1012:$AA$1012)</f>
        <v>2103.51025184262</v>
      </c>
      <c r="AF530" s="329" t="n">
        <f aca="false">XIRR(B530:AA530,$B$1:$AA$1)</f>
        <v>0.157855427181883</v>
      </c>
      <c r="AG530" s="330" t="n">
        <f aca="false">1-EXP(-(1/0.25)*(AD530/ABS($AD$1010)))</f>
        <v>0.985516010335604</v>
      </c>
    </row>
    <row r="531" customFormat="false" ht="12.75" hidden="false" customHeight="false" outlineLevel="0" collapsed="false">
      <c r="A531" s="321"/>
      <c r="B531" s="326" t="n">
        <f aca="false">+[4]data1cf!A531</f>
        <v>-3111.92388712053</v>
      </c>
      <c r="C531" s="326" t="n">
        <f aca="false">+[4]data1cf!B531</f>
        <v>501.232120365623</v>
      </c>
      <c r="D531" s="326" t="n">
        <f aca="false">+[4]data1cf!C531</f>
        <v>554.578180694684</v>
      </c>
      <c r="E531" s="326" t="n">
        <f aca="false">+[4]data1cf!D531</f>
        <v>541.950813825215</v>
      </c>
      <c r="F531" s="326" t="n">
        <f aca="false">+[4]data1cf!E531</f>
        <v>530.49936801906</v>
      </c>
      <c r="G531" s="326" t="n">
        <f aca="false">+[4]data1cf!F531</f>
        <v>519.980840226433</v>
      </c>
      <c r="H531" s="326" t="n">
        <f aca="false">+[4]data1cf!G531</f>
        <v>510.273188402837</v>
      </c>
      <c r="I531" s="326" t="n">
        <f aca="false">+[4]data1cf!H531</f>
        <v>505.005078613124</v>
      </c>
      <c r="J531" s="326" t="n">
        <f aca="false">+[4]data1cf!I531</f>
        <v>503.691430038574</v>
      </c>
      <c r="K531" s="326" t="n">
        <f aca="false">+[4]data1cf!J531</f>
        <v>502.45936360752</v>
      </c>
      <c r="L531" s="326" t="n">
        <f aca="false">+[4]data1cf!K531</f>
        <v>500.944722234049</v>
      </c>
      <c r="M531" s="326" t="n">
        <f aca="false">+[4]data1cf!L531</f>
        <v>380.278174568859</v>
      </c>
      <c r="N531" s="326" t="n">
        <f aca="false">+[4]data1cf!M531</f>
        <v>378.678659924228</v>
      </c>
      <c r="O531" s="326" t="n">
        <f aca="false">+[4]data1cf!N531</f>
        <v>377.276772789743</v>
      </c>
      <c r="P531" s="326" t="n">
        <f aca="false">+[4]data1cf!O531</f>
        <v>375.587216091739</v>
      </c>
      <c r="Q531" s="326" t="n">
        <f aca="false">+[4]data1cf!P531</f>
        <v>374.09258564228</v>
      </c>
      <c r="R531" s="326" t="n">
        <f aca="false">+[4]data1cf!Q531</f>
        <v>336.614981114134</v>
      </c>
      <c r="S531" s="326" t="n">
        <f aca="false">+[4]data1cf!R531</f>
        <v>299.208445465369</v>
      </c>
      <c r="T531" s="326" t="n">
        <f aca="false">+[4]data1cf!S531</f>
        <v>297.44301162933</v>
      </c>
      <c r="U531" s="326" t="n">
        <f aca="false">+[4]data1cf!T531</f>
        <v>295.62461477821</v>
      </c>
      <c r="V531" s="326" t="n">
        <f aca="false">+[4]data1cf!U531</f>
        <v>293.751666021557</v>
      </c>
      <c r="W531" s="326" t="n">
        <f aca="false">+[4]data1cf!V531</f>
        <v>291.822528802203</v>
      </c>
      <c r="X531" s="326" t="n">
        <f aca="false">+[4]data1cf!W531</f>
        <v>289.835517466269</v>
      </c>
      <c r="Y531" s="326" t="n">
        <f aca="false">+[4]data1cf!X531</f>
        <v>287.788895790257</v>
      </c>
      <c r="Z531" s="326" t="n">
        <f aca="false">+[4]data1cf!Y531</f>
        <v>285.680875463965</v>
      </c>
      <c r="AA531" s="326" t="n">
        <f aca="false">+[4]data1cf!Z531</f>
        <v>283.509614527884</v>
      </c>
      <c r="AB531" s="326"/>
      <c r="AC531" s="327" t="n">
        <f aca="false">XNPV(0.1,B531:AA531,$B$1:$AA$1)</f>
        <v>1072.69868808693</v>
      </c>
      <c r="AD531" s="327" t="n">
        <f aca="false">SUMPRODUCT(B531:AA531,$B$1010:$AA$1010)</f>
        <v>2108.25133881199</v>
      </c>
      <c r="AE531" s="328" t="n">
        <f aca="false">SUMPRODUCT(B531:AA531,$B$1012:$AA$1012)</f>
        <v>1993.481564662</v>
      </c>
      <c r="AF531" s="329" t="n">
        <f aca="false">XIRR(B531:AA531,$B$1:$AA$1)</f>
        <v>0.149984230459035</v>
      </c>
      <c r="AG531" s="330" t="n">
        <f aca="false">1-EXP(-(1/0.25)*(AD531/ABS($AD$1010)))</f>
        <v>0.982154259001768</v>
      </c>
    </row>
    <row r="532" customFormat="false" ht="12.75" hidden="false" customHeight="false" outlineLevel="0" collapsed="false">
      <c r="A532" s="321"/>
      <c r="B532" s="326" t="n">
        <f aca="false">+[4]data1cf!A532</f>
        <v>-3848.75802632829</v>
      </c>
      <c r="C532" s="326" t="n">
        <f aca="false">+[4]data1cf!B532</f>
        <v>515.556176031822</v>
      </c>
      <c r="D532" s="326" t="n">
        <f aca="false">+[4]data1cf!C532</f>
        <v>581.793886460462</v>
      </c>
      <c r="E532" s="326" t="n">
        <f aca="false">+[4]data1cf!D532</f>
        <v>566.444949014416</v>
      </c>
      <c r="F532" s="326" t="n">
        <f aca="false">+[4]data1cf!E532</f>
        <v>552.558413745006</v>
      </c>
      <c r="G532" s="326" t="n">
        <f aca="false">+[4]data1cf!F532</f>
        <v>539.833981379785</v>
      </c>
      <c r="H532" s="326" t="n">
        <f aca="false">+[4]data1cf!G532</f>
        <v>528.120961762921</v>
      </c>
      <c r="I532" s="326" t="n">
        <f aca="false">+[4]data1cf!H532</f>
        <v>521.907464299238</v>
      </c>
      <c r="J532" s="326" t="n">
        <f aca="false">+[4]data1cf!I532</f>
        <v>520.593815724689</v>
      </c>
      <c r="K532" s="326" t="n">
        <f aca="false">+[4]data1cf!J532</f>
        <v>519.390397404967</v>
      </c>
      <c r="L532" s="326" t="n">
        <f aca="false">+[4]data1cf!K532</f>
        <v>517.847107920164</v>
      </c>
      <c r="M532" s="326" t="n">
        <f aca="false">+[4]data1cf!L532</f>
        <v>397.209208366306</v>
      </c>
      <c r="N532" s="326" t="n">
        <f aca="false">+[4]data1cf!M532</f>
        <v>395.581045610343</v>
      </c>
      <c r="O532" s="326" t="n">
        <f aca="false">+[4]data1cf!N532</f>
        <v>394.207806587191</v>
      </c>
      <c r="P532" s="326" t="n">
        <f aca="false">+[4]data1cf!O532</f>
        <v>392.489601777854</v>
      </c>
      <c r="Q532" s="326" t="n">
        <f aca="false">+[4]data1cf!P532</f>
        <v>391.023619439727</v>
      </c>
      <c r="R532" s="326" t="n">
        <f aca="false">+[4]data1cf!Q532</f>
        <v>345.066173957192</v>
      </c>
      <c r="S532" s="326" t="n">
        <f aca="false">+[4]data1cf!R532</f>
        <v>299.208445465369</v>
      </c>
      <c r="T532" s="326" t="n">
        <f aca="false">+[4]data1cf!S532</f>
        <v>297.44301162933</v>
      </c>
      <c r="U532" s="326" t="n">
        <f aca="false">+[4]data1cf!T532</f>
        <v>295.62461477821</v>
      </c>
      <c r="V532" s="326" t="n">
        <f aca="false">+[4]data1cf!U532</f>
        <v>293.751666021557</v>
      </c>
      <c r="W532" s="326" t="n">
        <f aca="false">+[4]data1cf!V532</f>
        <v>291.822528802203</v>
      </c>
      <c r="X532" s="326" t="n">
        <f aca="false">+[4]data1cf!W532</f>
        <v>289.835517466269</v>
      </c>
      <c r="Y532" s="326" t="n">
        <f aca="false">+[4]data1cf!X532</f>
        <v>287.788895790257</v>
      </c>
      <c r="Z532" s="326" t="n">
        <f aca="false">+[4]data1cf!Y532</f>
        <v>285.680875463965</v>
      </c>
      <c r="AA532" s="326" t="n">
        <f aca="false">+[4]data1cf!Z532</f>
        <v>283.509614527884</v>
      </c>
      <c r="AB532" s="326"/>
      <c r="AC532" s="327" t="n">
        <f aca="false">XNPV(0.1,B532:AA532,$B$1:$AA$1)</f>
        <v>484.009085943756</v>
      </c>
      <c r="AD532" s="327" t="n">
        <f aca="false">SUMPRODUCT(B532:AA532,$B$1010:$AA$1010)</f>
        <v>1559.25572441523</v>
      </c>
      <c r="AE532" s="328" t="n">
        <f aca="false">SUMPRODUCT(B532:AA532,$B$1012:$AA$1012)</f>
        <v>1440.8203266431</v>
      </c>
      <c r="AF532" s="329" t="n">
        <f aca="false">XIRR(B532:AA532,$B$1:$AA$1)</f>
        <v>0.118730774710592</v>
      </c>
      <c r="AG532" s="330" t="n">
        <f aca="false">1-EXP(-(1/0.25)*(AD532/ABS($AD$1010)))</f>
        <v>0.949085585187677</v>
      </c>
    </row>
    <row r="533" customFormat="false" ht="12.75" hidden="false" customHeight="false" outlineLevel="0" collapsed="false">
      <c r="A533" s="321"/>
      <c r="B533" s="326" t="n">
        <f aca="false">+[4]data1cf!A533</f>
        <v>-3209.91326938845</v>
      </c>
      <c r="C533" s="326" t="n">
        <f aca="false">+[4]data1cf!B533</f>
        <v>503.137033956911</v>
      </c>
      <c r="D533" s="326" t="n">
        <f aca="false">+[4]data1cf!C533</f>
        <v>558.197516518132</v>
      </c>
      <c r="E533" s="326" t="n">
        <f aca="false">+[4]data1cf!D533</f>
        <v>545.208216066319</v>
      </c>
      <c r="F533" s="326" t="n">
        <f aca="false">+[4]data1cf!E533</f>
        <v>533.432934949644</v>
      </c>
      <c r="G533" s="326" t="n">
        <f aca="false">+[4]data1cf!F533</f>
        <v>522.621050463959</v>
      </c>
      <c r="H533" s="326" t="n">
        <f aca="false">+[4]data1cf!G533</f>
        <v>512.646710737582</v>
      </c>
      <c r="I533" s="326" t="n">
        <f aca="false">+[4]data1cf!H533</f>
        <v>507.252876650844</v>
      </c>
      <c r="J533" s="326" t="n">
        <f aca="false">+[4]data1cf!I533</f>
        <v>505.939228076295</v>
      </c>
      <c r="K533" s="326" t="n">
        <f aca="false">+[4]data1cf!J533</f>
        <v>504.710971472423</v>
      </c>
      <c r="L533" s="326" t="n">
        <f aca="false">+[4]data1cf!K533</f>
        <v>503.192520271769</v>
      </c>
      <c r="M533" s="326" t="n">
        <f aca="false">+[4]data1cf!L533</f>
        <v>382.529782433762</v>
      </c>
      <c r="N533" s="326" t="n">
        <f aca="false">+[4]data1cf!M533</f>
        <v>380.926457961949</v>
      </c>
      <c r="O533" s="326" t="n">
        <f aca="false">+[4]data1cf!N533</f>
        <v>379.528380654646</v>
      </c>
      <c r="P533" s="326" t="n">
        <f aca="false">+[4]data1cf!O533</f>
        <v>377.83501412946</v>
      </c>
      <c r="Q533" s="326" t="n">
        <f aca="false">+[4]data1cf!P533</f>
        <v>376.344193507183</v>
      </c>
      <c r="R533" s="326" t="n">
        <f aca="false">+[4]data1cf!Q533</f>
        <v>337.738880132995</v>
      </c>
      <c r="S533" s="326" t="n">
        <f aca="false">+[4]data1cf!R533</f>
        <v>299.208445465369</v>
      </c>
      <c r="T533" s="326" t="n">
        <f aca="false">+[4]data1cf!S533</f>
        <v>297.44301162933</v>
      </c>
      <c r="U533" s="326" t="n">
        <f aca="false">+[4]data1cf!T533</f>
        <v>295.62461477821</v>
      </c>
      <c r="V533" s="326" t="n">
        <f aca="false">+[4]data1cf!U533</f>
        <v>293.751666021557</v>
      </c>
      <c r="W533" s="326" t="n">
        <f aca="false">+[4]data1cf!V533</f>
        <v>291.822528802203</v>
      </c>
      <c r="X533" s="326" t="n">
        <f aca="false">+[4]data1cf!W533</f>
        <v>289.835517466269</v>
      </c>
      <c r="Y533" s="326" t="n">
        <f aca="false">+[4]data1cf!X533</f>
        <v>287.788895790257</v>
      </c>
      <c r="Z533" s="326" t="n">
        <f aca="false">+[4]data1cf!Y533</f>
        <v>285.680875463965</v>
      </c>
      <c r="AA533" s="326" t="n">
        <f aca="false">+[4]data1cf!Z533</f>
        <v>283.509614527884</v>
      </c>
      <c r="AB533" s="326"/>
      <c r="AC533" s="327" t="n">
        <f aca="false">XNPV(0.1,B533:AA533,$B$1:$AA$1)</f>
        <v>994.410607510776</v>
      </c>
      <c r="AD533" s="327" t="n">
        <f aca="false">SUMPRODUCT(B533:AA533,$B$1010:$AA$1010)</f>
        <v>2035.24204369386</v>
      </c>
      <c r="AE533" s="328" t="n">
        <f aca="false">SUMPRODUCT(B533:AA533,$B$1012:$AA$1012)</f>
        <v>1919.98478915276</v>
      </c>
      <c r="AF533" s="329" t="n">
        <f aca="false">XIRR(B533:AA533,$B$1:$AA$1)</f>
        <v>0.145090782521282</v>
      </c>
      <c r="AG533" s="330" t="n">
        <f aca="false">1-EXP(-(1/0.25)*(AD533/ABS($AD$1010)))</f>
        <v>0.979484391628328</v>
      </c>
    </row>
    <row r="534" customFormat="false" ht="12.75" hidden="false" customHeight="false" outlineLevel="0" collapsed="false">
      <c r="A534" s="321"/>
      <c r="B534" s="326" t="n">
        <f aca="false">+[4]data1cf!A534</f>
        <v>-3605.78255234555</v>
      </c>
      <c r="C534" s="326" t="n">
        <f aca="false">+[4]data1cf!B534</f>
        <v>510.832732817598</v>
      </c>
      <c r="D534" s="326" t="n">
        <f aca="false">+[4]data1cf!C534</f>
        <v>572.819344353435</v>
      </c>
      <c r="E534" s="326" t="n">
        <f aca="false">+[4]data1cf!D534</f>
        <v>558.367861118092</v>
      </c>
      <c r="F534" s="326" t="n">
        <f aca="false">+[4]data1cf!E534</f>
        <v>545.2843111951</v>
      </c>
      <c r="G534" s="326" t="n">
        <f aca="false">+[4]data1cf!F534</f>
        <v>533.28728908487</v>
      </c>
      <c r="H534" s="326" t="n">
        <f aca="false">+[4]data1cf!G534</f>
        <v>522.235551517997</v>
      </c>
      <c r="I534" s="326" t="n">
        <f aca="false">+[4]data1cf!H534</f>
        <v>516.333801306454</v>
      </c>
      <c r="J534" s="326" t="n">
        <f aca="false">+[4]data1cf!I534</f>
        <v>515.020152731904</v>
      </c>
      <c r="K534" s="326" t="n">
        <f aca="false">+[4]data1cf!J534</f>
        <v>513.807287525754</v>
      </c>
      <c r="L534" s="326" t="n">
        <f aca="false">+[4]data1cf!K534</f>
        <v>512.273444927379</v>
      </c>
      <c r="M534" s="326" t="n">
        <f aca="false">+[4]data1cf!L534</f>
        <v>391.626098487093</v>
      </c>
      <c r="N534" s="326" t="n">
        <f aca="false">+[4]data1cf!M534</f>
        <v>390.007382617558</v>
      </c>
      <c r="O534" s="326" t="n">
        <f aca="false">+[4]data1cf!N534</f>
        <v>388.624696707977</v>
      </c>
      <c r="P534" s="326" t="n">
        <f aca="false">+[4]data1cf!O534</f>
        <v>386.915938785069</v>
      </c>
      <c r="Q534" s="326" t="n">
        <f aca="false">+[4]data1cf!P534</f>
        <v>385.440509560514</v>
      </c>
      <c r="R534" s="326" t="n">
        <f aca="false">+[4]data1cf!Q534</f>
        <v>342.279342460799</v>
      </c>
      <c r="S534" s="326" t="n">
        <f aca="false">+[4]data1cf!R534</f>
        <v>299.208445465369</v>
      </c>
      <c r="T534" s="326" t="n">
        <f aca="false">+[4]data1cf!S534</f>
        <v>297.44301162933</v>
      </c>
      <c r="U534" s="326" t="n">
        <f aca="false">+[4]data1cf!T534</f>
        <v>295.62461477821</v>
      </c>
      <c r="V534" s="326" t="n">
        <f aca="false">+[4]data1cf!U534</f>
        <v>293.751666021557</v>
      </c>
      <c r="W534" s="326" t="n">
        <f aca="false">+[4]data1cf!V534</f>
        <v>291.822528802203</v>
      </c>
      <c r="X534" s="326" t="n">
        <f aca="false">+[4]data1cf!W534</f>
        <v>289.835517466269</v>
      </c>
      <c r="Y534" s="326" t="n">
        <f aca="false">+[4]data1cf!X534</f>
        <v>287.788895790257</v>
      </c>
      <c r="Z534" s="326" t="n">
        <f aca="false">+[4]data1cf!Y534</f>
        <v>285.680875463965</v>
      </c>
      <c r="AA534" s="326" t="n">
        <f aca="false">+[4]data1cf!Z534</f>
        <v>283.509614527884</v>
      </c>
      <c r="AB534" s="326"/>
      <c r="AC534" s="327" t="n">
        <f aca="false">XNPV(0.1,B534:AA534,$B$1:$AA$1)</f>
        <v>678.133010852065</v>
      </c>
      <c r="AD534" s="327" t="n">
        <f aca="false">SUMPRODUCT(B534:AA534,$B$1010:$AA$1010)</f>
        <v>1740.29031893866</v>
      </c>
      <c r="AE534" s="328" t="n">
        <f aca="false">SUMPRODUCT(B534:AA534,$B$1012:$AA$1012)</f>
        <v>1623.06368252765</v>
      </c>
      <c r="AF534" s="329" t="n">
        <f aca="false">XIRR(B534:AA534,$B$1:$AA$1)</f>
        <v>0.127775103146134</v>
      </c>
      <c r="AG534" s="330" t="n">
        <f aca="false">1-EXP(-(1/0.25)*(AD534/ABS($AD$1010)))</f>
        <v>0.963966967153335</v>
      </c>
    </row>
    <row r="535" customFormat="false" ht="12.75" hidden="false" customHeight="false" outlineLevel="0" collapsed="false">
      <c r="A535" s="321"/>
      <c r="B535" s="326" t="n">
        <f aca="false">+[4]data1cf!A535</f>
        <v>-3856.09941401337</v>
      </c>
      <c r="C535" s="326" t="n">
        <f aca="false">+[4]data1cf!B535</f>
        <v>515.69889260842</v>
      </c>
      <c r="D535" s="326" t="n">
        <f aca="false">+[4]data1cf!C535</f>
        <v>582.065047955998</v>
      </c>
      <c r="E535" s="326" t="n">
        <f aca="false">+[4]data1cf!D535</f>
        <v>566.688994360398</v>
      </c>
      <c r="F535" s="326" t="n">
        <f aca="false">+[4]data1cf!E535</f>
        <v>552.778197272967</v>
      </c>
      <c r="G535" s="326" t="n">
        <f aca="false">+[4]data1cf!F535</f>
        <v>540.03178655495</v>
      </c>
      <c r="H535" s="326" t="n">
        <f aca="false">+[4]data1cf!G535</f>
        <v>528.298786617362</v>
      </c>
      <c r="I535" s="326" t="n">
        <f aca="false">+[4]data1cf!H535</f>
        <v>522.075869859624</v>
      </c>
      <c r="J535" s="326" t="n">
        <f aca="false">+[4]data1cf!I535</f>
        <v>520.762221285075</v>
      </c>
      <c r="K535" s="326" t="n">
        <f aca="false">+[4]data1cf!J535</f>
        <v>519.559088398506</v>
      </c>
      <c r="L535" s="326" t="n">
        <f aca="false">+[4]data1cf!K535</f>
        <v>518.01551348055</v>
      </c>
      <c r="M535" s="326" t="n">
        <f aca="false">+[4]data1cf!L535</f>
        <v>397.377899359845</v>
      </c>
      <c r="N535" s="326" t="n">
        <f aca="false">+[4]data1cf!M535</f>
        <v>395.749451170729</v>
      </c>
      <c r="O535" s="326" t="n">
        <f aca="false">+[4]data1cf!N535</f>
        <v>394.376497580729</v>
      </c>
      <c r="P535" s="326" t="n">
        <f aca="false">+[4]data1cf!O535</f>
        <v>392.65800733824</v>
      </c>
      <c r="Q535" s="326" t="n">
        <f aca="false">+[4]data1cf!P535</f>
        <v>391.192310433266</v>
      </c>
      <c r="R535" s="326" t="n">
        <f aca="false">+[4]data1cf!Q535</f>
        <v>345.150376737385</v>
      </c>
      <c r="S535" s="326" t="n">
        <f aca="false">+[4]data1cf!R535</f>
        <v>299.208445465369</v>
      </c>
      <c r="T535" s="326" t="n">
        <f aca="false">+[4]data1cf!S535</f>
        <v>297.44301162933</v>
      </c>
      <c r="U535" s="326" t="n">
        <f aca="false">+[4]data1cf!T535</f>
        <v>295.62461477821</v>
      </c>
      <c r="V535" s="326" t="n">
        <f aca="false">+[4]data1cf!U535</f>
        <v>293.751666021557</v>
      </c>
      <c r="W535" s="326" t="n">
        <f aca="false">+[4]data1cf!V535</f>
        <v>291.822528802203</v>
      </c>
      <c r="X535" s="326" t="n">
        <f aca="false">+[4]data1cf!W535</f>
        <v>289.835517466269</v>
      </c>
      <c r="Y535" s="326" t="n">
        <f aca="false">+[4]data1cf!X535</f>
        <v>287.788895790257</v>
      </c>
      <c r="Z535" s="326" t="n">
        <f aca="false">+[4]data1cf!Y535</f>
        <v>285.680875463965</v>
      </c>
      <c r="AA535" s="326" t="n">
        <f aca="false">+[4]data1cf!Z535</f>
        <v>283.509614527884</v>
      </c>
      <c r="AB535" s="326"/>
      <c r="AC535" s="327" t="n">
        <f aca="false">XNPV(0.1,B535:AA535,$B$1:$AA$1)</f>
        <v>478.143724438986</v>
      </c>
      <c r="AD535" s="327" t="n">
        <f aca="false">SUMPRODUCT(B535:AA535,$B$1010:$AA$1010)</f>
        <v>1553.78585076493</v>
      </c>
      <c r="AE535" s="328" t="n">
        <f aca="false">SUMPRODUCT(B535:AA535,$B$1012:$AA$1012)</f>
        <v>1435.31393084665</v>
      </c>
      <c r="AF535" s="329" t="n">
        <f aca="false">XIRR(B535:AA535,$B$1:$AA$1)</f>
        <v>0.118473197755594</v>
      </c>
      <c r="AG535" s="330" t="n">
        <f aca="false">1-EXP(-(1/0.25)*(AD535/ABS($AD$1010)))</f>
        <v>0.948550973340343</v>
      </c>
    </row>
    <row r="536" customFormat="false" ht="12.75" hidden="false" customHeight="false" outlineLevel="0" collapsed="false">
      <c r="A536" s="321"/>
      <c r="B536" s="326" t="n">
        <f aca="false">+[4]data1cf!A536</f>
        <v>-2510.45003827217</v>
      </c>
      <c r="C536" s="326" t="n">
        <f aca="false">+[4]data1cf!B536</f>
        <v>489.539468744011</v>
      </c>
      <c r="D536" s="326" t="n">
        <f aca="false">+[4]data1cf!C536</f>
        <v>532.362142613621</v>
      </c>
      <c r="E536" s="326" t="n">
        <f aca="false">+[4]data1cf!D536</f>
        <v>521.956379552259</v>
      </c>
      <c r="F536" s="326" t="n">
        <f aca="false">+[4]data1cf!E536</f>
        <v>512.492684521777</v>
      </c>
      <c r="G536" s="326" t="n">
        <f aca="false">+[4]data1cf!F536</f>
        <v>503.774825078879</v>
      </c>
      <c r="H536" s="326" t="n">
        <f aca="false">+[4]data1cf!G536</f>
        <v>495.704144482308</v>
      </c>
      <c r="I536" s="326" t="n">
        <f aca="false">+[4]data1cf!H536</f>
        <v>491.207749699621</v>
      </c>
      <c r="J536" s="326" t="n">
        <f aca="false">+[4]data1cf!I536</f>
        <v>489.894101125072</v>
      </c>
      <c r="K536" s="326" t="n">
        <f aca="false">+[4]data1cf!J536</f>
        <v>488.638649390774</v>
      </c>
      <c r="L536" s="326" t="n">
        <f aca="false">+[4]data1cf!K536</f>
        <v>487.147393320547</v>
      </c>
      <c r="M536" s="326" t="n">
        <f aca="false">+[4]data1cf!L536</f>
        <v>366.457460352113</v>
      </c>
      <c r="N536" s="326" t="n">
        <f aca="false">+[4]data1cf!M536</f>
        <v>364.881331010726</v>
      </c>
      <c r="O536" s="326" t="n">
        <f aca="false">+[4]data1cf!N536</f>
        <v>363.456058572998</v>
      </c>
      <c r="P536" s="326" t="n">
        <f aca="false">+[4]data1cf!O536</f>
        <v>361.789887178237</v>
      </c>
      <c r="Q536" s="326" t="n">
        <f aca="false">+[4]data1cf!P536</f>
        <v>360.271871425534</v>
      </c>
      <c r="R536" s="326" t="n">
        <f aca="false">+[4]data1cf!Q536</f>
        <v>329.716316657383</v>
      </c>
      <c r="S536" s="326" t="n">
        <f aca="false">+[4]data1cf!R536</f>
        <v>299.208445465369</v>
      </c>
      <c r="T536" s="326" t="n">
        <f aca="false">+[4]data1cf!S536</f>
        <v>297.44301162933</v>
      </c>
      <c r="U536" s="326" t="n">
        <f aca="false">+[4]data1cf!T536</f>
        <v>295.62461477821</v>
      </c>
      <c r="V536" s="326" t="n">
        <f aca="false">+[4]data1cf!U536</f>
        <v>293.751666021557</v>
      </c>
      <c r="W536" s="326" t="n">
        <f aca="false">+[4]data1cf!V536</f>
        <v>291.822528802203</v>
      </c>
      <c r="X536" s="326" t="n">
        <f aca="false">+[4]data1cf!W536</f>
        <v>289.835517466269</v>
      </c>
      <c r="Y536" s="326" t="n">
        <f aca="false">+[4]data1cf!X536</f>
        <v>287.788895790257</v>
      </c>
      <c r="Z536" s="326" t="n">
        <f aca="false">+[4]data1cf!Y536</f>
        <v>285.680875463965</v>
      </c>
      <c r="AA536" s="326" t="n">
        <f aca="false">+[4]data1cf!Z536</f>
        <v>283.509614527884</v>
      </c>
      <c r="AB536" s="326"/>
      <c r="AC536" s="327" t="n">
        <f aca="false">XNPV(0.1,B536:AA536,$B$1:$AA$1)</f>
        <v>1553.24292719991</v>
      </c>
      <c r="AD536" s="327" t="n">
        <f aca="false">SUMPRODUCT(B536:AA536,$B$1010:$AA$1010)</f>
        <v>2556.39358361504</v>
      </c>
      <c r="AE536" s="328" t="n">
        <f aca="false">SUMPRODUCT(B536:AA536,$B$1012:$AA$1012)</f>
        <v>2444.61603882999</v>
      </c>
      <c r="AF536" s="329" t="n">
        <f aca="false">XIRR(B536:AA536,$B$1:$AA$1)</f>
        <v>0.187548362553291</v>
      </c>
      <c r="AG536" s="330" t="n">
        <f aca="false">1-EXP(-(1/0.25)*(AD536/ABS($AD$1010)))</f>
        <v>0.992416485127061</v>
      </c>
    </row>
    <row r="537" customFormat="false" ht="12.75" hidden="false" customHeight="false" outlineLevel="0" collapsed="false">
      <c r="A537" s="321"/>
      <c r="B537" s="326" t="n">
        <f aca="false">+[4]data1cf!A537</f>
        <v>-3830.13638091746</v>
      </c>
      <c r="C537" s="326" t="n">
        <f aca="false">+[4]data1cf!B537</f>
        <v>515.194171245035</v>
      </c>
      <c r="D537" s="326" t="n">
        <f aca="false">+[4]data1cf!C537</f>
        <v>581.106077365567</v>
      </c>
      <c r="E537" s="326" t="n">
        <f aca="false">+[4]data1cf!D537</f>
        <v>565.82592082901</v>
      </c>
      <c r="F537" s="326" t="n">
        <f aca="false">+[4]data1cf!E537</f>
        <v>552.000926373354</v>
      </c>
      <c r="G537" s="326" t="n">
        <f aca="false">+[4]data1cf!F537</f>
        <v>539.332242745299</v>
      </c>
      <c r="H537" s="326" t="n">
        <f aca="false">+[4]data1cf!G537</f>
        <v>527.669903798585</v>
      </c>
      <c r="I537" s="326" t="n">
        <f aca="false">+[4]data1cf!H537</f>
        <v>521.48029865083</v>
      </c>
      <c r="J537" s="326" t="n">
        <f aca="false">+[4]data1cf!I537</f>
        <v>520.166650076281</v>
      </c>
      <c r="K537" s="326" t="n">
        <f aca="false">+[4]data1cf!J537</f>
        <v>518.962507746985</v>
      </c>
      <c r="L537" s="326" t="n">
        <f aca="false">+[4]data1cf!K537</f>
        <v>517.419942271756</v>
      </c>
      <c r="M537" s="326" t="n">
        <f aca="false">+[4]data1cf!L537</f>
        <v>396.781318708324</v>
      </c>
      <c r="N537" s="326" t="n">
        <f aca="false">+[4]data1cf!M537</f>
        <v>395.153879961935</v>
      </c>
      <c r="O537" s="326" t="n">
        <f aca="false">+[4]data1cf!N537</f>
        <v>393.779916929209</v>
      </c>
      <c r="P537" s="326" t="n">
        <f aca="false">+[4]data1cf!O537</f>
        <v>392.062436129446</v>
      </c>
      <c r="Q537" s="326" t="n">
        <f aca="false">+[4]data1cf!P537</f>
        <v>390.595729781745</v>
      </c>
      <c r="R537" s="326" t="n">
        <f aca="false">+[4]data1cf!Q537</f>
        <v>344.852591132988</v>
      </c>
      <c r="S537" s="326" t="n">
        <f aca="false">+[4]data1cf!R537</f>
        <v>299.208445465369</v>
      </c>
      <c r="T537" s="326" t="n">
        <f aca="false">+[4]data1cf!S537</f>
        <v>297.44301162933</v>
      </c>
      <c r="U537" s="326" t="n">
        <f aca="false">+[4]data1cf!T537</f>
        <v>295.62461477821</v>
      </c>
      <c r="V537" s="326" t="n">
        <f aca="false">+[4]data1cf!U537</f>
        <v>293.751666021557</v>
      </c>
      <c r="W537" s="326" t="n">
        <f aca="false">+[4]data1cf!V537</f>
        <v>291.822528802203</v>
      </c>
      <c r="X537" s="326" t="n">
        <f aca="false">+[4]data1cf!W537</f>
        <v>289.835517466269</v>
      </c>
      <c r="Y537" s="326" t="n">
        <f aca="false">+[4]data1cf!X537</f>
        <v>287.788895790257</v>
      </c>
      <c r="Z537" s="326" t="n">
        <f aca="false">+[4]data1cf!Y537</f>
        <v>285.680875463965</v>
      </c>
      <c r="AA537" s="326" t="n">
        <f aca="false">+[4]data1cf!Z537</f>
        <v>283.509614527884</v>
      </c>
      <c r="AB537" s="326"/>
      <c r="AC537" s="327" t="n">
        <f aca="false">XNPV(0.1,B537:AA537,$B$1:$AA$1)</f>
        <v>498.886747611199</v>
      </c>
      <c r="AD537" s="327" t="n">
        <f aca="false">SUMPRODUCT(B537:AA537,$B$1010:$AA$1010)</f>
        <v>1573.13021952806</v>
      </c>
      <c r="AE537" s="328" t="n">
        <f aca="false">SUMPRODUCT(B537:AA537,$B$1012:$AA$1012)</f>
        <v>1454.78746125194</v>
      </c>
      <c r="AF537" s="329" t="n">
        <f aca="false">XIRR(B537:AA537,$B$1:$AA$1)</f>
        <v>0.119388020806591</v>
      </c>
      <c r="AG537" s="330" t="n">
        <f aca="false">1-EXP(-(1/0.25)*(AD537/ABS($AD$1010)))</f>
        <v>0.950416859750423</v>
      </c>
    </row>
    <row r="538" customFormat="false" ht="12.75" hidden="false" customHeight="false" outlineLevel="0" collapsed="false">
      <c r="A538" s="321"/>
      <c r="B538" s="326" t="n">
        <f aca="false">+[4]data1cf!A538</f>
        <v>-2911.41749299663</v>
      </c>
      <c r="C538" s="326" t="n">
        <f aca="false">+[4]data1cf!B538</f>
        <v>497.334276063855</v>
      </c>
      <c r="D538" s="326" t="n">
        <f aca="false">+[4]data1cf!C538</f>
        <v>547.172276521324</v>
      </c>
      <c r="E538" s="326" t="n">
        <f aca="false">+[4]data1cf!D538</f>
        <v>535.285500069191</v>
      </c>
      <c r="F538" s="326" t="n">
        <f aca="false">+[4]data1cf!E538</f>
        <v>524.496687794336</v>
      </c>
      <c r="G538" s="326" t="n">
        <f aca="false">+[4]data1cf!F538</f>
        <v>514.578428024182</v>
      </c>
      <c r="H538" s="326" t="n">
        <f aca="false">+[4]data1cf!G538</f>
        <v>505.416474402833</v>
      </c>
      <c r="I538" s="326" t="n">
        <f aca="false">+[4]data1cf!H538</f>
        <v>500.405622337037</v>
      </c>
      <c r="J538" s="326" t="n">
        <f aca="false">+[4]data1cf!I538</f>
        <v>499.091973762487</v>
      </c>
      <c r="K538" s="326" t="n">
        <f aca="false">+[4]data1cf!J538</f>
        <v>497.852111642829</v>
      </c>
      <c r="L538" s="326" t="n">
        <f aca="false">+[4]data1cf!K538</f>
        <v>496.345265957962</v>
      </c>
      <c r="M538" s="326" t="n">
        <f aca="false">+[4]data1cf!L538</f>
        <v>375.670922604168</v>
      </c>
      <c r="N538" s="326" t="n">
        <f aca="false">+[4]data1cf!M538</f>
        <v>374.079203648141</v>
      </c>
      <c r="O538" s="326" t="n">
        <f aca="false">+[4]data1cf!N538</f>
        <v>372.669520825053</v>
      </c>
      <c r="P538" s="326" t="n">
        <f aca="false">+[4]data1cf!O538</f>
        <v>370.987759815653</v>
      </c>
      <c r="Q538" s="326" t="n">
        <f aca="false">+[4]data1cf!P538</f>
        <v>369.485333677589</v>
      </c>
      <c r="R538" s="326" t="n">
        <f aca="false">+[4]data1cf!Q538</f>
        <v>334.315252976091</v>
      </c>
      <c r="S538" s="326" t="n">
        <f aca="false">+[4]data1cf!R538</f>
        <v>299.208445465369</v>
      </c>
      <c r="T538" s="326" t="n">
        <f aca="false">+[4]data1cf!S538</f>
        <v>297.44301162933</v>
      </c>
      <c r="U538" s="326" t="n">
        <f aca="false">+[4]data1cf!T538</f>
        <v>295.62461477821</v>
      </c>
      <c r="V538" s="326" t="n">
        <f aca="false">+[4]data1cf!U538</f>
        <v>293.751666021557</v>
      </c>
      <c r="W538" s="326" t="n">
        <f aca="false">+[4]data1cf!V538</f>
        <v>291.822528802203</v>
      </c>
      <c r="X538" s="326" t="n">
        <f aca="false">+[4]data1cf!W538</f>
        <v>289.835517466269</v>
      </c>
      <c r="Y538" s="326" t="n">
        <f aca="false">+[4]data1cf!X538</f>
        <v>287.788895790257</v>
      </c>
      <c r="Z538" s="326" t="n">
        <f aca="false">+[4]data1cf!Y538</f>
        <v>285.680875463965</v>
      </c>
      <c r="AA538" s="326" t="n">
        <f aca="false">+[4]data1cf!Z538</f>
        <v>283.509614527884</v>
      </c>
      <c r="AB538" s="326"/>
      <c r="AC538" s="327" t="n">
        <f aca="false">XNPV(0.1,B538:AA538,$B$1:$AA$1)</f>
        <v>1232.8921741147</v>
      </c>
      <c r="AD538" s="327" t="n">
        <f aca="false">SUMPRODUCT(B538:AA538,$B$1010:$AA$1010)</f>
        <v>2257.64334601579</v>
      </c>
      <c r="AE538" s="328" t="n">
        <f aca="false">SUMPRODUCT(B538:AA538,$B$1012:$AA$1012)</f>
        <v>2143.87105682961</v>
      </c>
      <c r="AF538" s="329" t="n">
        <f aca="false">XIRR(B538:AA538,$B$1:$AA$1)</f>
        <v>0.160923169063885</v>
      </c>
      <c r="AG538" s="330" t="n">
        <f aca="false">1-EXP(-(1/0.25)*(AD538/ABS($AD$1010)))</f>
        <v>0.986583561820784</v>
      </c>
    </row>
    <row r="539" customFormat="false" ht="12.75" hidden="false" customHeight="false" outlineLevel="0" collapsed="false">
      <c r="A539" s="321"/>
      <c r="B539" s="326" t="n">
        <f aca="false">+[4]data1cf!A539</f>
        <v>-3353.67161205675</v>
      </c>
      <c r="C539" s="326" t="n">
        <f aca="false">+[4]data1cf!B539</f>
        <v>505.931696138383</v>
      </c>
      <c r="D539" s="326" t="n">
        <f aca="false">+[4]data1cf!C539</f>
        <v>563.507374662928</v>
      </c>
      <c r="E539" s="326" t="n">
        <f aca="false">+[4]data1cf!D539</f>
        <v>549.987088396635</v>
      </c>
      <c r="F539" s="326" t="n">
        <f aca="false">+[4]data1cf!E539</f>
        <v>537.73671470911</v>
      </c>
      <c r="G539" s="326" t="n">
        <f aca="false">+[4]data1cf!F539</f>
        <v>526.494452247479</v>
      </c>
      <c r="H539" s="326" t="n">
        <f aca="false">+[4]data1cf!G539</f>
        <v>516.128859815696</v>
      </c>
      <c r="I539" s="326" t="n">
        <f aca="false">+[4]data1cf!H539</f>
        <v>510.550578024981</v>
      </c>
      <c r="J539" s="326" t="n">
        <f aca="false">+[4]data1cf!I539</f>
        <v>509.236929450431</v>
      </c>
      <c r="K539" s="326" t="n">
        <f aca="false">+[4]data1cf!J539</f>
        <v>508.014262170922</v>
      </c>
      <c r="L539" s="326" t="n">
        <f aca="false">+[4]data1cf!K539</f>
        <v>506.490221645906</v>
      </c>
      <c r="M539" s="326" t="n">
        <f aca="false">+[4]data1cf!L539</f>
        <v>385.833073132261</v>
      </c>
      <c r="N539" s="326" t="n">
        <f aca="false">+[4]data1cf!M539</f>
        <v>384.224159336085</v>
      </c>
      <c r="O539" s="326" t="n">
        <f aca="false">+[4]data1cf!N539</f>
        <v>382.831671353146</v>
      </c>
      <c r="P539" s="326" t="n">
        <f aca="false">+[4]data1cf!O539</f>
        <v>381.132715503596</v>
      </c>
      <c r="Q539" s="326" t="n">
        <f aca="false">+[4]data1cf!P539</f>
        <v>379.647484205682</v>
      </c>
      <c r="R539" s="326" t="n">
        <f aca="false">+[4]data1cf!Q539</f>
        <v>339.387730820063</v>
      </c>
      <c r="S539" s="326" t="n">
        <f aca="false">+[4]data1cf!R539</f>
        <v>299.208445465369</v>
      </c>
      <c r="T539" s="326" t="n">
        <f aca="false">+[4]data1cf!S539</f>
        <v>297.44301162933</v>
      </c>
      <c r="U539" s="326" t="n">
        <f aca="false">+[4]data1cf!T539</f>
        <v>295.62461477821</v>
      </c>
      <c r="V539" s="326" t="n">
        <f aca="false">+[4]data1cf!U539</f>
        <v>293.751666021557</v>
      </c>
      <c r="W539" s="326" t="n">
        <f aca="false">+[4]data1cf!V539</f>
        <v>291.822528802203</v>
      </c>
      <c r="X539" s="326" t="n">
        <f aca="false">+[4]data1cf!W539</f>
        <v>289.835517466269</v>
      </c>
      <c r="Y539" s="326" t="n">
        <f aca="false">+[4]data1cf!X539</f>
        <v>287.788895790257</v>
      </c>
      <c r="Z539" s="326" t="n">
        <f aca="false">+[4]data1cf!Y539</f>
        <v>285.680875463965</v>
      </c>
      <c r="AA539" s="326" t="n">
        <f aca="false">+[4]data1cf!Z539</f>
        <v>283.509614527884</v>
      </c>
      <c r="AB539" s="326"/>
      <c r="AC539" s="327" t="n">
        <f aca="false">XNPV(0.1,B539:AA539,$B$1:$AA$1)</f>
        <v>879.555666558723</v>
      </c>
      <c r="AD539" s="327" t="n">
        <f aca="false">SUMPRODUCT(B539:AA539,$B$1010:$AA$1010)</f>
        <v>1928.13150760673</v>
      </c>
      <c r="AE539" s="328" t="n">
        <f aca="false">SUMPRODUCT(B539:AA539,$B$1012:$AA$1012)</f>
        <v>1812.1590799368</v>
      </c>
      <c r="AF539" s="329" t="n">
        <f aca="false">XIRR(B539:AA539,$B$1:$AA$1)</f>
        <v>0.138379847960527</v>
      </c>
      <c r="AG539" s="330" t="n">
        <f aca="false">1-EXP(-(1/0.25)*(AD539/ABS($AD$1010)))</f>
        <v>0.974828107335968</v>
      </c>
    </row>
    <row r="540" customFormat="false" ht="12.75" hidden="false" customHeight="false" outlineLevel="0" collapsed="false">
      <c r="A540" s="321"/>
      <c r="B540" s="326" t="n">
        <f aca="false">+[4]data1cf!A540</f>
        <v>-2621.9198063118</v>
      </c>
      <c r="C540" s="326" t="n">
        <f aca="false">+[4]data1cf!B540</f>
        <v>491.706441034701</v>
      </c>
      <c r="D540" s="326" t="n">
        <f aca="false">+[4]data1cf!C540</f>
        <v>536.479389965933</v>
      </c>
      <c r="E540" s="326" t="n">
        <f aca="false">+[4]data1cf!D540</f>
        <v>525.661902169339</v>
      </c>
      <c r="F540" s="326" t="n">
        <f aca="false">+[4]data1cf!E540</f>
        <v>515.82982184944</v>
      </c>
      <c r="G540" s="326" t="n">
        <f aca="false">+[4]data1cf!F540</f>
        <v>506.778248673776</v>
      </c>
      <c r="H540" s="326" t="n">
        <f aca="false">+[4]data1cf!G540</f>
        <v>498.404191956508</v>
      </c>
      <c r="I540" s="326" t="n">
        <f aca="false">+[4]data1cf!H540</f>
        <v>493.764777002636</v>
      </c>
      <c r="J540" s="326" t="n">
        <f aca="false">+[4]data1cf!I540</f>
        <v>492.451128428087</v>
      </c>
      <c r="K540" s="326" t="n">
        <f aca="false">+[4]data1cf!J540</f>
        <v>491.200010638371</v>
      </c>
      <c r="L540" s="326" t="n">
        <f aca="false">+[4]data1cf!K540</f>
        <v>489.704420623562</v>
      </c>
      <c r="M540" s="326" t="n">
        <f aca="false">+[4]data1cf!L540</f>
        <v>369.018821599709</v>
      </c>
      <c r="N540" s="326" t="n">
        <f aca="false">+[4]data1cf!M540</f>
        <v>367.438358313741</v>
      </c>
      <c r="O540" s="326" t="n">
        <f aca="false">+[4]data1cf!N540</f>
        <v>366.017419820594</v>
      </c>
      <c r="P540" s="326" t="n">
        <f aca="false">+[4]data1cf!O540</f>
        <v>364.346914481252</v>
      </c>
      <c r="Q540" s="326" t="n">
        <f aca="false">+[4]data1cf!P540</f>
        <v>362.83323267313</v>
      </c>
      <c r="R540" s="326" t="n">
        <f aca="false">+[4]data1cf!Q540</f>
        <v>330.994830308891</v>
      </c>
      <c r="S540" s="326" t="n">
        <f aca="false">+[4]data1cf!R540</f>
        <v>299.208445465369</v>
      </c>
      <c r="T540" s="326" t="n">
        <f aca="false">+[4]data1cf!S540</f>
        <v>297.44301162933</v>
      </c>
      <c r="U540" s="326" t="n">
        <f aca="false">+[4]data1cf!T540</f>
        <v>295.62461477821</v>
      </c>
      <c r="V540" s="326" t="n">
        <f aca="false">+[4]data1cf!U540</f>
        <v>293.751666021557</v>
      </c>
      <c r="W540" s="326" t="n">
        <f aca="false">+[4]data1cf!V540</f>
        <v>291.822528802203</v>
      </c>
      <c r="X540" s="326" t="n">
        <f aca="false">+[4]data1cf!W540</f>
        <v>289.835517466269</v>
      </c>
      <c r="Y540" s="326" t="n">
        <f aca="false">+[4]data1cf!X540</f>
        <v>287.788895790257</v>
      </c>
      <c r="Z540" s="326" t="n">
        <f aca="false">+[4]data1cf!Y540</f>
        <v>285.680875463965</v>
      </c>
      <c r="AA540" s="326" t="n">
        <f aca="false">+[4]data1cf!Z540</f>
        <v>283.509614527884</v>
      </c>
      <c r="AB540" s="326"/>
      <c r="AC540" s="327" t="n">
        <f aca="false">XNPV(0.1,B540:AA540,$B$1:$AA$1)</f>
        <v>1464.18476620211</v>
      </c>
      <c r="AD540" s="327" t="n">
        <f aca="false">SUMPRODUCT(B540:AA540,$B$1010:$AA$1010)</f>
        <v>2473.34040986093</v>
      </c>
      <c r="AE540" s="328" t="n">
        <f aca="false">SUMPRODUCT(B540:AA540,$B$1012:$AA$1012)</f>
        <v>2361.00832207477</v>
      </c>
      <c r="AF540" s="329" t="n">
        <f aca="false">XIRR(B540:AA540,$B$1:$AA$1)</f>
        <v>0.179394094281938</v>
      </c>
      <c r="AG540" s="330" t="n">
        <f aca="false">1-EXP(-(1/0.25)*(AD540/ABS($AD$1010)))</f>
        <v>0.991113102176271</v>
      </c>
    </row>
    <row r="541" customFormat="false" ht="12.75" hidden="false" customHeight="false" outlineLevel="0" collapsed="false">
      <c r="A541" s="321"/>
      <c r="B541" s="326" t="n">
        <f aca="false">+[4]data1cf!A541</f>
        <v>-2741.92747731783</v>
      </c>
      <c r="C541" s="326" t="n">
        <f aca="false">+[4]data1cf!B541</f>
        <v>494.039390159059</v>
      </c>
      <c r="D541" s="326" t="n">
        <f aca="false">+[4]data1cf!C541</f>
        <v>540.911993302211</v>
      </c>
      <c r="E541" s="326" t="n">
        <f aca="false">+[4]data1cf!D541</f>
        <v>529.65124517199</v>
      </c>
      <c r="F541" s="326" t="n">
        <f aca="false">+[4]data1cf!E541</f>
        <v>519.42256350095</v>
      </c>
      <c r="G541" s="326" t="n">
        <f aca="false">+[4]data1cf!F541</f>
        <v>510.011716160135</v>
      </c>
      <c r="H541" s="326" t="n">
        <f aca="false">+[4]data1cf!G541</f>
        <v>501.311046565457</v>
      </c>
      <c r="I541" s="326" t="n">
        <f aca="false">+[4]data1cf!H541</f>
        <v>496.517656969378</v>
      </c>
      <c r="J541" s="326" t="n">
        <f aca="false">+[4]data1cf!I541</f>
        <v>495.204008394828</v>
      </c>
      <c r="K541" s="326" t="n">
        <f aca="false">+[4]data1cf!J541</f>
        <v>493.957556503361</v>
      </c>
      <c r="L541" s="326" t="n">
        <f aca="false">+[4]data1cf!K541</f>
        <v>492.457300590303</v>
      </c>
      <c r="M541" s="326" t="n">
        <f aca="false">+[4]data1cf!L541</f>
        <v>371.7763674647</v>
      </c>
      <c r="N541" s="326" t="n">
        <f aca="false">+[4]data1cf!M541</f>
        <v>370.191238280482</v>
      </c>
      <c r="O541" s="326" t="n">
        <f aca="false">+[4]data1cf!N541</f>
        <v>368.774965685584</v>
      </c>
      <c r="P541" s="326" t="n">
        <f aca="false">+[4]data1cf!O541</f>
        <v>367.099794447993</v>
      </c>
      <c r="Q541" s="326" t="n">
        <f aca="false">+[4]data1cf!P541</f>
        <v>365.590778538121</v>
      </c>
      <c r="R541" s="326" t="n">
        <f aca="false">+[4]data1cf!Q541</f>
        <v>332.371270292261</v>
      </c>
      <c r="S541" s="326" t="n">
        <f aca="false">+[4]data1cf!R541</f>
        <v>299.208445465369</v>
      </c>
      <c r="T541" s="326" t="n">
        <f aca="false">+[4]data1cf!S541</f>
        <v>297.44301162933</v>
      </c>
      <c r="U541" s="326" t="n">
        <f aca="false">+[4]data1cf!T541</f>
        <v>295.62461477821</v>
      </c>
      <c r="V541" s="326" t="n">
        <f aca="false">+[4]data1cf!U541</f>
        <v>293.751666021557</v>
      </c>
      <c r="W541" s="326" t="n">
        <f aca="false">+[4]data1cf!V541</f>
        <v>291.822528802203</v>
      </c>
      <c r="X541" s="326" t="n">
        <f aca="false">+[4]data1cf!W541</f>
        <v>289.835517466269</v>
      </c>
      <c r="Y541" s="326" t="n">
        <f aca="false">+[4]data1cf!X541</f>
        <v>287.788895790257</v>
      </c>
      <c r="Z541" s="326" t="n">
        <f aca="false">+[4]data1cf!Y541</f>
        <v>285.680875463965</v>
      </c>
      <c r="AA541" s="326" t="n">
        <f aca="false">+[4]data1cf!Z541</f>
        <v>283.509614527884</v>
      </c>
      <c r="AB541" s="326"/>
      <c r="AC541" s="327" t="n">
        <f aca="false">XNPV(0.1,B541:AA541,$B$1:$AA$1)</f>
        <v>1368.30529436517</v>
      </c>
      <c r="AD541" s="327" t="n">
        <f aca="false">SUMPRODUCT(B541:AA541,$B$1010:$AA$1010)</f>
        <v>2383.9258705901</v>
      </c>
      <c r="AE541" s="328" t="n">
        <f aca="false">SUMPRODUCT(B541:AA541,$B$1012:$AA$1012)</f>
        <v>2270.99676519812</v>
      </c>
      <c r="AF541" s="329" t="n">
        <f aca="false">XIRR(B541:AA541,$B$1:$AA$1)</f>
        <v>0.171302436491442</v>
      </c>
      <c r="AG541" s="330" t="n">
        <f aca="false">1-EXP(-(1/0.25)*(AD541/ABS($AD$1010)))</f>
        <v>0.989458422868401</v>
      </c>
    </row>
    <row r="542" customFormat="false" ht="12.75" hidden="false" customHeight="false" outlineLevel="0" collapsed="false">
      <c r="A542" s="321"/>
      <c r="B542" s="326" t="n">
        <f aca="false">+[4]data1cf!A542</f>
        <v>-3056.40860616994</v>
      </c>
      <c r="C542" s="326" t="n">
        <f aca="false">+[4]data1cf!B542</f>
        <v>500.152903303944</v>
      </c>
      <c r="D542" s="326" t="n">
        <f aca="false">+[4]data1cf!C542</f>
        <v>552.527668277493</v>
      </c>
      <c r="E542" s="326" t="n">
        <f aca="false">+[4]data1cf!D542</f>
        <v>540.105352649744</v>
      </c>
      <c r="F542" s="326" t="n">
        <f aca="false">+[4]data1cf!E542</f>
        <v>528.837373744073</v>
      </c>
      <c r="G542" s="326" t="n">
        <f aca="false">+[4]data1cf!F542</f>
        <v>518.485045378946</v>
      </c>
      <c r="H542" s="326" t="n">
        <f aca="false">+[4]data1cf!G542</f>
        <v>508.928483943984</v>
      </c>
      <c r="I542" s="326" t="n">
        <f aca="false">+[4]data1cf!H542</f>
        <v>503.731602480342</v>
      </c>
      <c r="J542" s="326" t="n">
        <f aca="false">+[4]data1cf!I542</f>
        <v>502.417953905793</v>
      </c>
      <c r="K542" s="326" t="n">
        <f aca="false">+[4]data1cf!J542</f>
        <v>501.183729040615</v>
      </c>
      <c r="L542" s="326" t="n">
        <f aca="false">+[4]data1cf!K542</f>
        <v>499.671246101267</v>
      </c>
      <c r="M542" s="326" t="n">
        <f aca="false">+[4]data1cf!L542</f>
        <v>379.002540001954</v>
      </c>
      <c r="N542" s="326" t="n">
        <f aca="false">+[4]data1cf!M542</f>
        <v>377.405183791447</v>
      </c>
      <c r="O542" s="326" t="n">
        <f aca="false">+[4]data1cf!N542</f>
        <v>376.001138222838</v>
      </c>
      <c r="P542" s="326" t="n">
        <f aca="false">+[4]data1cf!O542</f>
        <v>374.313739958958</v>
      </c>
      <c r="Q542" s="326" t="n">
        <f aca="false">+[4]data1cf!P542</f>
        <v>372.816951075375</v>
      </c>
      <c r="R542" s="326" t="n">
        <f aca="false">+[4]data1cf!Q542</f>
        <v>335.978243047744</v>
      </c>
      <c r="S542" s="326" t="n">
        <f aca="false">+[4]data1cf!R542</f>
        <v>299.208445465369</v>
      </c>
      <c r="T542" s="326" t="n">
        <f aca="false">+[4]data1cf!S542</f>
        <v>297.44301162933</v>
      </c>
      <c r="U542" s="326" t="n">
        <f aca="false">+[4]data1cf!T542</f>
        <v>295.62461477821</v>
      </c>
      <c r="V542" s="326" t="n">
        <f aca="false">+[4]data1cf!U542</f>
        <v>293.751666021557</v>
      </c>
      <c r="W542" s="326" t="n">
        <f aca="false">+[4]data1cf!V542</f>
        <v>291.822528802203</v>
      </c>
      <c r="X542" s="326" t="n">
        <f aca="false">+[4]data1cf!W542</f>
        <v>289.835517466269</v>
      </c>
      <c r="Y542" s="326" t="n">
        <f aca="false">+[4]data1cf!X542</f>
        <v>287.788895790257</v>
      </c>
      <c r="Z542" s="326" t="n">
        <f aca="false">+[4]data1cf!Y542</f>
        <v>285.680875463965</v>
      </c>
      <c r="AA542" s="326" t="n">
        <f aca="false">+[4]data1cf!Z542</f>
        <v>283.509614527884</v>
      </c>
      <c r="AB542" s="326"/>
      <c r="AC542" s="327" t="n">
        <f aca="false">XNPV(0.1,B542:AA542,$B$1:$AA$1)</f>
        <v>1117.05231791577</v>
      </c>
      <c r="AD542" s="327" t="n">
        <f aca="false">SUMPRODUCT(B542:AA542,$B$1010:$AA$1010)</f>
        <v>2149.61430525468</v>
      </c>
      <c r="AE542" s="328" t="n">
        <f aca="false">SUMPRODUCT(B542:AA542,$B$1012:$AA$1012)</f>
        <v>2035.12071011759</v>
      </c>
      <c r="AF542" s="329" t="n">
        <f aca="false">XIRR(B542:AA542,$B$1:$AA$1)</f>
        <v>0.1528822934514</v>
      </c>
      <c r="AG542" s="330" t="n">
        <f aca="false">1-EXP(-(1/0.25)*(AD542/ABS($AD$1010)))</f>
        <v>0.983509627682929</v>
      </c>
    </row>
    <row r="543" customFormat="false" ht="12.75" hidden="false" customHeight="false" outlineLevel="0" collapsed="false">
      <c r="A543" s="321"/>
      <c r="B543" s="326" t="n">
        <f aca="false">+[4]data1cf!A543</f>
        <v>-2478.13463875937</v>
      </c>
      <c r="C543" s="326" t="n">
        <f aca="false">+[4]data1cf!B543</f>
        <v>488.911257377482</v>
      </c>
      <c r="D543" s="326" t="n">
        <f aca="false">+[4]data1cf!C543</f>
        <v>531.168541017216</v>
      </c>
      <c r="E543" s="326" t="n">
        <f aca="false">+[4]data1cf!D543</f>
        <v>520.882138115495</v>
      </c>
      <c r="F543" s="326" t="n">
        <f aca="false">+[4]data1cf!E543</f>
        <v>511.525239017323</v>
      </c>
      <c r="G543" s="326" t="n">
        <f aca="false">+[4]data1cf!F543</f>
        <v>502.90412412487</v>
      </c>
      <c r="H543" s="326" t="n">
        <f aca="false">+[4]data1cf!G543</f>
        <v>494.921393119613</v>
      </c>
      <c r="I543" s="326" t="n">
        <f aca="false">+[4]data1cf!H543</f>
        <v>490.466460287117</v>
      </c>
      <c r="J543" s="326" t="n">
        <f aca="false">+[4]data1cf!I543</f>
        <v>489.152811712568</v>
      </c>
      <c r="K543" s="326" t="n">
        <f aca="false">+[4]data1cf!J543</f>
        <v>487.896103555537</v>
      </c>
      <c r="L543" s="326" t="n">
        <f aca="false">+[4]data1cf!K543</f>
        <v>486.406103908043</v>
      </c>
      <c r="M543" s="326" t="n">
        <f aca="false">+[4]data1cf!L543</f>
        <v>365.714914516876</v>
      </c>
      <c r="N543" s="326" t="n">
        <f aca="false">+[4]data1cf!M543</f>
        <v>364.140041598222</v>
      </c>
      <c r="O543" s="326" t="n">
        <f aca="false">+[4]data1cf!N543</f>
        <v>362.713512737761</v>
      </c>
      <c r="P543" s="326" t="n">
        <f aca="false">+[4]data1cf!O543</f>
        <v>361.048597765733</v>
      </c>
      <c r="Q543" s="326" t="n">
        <f aca="false">+[4]data1cf!P543</f>
        <v>359.529325590297</v>
      </c>
      <c r="R543" s="326" t="n">
        <f aca="false">+[4]data1cf!Q543</f>
        <v>329.345671951131</v>
      </c>
      <c r="S543" s="326" t="n">
        <f aca="false">+[4]data1cf!R543</f>
        <v>299.208445465369</v>
      </c>
      <c r="T543" s="326" t="n">
        <f aca="false">+[4]data1cf!S543</f>
        <v>297.44301162933</v>
      </c>
      <c r="U543" s="326" t="n">
        <f aca="false">+[4]data1cf!T543</f>
        <v>295.62461477821</v>
      </c>
      <c r="V543" s="326" t="n">
        <f aca="false">+[4]data1cf!U543</f>
        <v>293.751666021557</v>
      </c>
      <c r="W543" s="326" t="n">
        <f aca="false">+[4]data1cf!V543</f>
        <v>291.822528802203</v>
      </c>
      <c r="X543" s="326" t="n">
        <f aca="false">+[4]data1cf!W543</f>
        <v>289.835517466269</v>
      </c>
      <c r="Y543" s="326" t="n">
        <f aca="false">+[4]data1cf!X543</f>
        <v>287.788895790257</v>
      </c>
      <c r="Z543" s="326" t="n">
        <f aca="false">+[4]data1cf!Y543</f>
        <v>285.680875463965</v>
      </c>
      <c r="AA543" s="326" t="n">
        <f aca="false">+[4]data1cf!Z543</f>
        <v>283.509614527884</v>
      </c>
      <c r="AB543" s="326"/>
      <c r="AC543" s="327" t="n">
        <f aca="false">XNPV(0.1,B543:AA543,$B$1:$AA$1)</f>
        <v>1579.0611387485</v>
      </c>
      <c r="AD543" s="327" t="n">
        <f aca="false">SUMPRODUCT(B543:AA543,$B$1010:$AA$1010)</f>
        <v>2580.47093245922</v>
      </c>
      <c r="AE543" s="328" t="n">
        <f aca="false">SUMPRODUCT(B543:AA543,$B$1012:$AA$1012)</f>
        <v>2468.85415125109</v>
      </c>
      <c r="AF543" s="329" t="n">
        <f aca="false">XIRR(B543:AA543,$B$1:$AA$1)</f>
        <v>0.190039321530618</v>
      </c>
      <c r="AG543" s="330" t="n">
        <f aca="false">1-EXP(-(1/0.25)*(AD543/ABS($AD$1010)))</f>
        <v>0.99275727259146</v>
      </c>
    </row>
    <row r="544" customFormat="false" ht="12.75" hidden="false" customHeight="false" outlineLevel="0" collapsed="false">
      <c r="A544" s="321"/>
      <c r="B544" s="326" t="n">
        <f aca="false">+[4]data1cf!A544</f>
        <v>-3852.45128495267</v>
      </c>
      <c r="C544" s="326" t="n">
        <f aca="false">+[4]data1cf!B544</f>
        <v>515.62797297948</v>
      </c>
      <c r="D544" s="326" t="n">
        <f aca="false">+[4]data1cf!C544</f>
        <v>581.930300661012</v>
      </c>
      <c r="E544" s="326" t="n">
        <f aca="false">+[4]data1cf!D544</f>
        <v>566.567721794911</v>
      </c>
      <c r="F544" s="326" t="n">
        <f aca="false">+[4]data1cf!E544</f>
        <v>552.668981044399</v>
      </c>
      <c r="G544" s="326" t="n">
        <f aca="false">+[4]data1cf!F544</f>
        <v>539.933491949239</v>
      </c>
      <c r="H544" s="326" t="n">
        <f aca="false">+[4]data1cf!G544</f>
        <v>528.210420759702</v>
      </c>
      <c r="I544" s="326" t="n">
        <f aca="false">+[4]data1cf!H544</f>
        <v>521.992184697475</v>
      </c>
      <c r="J544" s="326" t="n">
        <f aca="false">+[4]data1cf!I544</f>
        <v>520.678536122926</v>
      </c>
      <c r="K544" s="326" t="n">
        <f aca="false">+[4]data1cf!J544</f>
        <v>519.475261397099</v>
      </c>
      <c r="L544" s="326" t="n">
        <f aca="false">+[4]data1cf!K544</f>
        <v>517.9318283184</v>
      </c>
      <c r="M544" s="326" t="n">
        <f aca="false">+[4]data1cf!L544</f>
        <v>397.294072358438</v>
      </c>
      <c r="N544" s="326" t="n">
        <f aca="false">+[4]data1cf!M544</f>
        <v>395.66576600858</v>
      </c>
      <c r="O544" s="326" t="n">
        <f aca="false">+[4]data1cf!N544</f>
        <v>394.292670579322</v>
      </c>
      <c r="P544" s="326" t="n">
        <f aca="false">+[4]data1cf!O544</f>
        <v>392.574322176091</v>
      </c>
      <c r="Q544" s="326" t="n">
        <f aca="false">+[4]data1cf!P544</f>
        <v>391.108483431859</v>
      </c>
      <c r="R544" s="326" t="n">
        <f aca="false">+[4]data1cf!Q544</f>
        <v>345.10853415631</v>
      </c>
      <c r="S544" s="326" t="n">
        <f aca="false">+[4]data1cf!R544</f>
        <v>299.208445465369</v>
      </c>
      <c r="T544" s="326" t="n">
        <f aca="false">+[4]data1cf!S544</f>
        <v>297.44301162933</v>
      </c>
      <c r="U544" s="326" t="n">
        <f aca="false">+[4]data1cf!T544</f>
        <v>295.62461477821</v>
      </c>
      <c r="V544" s="326" t="n">
        <f aca="false">+[4]data1cf!U544</f>
        <v>293.751666021557</v>
      </c>
      <c r="W544" s="326" t="n">
        <f aca="false">+[4]data1cf!V544</f>
        <v>291.822528802203</v>
      </c>
      <c r="X544" s="326" t="n">
        <f aca="false">+[4]data1cf!W544</f>
        <v>289.835517466269</v>
      </c>
      <c r="Y544" s="326" t="n">
        <f aca="false">+[4]data1cf!X544</f>
        <v>287.788895790257</v>
      </c>
      <c r="Z544" s="326" t="n">
        <f aca="false">+[4]data1cf!Y544</f>
        <v>285.680875463965</v>
      </c>
      <c r="AA544" s="326" t="n">
        <f aca="false">+[4]data1cf!Z544</f>
        <v>283.509614527884</v>
      </c>
      <c r="AB544" s="326"/>
      <c r="AC544" s="327" t="n">
        <f aca="false">XNPV(0.1,B544:AA544,$B$1:$AA$1)</f>
        <v>481.058377182438</v>
      </c>
      <c r="AD544" s="327" t="n">
        <f aca="false">SUMPRODUCT(B544:AA544,$B$1010:$AA$1010)</f>
        <v>1556.50397516838</v>
      </c>
      <c r="AE544" s="328" t="n">
        <f aca="false">SUMPRODUCT(B544:AA544,$B$1012:$AA$1012)</f>
        <v>1438.05020406726</v>
      </c>
      <c r="AF544" s="329" t="n">
        <f aca="false">XIRR(B544:AA544,$B$1:$AA$1)</f>
        <v>0.118601086607427</v>
      </c>
      <c r="AG544" s="330" t="n">
        <f aca="false">1-EXP(-(1/0.25)*(AD544/ABS($AD$1010)))</f>
        <v>0.948817334072683</v>
      </c>
    </row>
    <row r="545" customFormat="false" ht="12.75" hidden="false" customHeight="false" outlineLevel="0" collapsed="false">
      <c r="A545" s="321"/>
      <c r="B545" s="326" t="n">
        <f aca="false">+[4]data1cf!A545</f>
        <v>-3279.72229504014</v>
      </c>
      <c r="C545" s="326" t="n">
        <f aca="false">+[4]data1cf!B545</f>
        <v>504.49412141558</v>
      </c>
      <c r="D545" s="326" t="n">
        <f aca="false">+[4]data1cf!C545</f>
        <v>560.775982689603</v>
      </c>
      <c r="E545" s="326" t="n">
        <f aca="false">+[4]data1cf!D545</f>
        <v>547.528835620642</v>
      </c>
      <c r="F545" s="326" t="n">
        <f aca="false">+[4]data1cf!E545</f>
        <v>535.522849635994</v>
      </c>
      <c r="G545" s="326" t="n">
        <f aca="false">+[4]data1cf!F545</f>
        <v>524.501973681674</v>
      </c>
      <c r="H545" s="326" t="n">
        <f aca="false">+[4]data1cf!G545</f>
        <v>514.337641711083</v>
      </c>
      <c r="I545" s="326" t="n">
        <f aca="false">+[4]data1cf!H545</f>
        <v>508.854239852073</v>
      </c>
      <c r="J545" s="326" t="n">
        <f aca="false">+[4]data1cf!I545</f>
        <v>507.540591277524</v>
      </c>
      <c r="K545" s="326" t="n">
        <f aca="false">+[4]data1cf!J545</f>
        <v>506.315048848569</v>
      </c>
      <c r="L545" s="326" t="n">
        <f aca="false">+[4]data1cf!K545</f>
        <v>504.793883472999</v>
      </c>
      <c r="M545" s="326" t="n">
        <f aca="false">+[4]data1cf!L545</f>
        <v>384.133859809908</v>
      </c>
      <c r="N545" s="326" t="n">
        <f aca="false">+[4]data1cf!M545</f>
        <v>382.527821163178</v>
      </c>
      <c r="O545" s="326" t="n">
        <f aca="false">+[4]data1cf!N545</f>
        <v>381.132458030793</v>
      </c>
      <c r="P545" s="326" t="n">
        <f aca="false">+[4]data1cf!O545</f>
        <v>379.436377330689</v>
      </c>
      <c r="Q545" s="326" t="n">
        <f aca="false">+[4]data1cf!P545</f>
        <v>377.948270883329</v>
      </c>
      <c r="R545" s="326" t="n">
        <f aca="false">+[4]data1cf!Q545</f>
        <v>338.539561733609</v>
      </c>
      <c r="S545" s="326" t="n">
        <f aca="false">+[4]data1cf!R545</f>
        <v>299.208445465369</v>
      </c>
      <c r="T545" s="326" t="n">
        <f aca="false">+[4]data1cf!S545</f>
        <v>297.44301162933</v>
      </c>
      <c r="U545" s="326" t="n">
        <f aca="false">+[4]data1cf!T545</f>
        <v>295.62461477821</v>
      </c>
      <c r="V545" s="326" t="n">
        <f aca="false">+[4]data1cf!U545</f>
        <v>293.751666021557</v>
      </c>
      <c r="W545" s="326" t="n">
        <f aca="false">+[4]data1cf!V545</f>
        <v>291.822528802203</v>
      </c>
      <c r="X545" s="326" t="n">
        <f aca="false">+[4]data1cf!W545</f>
        <v>289.835517466269</v>
      </c>
      <c r="Y545" s="326" t="n">
        <f aca="false">+[4]data1cf!X545</f>
        <v>287.788895790257</v>
      </c>
      <c r="Z545" s="326" t="n">
        <f aca="false">+[4]data1cf!Y545</f>
        <v>285.680875463965</v>
      </c>
      <c r="AA545" s="326" t="n">
        <f aca="false">+[4]data1cf!Z545</f>
        <v>283.509614527884</v>
      </c>
      <c r="AB545" s="326"/>
      <c r="AC545" s="327" t="n">
        <f aca="false">XNPV(0.1,B545:AA545,$B$1:$AA$1)</f>
        <v>938.637068595927</v>
      </c>
      <c r="AD545" s="327" t="n">
        <f aca="false">SUMPRODUCT(B545:AA545,$B$1010:$AA$1010)</f>
        <v>1983.22918640512</v>
      </c>
      <c r="AE545" s="328" t="n">
        <f aca="false">SUMPRODUCT(B545:AA545,$B$1012:$AA$1012)</f>
        <v>1867.62464391975</v>
      </c>
      <c r="AF545" s="329" t="n">
        <f aca="false">XIRR(B545:AA545,$B$1:$AA$1)</f>
        <v>0.141765892857689</v>
      </c>
      <c r="AG545" s="330" t="n">
        <f aca="false">1-EXP(-(1/0.25)*(AD545/ABS($AD$1010)))</f>
        <v>0.977342032648287</v>
      </c>
    </row>
    <row r="546" customFormat="false" ht="12.75" hidden="false" customHeight="false" outlineLevel="0" collapsed="false">
      <c r="A546" s="321"/>
      <c r="B546" s="326" t="n">
        <f aca="false">+[4]data1cf!A546</f>
        <v>-3200.62889647699</v>
      </c>
      <c r="C546" s="326" t="n">
        <f aca="false">+[4]data1cf!B546</f>
        <v>502.956545747513</v>
      </c>
      <c r="D546" s="326" t="n">
        <f aca="false">+[4]data1cf!C546</f>
        <v>557.854588920274</v>
      </c>
      <c r="E546" s="326" t="n">
        <f aca="false">+[4]data1cf!D546</f>
        <v>544.899581228247</v>
      </c>
      <c r="F546" s="326" t="n">
        <f aca="false">+[4]data1cf!E546</f>
        <v>533.15498310717</v>
      </c>
      <c r="G546" s="326" t="n">
        <f aca="false">+[4]data1cf!F546</f>
        <v>522.370893805733</v>
      </c>
      <c r="H546" s="326" t="n">
        <f aca="false">+[4]data1cf!G546</f>
        <v>512.421822428671</v>
      </c>
      <c r="I546" s="326" t="n">
        <f aca="false">+[4]data1cf!H546</f>
        <v>507.039900563754</v>
      </c>
      <c r="J546" s="326" t="n">
        <f aca="false">+[4]data1cf!I546</f>
        <v>505.726251989204</v>
      </c>
      <c r="K546" s="326" t="n">
        <f aca="false">+[4]data1cf!J546</f>
        <v>504.497634408913</v>
      </c>
      <c r="L546" s="326" t="n">
        <f aca="false">+[4]data1cf!K546</f>
        <v>502.979544184679</v>
      </c>
      <c r="M546" s="326" t="n">
        <f aca="false">+[4]data1cf!L546</f>
        <v>382.316445370252</v>
      </c>
      <c r="N546" s="326" t="n">
        <f aca="false">+[4]data1cf!M546</f>
        <v>380.713481874858</v>
      </c>
      <c r="O546" s="326" t="n">
        <f aca="false">+[4]data1cf!N546</f>
        <v>379.315043591137</v>
      </c>
      <c r="P546" s="326" t="n">
        <f aca="false">+[4]data1cf!O546</f>
        <v>377.622038042369</v>
      </c>
      <c r="Q546" s="326" t="n">
        <f aca="false">+[4]data1cf!P546</f>
        <v>376.130856443673</v>
      </c>
      <c r="R546" s="326" t="n">
        <f aca="false">+[4]data1cf!Q546</f>
        <v>337.632392089449</v>
      </c>
      <c r="S546" s="326" t="n">
        <f aca="false">+[4]data1cf!R546</f>
        <v>299.208445465369</v>
      </c>
      <c r="T546" s="326" t="n">
        <f aca="false">+[4]data1cf!S546</f>
        <v>297.44301162933</v>
      </c>
      <c r="U546" s="326" t="n">
        <f aca="false">+[4]data1cf!T546</f>
        <v>295.62461477821</v>
      </c>
      <c r="V546" s="326" t="n">
        <f aca="false">+[4]data1cf!U546</f>
        <v>293.751666021557</v>
      </c>
      <c r="W546" s="326" t="n">
        <f aca="false">+[4]data1cf!V546</f>
        <v>291.822528802203</v>
      </c>
      <c r="X546" s="326" t="n">
        <f aca="false">+[4]data1cf!W546</f>
        <v>289.835517466269</v>
      </c>
      <c r="Y546" s="326" t="n">
        <f aca="false">+[4]data1cf!X546</f>
        <v>287.788895790257</v>
      </c>
      <c r="Z546" s="326" t="n">
        <f aca="false">+[4]data1cf!Y546</f>
        <v>285.680875463965</v>
      </c>
      <c r="AA546" s="326" t="n">
        <f aca="false">+[4]data1cf!Z546</f>
        <v>283.509614527884</v>
      </c>
      <c r="AB546" s="326"/>
      <c r="AC546" s="327" t="n">
        <f aca="false">XNPV(0.1,B546:AA546,$B$1:$AA$1)</f>
        <v>1001.8283064264</v>
      </c>
      <c r="AD546" s="327" t="n">
        <f aca="false">SUMPRODUCT(B546:AA546,$B$1010:$AA$1010)</f>
        <v>2042.15958420887</v>
      </c>
      <c r="AE546" s="328" t="n">
        <f aca="false">SUMPRODUCT(B546:AA546,$B$1012:$AA$1012)</f>
        <v>1926.94851783258</v>
      </c>
      <c r="AF546" s="329" t="n">
        <f aca="false">XIRR(B546:AA546,$B$1:$AA$1)</f>
        <v>0.145542817957833</v>
      </c>
      <c r="AG546" s="330" t="n">
        <f aca="false">1-EXP(-(1/0.25)*(AD546/ABS($AD$1010)))</f>
        <v>0.979753620176501</v>
      </c>
    </row>
    <row r="547" customFormat="false" ht="12.75" hidden="false" customHeight="false" outlineLevel="0" collapsed="false">
      <c r="A547" s="321"/>
      <c r="B547" s="326" t="n">
        <f aca="false">+[4]data1cf!A547</f>
        <v>-3831.49944391637</v>
      </c>
      <c r="C547" s="326" t="n">
        <f aca="false">+[4]data1cf!B547</f>
        <v>515.220669189734</v>
      </c>
      <c r="D547" s="326" t="n">
        <f aca="false">+[4]data1cf!C547</f>
        <v>581.156423460495</v>
      </c>
      <c r="E547" s="326" t="n">
        <f aca="false">+[4]data1cf!D547</f>
        <v>565.871232314446</v>
      </c>
      <c r="F547" s="326" t="n">
        <f aca="false">+[4]data1cf!E547</f>
        <v>552.041733208191</v>
      </c>
      <c r="G547" s="326" t="n">
        <f aca="false">+[4]data1cf!F547</f>
        <v>539.368968896652</v>
      </c>
      <c r="H547" s="326" t="n">
        <f aca="false">+[4]data1cf!G547</f>
        <v>527.702920237679</v>
      </c>
      <c r="I547" s="326" t="n">
        <f aca="false">+[4]data1cf!H547</f>
        <v>521.511566225575</v>
      </c>
      <c r="J547" s="326" t="n">
        <f aca="false">+[4]data1cf!I547</f>
        <v>520.197917651026</v>
      </c>
      <c r="K547" s="326" t="n">
        <f aca="false">+[4]data1cf!J547</f>
        <v>518.993828317619</v>
      </c>
      <c r="L547" s="326" t="n">
        <f aca="false">+[4]data1cf!K547</f>
        <v>517.4512098465</v>
      </c>
      <c r="M547" s="326" t="n">
        <f aca="false">+[4]data1cf!L547</f>
        <v>396.812639278958</v>
      </c>
      <c r="N547" s="326" t="n">
        <f aca="false">+[4]data1cf!M547</f>
        <v>395.18514753668</v>
      </c>
      <c r="O547" s="326" t="n">
        <f aca="false">+[4]data1cf!N547</f>
        <v>393.811237499843</v>
      </c>
      <c r="P547" s="326" t="n">
        <f aca="false">+[4]data1cf!O547</f>
        <v>392.093703704191</v>
      </c>
      <c r="Q547" s="326" t="n">
        <f aca="false">+[4]data1cf!P547</f>
        <v>390.627050352379</v>
      </c>
      <c r="R547" s="326" t="n">
        <f aca="false">+[4]data1cf!Q547</f>
        <v>344.86822492036</v>
      </c>
      <c r="S547" s="326" t="n">
        <f aca="false">+[4]data1cf!R547</f>
        <v>299.208445465369</v>
      </c>
      <c r="T547" s="326" t="n">
        <f aca="false">+[4]data1cf!S547</f>
        <v>297.44301162933</v>
      </c>
      <c r="U547" s="326" t="n">
        <f aca="false">+[4]data1cf!T547</f>
        <v>295.62461477821</v>
      </c>
      <c r="V547" s="326" t="n">
        <f aca="false">+[4]data1cf!U547</f>
        <v>293.751666021557</v>
      </c>
      <c r="W547" s="326" t="n">
        <f aca="false">+[4]data1cf!V547</f>
        <v>291.822528802203</v>
      </c>
      <c r="X547" s="326" t="n">
        <f aca="false">+[4]data1cf!W547</f>
        <v>289.835517466269</v>
      </c>
      <c r="Y547" s="326" t="n">
        <f aca="false">+[4]data1cf!X547</f>
        <v>287.788895790257</v>
      </c>
      <c r="Z547" s="326" t="n">
        <f aca="false">+[4]data1cf!Y547</f>
        <v>285.680875463965</v>
      </c>
      <c r="AA547" s="326" t="n">
        <f aca="false">+[4]data1cf!Z547</f>
        <v>283.509614527884</v>
      </c>
      <c r="AB547" s="326"/>
      <c r="AC547" s="327" t="n">
        <f aca="false">XNPV(0.1,B547:AA547,$B$1:$AA$1)</f>
        <v>497.797735889525</v>
      </c>
      <c r="AD547" s="327" t="n">
        <f aca="false">SUMPRODUCT(B547:AA547,$B$1010:$AA$1010)</f>
        <v>1572.11463736549</v>
      </c>
      <c r="AE547" s="328" t="n">
        <f aca="false">SUMPRODUCT(B547:AA547,$B$1012:$AA$1012)</f>
        <v>1453.76509808445</v>
      </c>
      <c r="AF547" s="329" t="n">
        <f aca="false">XIRR(B547:AA547,$B$1:$AA$1)</f>
        <v>0.119339721179333</v>
      </c>
      <c r="AG547" s="330" t="n">
        <f aca="false">1-EXP(-(1/0.25)*(AD547/ABS($AD$1010)))</f>
        <v>0.950320605338615</v>
      </c>
    </row>
    <row r="548" customFormat="false" ht="12.75" hidden="false" customHeight="false" outlineLevel="0" collapsed="false">
      <c r="A548" s="321"/>
      <c r="B548" s="326" t="n">
        <f aca="false">+[4]data1cf!A548</f>
        <v>-3142.43140651026</v>
      </c>
      <c r="C548" s="326" t="n">
        <f aca="false">+[4]data1cf!B548</f>
        <v>501.82518654256</v>
      </c>
      <c r="D548" s="326" t="n">
        <f aca="false">+[4]data1cf!C548</f>
        <v>555.705006430863</v>
      </c>
      <c r="E548" s="326" t="n">
        <f aca="false">+[4]data1cf!D548</f>
        <v>542.964956987777</v>
      </c>
      <c r="F548" s="326" t="n">
        <f aca="false">+[4]data1cf!E548</f>
        <v>531.412689931542</v>
      </c>
      <c r="G548" s="326" t="n">
        <f aca="false">+[4]data1cf!F548</f>
        <v>520.802829947668</v>
      </c>
      <c r="H548" s="326" t="n">
        <f aca="false">+[4]data1cf!G548</f>
        <v>511.0121488593</v>
      </c>
      <c r="I548" s="326" t="n">
        <f aca="false">+[4]data1cf!H548</f>
        <v>505.704896701909</v>
      </c>
      <c r="J548" s="326" t="n">
        <f aca="false">+[4]data1cf!I548</f>
        <v>504.391248127359</v>
      </c>
      <c r="K548" s="326" t="n">
        <f aca="false">+[4]data1cf!J548</f>
        <v>503.160367828659</v>
      </c>
      <c r="L548" s="326" t="n">
        <f aca="false">+[4]data1cf!K548</f>
        <v>501.644540322834</v>
      </c>
      <c r="M548" s="326" t="n">
        <f aca="false">+[4]data1cf!L548</f>
        <v>380.979178789998</v>
      </c>
      <c r="N548" s="326" t="n">
        <f aca="false">+[4]data1cf!M548</f>
        <v>379.378478013013</v>
      </c>
      <c r="O548" s="326" t="n">
        <f aca="false">+[4]data1cf!N548</f>
        <v>377.977777010882</v>
      </c>
      <c r="P548" s="326" t="n">
        <f aca="false">+[4]data1cf!O548</f>
        <v>376.287034180525</v>
      </c>
      <c r="Q548" s="326" t="n">
        <f aca="false">+[4]data1cf!P548</f>
        <v>374.793589863419</v>
      </c>
      <c r="R548" s="326" t="n">
        <f aca="false">+[4]data1cf!Q548</f>
        <v>336.964890158527</v>
      </c>
      <c r="S548" s="326" t="n">
        <f aca="false">+[4]data1cf!R548</f>
        <v>299.208445465369</v>
      </c>
      <c r="T548" s="326" t="n">
        <f aca="false">+[4]data1cf!S548</f>
        <v>297.44301162933</v>
      </c>
      <c r="U548" s="326" t="n">
        <f aca="false">+[4]data1cf!T548</f>
        <v>295.62461477821</v>
      </c>
      <c r="V548" s="326" t="n">
        <f aca="false">+[4]data1cf!U548</f>
        <v>293.751666021557</v>
      </c>
      <c r="W548" s="326" t="n">
        <f aca="false">+[4]data1cf!V548</f>
        <v>291.822528802203</v>
      </c>
      <c r="X548" s="326" t="n">
        <f aca="false">+[4]data1cf!W548</f>
        <v>289.835517466269</v>
      </c>
      <c r="Y548" s="326" t="n">
        <f aca="false">+[4]data1cf!X548</f>
        <v>287.788895790257</v>
      </c>
      <c r="Z548" s="326" t="n">
        <f aca="false">+[4]data1cf!Y548</f>
        <v>285.680875463965</v>
      </c>
      <c r="AA548" s="326" t="n">
        <f aca="false">+[4]data1cf!Z548</f>
        <v>283.509614527884</v>
      </c>
      <c r="AB548" s="326"/>
      <c r="AC548" s="327" t="n">
        <f aca="false">XNPV(0.1,B548:AA548,$B$1:$AA$1)</f>
        <v>1048.32487246646</v>
      </c>
      <c r="AD548" s="327" t="n">
        <f aca="false">SUMPRODUCT(B548:AA548,$B$1010:$AA$1010)</f>
        <v>2085.52099359604</v>
      </c>
      <c r="AE548" s="328" t="n">
        <f aca="false">SUMPRODUCT(B548:AA548,$B$1012:$AA$1012)</f>
        <v>1970.59944976305</v>
      </c>
      <c r="AF548" s="329" t="n">
        <f aca="false">XIRR(B548:AA548,$B$1:$AA$1)</f>
        <v>0.148431174343992</v>
      </c>
      <c r="AG548" s="330" t="n">
        <f aca="false">1-EXP(-(1/0.25)*(AD548/ABS($AD$1010)))</f>
        <v>0.981362577134262</v>
      </c>
    </row>
    <row r="549" customFormat="false" ht="12.75" hidden="false" customHeight="false" outlineLevel="0" collapsed="false">
      <c r="A549" s="321"/>
      <c r="B549" s="326" t="n">
        <f aca="false">+[4]data1cf!A549</f>
        <v>-3461.35412122186</v>
      </c>
      <c r="C549" s="326" t="n">
        <f aca="false">+[4]data1cf!B549</f>
        <v>508.025044116553</v>
      </c>
      <c r="D549" s="326" t="n">
        <f aca="false">+[4]data1cf!C549</f>
        <v>567.484735821451</v>
      </c>
      <c r="E549" s="326" t="n">
        <f aca="false">+[4]data1cf!D549</f>
        <v>553.566713439306</v>
      </c>
      <c r="F549" s="326" t="n">
        <f aca="false">+[4]data1cf!E549</f>
        <v>540.960470595492</v>
      </c>
      <c r="G549" s="326" t="n">
        <f aca="false">+[4]data1cf!F549</f>
        <v>529.395832545222</v>
      </c>
      <c r="H549" s="326" t="n">
        <f aca="false">+[4]data1cf!G549</f>
        <v>518.737171396496</v>
      </c>
      <c r="I549" s="326" t="n">
        <f aca="false">+[4]data1cf!H549</f>
        <v>513.020728639221</v>
      </c>
      <c r="J549" s="326" t="n">
        <f aca="false">+[4]data1cf!I549</f>
        <v>511.707080064672</v>
      </c>
      <c r="K549" s="326" t="n">
        <f aca="false">+[4]data1cf!J549</f>
        <v>510.488599481119</v>
      </c>
      <c r="L549" s="326" t="n">
        <f aca="false">+[4]data1cf!K549</f>
        <v>508.960372260146</v>
      </c>
      <c r="M549" s="326" t="n">
        <f aca="false">+[4]data1cf!L549</f>
        <v>388.307410442458</v>
      </c>
      <c r="N549" s="326" t="n">
        <f aca="false">+[4]data1cf!M549</f>
        <v>386.694309950326</v>
      </c>
      <c r="O549" s="326" t="n">
        <f aca="false">+[4]data1cf!N549</f>
        <v>385.306008663343</v>
      </c>
      <c r="P549" s="326" t="n">
        <f aca="false">+[4]data1cf!O549</f>
        <v>383.602866117837</v>
      </c>
      <c r="Q549" s="326" t="n">
        <f aca="false">+[4]data1cf!P549</f>
        <v>382.121821515879</v>
      </c>
      <c r="R549" s="326" t="n">
        <f aca="false">+[4]data1cf!Q549</f>
        <v>340.622806127183</v>
      </c>
      <c r="S549" s="326" t="n">
        <f aca="false">+[4]data1cf!R549</f>
        <v>299.208445465369</v>
      </c>
      <c r="T549" s="326" t="n">
        <f aca="false">+[4]data1cf!S549</f>
        <v>297.44301162933</v>
      </c>
      <c r="U549" s="326" t="n">
        <f aca="false">+[4]data1cf!T549</f>
        <v>295.62461477821</v>
      </c>
      <c r="V549" s="326" t="n">
        <f aca="false">+[4]data1cf!U549</f>
        <v>293.751666021557</v>
      </c>
      <c r="W549" s="326" t="n">
        <f aca="false">+[4]data1cf!V549</f>
        <v>291.822528802203</v>
      </c>
      <c r="X549" s="326" t="n">
        <f aca="false">+[4]data1cf!W549</f>
        <v>289.835517466269</v>
      </c>
      <c r="Y549" s="326" t="n">
        <f aca="false">+[4]data1cf!X549</f>
        <v>287.788895790257</v>
      </c>
      <c r="Z549" s="326" t="n">
        <f aca="false">+[4]data1cf!Y549</f>
        <v>285.680875463965</v>
      </c>
      <c r="AA549" s="326" t="n">
        <f aca="false">+[4]data1cf!Z549</f>
        <v>283.509614527884</v>
      </c>
      <c r="AB549" s="326"/>
      <c r="AC549" s="327" t="n">
        <f aca="false">XNPV(0.1,B549:AA549,$B$1:$AA$1)</f>
        <v>793.523315307538</v>
      </c>
      <c r="AD549" s="327" t="n">
        <f aca="false">SUMPRODUCT(B549:AA549,$B$1010:$AA$1010)</f>
        <v>1847.90012019782</v>
      </c>
      <c r="AE549" s="328" t="n">
        <f aca="false">SUMPRODUCT(B549:AA549,$B$1012:$AA$1012)</f>
        <v>1731.39199049092</v>
      </c>
      <c r="AF549" s="329" t="n">
        <f aca="false">XIRR(B549:AA549,$B$1:$AA$1)</f>
        <v>0.13368172702016</v>
      </c>
      <c r="AG549" s="330" t="n">
        <f aca="false">1-EXP(-(1/0.25)*(AD549/ABS($AD$1010)))</f>
        <v>0.970660326002158</v>
      </c>
    </row>
    <row r="550" customFormat="false" ht="12.75" hidden="false" customHeight="false" outlineLevel="0" collapsed="false">
      <c r="A550" s="321"/>
      <c r="B550" s="326" t="n">
        <f aca="false">+[4]data1cf!A550</f>
        <v>-3409.30869044238</v>
      </c>
      <c r="C550" s="326" t="n">
        <f aca="false">+[4]data1cf!B550</f>
        <v>507.0132809422</v>
      </c>
      <c r="D550" s="326" t="n">
        <f aca="false">+[4]data1cf!C550</f>
        <v>565.56238579018</v>
      </c>
      <c r="E550" s="326" t="n">
        <f aca="false">+[4]data1cf!D550</f>
        <v>551.836598411162</v>
      </c>
      <c r="F550" s="326" t="n">
        <f aca="false">+[4]data1cf!E550</f>
        <v>539.402355306988</v>
      </c>
      <c r="G550" s="326" t="n">
        <f aca="false">+[4]data1cf!F550</f>
        <v>527.993528785569</v>
      </c>
      <c r="H550" s="326" t="n">
        <f aca="false">+[4]data1cf!G550</f>
        <v>517.476514481252</v>
      </c>
      <c r="I550" s="326" t="n">
        <f aca="false">+[4]data1cf!H550</f>
        <v>511.826848093484</v>
      </c>
      <c r="J550" s="326" t="n">
        <f aca="false">+[4]data1cf!I550</f>
        <v>510.513199518935</v>
      </c>
      <c r="K550" s="326" t="n">
        <f aca="false">+[4]data1cf!J550</f>
        <v>509.292695409034</v>
      </c>
      <c r="L550" s="326" t="n">
        <f aca="false">+[4]data1cf!K550</f>
        <v>507.76649171441</v>
      </c>
      <c r="M550" s="326" t="n">
        <f aca="false">+[4]data1cf!L550</f>
        <v>387.111506370373</v>
      </c>
      <c r="N550" s="326" t="n">
        <f aca="false">+[4]data1cf!M550</f>
        <v>385.500429404589</v>
      </c>
      <c r="O550" s="326" t="n">
        <f aca="false">+[4]data1cf!N550</f>
        <v>384.110104591257</v>
      </c>
      <c r="P550" s="326" t="n">
        <f aca="false">+[4]data1cf!O550</f>
        <v>382.4089855721</v>
      </c>
      <c r="Q550" s="326" t="n">
        <f aca="false">+[4]data1cf!P550</f>
        <v>380.925917443794</v>
      </c>
      <c r="R550" s="326" t="n">
        <f aca="false">+[4]data1cf!Q550</f>
        <v>340.025865854315</v>
      </c>
      <c r="S550" s="326" t="n">
        <f aca="false">+[4]data1cf!R550</f>
        <v>299.208445465369</v>
      </c>
      <c r="T550" s="326" t="n">
        <f aca="false">+[4]data1cf!S550</f>
        <v>297.44301162933</v>
      </c>
      <c r="U550" s="326" t="n">
        <f aca="false">+[4]data1cf!T550</f>
        <v>295.62461477821</v>
      </c>
      <c r="V550" s="326" t="n">
        <f aca="false">+[4]data1cf!U550</f>
        <v>293.751666021557</v>
      </c>
      <c r="W550" s="326" t="n">
        <f aca="false">+[4]data1cf!V550</f>
        <v>291.822528802203</v>
      </c>
      <c r="X550" s="326" t="n">
        <f aca="false">+[4]data1cf!W550</f>
        <v>289.835517466269</v>
      </c>
      <c r="Y550" s="326" t="n">
        <f aca="false">+[4]data1cf!X550</f>
        <v>287.788895790257</v>
      </c>
      <c r="Z550" s="326" t="n">
        <f aca="false">+[4]data1cf!Y550</f>
        <v>285.680875463965</v>
      </c>
      <c r="AA550" s="326" t="n">
        <f aca="false">+[4]data1cf!Z550</f>
        <v>283.509614527884</v>
      </c>
      <c r="AB550" s="326"/>
      <c r="AC550" s="327" t="n">
        <f aca="false">XNPV(0.1,B550:AA550,$B$1:$AA$1)</f>
        <v>835.104727335872</v>
      </c>
      <c r="AD550" s="327" t="n">
        <f aca="false">SUMPRODUCT(B550:AA550,$B$1010:$AA$1010)</f>
        <v>1886.67779311896</v>
      </c>
      <c r="AE550" s="328" t="n">
        <f aca="false">SUMPRODUCT(B550:AA550,$B$1012:$AA$1012)</f>
        <v>1770.42858051475</v>
      </c>
      <c r="AF550" s="329" t="n">
        <f aca="false">XIRR(B550:AA550,$B$1:$AA$1)</f>
        <v>0.135919287827109</v>
      </c>
      <c r="AG550" s="330" t="n">
        <f aca="false">1-EXP(-(1/0.25)*(AD550/ABS($AD$1010)))</f>
        <v>0.972754470223954</v>
      </c>
    </row>
    <row r="551" customFormat="false" ht="12.75" hidden="false" customHeight="false" outlineLevel="0" collapsed="false">
      <c r="A551" s="321"/>
      <c r="B551" s="326" t="n">
        <f aca="false">+[4]data1cf!A551</f>
        <v>-3682.74659127125</v>
      </c>
      <c r="C551" s="326" t="n">
        <f aca="false">+[4]data1cf!B551</f>
        <v>512.328913734313</v>
      </c>
      <c r="D551" s="326" t="n">
        <f aca="false">+[4]data1cf!C551</f>
        <v>575.662088095195</v>
      </c>
      <c r="E551" s="326" t="n">
        <f aca="false">+[4]data1cf!D551</f>
        <v>560.926330485675</v>
      </c>
      <c r="F551" s="326" t="n">
        <f aca="false">+[4]data1cf!E551</f>
        <v>547.588429806842</v>
      </c>
      <c r="G551" s="326" t="n">
        <f aca="false">+[4]data1cf!F551</f>
        <v>535.360995835438</v>
      </c>
      <c r="H551" s="326" t="n">
        <f aca="false">+[4]data1cf!G551</f>
        <v>524.099792940225</v>
      </c>
      <c r="I551" s="326" t="n">
        <f aca="false">+[4]data1cf!H551</f>
        <v>518.099294788178</v>
      </c>
      <c r="J551" s="326" t="n">
        <f aca="false">+[4]data1cf!I551</f>
        <v>516.785646213629</v>
      </c>
      <c r="K551" s="326" t="n">
        <f aca="false">+[4]data1cf!J551</f>
        <v>515.575773369312</v>
      </c>
      <c r="L551" s="326" t="n">
        <f aca="false">+[4]data1cf!K551</f>
        <v>514.038938409103</v>
      </c>
      <c r="M551" s="326" t="n">
        <f aca="false">+[4]data1cf!L551</f>
        <v>393.39458433065</v>
      </c>
      <c r="N551" s="326" t="n">
        <f aca="false">+[4]data1cf!M551</f>
        <v>391.772876099283</v>
      </c>
      <c r="O551" s="326" t="n">
        <f aca="false">+[4]data1cf!N551</f>
        <v>390.393182551535</v>
      </c>
      <c r="P551" s="326" t="n">
        <f aca="false">+[4]data1cf!O551</f>
        <v>388.681432266794</v>
      </c>
      <c r="Q551" s="326" t="n">
        <f aca="false">+[4]data1cf!P551</f>
        <v>387.208995404071</v>
      </c>
      <c r="R551" s="326" t="n">
        <f aca="false">+[4]data1cf!Q551</f>
        <v>343.162089201662</v>
      </c>
      <c r="S551" s="326" t="n">
        <f aca="false">+[4]data1cf!R551</f>
        <v>299.208445465369</v>
      </c>
      <c r="T551" s="326" t="n">
        <f aca="false">+[4]data1cf!S551</f>
        <v>297.44301162933</v>
      </c>
      <c r="U551" s="326" t="n">
        <f aca="false">+[4]data1cf!T551</f>
        <v>295.62461477821</v>
      </c>
      <c r="V551" s="326" t="n">
        <f aca="false">+[4]data1cf!U551</f>
        <v>293.751666021557</v>
      </c>
      <c r="W551" s="326" t="n">
        <f aca="false">+[4]data1cf!V551</f>
        <v>291.822528802203</v>
      </c>
      <c r="X551" s="326" t="n">
        <f aca="false">+[4]data1cf!W551</f>
        <v>289.835517466269</v>
      </c>
      <c r="Y551" s="326" t="n">
        <f aca="false">+[4]data1cf!X551</f>
        <v>287.788895790257</v>
      </c>
      <c r="Z551" s="326" t="n">
        <f aca="false">+[4]data1cf!Y551</f>
        <v>285.680875463965</v>
      </c>
      <c r="AA551" s="326" t="n">
        <f aca="false">+[4]data1cf!Z551</f>
        <v>283.509614527884</v>
      </c>
      <c r="AB551" s="326"/>
      <c r="AC551" s="327" t="n">
        <f aca="false">XNPV(0.1,B551:AA551,$B$1:$AA$1)</f>
        <v>616.643013247972</v>
      </c>
      <c r="AD551" s="327" t="n">
        <f aca="false">SUMPRODUCT(B551:AA551,$B$1010:$AA$1010)</f>
        <v>1682.9464506403</v>
      </c>
      <c r="AE551" s="328" t="n">
        <f aca="false">SUMPRODUCT(B551:AA551,$B$1012:$AA$1012)</f>
        <v>1565.33693131965</v>
      </c>
      <c r="AF551" s="329" t="n">
        <f aca="false">XIRR(B551:AA551,$B$1:$AA$1)</f>
        <v>0.124796172850479</v>
      </c>
      <c r="AG551" s="330" t="n">
        <f aca="false">1-EXP(-(1/0.25)*(AD551/ABS($AD$1010)))</f>
        <v>0.959796986690581</v>
      </c>
    </row>
    <row r="552" customFormat="false" ht="12.75" hidden="false" customHeight="false" outlineLevel="0" collapsed="false">
      <c r="A552" s="321"/>
      <c r="B552" s="326" t="n">
        <f aca="false">+[4]data1cf!A552</f>
        <v>-3324.98477055923</v>
      </c>
      <c r="C552" s="326" t="n">
        <f aca="false">+[4]data1cf!B552</f>
        <v>505.374023939672</v>
      </c>
      <c r="D552" s="326" t="n">
        <f aca="false">+[4]data1cf!C552</f>
        <v>562.447797485376</v>
      </c>
      <c r="E552" s="326" t="n">
        <f aca="false">+[4]data1cf!D552</f>
        <v>549.033468936838</v>
      </c>
      <c r="F552" s="326" t="n">
        <f aca="false">+[4]data1cf!E552</f>
        <v>536.877899523094</v>
      </c>
      <c r="G552" s="326" t="n">
        <f aca="false">+[4]data1cf!F552</f>
        <v>525.721518580065</v>
      </c>
      <c r="H552" s="326" t="n">
        <f aca="false">+[4]data1cf!G552</f>
        <v>515.434000256101</v>
      </c>
      <c r="I552" s="326" t="n">
        <f aca="false">+[4]data1cf!H552</f>
        <v>509.892524830501</v>
      </c>
      <c r="J552" s="326" t="n">
        <f aca="false">+[4]data1cf!I552</f>
        <v>508.578876255952</v>
      </c>
      <c r="K552" s="326" t="n">
        <f aca="false">+[4]data1cf!J552</f>
        <v>507.355093632045</v>
      </c>
      <c r="L552" s="326" t="n">
        <f aca="false">+[4]data1cf!K552</f>
        <v>505.832168451426</v>
      </c>
      <c r="M552" s="326" t="n">
        <f aca="false">+[4]data1cf!L552</f>
        <v>385.173904593384</v>
      </c>
      <c r="N552" s="326" t="n">
        <f aca="false">+[4]data1cf!M552</f>
        <v>383.566106141606</v>
      </c>
      <c r="O552" s="326" t="n">
        <f aca="false">+[4]data1cf!N552</f>
        <v>382.172502814269</v>
      </c>
      <c r="P552" s="326" t="n">
        <f aca="false">+[4]data1cf!O552</f>
        <v>380.474662309117</v>
      </c>
      <c r="Q552" s="326" t="n">
        <f aca="false">+[4]data1cf!P552</f>
        <v>378.988315666805</v>
      </c>
      <c r="R552" s="326" t="n">
        <f aca="false">+[4]data1cf!Q552</f>
        <v>339.058704222823</v>
      </c>
      <c r="S552" s="326" t="n">
        <f aca="false">+[4]data1cf!R552</f>
        <v>299.208445465369</v>
      </c>
      <c r="T552" s="326" t="n">
        <f aca="false">+[4]data1cf!S552</f>
        <v>297.44301162933</v>
      </c>
      <c r="U552" s="326" t="n">
        <f aca="false">+[4]data1cf!T552</f>
        <v>295.62461477821</v>
      </c>
      <c r="V552" s="326" t="n">
        <f aca="false">+[4]data1cf!U552</f>
        <v>293.751666021557</v>
      </c>
      <c r="W552" s="326" t="n">
        <f aca="false">+[4]data1cf!V552</f>
        <v>291.822528802203</v>
      </c>
      <c r="X552" s="326" t="n">
        <f aca="false">+[4]data1cf!W552</f>
        <v>289.835517466269</v>
      </c>
      <c r="Y552" s="326" t="n">
        <f aca="false">+[4]data1cf!X552</f>
        <v>287.788895790257</v>
      </c>
      <c r="Z552" s="326" t="n">
        <f aca="false">+[4]data1cf!Y552</f>
        <v>285.680875463965</v>
      </c>
      <c r="AA552" s="326" t="n">
        <f aca="false">+[4]data1cf!Z552</f>
        <v>283.509614527884</v>
      </c>
      <c r="AB552" s="326"/>
      <c r="AC552" s="327" t="n">
        <f aca="false">XNPV(0.1,B552:AA552,$B$1:$AA$1)</f>
        <v>902.474861543466</v>
      </c>
      <c r="AD552" s="327" t="n">
        <f aca="false">SUMPRODUCT(B552:AA552,$B$1010:$AA$1010)</f>
        <v>1949.50531391538</v>
      </c>
      <c r="AE552" s="328" t="n">
        <f aca="false">SUMPRODUCT(B552:AA552,$B$1012:$AA$1012)</f>
        <v>1833.67559836782</v>
      </c>
      <c r="AF552" s="329" t="n">
        <f aca="false">XIRR(B552:AA552,$B$1:$AA$1)</f>
        <v>0.139677327781944</v>
      </c>
      <c r="AG552" s="330" t="n">
        <f aca="false">1-EXP(-(1/0.25)*(AD552/ABS($AD$1010)))</f>
        <v>0.975834842222983</v>
      </c>
    </row>
    <row r="553" customFormat="false" ht="12.75" hidden="false" customHeight="false" outlineLevel="0" collapsed="false">
      <c r="A553" s="321"/>
      <c r="B553" s="326" t="n">
        <f aca="false">+[4]data1cf!A553</f>
        <v>-2541.64163760917</v>
      </c>
      <c r="C553" s="326" t="n">
        <f aca="false">+[4]data1cf!B553</f>
        <v>490.145833435122</v>
      </c>
      <c r="D553" s="326" t="n">
        <f aca="false">+[4]data1cf!C553</f>
        <v>533.514235526733</v>
      </c>
      <c r="E553" s="326" t="n">
        <f aca="false">+[4]data1cf!D553</f>
        <v>522.993263174059</v>
      </c>
      <c r="F553" s="326" t="n">
        <f aca="false">+[4]data1cf!E553</f>
        <v>513.426486146088</v>
      </c>
      <c r="G553" s="326" t="n">
        <f aca="false">+[4]data1cf!F553</f>
        <v>504.61524654076</v>
      </c>
      <c r="H553" s="326" t="n">
        <f aca="false">+[4]data1cf!G553</f>
        <v>496.459674887433</v>
      </c>
      <c r="I553" s="326" t="n">
        <f aca="false">+[4]data1cf!H553</f>
        <v>491.923260035133</v>
      </c>
      <c r="J553" s="326" t="n">
        <f aca="false">+[4]data1cf!I553</f>
        <v>490.609611460584</v>
      </c>
      <c r="K553" s="326" t="n">
        <f aca="false">+[4]data1cf!J553</f>
        <v>489.355372455668</v>
      </c>
      <c r="L553" s="326" t="n">
        <f aca="false">+[4]data1cf!K553</f>
        <v>487.862903656058</v>
      </c>
      <c r="M553" s="326" t="n">
        <f aca="false">+[4]data1cf!L553</f>
        <v>367.174183417007</v>
      </c>
      <c r="N553" s="326" t="n">
        <f aca="false">+[4]data1cf!M553</f>
        <v>365.596841346238</v>
      </c>
      <c r="O553" s="326" t="n">
        <f aca="false">+[4]data1cf!N553</f>
        <v>364.172781637892</v>
      </c>
      <c r="P553" s="326" t="n">
        <f aca="false">+[4]data1cf!O553</f>
        <v>362.505397513749</v>
      </c>
      <c r="Q553" s="326" t="n">
        <f aca="false">+[4]data1cf!P553</f>
        <v>360.988594490428</v>
      </c>
      <c r="R553" s="326" t="n">
        <f aca="false">+[4]data1cf!Q553</f>
        <v>330.074071825139</v>
      </c>
      <c r="S553" s="326" t="n">
        <f aca="false">+[4]data1cf!R553</f>
        <v>299.208445465369</v>
      </c>
      <c r="T553" s="326" t="n">
        <f aca="false">+[4]data1cf!S553</f>
        <v>297.44301162933</v>
      </c>
      <c r="U553" s="326" t="n">
        <f aca="false">+[4]data1cf!T553</f>
        <v>295.62461477821</v>
      </c>
      <c r="V553" s="326" t="n">
        <f aca="false">+[4]data1cf!U553</f>
        <v>293.751666021557</v>
      </c>
      <c r="W553" s="326" t="n">
        <f aca="false">+[4]data1cf!V553</f>
        <v>291.822528802203</v>
      </c>
      <c r="X553" s="326" t="n">
        <f aca="false">+[4]data1cf!W553</f>
        <v>289.835517466269</v>
      </c>
      <c r="Y553" s="326" t="n">
        <f aca="false">+[4]data1cf!X553</f>
        <v>287.788895790257</v>
      </c>
      <c r="Z553" s="326" t="n">
        <f aca="false">+[4]data1cf!Y553</f>
        <v>285.680875463965</v>
      </c>
      <c r="AA553" s="326" t="n">
        <f aca="false">+[4]data1cf!Z553</f>
        <v>283.509614527884</v>
      </c>
      <c r="AB553" s="326"/>
      <c r="AC553" s="327" t="n">
        <f aca="false">XNPV(0.1,B553:AA553,$B$1:$AA$1)</f>
        <v>1528.32256965017</v>
      </c>
      <c r="AD553" s="327" t="n">
        <f aca="false">SUMPRODUCT(B553:AA553,$B$1010:$AA$1010)</f>
        <v>2533.15354853679</v>
      </c>
      <c r="AE553" s="328" t="n">
        <f aca="false">SUMPRODUCT(B553:AA553,$B$1012:$AA$1012)</f>
        <v>2421.2208308882</v>
      </c>
      <c r="AF553" s="329" t="n">
        <f aca="false">XIRR(B553:AA553,$B$1:$AA$1)</f>
        <v>0.185199867111315</v>
      </c>
      <c r="AG553" s="330" t="n">
        <f aca="false">1-EXP(-(1/0.25)*(AD553/ABS($AD$1010)))</f>
        <v>0.992072348971197</v>
      </c>
    </row>
    <row r="554" customFormat="false" ht="12.75" hidden="false" customHeight="false" outlineLevel="0" collapsed="false">
      <c r="A554" s="321"/>
      <c r="B554" s="326" t="n">
        <f aca="false">+[4]data1cf!A554</f>
        <v>-2597.24484472407</v>
      </c>
      <c r="C554" s="326" t="n">
        <f aca="false">+[4]data1cf!B554</f>
        <v>491.226759781436</v>
      </c>
      <c r="D554" s="326" t="n">
        <f aca="false">+[4]data1cf!C554</f>
        <v>535.567995584728</v>
      </c>
      <c r="E554" s="326" t="n">
        <f aca="false">+[4]data1cf!D554</f>
        <v>524.841647226256</v>
      </c>
      <c r="F554" s="326" t="n">
        <f aca="false">+[4]data1cf!E554</f>
        <v>515.091112719411</v>
      </c>
      <c r="G554" s="326" t="n">
        <f aca="false">+[4]data1cf!F554</f>
        <v>506.11341045675</v>
      </c>
      <c r="H554" s="326" t="n">
        <f aca="false">+[4]data1cf!G554</f>
        <v>497.80650911494</v>
      </c>
      <c r="I554" s="326" t="n">
        <f aca="false">+[4]data1cf!H554</f>
        <v>493.198753123783</v>
      </c>
      <c r="J554" s="326" t="n">
        <f aca="false">+[4]data1cf!I554</f>
        <v>491.885104549234</v>
      </c>
      <c r="K554" s="326" t="n">
        <f aca="false">+[4]data1cf!J554</f>
        <v>490.633027397011</v>
      </c>
      <c r="L554" s="326" t="n">
        <f aca="false">+[4]data1cf!K554</f>
        <v>489.138396744708</v>
      </c>
      <c r="M554" s="326" t="n">
        <f aca="false">+[4]data1cf!L554</f>
        <v>368.45183835835</v>
      </c>
      <c r="N554" s="326" t="n">
        <f aca="false">+[4]data1cf!M554</f>
        <v>366.872334434888</v>
      </c>
      <c r="O554" s="326" t="n">
        <f aca="false">+[4]data1cf!N554</f>
        <v>365.450436579234</v>
      </c>
      <c r="P554" s="326" t="n">
        <f aca="false">+[4]data1cf!O554</f>
        <v>363.780890602399</v>
      </c>
      <c r="Q554" s="326" t="n">
        <f aca="false">+[4]data1cf!P554</f>
        <v>362.266249431771</v>
      </c>
      <c r="R554" s="326" t="n">
        <f aca="false">+[4]data1cf!Q554</f>
        <v>330.711818369464</v>
      </c>
      <c r="S554" s="326" t="n">
        <f aca="false">+[4]data1cf!R554</f>
        <v>299.208445465369</v>
      </c>
      <c r="T554" s="326" t="n">
        <f aca="false">+[4]data1cf!S554</f>
        <v>297.44301162933</v>
      </c>
      <c r="U554" s="326" t="n">
        <f aca="false">+[4]data1cf!T554</f>
        <v>295.62461477821</v>
      </c>
      <c r="V554" s="326" t="n">
        <f aca="false">+[4]data1cf!U554</f>
        <v>293.751666021557</v>
      </c>
      <c r="W554" s="326" t="n">
        <f aca="false">+[4]data1cf!V554</f>
        <v>291.822528802203</v>
      </c>
      <c r="X554" s="326" t="n">
        <f aca="false">+[4]data1cf!W554</f>
        <v>289.835517466269</v>
      </c>
      <c r="Y554" s="326" t="n">
        <f aca="false">+[4]data1cf!X554</f>
        <v>287.788895790257</v>
      </c>
      <c r="Z554" s="326" t="n">
        <f aca="false">+[4]data1cf!Y554</f>
        <v>285.680875463965</v>
      </c>
      <c r="AA554" s="326" t="n">
        <f aca="false">+[4]data1cf!Z554</f>
        <v>283.509614527884</v>
      </c>
      <c r="AB554" s="326"/>
      <c r="AC554" s="327" t="n">
        <f aca="false">XNPV(0.1,B554:AA554,$B$1:$AA$1)</f>
        <v>1483.89869169367</v>
      </c>
      <c r="AD554" s="327" t="n">
        <f aca="false">SUMPRODUCT(B554:AA554,$B$1010:$AA$1010)</f>
        <v>2491.72507063633</v>
      </c>
      <c r="AE554" s="328" t="n">
        <f aca="false">SUMPRODUCT(B554:AA554,$B$1012:$AA$1012)</f>
        <v>2379.51573655722</v>
      </c>
      <c r="AF554" s="329" t="n">
        <f aca="false">XIRR(B554:AA554,$B$1:$AA$1)</f>
        <v>0.181143233122916</v>
      </c>
      <c r="AG554" s="330" t="n">
        <f aca="false">1-EXP(-(1/0.25)*(AD554/ABS($AD$1010)))</f>
        <v>0.991419689968835</v>
      </c>
    </row>
    <row r="555" customFormat="false" ht="12.75" hidden="false" customHeight="false" outlineLevel="0" collapsed="false">
      <c r="A555" s="321"/>
      <c r="B555" s="326" t="n">
        <f aca="false">+[4]data1cf!A555</f>
        <v>-2556.31114372812</v>
      </c>
      <c r="C555" s="326" t="n">
        <f aca="false">+[4]data1cf!B555</f>
        <v>490.431008634075</v>
      </c>
      <c r="D555" s="326" t="n">
        <f aca="false">+[4]data1cf!C555</f>
        <v>534.056068404742</v>
      </c>
      <c r="E555" s="326" t="n">
        <f aca="false">+[4]data1cf!D555</f>
        <v>523.480912764268</v>
      </c>
      <c r="F555" s="326" t="n">
        <f aca="false">+[4]data1cf!E555</f>
        <v>513.865655952475</v>
      </c>
      <c r="G555" s="326" t="n">
        <f aca="false">+[4]data1cf!F555</f>
        <v>505.010499366507</v>
      </c>
      <c r="H555" s="326" t="n">
        <f aca="false">+[4]data1cf!G555</f>
        <v>496.815003185327</v>
      </c>
      <c r="I555" s="326" t="n">
        <f aca="false">+[4]data1cf!H555</f>
        <v>492.259766769897</v>
      </c>
      <c r="J555" s="326" t="n">
        <f aca="false">+[4]data1cf!I555</f>
        <v>490.946118195347</v>
      </c>
      <c r="K555" s="326" t="n">
        <f aca="false">+[4]data1cf!J555</f>
        <v>489.69244954083</v>
      </c>
      <c r="L555" s="326" t="n">
        <f aca="false">+[4]data1cf!K555</f>
        <v>488.199410390822</v>
      </c>
      <c r="M555" s="326" t="n">
        <f aca="false">+[4]data1cf!L555</f>
        <v>367.511260502169</v>
      </c>
      <c r="N555" s="326" t="n">
        <f aca="false">+[4]data1cf!M555</f>
        <v>365.933348081001</v>
      </c>
      <c r="O555" s="326" t="n">
        <f aca="false">+[4]data1cf!N555</f>
        <v>364.509858723053</v>
      </c>
      <c r="P555" s="326" t="n">
        <f aca="false">+[4]data1cf!O555</f>
        <v>362.841904248512</v>
      </c>
      <c r="Q555" s="326" t="n">
        <f aca="false">+[4]data1cf!P555</f>
        <v>361.32567157559</v>
      </c>
      <c r="R555" s="326" t="n">
        <f aca="false">+[4]data1cf!Q555</f>
        <v>330.242325192521</v>
      </c>
      <c r="S555" s="326" t="n">
        <f aca="false">+[4]data1cf!R555</f>
        <v>299.208445465369</v>
      </c>
      <c r="T555" s="326" t="n">
        <f aca="false">+[4]data1cf!S555</f>
        <v>297.44301162933</v>
      </c>
      <c r="U555" s="326" t="n">
        <f aca="false">+[4]data1cf!T555</f>
        <v>295.62461477821</v>
      </c>
      <c r="V555" s="326" t="n">
        <f aca="false">+[4]data1cf!U555</f>
        <v>293.751666021557</v>
      </c>
      <c r="W555" s="326" t="n">
        <f aca="false">+[4]data1cf!V555</f>
        <v>291.822528802203</v>
      </c>
      <c r="X555" s="326" t="n">
        <f aca="false">+[4]data1cf!W555</f>
        <v>289.835517466269</v>
      </c>
      <c r="Y555" s="326" t="n">
        <f aca="false">+[4]data1cf!X555</f>
        <v>287.788895790257</v>
      </c>
      <c r="Z555" s="326" t="n">
        <f aca="false">+[4]data1cf!Y555</f>
        <v>285.680875463965</v>
      </c>
      <c r="AA555" s="326" t="n">
        <f aca="false">+[4]data1cf!Z555</f>
        <v>283.509614527884</v>
      </c>
      <c r="AB555" s="326"/>
      <c r="AC555" s="327" t="n">
        <f aca="false">XNPV(0.1,B555:AA555,$B$1:$AA$1)</f>
        <v>1516.60244803626</v>
      </c>
      <c r="AD555" s="327" t="n">
        <f aca="false">SUMPRODUCT(B555:AA555,$B$1010:$AA$1010)</f>
        <v>2522.22368780406</v>
      </c>
      <c r="AE555" s="328" t="n">
        <f aca="false">SUMPRODUCT(B555:AA555,$B$1012:$AA$1012)</f>
        <v>2410.21799187542</v>
      </c>
      <c r="AF555" s="329" t="n">
        <f aca="false">XIRR(B555:AA555,$B$1:$AA$1)</f>
        <v>0.184113753325616</v>
      </c>
      <c r="AG555" s="330" t="n">
        <f aca="false">1-EXP(-(1/0.25)*(AD555/ABS($AD$1010)))</f>
        <v>0.991905143804682</v>
      </c>
    </row>
    <row r="556" customFormat="false" ht="12.75" hidden="false" customHeight="false" outlineLevel="0" collapsed="false">
      <c r="A556" s="321"/>
      <c r="B556" s="326" t="n">
        <f aca="false">+[4]data1cf!A556</f>
        <v>-3535.96691476925</v>
      </c>
      <c r="C556" s="326" t="n">
        <f aca="false">+[4]data1cf!B556</f>
        <v>509.475516823114</v>
      </c>
      <c r="D556" s="326" t="n">
        <f aca="false">+[4]data1cf!C556</f>
        <v>570.240633963917</v>
      </c>
      <c r="E556" s="326" t="n">
        <f aca="false">+[4]data1cf!D556</f>
        <v>556.047021767525</v>
      </c>
      <c r="F556" s="326" t="n">
        <f aca="false">+[4]data1cf!E556</f>
        <v>543.194198563596</v>
      </c>
      <c r="G556" s="326" t="n">
        <f aca="false">+[4]data1cf!F556</f>
        <v>531.406187716516</v>
      </c>
      <c r="H556" s="326" t="n">
        <f aca="false">+[4]data1cf!G556</f>
        <v>520.544460388871</v>
      </c>
      <c r="I556" s="326" t="n">
        <f aca="false">+[4]data1cf!H556</f>
        <v>514.732286432963</v>
      </c>
      <c r="J556" s="326" t="n">
        <f aca="false">+[4]data1cf!I556</f>
        <v>513.418637858414</v>
      </c>
      <c r="K556" s="326" t="n">
        <f aca="false">+[4]data1cf!J556</f>
        <v>512.203058220274</v>
      </c>
      <c r="L556" s="326" t="n">
        <f aca="false">+[4]data1cf!K556</f>
        <v>510.671930053889</v>
      </c>
      <c r="M556" s="326" t="n">
        <f aca="false">+[4]data1cf!L556</f>
        <v>390.021869181613</v>
      </c>
      <c r="N556" s="326" t="n">
        <f aca="false">+[4]data1cf!M556</f>
        <v>388.405867744068</v>
      </c>
      <c r="O556" s="326" t="n">
        <f aca="false">+[4]data1cf!N556</f>
        <v>387.020467402498</v>
      </c>
      <c r="P556" s="326" t="n">
        <f aca="false">+[4]data1cf!O556</f>
        <v>385.314423911579</v>
      </c>
      <c r="Q556" s="326" t="n">
        <f aca="false">+[4]data1cf!P556</f>
        <v>383.836280255034</v>
      </c>
      <c r="R556" s="326" t="n">
        <f aca="false">+[4]data1cf!Q556</f>
        <v>341.478585024054</v>
      </c>
      <c r="S556" s="326" t="n">
        <f aca="false">+[4]data1cf!R556</f>
        <v>299.208445465369</v>
      </c>
      <c r="T556" s="326" t="n">
        <f aca="false">+[4]data1cf!S556</f>
        <v>297.44301162933</v>
      </c>
      <c r="U556" s="326" t="n">
        <f aca="false">+[4]data1cf!T556</f>
        <v>295.62461477821</v>
      </c>
      <c r="V556" s="326" t="n">
        <f aca="false">+[4]data1cf!U556</f>
        <v>293.751666021557</v>
      </c>
      <c r="W556" s="326" t="n">
        <f aca="false">+[4]data1cf!V556</f>
        <v>291.822528802203</v>
      </c>
      <c r="X556" s="326" t="n">
        <f aca="false">+[4]data1cf!W556</f>
        <v>289.835517466269</v>
      </c>
      <c r="Y556" s="326" t="n">
        <f aca="false">+[4]data1cf!X556</f>
        <v>287.788895790257</v>
      </c>
      <c r="Z556" s="326" t="n">
        <f aca="false">+[4]data1cf!Y556</f>
        <v>285.680875463965</v>
      </c>
      <c r="AA556" s="326" t="n">
        <f aca="false">+[4]data1cf!Z556</f>
        <v>283.509614527884</v>
      </c>
      <c r="AB556" s="326"/>
      <c r="AC556" s="327" t="n">
        <f aca="false">XNPV(0.1,B556:AA556,$B$1:$AA$1)</f>
        <v>733.911832327897</v>
      </c>
      <c r="AD556" s="327" t="n">
        <f aca="false">SUMPRODUCT(B556:AA556,$B$1010:$AA$1010)</f>
        <v>1792.30810259743</v>
      </c>
      <c r="AE556" s="328" t="n">
        <f aca="false">SUMPRODUCT(B556:AA556,$B$1012:$AA$1012)</f>
        <v>1675.42878702388</v>
      </c>
      <c r="AF556" s="329" t="n">
        <f aca="false">XIRR(B556:AA556,$B$1:$AA$1)</f>
        <v>0.130576689358195</v>
      </c>
      <c r="AG556" s="330" t="n">
        <f aca="false">1-EXP(-(1/0.25)*(AD556/ABS($AD$1010)))</f>
        <v>0.967374273939201</v>
      </c>
    </row>
    <row r="557" customFormat="false" ht="12.75" hidden="false" customHeight="false" outlineLevel="0" collapsed="false">
      <c r="A557" s="321"/>
      <c r="B557" s="326" t="n">
        <f aca="false">+[4]data1cf!A557</f>
        <v>-3673.23688695824</v>
      </c>
      <c r="C557" s="326" t="n">
        <f aca="false">+[4]data1cf!B557</f>
        <v>512.144045082468</v>
      </c>
      <c r="D557" s="326" t="n">
        <f aca="false">+[4]data1cf!C557</f>
        <v>575.31083765669</v>
      </c>
      <c r="E557" s="326" t="n">
        <f aca="false">+[4]data1cf!D557</f>
        <v>560.610205091021</v>
      </c>
      <c r="F557" s="326" t="n">
        <f aca="false">+[4]data1cf!E557</f>
        <v>547.303732083001</v>
      </c>
      <c r="G557" s="326" t="n">
        <f aca="false">+[4]data1cf!F557</f>
        <v>535.104767883981</v>
      </c>
      <c r="H557" s="326" t="n">
        <f aca="false">+[4]data1cf!G557</f>
        <v>523.869446600026</v>
      </c>
      <c r="I557" s="326" t="n">
        <f aca="false">+[4]data1cf!H557</f>
        <v>517.881149779001</v>
      </c>
      <c r="J557" s="326" t="n">
        <f aca="false">+[4]data1cf!I557</f>
        <v>516.567501204452</v>
      </c>
      <c r="K557" s="326" t="n">
        <f aca="false">+[4]data1cf!J557</f>
        <v>515.357258622831</v>
      </c>
      <c r="L557" s="326" t="n">
        <f aca="false">+[4]data1cf!K557</f>
        <v>513.820793399926</v>
      </c>
      <c r="M557" s="326" t="n">
        <f aca="false">+[4]data1cf!L557</f>
        <v>393.17606958417</v>
      </c>
      <c r="N557" s="326" t="n">
        <f aca="false">+[4]data1cf!M557</f>
        <v>391.554731090106</v>
      </c>
      <c r="O557" s="326" t="n">
        <f aca="false">+[4]data1cf!N557</f>
        <v>390.174667805054</v>
      </c>
      <c r="P557" s="326" t="n">
        <f aca="false">+[4]data1cf!O557</f>
        <v>388.463287257617</v>
      </c>
      <c r="Q557" s="326" t="n">
        <f aca="false">+[4]data1cf!P557</f>
        <v>386.990480657591</v>
      </c>
      <c r="R557" s="326" t="n">
        <f aca="false">+[4]data1cf!Q557</f>
        <v>343.053016697073</v>
      </c>
      <c r="S557" s="326" t="n">
        <f aca="false">+[4]data1cf!R557</f>
        <v>299.208445465369</v>
      </c>
      <c r="T557" s="326" t="n">
        <f aca="false">+[4]data1cf!S557</f>
        <v>297.44301162933</v>
      </c>
      <c r="U557" s="326" t="n">
        <f aca="false">+[4]data1cf!T557</f>
        <v>295.62461477821</v>
      </c>
      <c r="V557" s="326" t="n">
        <f aca="false">+[4]data1cf!U557</f>
        <v>293.751666021557</v>
      </c>
      <c r="W557" s="326" t="n">
        <f aca="false">+[4]data1cf!V557</f>
        <v>291.822528802203</v>
      </c>
      <c r="X557" s="326" t="n">
        <f aca="false">+[4]data1cf!W557</f>
        <v>289.835517466269</v>
      </c>
      <c r="Y557" s="326" t="n">
        <f aca="false">+[4]data1cf!X557</f>
        <v>287.788895790257</v>
      </c>
      <c r="Z557" s="326" t="n">
        <f aca="false">+[4]data1cf!Y557</f>
        <v>285.680875463965</v>
      </c>
      <c r="AA557" s="326" t="n">
        <f aca="false">+[4]data1cf!Z557</f>
        <v>283.509614527884</v>
      </c>
      <c r="AB557" s="326"/>
      <c r="AC557" s="327" t="n">
        <f aca="false">XNPV(0.1,B557:AA557,$B$1:$AA$1)</f>
        <v>624.240739453419</v>
      </c>
      <c r="AD557" s="327" t="n">
        <f aca="false">SUMPRODUCT(B557:AA557,$B$1010:$AA$1010)</f>
        <v>1690.03187961848</v>
      </c>
      <c r="AE557" s="328" t="n">
        <f aca="false">SUMPRODUCT(B557:AA557,$B$1012:$AA$1012)</f>
        <v>1572.46966944776</v>
      </c>
      <c r="AF557" s="329" t="n">
        <f aca="false">XIRR(B557:AA557,$B$1:$AA$1)</f>
        <v>0.125158257852177</v>
      </c>
      <c r="AG557" s="330" t="n">
        <f aca="false">1-EXP(-(1/0.25)*(AD557/ABS($AD$1010)))</f>
        <v>0.960337293311105</v>
      </c>
    </row>
    <row r="558" customFormat="false" ht="12.75" hidden="false" customHeight="false" outlineLevel="0" collapsed="false">
      <c r="A558" s="321"/>
      <c r="B558" s="326" t="n">
        <f aca="false">+[4]data1cf!A558</f>
        <v>-2587.54034358428</v>
      </c>
      <c r="C558" s="326" t="n">
        <f aca="false">+[4]data1cf!B558</f>
        <v>491.038104279278</v>
      </c>
      <c r="D558" s="326" t="n">
        <f aca="false">+[4]data1cf!C558</f>
        <v>535.209550130629</v>
      </c>
      <c r="E558" s="326" t="n">
        <f aca="false">+[4]data1cf!D558</f>
        <v>524.519046317566</v>
      </c>
      <c r="F558" s="326" t="n">
        <f aca="false">+[4]data1cf!E558</f>
        <v>514.800583246089</v>
      </c>
      <c r="G558" s="326" t="n">
        <f aca="false">+[4]data1cf!F558</f>
        <v>505.85193393076</v>
      </c>
      <c r="H558" s="326" t="n">
        <f aca="false">+[4]data1cf!G558</f>
        <v>497.571444359251</v>
      </c>
      <c r="I558" s="326" t="n">
        <f aca="false">+[4]data1cf!H558</f>
        <v>492.976139631237</v>
      </c>
      <c r="J558" s="326" t="n">
        <f aca="false">+[4]data1cf!I558</f>
        <v>491.662491056688</v>
      </c>
      <c r="K558" s="326" t="n">
        <f aca="false">+[4]data1cf!J558</f>
        <v>490.41003659346</v>
      </c>
      <c r="L558" s="326" t="n">
        <f aca="false">+[4]data1cf!K558</f>
        <v>488.915783252162</v>
      </c>
      <c r="M558" s="326" t="n">
        <f aca="false">+[4]data1cf!L558</f>
        <v>368.228847554799</v>
      </c>
      <c r="N558" s="326" t="n">
        <f aca="false">+[4]data1cf!M558</f>
        <v>366.649720942342</v>
      </c>
      <c r="O558" s="326" t="n">
        <f aca="false">+[4]data1cf!N558</f>
        <v>365.227445775684</v>
      </c>
      <c r="P558" s="326" t="n">
        <f aca="false">+[4]data1cf!O558</f>
        <v>363.558277109853</v>
      </c>
      <c r="Q558" s="326" t="n">
        <f aca="false">+[4]data1cf!P558</f>
        <v>362.04325862822</v>
      </c>
      <c r="R558" s="326" t="n">
        <f aca="false">+[4]data1cf!Q558</f>
        <v>330.600511623191</v>
      </c>
      <c r="S558" s="326" t="n">
        <f aca="false">+[4]data1cf!R558</f>
        <v>299.208445465369</v>
      </c>
      <c r="T558" s="326" t="n">
        <f aca="false">+[4]data1cf!S558</f>
        <v>297.44301162933</v>
      </c>
      <c r="U558" s="326" t="n">
        <f aca="false">+[4]data1cf!T558</f>
        <v>295.62461477821</v>
      </c>
      <c r="V558" s="326" t="n">
        <f aca="false">+[4]data1cf!U558</f>
        <v>293.751666021557</v>
      </c>
      <c r="W558" s="326" t="n">
        <f aca="false">+[4]data1cf!V558</f>
        <v>291.822528802203</v>
      </c>
      <c r="X558" s="326" t="n">
        <f aca="false">+[4]data1cf!W558</f>
        <v>289.835517466269</v>
      </c>
      <c r="Y558" s="326" t="n">
        <f aca="false">+[4]data1cf!X558</f>
        <v>287.788895790257</v>
      </c>
      <c r="Z558" s="326" t="n">
        <f aca="false">+[4]data1cf!Y558</f>
        <v>285.680875463965</v>
      </c>
      <c r="AA558" s="326" t="n">
        <f aca="false">+[4]data1cf!Z558</f>
        <v>283.509614527884</v>
      </c>
      <c r="AB558" s="326"/>
      <c r="AC558" s="327" t="n">
        <f aca="false">XNPV(0.1,B558:AA558,$B$1:$AA$1)</f>
        <v>1491.65204975757</v>
      </c>
      <c r="AD558" s="327" t="n">
        <f aca="false">SUMPRODUCT(B558:AA558,$B$1010:$AA$1010)</f>
        <v>2498.95563757421</v>
      </c>
      <c r="AE558" s="328" t="n">
        <f aca="false">SUMPRODUCT(B558:AA558,$B$1012:$AA$1012)</f>
        <v>2386.79458172588</v>
      </c>
      <c r="AF558" s="329" t="n">
        <f aca="false">XIRR(B558:AA558,$B$1:$AA$1)</f>
        <v>0.18183960877265</v>
      </c>
      <c r="AG558" s="330" t="n">
        <f aca="false">1-EXP(-(1/0.25)*(AD558/ABS($AD$1010)))</f>
        <v>0.991537350503662</v>
      </c>
    </row>
    <row r="559" customFormat="false" ht="12.75" hidden="false" customHeight="false" outlineLevel="0" collapsed="false">
      <c r="A559" s="321"/>
      <c r="B559" s="326" t="n">
        <f aca="false">+[4]data1cf!A559</f>
        <v>-3059.38904190408</v>
      </c>
      <c r="C559" s="326" t="n">
        <f aca="false">+[4]data1cf!B559</f>
        <v>500.210842974615</v>
      </c>
      <c r="D559" s="326" t="n">
        <f aca="false">+[4]data1cf!C559</f>
        <v>552.637753651769</v>
      </c>
      <c r="E559" s="326" t="n">
        <f aca="false">+[4]data1cf!D559</f>
        <v>540.204429486592</v>
      </c>
      <c r="F559" s="326" t="n">
        <f aca="false">+[4]data1cf!E559</f>
        <v>528.926600836908</v>
      </c>
      <c r="G559" s="326" t="n">
        <f aca="false">+[4]data1cf!F559</f>
        <v>518.565349762497</v>
      </c>
      <c r="H559" s="326" t="n">
        <f aca="false">+[4]data1cf!G559</f>
        <v>509.000676773641</v>
      </c>
      <c r="I559" s="326" t="n">
        <f aca="false">+[4]data1cf!H559</f>
        <v>503.799971291734</v>
      </c>
      <c r="J559" s="326" t="n">
        <f aca="false">+[4]data1cf!I559</f>
        <v>502.486322717185</v>
      </c>
      <c r="K559" s="326" t="n">
        <f aca="false">+[4]data1cf!J559</f>
        <v>501.252213731349</v>
      </c>
      <c r="L559" s="326" t="n">
        <f aca="false">+[4]data1cf!K559</f>
        <v>499.73961491266</v>
      </c>
      <c r="M559" s="326" t="n">
        <f aca="false">+[4]data1cf!L559</f>
        <v>379.071024692688</v>
      </c>
      <c r="N559" s="326" t="n">
        <f aca="false">+[4]data1cf!M559</f>
        <v>377.473552602839</v>
      </c>
      <c r="O559" s="326" t="n">
        <f aca="false">+[4]data1cf!N559</f>
        <v>376.069622913572</v>
      </c>
      <c r="P559" s="326" t="n">
        <f aca="false">+[4]data1cf!O559</f>
        <v>374.38210877035</v>
      </c>
      <c r="Q559" s="326" t="n">
        <f aca="false">+[4]data1cf!P559</f>
        <v>372.885435766109</v>
      </c>
      <c r="R559" s="326" t="n">
        <f aca="false">+[4]data1cf!Q559</f>
        <v>336.01242745344</v>
      </c>
      <c r="S559" s="326" t="n">
        <f aca="false">+[4]data1cf!R559</f>
        <v>299.208445465369</v>
      </c>
      <c r="T559" s="326" t="n">
        <f aca="false">+[4]data1cf!S559</f>
        <v>297.44301162933</v>
      </c>
      <c r="U559" s="326" t="n">
        <f aca="false">+[4]data1cf!T559</f>
        <v>295.62461477821</v>
      </c>
      <c r="V559" s="326" t="n">
        <f aca="false">+[4]data1cf!U559</f>
        <v>293.751666021557</v>
      </c>
      <c r="W559" s="326" t="n">
        <f aca="false">+[4]data1cf!V559</f>
        <v>291.822528802203</v>
      </c>
      <c r="X559" s="326" t="n">
        <f aca="false">+[4]data1cf!W559</f>
        <v>289.835517466269</v>
      </c>
      <c r="Y559" s="326" t="n">
        <f aca="false">+[4]data1cf!X559</f>
        <v>287.788895790257</v>
      </c>
      <c r="Z559" s="326" t="n">
        <f aca="false">+[4]data1cf!Y559</f>
        <v>285.680875463965</v>
      </c>
      <c r="AA559" s="326" t="n">
        <f aca="false">+[4]data1cf!Z559</f>
        <v>283.509614527884</v>
      </c>
      <c r="AB559" s="326"/>
      <c r="AC559" s="327" t="n">
        <f aca="false">XNPV(0.1,B559:AA559,$B$1:$AA$1)</f>
        <v>1114.67111510067</v>
      </c>
      <c r="AD559" s="327" t="n">
        <f aca="false">SUMPRODUCT(B559:AA559,$B$1010:$AA$1010)</f>
        <v>2147.39366147616</v>
      </c>
      <c r="AE559" s="328" t="n">
        <f aca="false">SUMPRODUCT(B559:AA559,$B$1012:$AA$1012)</f>
        <v>2032.88523918184</v>
      </c>
      <c r="AF559" s="329" t="n">
        <f aca="false">XIRR(B559:AA559,$B$1:$AA$1)</f>
        <v>0.152724284789673</v>
      </c>
      <c r="AG559" s="330" t="n">
        <f aca="false">1-EXP(-(1/0.25)*(AD559/ABS($AD$1010)))</f>
        <v>0.983439549816212</v>
      </c>
    </row>
    <row r="560" customFormat="false" ht="12.75" hidden="false" customHeight="false" outlineLevel="0" collapsed="false">
      <c r="A560" s="321"/>
      <c r="B560" s="326" t="n">
        <f aca="false">+[4]data1cf!A560</f>
        <v>-3313.02897404555</v>
      </c>
      <c r="C560" s="326" t="n">
        <f aca="false">+[4]data1cf!B560</f>
        <v>505.141603255446</v>
      </c>
      <c r="D560" s="326" t="n">
        <f aca="false">+[4]data1cf!C560</f>
        <v>562.006198185346</v>
      </c>
      <c r="E560" s="326" t="n">
        <f aca="false">+[4]data1cf!D560</f>
        <v>548.636029566812</v>
      </c>
      <c r="F560" s="326" t="n">
        <f aca="false">+[4]data1cf!E560</f>
        <v>536.519971669386</v>
      </c>
      <c r="G560" s="326" t="n">
        <f aca="false">+[4]data1cf!F560</f>
        <v>525.399383511727</v>
      </c>
      <c r="H560" s="326" t="n">
        <f aca="false">+[4]data1cf!G560</f>
        <v>515.144404083555</v>
      </c>
      <c r="I560" s="326" t="n">
        <f aca="false">+[4]data1cf!H560</f>
        <v>509.618268423114</v>
      </c>
      <c r="J560" s="326" t="n">
        <f aca="false">+[4]data1cf!I560</f>
        <v>508.304619848565</v>
      </c>
      <c r="K560" s="326" t="n">
        <f aca="false">+[4]data1cf!J560</f>
        <v>507.08037238329</v>
      </c>
      <c r="L560" s="326" t="n">
        <f aca="false">+[4]data1cf!K560</f>
        <v>505.55791204404</v>
      </c>
      <c r="M560" s="326" t="n">
        <f aca="false">+[4]data1cf!L560</f>
        <v>384.899183344629</v>
      </c>
      <c r="N560" s="326" t="n">
        <f aca="false">+[4]data1cf!M560</f>
        <v>383.291849734219</v>
      </c>
      <c r="O560" s="326" t="n">
        <f aca="false">+[4]data1cf!N560</f>
        <v>381.897781565513</v>
      </c>
      <c r="P560" s="326" t="n">
        <f aca="false">+[4]data1cf!O560</f>
        <v>380.20040590173</v>
      </c>
      <c r="Q560" s="326" t="n">
        <f aca="false">+[4]data1cf!P560</f>
        <v>378.71359441805</v>
      </c>
      <c r="R560" s="326" t="n">
        <f aca="false">+[4]data1cf!Q560</f>
        <v>338.92157601913</v>
      </c>
      <c r="S560" s="326" t="n">
        <f aca="false">+[4]data1cf!R560</f>
        <v>299.208445465369</v>
      </c>
      <c r="T560" s="326" t="n">
        <f aca="false">+[4]data1cf!S560</f>
        <v>297.44301162933</v>
      </c>
      <c r="U560" s="326" t="n">
        <f aca="false">+[4]data1cf!T560</f>
        <v>295.62461477821</v>
      </c>
      <c r="V560" s="326" t="n">
        <f aca="false">+[4]data1cf!U560</f>
        <v>293.751666021557</v>
      </c>
      <c r="W560" s="326" t="n">
        <f aca="false">+[4]data1cf!V560</f>
        <v>291.822528802203</v>
      </c>
      <c r="X560" s="326" t="n">
        <f aca="false">+[4]data1cf!W560</f>
        <v>289.835517466269</v>
      </c>
      <c r="Y560" s="326" t="n">
        <f aca="false">+[4]data1cf!X560</f>
        <v>287.788895790257</v>
      </c>
      <c r="Z560" s="326" t="n">
        <f aca="false">+[4]data1cf!Y560</f>
        <v>285.680875463965</v>
      </c>
      <c r="AA560" s="326" t="n">
        <f aca="false">+[4]data1cf!Z560</f>
        <v>283.509614527884</v>
      </c>
      <c r="AB560" s="326"/>
      <c r="AC560" s="327" t="n">
        <f aca="false">XNPV(0.1,B560:AA560,$B$1:$AA$1)</f>
        <v>912.026879722909</v>
      </c>
      <c r="AD560" s="327" t="n">
        <f aca="false">SUMPRODUCT(B560:AA560,$B$1010:$AA$1010)</f>
        <v>1958.41326144845</v>
      </c>
      <c r="AE560" s="328" t="n">
        <f aca="false">SUMPRODUCT(B560:AA560,$B$1012:$AA$1012)</f>
        <v>1842.6430239405</v>
      </c>
      <c r="AF560" s="329" t="n">
        <f aca="false">XIRR(B560:AA560,$B$1:$AA$1)</f>
        <v>0.140224026578534</v>
      </c>
      <c r="AG560" s="330" t="n">
        <f aca="false">1-EXP(-(1/0.25)*(AD560/ABS($AD$1010)))</f>
        <v>0.976242437361865</v>
      </c>
    </row>
    <row r="561" customFormat="false" ht="12.75" hidden="false" customHeight="false" outlineLevel="0" collapsed="false">
      <c r="A561" s="321"/>
      <c r="B561" s="326" t="n">
        <f aca="false">+[4]data1cf!A561</f>
        <v>-2519.35984418698</v>
      </c>
      <c r="C561" s="326" t="n">
        <f aca="false">+[4]data1cf!B561</f>
        <v>489.712675370995</v>
      </c>
      <c r="D561" s="326" t="n">
        <f aca="false">+[4]data1cf!C561</f>
        <v>532.69123520489</v>
      </c>
      <c r="E561" s="326" t="n">
        <f aca="false">+[4]data1cf!D561</f>
        <v>522.252562884401</v>
      </c>
      <c r="F561" s="326" t="n">
        <f aca="false">+[4]data1cf!E561</f>
        <v>512.759422727332</v>
      </c>
      <c r="G561" s="326" t="n">
        <f aca="false">+[4]data1cf!F561</f>
        <v>504.014889463879</v>
      </c>
      <c r="H561" s="326" t="n">
        <f aca="false">+[4]data1cf!G561</f>
        <v>495.91995993953</v>
      </c>
      <c r="I561" s="326" t="n">
        <f aca="false">+[4]data1cf!H561</f>
        <v>491.412133519462</v>
      </c>
      <c r="J561" s="326" t="n">
        <f aca="false">+[4]data1cf!I561</f>
        <v>490.098484944913</v>
      </c>
      <c r="K561" s="326" t="n">
        <f aca="false">+[4]data1cf!J561</f>
        <v>488.843379623869</v>
      </c>
      <c r="L561" s="326" t="n">
        <f aca="false">+[4]data1cf!K561</f>
        <v>487.351777140388</v>
      </c>
      <c r="M561" s="326" t="n">
        <f aca="false">+[4]data1cf!L561</f>
        <v>366.662190585208</v>
      </c>
      <c r="N561" s="326" t="n">
        <f aca="false">+[4]data1cf!M561</f>
        <v>365.085714830567</v>
      </c>
      <c r="O561" s="326" t="n">
        <f aca="false">+[4]data1cf!N561</f>
        <v>363.660788806093</v>
      </c>
      <c r="P561" s="326" t="n">
        <f aca="false">+[4]data1cf!O561</f>
        <v>361.994270998078</v>
      </c>
      <c r="Q561" s="326" t="n">
        <f aca="false">+[4]data1cf!P561</f>
        <v>360.476601658629</v>
      </c>
      <c r="R561" s="326" t="n">
        <f aca="false">+[4]data1cf!Q561</f>
        <v>329.818508567304</v>
      </c>
      <c r="S561" s="326" t="n">
        <f aca="false">+[4]data1cf!R561</f>
        <v>299.208445465369</v>
      </c>
      <c r="T561" s="326" t="n">
        <f aca="false">+[4]data1cf!S561</f>
        <v>297.44301162933</v>
      </c>
      <c r="U561" s="326" t="n">
        <f aca="false">+[4]data1cf!T561</f>
        <v>295.62461477821</v>
      </c>
      <c r="V561" s="326" t="n">
        <f aca="false">+[4]data1cf!U561</f>
        <v>293.751666021557</v>
      </c>
      <c r="W561" s="326" t="n">
        <f aca="false">+[4]data1cf!V561</f>
        <v>291.822528802203</v>
      </c>
      <c r="X561" s="326" t="n">
        <f aca="false">+[4]data1cf!W561</f>
        <v>289.835517466269</v>
      </c>
      <c r="Y561" s="326" t="n">
        <f aca="false">+[4]data1cf!X561</f>
        <v>287.788895790257</v>
      </c>
      <c r="Z561" s="326" t="n">
        <f aca="false">+[4]data1cf!Y561</f>
        <v>285.680875463965</v>
      </c>
      <c r="AA561" s="326" t="n">
        <f aca="false">+[4]data1cf!Z561</f>
        <v>283.509614527884</v>
      </c>
      <c r="AB561" s="326"/>
      <c r="AC561" s="327" t="n">
        <f aca="false">XNPV(0.1,B561:AA561,$B$1:$AA$1)</f>
        <v>1546.12448653591</v>
      </c>
      <c r="AD561" s="327" t="n">
        <f aca="false">SUMPRODUCT(B561:AA561,$B$1010:$AA$1010)</f>
        <v>2549.75512305509</v>
      </c>
      <c r="AE561" s="328" t="n">
        <f aca="false">SUMPRODUCT(B561:AA561,$B$1012:$AA$1012)</f>
        <v>2437.93325351187</v>
      </c>
      <c r="AF561" s="329" t="n">
        <f aca="false">XIRR(B561:AA561,$B$1:$AA$1)</f>
        <v>0.186872014779907</v>
      </c>
      <c r="AG561" s="330" t="n">
        <f aca="false">1-EXP(-(1/0.25)*(AD561/ABS($AD$1010)))</f>
        <v>0.992319736688675</v>
      </c>
    </row>
    <row r="562" customFormat="false" ht="12.75" hidden="false" customHeight="false" outlineLevel="0" collapsed="false">
      <c r="A562" s="321"/>
      <c r="B562" s="326" t="n">
        <f aca="false">+[4]data1cf!A562</f>
        <v>-2537.31975510592</v>
      </c>
      <c r="C562" s="326" t="n">
        <f aca="false">+[4]data1cf!B562</f>
        <v>490.061816039259</v>
      </c>
      <c r="D562" s="326" t="n">
        <f aca="false">+[4]data1cf!C562</f>
        <v>533.354602474592</v>
      </c>
      <c r="E562" s="326" t="n">
        <f aca="false">+[4]data1cf!D562</f>
        <v>522.849593427133</v>
      </c>
      <c r="F562" s="326" t="n">
        <f aca="false">+[4]data1cf!E562</f>
        <v>513.297099356459</v>
      </c>
      <c r="G562" s="326" t="n">
        <f aca="false">+[4]data1cf!F562</f>
        <v>504.498798430093</v>
      </c>
      <c r="H562" s="326" t="n">
        <f aca="false">+[4]data1cf!G562</f>
        <v>496.354989212187</v>
      </c>
      <c r="I562" s="326" t="n">
        <f aca="false">+[4]data1cf!H562</f>
        <v>491.824119508014</v>
      </c>
      <c r="J562" s="326" t="n">
        <f aca="false">+[4]data1cf!I562</f>
        <v>490.510470933465</v>
      </c>
      <c r="K562" s="326" t="n">
        <f aca="false">+[4]data1cf!J562</f>
        <v>489.256063893758</v>
      </c>
      <c r="L562" s="326" t="n">
        <f aca="false">+[4]data1cf!K562</f>
        <v>487.76376312894</v>
      </c>
      <c r="M562" s="326" t="n">
        <f aca="false">+[4]data1cf!L562</f>
        <v>367.074874855097</v>
      </c>
      <c r="N562" s="326" t="n">
        <f aca="false">+[4]data1cf!M562</f>
        <v>365.497700819119</v>
      </c>
      <c r="O562" s="326" t="n">
        <f aca="false">+[4]data1cf!N562</f>
        <v>364.073473075981</v>
      </c>
      <c r="P562" s="326" t="n">
        <f aca="false">+[4]data1cf!O562</f>
        <v>362.40625698663</v>
      </c>
      <c r="Q562" s="326" t="n">
        <f aca="false">+[4]data1cf!P562</f>
        <v>360.889285928518</v>
      </c>
      <c r="R562" s="326" t="n">
        <f aca="false">+[4]data1cf!Q562</f>
        <v>330.02450156158</v>
      </c>
      <c r="S562" s="326" t="n">
        <f aca="false">+[4]data1cf!R562</f>
        <v>299.208445465369</v>
      </c>
      <c r="T562" s="326" t="n">
        <f aca="false">+[4]data1cf!S562</f>
        <v>297.44301162933</v>
      </c>
      <c r="U562" s="326" t="n">
        <f aca="false">+[4]data1cf!T562</f>
        <v>295.62461477821</v>
      </c>
      <c r="V562" s="326" t="n">
        <f aca="false">+[4]data1cf!U562</f>
        <v>293.751666021557</v>
      </c>
      <c r="W562" s="326" t="n">
        <f aca="false">+[4]data1cf!V562</f>
        <v>291.822528802203</v>
      </c>
      <c r="X562" s="326" t="n">
        <f aca="false">+[4]data1cf!W562</f>
        <v>289.835517466269</v>
      </c>
      <c r="Y562" s="326" t="n">
        <f aca="false">+[4]data1cf!X562</f>
        <v>287.788895790257</v>
      </c>
      <c r="Z562" s="326" t="n">
        <f aca="false">+[4]data1cf!Y562</f>
        <v>285.680875463965</v>
      </c>
      <c r="AA562" s="326" t="n">
        <f aca="false">+[4]data1cf!Z562</f>
        <v>283.509614527884</v>
      </c>
      <c r="AB562" s="326"/>
      <c r="AC562" s="327" t="n">
        <f aca="false">XNPV(0.1,B562:AA562,$B$1:$AA$1)</f>
        <v>1531.77551401848</v>
      </c>
      <c r="AD562" s="327" t="n">
        <f aca="false">SUMPRODUCT(B562:AA562,$B$1010:$AA$1010)</f>
        <v>2536.37366879721</v>
      </c>
      <c r="AE562" s="328" t="n">
        <f aca="false">SUMPRODUCT(B562:AA562,$B$1012:$AA$1012)</f>
        <v>2424.46245177372</v>
      </c>
      <c r="AF562" s="329" t="n">
        <f aca="false">XIRR(B562:AA562,$B$1:$AA$1)</f>
        <v>0.185522074717212</v>
      </c>
      <c r="AG562" s="330" t="n">
        <f aca="false">1-EXP(-(1/0.25)*(AD562/ABS($AD$1010)))</f>
        <v>0.992120948533351</v>
      </c>
    </row>
    <row r="563" customFormat="false" ht="12.75" hidden="false" customHeight="false" outlineLevel="0" collapsed="false">
      <c r="A563" s="321"/>
      <c r="B563" s="326" t="n">
        <f aca="false">+[4]data1cf!A563</f>
        <v>-2957.94975280666</v>
      </c>
      <c r="C563" s="326" t="n">
        <f aca="false">+[4]data1cf!B563</f>
        <v>498.238863194562</v>
      </c>
      <c r="D563" s="326" t="n">
        <f aca="false">+[4]data1cf!C563</f>
        <v>548.890992069667</v>
      </c>
      <c r="E563" s="326" t="n">
        <f aca="false">+[4]data1cf!D563</f>
        <v>536.8323440627</v>
      </c>
      <c r="F563" s="326" t="n">
        <f aca="false">+[4]data1cf!E563</f>
        <v>525.889751975625</v>
      </c>
      <c r="G563" s="326" t="n">
        <f aca="false">+[4]data1cf!F563</f>
        <v>515.832185787342</v>
      </c>
      <c r="H563" s="326" t="n">
        <f aca="false">+[4]data1cf!G563</f>
        <v>506.543589967694</v>
      </c>
      <c r="I563" s="326" t="n">
        <f aca="false">+[4]data1cf!H563</f>
        <v>501.473035151271</v>
      </c>
      <c r="J563" s="326" t="n">
        <f aca="false">+[4]data1cf!I563</f>
        <v>500.159386576722</v>
      </c>
      <c r="K563" s="326" t="n">
        <f aca="false">+[4]data1cf!J563</f>
        <v>498.921333631325</v>
      </c>
      <c r="L563" s="326" t="n">
        <f aca="false">+[4]data1cf!K563</f>
        <v>497.412678772197</v>
      </c>
      <c r="M563" s="326" t="n">
        <f aca="false">+[4]data1cf!L563</f>
        <v>376.740144592664</v>
      </c>
      <c r="N563" s="326" t="n">
        <f aca="false">+[4]data1cf!M563</f>
        <v>375.146616462376</v>
      </c>
      <c r="O563" s="326" t="n">
        <f aca="false">+[4]data1cf!N563</f>
        <v>373.738742813549</v>
      </c>
      <c r="P563" s="326" t="n">
        <f aca="false">+[4]data1cf!O563</f>
        <v>372.055172629887</v>
      </c>
      <c r="Q563" s="326" t="n">
        <f aca="false">+[4]data1cf!P563</f>
        <v>370.554555666085</v>
      </c>
      <c r="R563" s="326" t="n">
        <f aca="false">+[4]data1cf!Q563</f>
        <v>334.848959383208</v>
      </c>
      <c r="S563" s="326" t="n">
        <f aca="false">+[4]data1cf!R563</f>
        <v>299.208445465369</v>
      </c>
      <c r="T563" s="326" t="n">
        <f aca="false">+[4]data1cf!S563</f>
        <v>297.44301162933</v>
      </c>
      <c r="U563" s="326" t="n">
        <f aca="false">+[4]data1cf!T563</f>
        <v>295.62461477821</v>
      </c>
      <c r="V563" s="326" t="n">
        <f aca="false">+[4]data1cf!U563</f>
        <v>293.751666021557</v>
      </c>
      <c r="W563" s="326" t="n">
        <f aca="false">+[4]data1cf!V563</f>
        <v>291.822528802203</v>
      </c>
      <c r="X563" s="326" t="n">
        <f aca="false">+[4]data1cf!W563</f>
        <v>289.835517466269</v>
      </c>
      <c r="Y563" s="326" t="n">
        <f aca="false">+[4]data1cf!X563</f>
        <v>287.788895790257</v>
      </c>
      <c r="Z563" s="326" t="n">
        <f aca="false">+[4]data1cf!Y563</f>
        <v>285.680875463965</v>
      </c>
      <c r="AA563" s="326" t="n">
        <f aca="false">+[4]data1cf!Z563</f>
        <v>283.509614527884</v>
      </c>
      <c r="AB563" s="326"/>
      <c r="AC563" s="327" t="n">
        <f aca="false">XNPV(0.1,B563:AA563,$B$1:$AA$1)</f>
        <v>1195.7154798537</v>
      </c>
      <c r="AD563" s="327" t="n">
        <f aca="false">SUMPRODUCT(B563:AA563,$B$1010:$AA$1010)</f>
        <v>2222.97339085987</v>
      </c>
      <c r="AE563" s="328" t="n">
        <f aca="false">SUMPRODUCT(B563:AA563,$B$1012:$AA$1012)</f>
        <v>2108.96961165217</v>
      </c>
      <c r="AF563" s="329" t="n">
        <f aca="false">XIRR(B563:AA563,$B$1:$AA$1)</f>
        <v>0.158264428824646</v>
      </c>
      <c r="AG563" s="330" t="n">
        <f aca="false">1-EXP(-(1/0.25)*(AD563/ABS($AD$1010)))</f>
        <v>0.985665235909175</v>
      </c>
    </row>
    <row r="564" customFormat="false" ht="12.75" hidden="false" customHeight="false" outlineLevel="0" collapsed="false">
      <c r="A564" s="321"/>
      <c r="B564" s="326" t="n">
        <f aca="false">+[4]data1cf!A564</f>
        <v>-3398.05701291098</v>
      </c>
      <c r="C564" s="326" t="n">
        <f aca="false">+[4]data1cf!B564</f>
        <v>506.79454833099</v>
      </c>
      <c r="D564" s="326" t="n">
        <f aca="false">+[4]data1cf!C564</f>
        <v>565.14679382888</v>
      </c>
      <c r="E564" s="326" t="n">
        <f aca="false">+[4]data1cf!D564</f>
        <v>551.462565645992</v>
      </c>
      <c r="F564" s="326" t="n">
        <f aca="false">+[4]data1cf!E564</f>
        <v>539.065507085724</v>
      </c>
      <c r="G564" s="326" t="n">
        <f aca="false">+[4]data1cf!F564</f>
        <v>527.690365386431</v>
      </c>
      <c r="H564" s="326" t="n">
        <f aca="false">+[4]data1cf!G564</f>
        <v>517.203973647683</v>
      </c>
      <c r="I564" s="326" t="n">
        <f aca="false">+[4]data1cf!H564</f>
        <v>511.568743612256</v>
      </c>
      <c r="J564" s="326" t="n">
        <f aca="false">+[4]data1cf!I564</f>
        <v>510.255095037707</v>
      </c>
      <c r="K564" s="326" t="n">
        <f aca="false">+[4]data1cf!J564</f>
        <v>509.034153462583</v>
      </c>
      <c r="L564" s="326" t="n">
        <f aca="false">+[4]data1cf!K564</f>
        <v>507.508387233182</v>
      </c>
      <c r="M564" s="326" t="n">
        <f aca="false">+[4]data1cf!L564</f>
        <v>386.852964423922</v>
      </c>
      <c r="N564" s="326" t="n">
        <f aca="false">+[4]data1cf!M564</f>
        <v>385.242324923361</v>
      </c>
      <c r="O564" s="326" t="n">
        <f aca="false">+[4]data1cf!N564</f>
        <v>383.851562644807</v>
      </c>
      <c r="P564" s="326" t="n">
        <f aca="false">+[4]data1cf!O564</f>
        <v>382.150881090872</v>
      </c>
      <c r="Q564" s="326" t="n">
        <f aca="false">+[4]data1cf!P564</f>
        <v>380.667375497343</v>
      </c>
      <c r="R564" s="326" t="n">
        <f aca="false">+[4]data1cf!Q564</f>
        <v>339.896813613701</v>
      </c>
      <c r="S564" s="326" t="n">
        <f aca="false">+[4]data1cf!R564</f>
        <v>299.208445465369</v>
      </c>
      <c r="T564" s="326" t="n">
        <f aca="false">+[4]data1cf!S564</f>
        <v>297.44301162933</v>
      </c>
      <c r="U564" s="326" t="n">
        <f aca="false">+[4]data1cf!T564</f>
        <v>295.62461477821</v>
      </c>
      <c r="V564" s="326" t="n">
        <f aca="false">+[4]data1cf!U564</f>
        <v>293.751666021557</v>
      </c>
      <c r="W564" s="326" t="n">
        <f aca="false">+[4]data1cf!V564</f>
        <v>291.822528802203</v>
      </c>
      <c r="X564" s="326" t="n">
        <f aca="false">+[4]data1cf!W564</f>
        <v>289.835517466269</v>
      </c>
      <c r="Y564" s="326" t="n">
        <f aca="false">+[4]data1cf!X564</f>
        <v>287.788895790257</v>
      </c>
      <c r="Z564" s="326" t="n">
        <f aca="false">+[4]data1cf!Y564</f>
        <v>285.680875463965</v>
      </c>
      <c r="AA564" s="326" t="n">
        <f aca="false">+[4]data1cf!Z564</f>
        <v>283.509614527884</v>
      </c>
      <c r="AB564" s="326"/>
      <c r="AC564" s="327" t="n">
        <f aca="false">XNPV(0.1,B564:AA564,$B$1:$AA$1)</f>
        <v>844.094193508715</v>
      </c>
      <c r="AD564" s="327" t="n">
        <f aca="false">SUMPRODUCT(B564:AA564,$B$1010:$AA$1010)</f>
        <v>1895.06112023513</v>
      </c>
      <c r="AE564" s="328" t="n">
        <f aca="false">SUMPRODUCT(B564:AA564,$B$1012:$AA$1012)</f>
        <v>1778.86788279922</v>
      </c>
      <c r="AF564" s="329" t="n">
        <f aca="false">XIRR(B564:AA564,$B$1:$AA$1)</f>
        <v>0.13641107440644</v>
      </c>
      <c r="AG564" s="330" t="n">
        <f aca="false">1-EXP(-(1/0.25)*(AD564/ABS($AD$1010)))</f>
        <v>0.97318717364286</v>
      </c>
    </row>
    <row r="565" customFormat="false" ht="12.75" hidden="false" customHeight="false" outlineLevel="0" collapsed="false">
      <c r="A565" s="321"/>
      <c r="B565" s="326" t="n">
        <f aca="false">+[4]data1cf!A565</f>
        <v>-2472.09093592693</v>
      </c>
      <c r="C565" s="326" t="n">
        <f aca="false">+[4]data1cf!B565</f>
        <v>488.793767794419</v>
      </c>
      <c r="D565" s="326" t="n">
        <f aca="false">+[4]data1cf!C565</f>
        <v>530.945310809397</v>
      </c>
      <c r="E565" s="326" t="n">
        <f aca="false">+[4]data1cf!D565</f>
        <v>520.681230928457</v>
      </c>
      <c r="F565" s="326" t="n">
        <f aca="false">+[4]data1cf!E565</f>
        <v>511.344305059406</v>
      </c>
      <c r="G565" s="326" t="n">
        <f aca="false">+[4]data1cf!F565</f>
        <v>502.741283562745</v>
      </c>
      <c r="H565" s="326" t="n">
        <f aca="false">+[4]data1cf!G565</f>
        <v>494.775001099117</v>
      </c>
      <c r="I565" s="326" t="n">
        <f aca="false">+[4]data1cf!H565</f>
        <v>490.327822579103</v>
      </c>
      <c r="J565" s="326" t="n">
        <f aca="false">+[4]data1cf!I565</f>
        <v>489.014174004554</v>
      </c>
      <c r="K565" s="326" t="n">
        <f aca="false">+[4]data1cf!J565</f>
        <v>487.757230868357</v>
      </c>
      <c r="L565" s="326" t="n">
        <f aca="false">+[4]data1cf!K565</f>
        <v>486.267466200029</v>
      </c>
      <c r="M565" s="326" t="n">
        <f aca="false">+[4]data1cf!L565</f>
        <v>365.576041829696</v>
      </c>
      <c r="N565" s="326" t="n">
        <f aca="false">+[4]data1cf!M565</f>
        <v>364.001403890208</v>
      </c>
      <c r="O565" s="326" t="n">
        <f aca="false">+[4]data1cf!N565</f>
        <v>362.574640050581</v>
      </c>
      <c r="P565" s="326" t="n">
        <f aca="false">+[4]data1cf!O565</f>
        <v>360.909960057719</v>
      </c>
      <c r="Q565" s="326" t="n">
        <f aca="false">+[4]data1cf!P565</f>
        <v>359.390452903117</v>
      </c>
      <c r="R565" s="326" t="n">
        <f aca="false">+[4]data1cf!Q565</f>
        <v>329.276353097124</v>
      </c>
      <c r="S565" s="326" t="n">
        <f aca="false">+[4]data1cf!R565</f>
        <v>299.208445465369</v>
      </c>
      <c r="T565" s="326" t="n">
        <f aca="false">+[4]data1cf!S565</f>
        <v>297.44301162933</v>
      </c>
      <c r="U565" s="326" t="n">
        <f aca="false">+[4]data1cf!T565</f>
        <v>295.62461477821</v>
      </c>
      <c r="V565" s="326" t="n">
        <f aca="false">+[4]data1cf!U565</f>
        <v>293.751666021557</v>
      </c>
      <c r="W565" s="326" t="n">
        <f aca="false">+[4]data1cf!V565</f>
        <v>291.822528802203</v>
      </c>
      <c r="X565" s="326" t="n">
        <f aca="false">+[4]data1cf!W565</f>
        <v>289.835517466269</v>
      </c>
      <c r="Y565" s="326" t="n">
        <f aca="false">+[4]data1cf!X565</f>
        <v>287.788895790257</v>
      </c>
      <c r="Z565" s="326" t="n">
        <f aca="false">+[4]data1cf!Y565</f>
        <v>285.680875463965</v>
      </c>
      <c r="AA565" s="326" t="n">
        <f aca="false">+[4]data1cf!Z565</f>
        <v>283.509614527884</v>
      </c>
      <c r="AB565" s="326"/>
      <c r="AC565" s="327" t="n">
        <f aca="false">XNPV(0.1,B565:AA565,$B$1:$AA$1)</f>
        <v>1583.88972204369</v>
      </c>
      <c r="AD565" s="327" t="n">
        <f aca="false">SUMPRODUCT(B565:AA565,$B$1010:$AA$1010)</f>
        <v>2584.9739354733</v>
      </c>
      <c r="AE565" s="328" t="n">
        <f aca="false">SUMPRODUCT(B565:AA565,$B$1012:$AA$1012)</f>
        <v>2473.38722065146</v>
      </c>
      <c r="AF565" s="329" t="n">
        <f aca="false">XIRR(B565:AA565,$B$1:$AA$1)</f>
        <v>0.190511903214701</v>
      </c>
      <c r="AG565" s="330" t="n">
        <f aca="false">1-EXP(-(1/0.25)*(AD565/ABS($AD$1010)))</f>
        <v>0.992819286456084</v>
      </c>
    </row>
    <row r="566" customFormat="false" ht="12.75" hidden="false" customHeight="false" outlineLevel="0" collapsed="false">
      <c r="A566" s="321"/>
      <c r="B566" s="326" t="n">
        <f aca="false">+[4]data1cf!A566</f>
        <v>-2642.02207370755</v>
      </c>
      <c r="C566" s="326" t="n">
        <f aca="false">+[4]data1cf!B566</f>
        <v>492.097229112875</v>
      </c>
      <c r="D566" s="326" t="n">
        <f aca="false">+[4]data1cf!C566</f>
        <v>537.221887314462</v>
      </c>
      <c r="E566" s="326" t="n">
        <f aca="false">+[4]data1cf!D566</f>
        <v>526.330149783016</v>
      </c>
      <c r="F566" s="326" t="n">
        <f aca="false">+[4]data1cf!E566</f>
        <v>516.431635489827</v>
      </c>
      <c r="G566" s="326" t="n">
        <f aca="false">+[4]data1cf!F566</f>
        <v>507.319880950125</v>
      </c>
      <c r="H566" s="326" t="n">
        <f aca="false">+[4]data1cf!G566</f>
        <v>498.891113901913</v>
      </c>
      <c r="I566" s="326" t="n">
        <f aca="false">+[4]data1cf!H566</f>
        <v>494.225906934881</v>
      </c>
      <c r="J566" s="326" t="n">
        <f aca="false">+[4]data1cf!I566</f>
        <v>492.912258360332</v>
      </c>
      <c r="K566" s="326" t="n">
        <f aca="false">+[4]data1cf!J566</f>
        <v>491.661922146772</v>
      </c>
      <c r="L566" s="326" t="n">
        <f aca="false">+[4]data1cf!K566</f>
        <v>490.165550555806</v>
      </c>
      <c r="M566" s="326" t="n">
        <f aca="false">+[4]data1cf!L566</f>
        <v>369.48073310811</v>
      </c>
      <c r="N566" s="326" t="n">
        <f aca="false">+[4]data1cf!M566</f>
        <v>367.899488245986</v>
      </c>
      <c r="O566" s="326" t="n">
        <f aca="false">+[4]data1cf!N566</f>
        <v>366.479331328995</v>
      </c>
      <c r="P566" s="326" t="n">
        <f aca="false">+[4]data1cf!O566</f>
        <v>364.808044413497</v>
      </c>
      <c r="Q566" s="326" t="n">
        <f aca="false">+[4]data1cf!P566</f>
        <v>363.295144181531</v>
      </c>
      <c r="R566" s="326" t="n">
        <f aca="false">+[4]data1cf!Q566</f>
        <v>331.225395275013</v>
      </c>
      <c r="S566" s="326" t="n">
        <f aca="false">+[4]data1cf!R566</f>
        <v>299.208445465369</v>
      </c>
      <c r="T566" s="326" t="n">
        <f aca="false">+[4]data1cf!S566</f>
        <v>297.44301162933</v>
      </c>
      <c r="U566" s="326" t="n">
        <f aca="false">+[4]data1cf!T566</f>
        <v>295.62461477821</v>
      </c>
      <c r="V566" s="326" t="n">
        <f aca="false">+[4]data1cf!U566</f>
        <v>293.751666021557</v>
      </c>
      <c r="W566" s="326" t="n">
        <f aca="false">+[4]data1cf!V566</f>
        <v>291.822528802203</v>
      </c>
      <c r="X566" s="326" t="n">
        <f aca="false">+[4]data1cf!W566</f>
        <v>289.835517466269</v>
      </c>
      <c r="Y566" s="326" t="n">
        <f aca="false">+[4]data1cf!X566</f>
        <v>287.788895790257</v>
      </c>
      <c r="Z566" s="326" t="n">
        <f aca="false">+[4]data1cf!Y566</f>
        <v>285.680875463965</v>
      </c>
      <c r="AA566" s="326" t="n">
        <f aca="false">+[4]data1cf!Z566</f>
        <v>283.509614527884</v>
      </c>
      <c r="AB566" s="326"/>
      <c r="AC566" s="327" t="n">
        <f aca="false">XNPV(0.1,B566:AA566,$B$1:$AA$1)</f>
        <v>1448.12416970463</v>
      </c>
      <c r="AD566" s="327" t="n">
        <f aca="false">SUMPRODUCT(B566:AA566,$B$1010:$AA$1010)</f>
        <v>2458.36274249665</v>
      </c>
      <c r="AE566" s="328" t="n">
        <f aca="false">SUMPRODUCT(B566:AA566,$B$1012:$AA$1012)</f>
        <v>2345.93064937373</v>
      </c>
      <c r="AF566" s="329" t="n">
        <f aca="false">XIRR(B566:AA566,$B$1:$AA$1)</f>
        <v>0.177991436386247</v>
      </c>
      <c r="AG566" s="330" t="n">
        <f aca="false">1-EXP(-(1/0.25)*(AD566/ABS($AD$1010)))</f>
        <v>0.990855250273741</v>
      </c>
    </row>
    <row r="567" customFormat="false" ht="12.75" hidden="false" customHeight="false" outlineLevel="0" collapsed="false">
      <c r="A567" s="321"/>
      <c r="B567" s="326" t="n">
        <f aca="false">+[4]data1cf!A567</f>
        <v>-3218.06249791666</v>
      </c>
      <c r="C567" s="326" t="n">
        <f aca="false">+[4]data1cf!B567</f>
        <v>503.2954549595</v>
      </c>
      <c r="D567" s="326" t="n">
        <f aca="false">+[4]data1cf!C567</f>
        <v>558.49851642305</v>
      </c>
      <c r="E567" s="326" t="n">
        <f aca="false">+[4]data1cf!D567</f>
        <v>545.479115980745</v>
      </c>
      <c r="F567" s="326" t="n">
        <f aca="false">+[4]data1cf!E567</f>
        <v>533.67690329363</v>
      </c>
      <c r="G567" s="326" t="n">
        <f aca="false">+[4]data1cf!F567</f>
        <v>522.840621973547</v>
      </c>
      <c r="H567" s="326" t="n">
        <f aca="false">+[4]data1cf!G567</f>
        <v>512.844103306807</v>
      </c>
      <c r="I567" s="326" t="n">
        <f aca="false">+[4]data1cf!H567</f>
        <v>507.439813433898</v>
      </c>
      <c r="J567" s="326" t="n">
        <f aca="false">+[4]data1cf!I567</f>
        <v>506.126164859349</v>
      </c>
      <c r="K567" s="326" t="n">
        <f aca="false">+[4]data1cf!J567</f>
        <v>504.898225097482</v>
      </c>
      <c r="L567" s="326" t="n">
        <f aca="false">+[4]data1cf!K567</f>
        <v>503.379457054824</v>
      </c>
      <c r="M567" s="326" t="n">
        <f aca="false">+[4]data1cf!L567</f>
        <v>382.717036058821</v>
      </c>
      <c r="N567" s="326" t="n">
        <f aca="false">+[4]data1cf!M567</f>
        <v>381.113394745003</v>
      </c>
      <c r="O567" s="326" t="n">
        <f aca="false">+[4]data1cf!N567</f>
        <v>379.715634279706</v>
      </c>
      <c r="P567" s="326" t="n">
        <f aca="false">+[4]data1cf!O567</f>
        <v>378.021950912514</v>
      </c>
      <c r="Q567" s="326" t="n">
        <f aca="false">+[4]data1cf!P567</f>
        <v>376.531447132242</v>
      </c>
      <c r="R567" s="326" t="n">
        <f aca="false">+[4]data1cf!Q567</f>
        <v>337.832348524522</v>
      </c>
      <c r="S567" s="326" t="n">
        <f aca="false">+[4]data1cf!R567</f>
        <v>299.208445465369</v>
      </c>
      <c r="T567" s="326" t="n">
        <f aca="false">+[4]data1cf!S567</f>
        <v>297.44301162933</v>
      </c>
      <c r="U567" s="326" t="n">
        <f aca="false">+[4]data1cf!T567</f>
        <v>295.62461477821</v>
      </c>
      <c r="V567" s="326" t="n">
        <f aca="false">+[4]data1cf!U567</f>
        <v>293.751666021557</v>
      </c>
      <c r="W567" s="326" t="n">
        <f aca="false">+[4]data1cf!V567</f>
        <v>291.822528802203</v>
      </c>
      <c r="X567" s="326" t="n">
        <f aca="false">+[4]data1cf!W567</f>
        <v>289.835517466269</v>
      </c>
      <c r="Y567" s="326" t="n">
        <f aca="false">+[4]data1cf!X567</f>
        <v>287.788895790257</v>
      </c>
      <c r="Z567" s="326" t="n">
        <f aca="false">+[4]data1cf!Y567</f>
        <v>285.680875463965</v>
      </c>
      <c r="AA567" s="326" t="n">
        <f aca="false">+[4]data1cf!Z567</f>
        <v>283.509614527884</v>
      </c>
      <c r="AB567" s="326"/>
      <c r="AC567" s="327" t="n">
        <f aca="false">XNPV(0.1,B567:AA567,$B$1:$AA$1)</f>
        <v>987.89982598645</v>
      </c>
      <c r="AD567" s="327" t="n">
        <f aca="false">SUMPRODUCT(B567:AA567,$B$1010:$AA$1010)</f>
        <v>2029.17026921349</v>
      </c>
      <c r="AE567" s="328" t="n">
        <f aca="false">SUMPRODUCT(B567:AA567,$B$1012:$AA$1012)</f>
        <v>1913.87247365643</v>
      </c>
      <c r="AF567" s="329" t="n">
        <f aca="false">XIRR(B567:AA567,$B$1:$AA$1)</f>
        <v>0.144695953331311</v>
      </c>
      <c r="AG567" s="330" t="n">
        <f aca="false">1-EXP(-(1/0.25)*(AD567/ABS($AD$1010)))</f>
        <v>0.979245131346458</v>
      </c>
    </row>
    <row r="568" customFormat="false" ht="12.75" hidden="false" customHeight="false" outlineLevel="0" collapsed="false">
      <c r="A568" s="321"/>
      <c r="B568" s="326" t="n">
        <f aca="false">+[4]data1cf!A568</f>
        <v>-3334.15677986767</v>
      </c>
      <c r="C568" s="326" t="n">
        <f aca="false">+[4]data1cf!B568</f>
        <v>505.552327800628</v>
      </c>
      <c r="D568" s="326" t="n">
        <f aca="false">+[4]data1cf!C568</f>
        <v>562.786574821192</v>
      </c>
      <c r="E568" s="326" t="n">
        <f aca="false">+[4]data1cf!D568</f>
        <v>549.338368539073</v>
      </c>
      <c r="F568" s="326" t="n">
        <f aca="false">+[4]data1cf!E568</f>
        <v>537.152487468966</v>
      </c>
      <c r="G568" s="326" t="n">
        <f aca="false">+[4]data1cf!F568</f>
        <v>525.96864773135</v>
      </c>
      <c r="H568" s="326" t="n">
        <f aca="false">+[4]data1cf!G568</f>
        <v>515.656166866852</v>
      </c>
      <c r="I568" s="326" t="n">
        <f aca="false">+[4]data1cf!H568</f>
        <v>510.102923386429</v>
      </c>
      <c r="J568" s="326" t="n">
        <f aca="false">+[4]data1cf!I568</f>
        <v>508.78927481188</v>
      </c>
      <c r="K568" s="326" t="n">
        <f aca="false">+[4]data1cf!J568</f>
        <v>507.565848795695</v>
      </c>
      <c r="L568" s="326" t="n">
        <f aca="false">+[4]data1cf!K568</f>
        <v>506.042567007354</v>
      </c>
      <c r="M568" s="326" t="n">
        <f aca="false">+[4]data1cf!L568</f>
        <v>385.384659757034</v>
      </c>
      <c r="N568" s="326" t="n">
        <f aca="false">+[4]data1cf!M568</f>
        <v>383.776504697534</v>
      </c>
      <c r="O568" s="326" t="n">
        <f aca="false">+[4]data1cf!N568</f>
        <v>382.383257977919</v>
      </c>
      <c r="P568" s="326" t="n">
        <f aca="false">+[4]data1cf!O568</f>
        <v>380.685060865045</v>
      </c>
      <c r="Q568" s="326" t="n">
        <f aca="false">+[4]data1cf!P568</f>
        <v>379.199070830455</v>
      </c>
      <c r="R568" s="326" t="n">
        <f aca="false">+[4]data1cf!Q568</f>
        <v>339.163903500787</v>
      </c>
      <c r="S568" s="326" t="n">
        <f aca="false">+[4]data1cf!R568</f>
        <v>299.208445465369</v>
      </c>
      <c r="T568" s="326" t="n">
        <f aca="false">+[4]data1cf!S568</f>
        <v>297.44301162933</v>
      </c>
      <c r="U568" s="326" t="n">
        <f aca="false">+[4]data1cf!T568</f>
        <v>295.62461477821</v>
      </c>
      <c r="V568" s="326" t="n">
        <f aca="false">+[4]data1cf!U568</f>
        <v>293.751666021557</v>
      </c>
      <c r="W568" s="326" t="n">
        <f aca="false">+[4]data1cf!V568</f>
        <v>291.822528802203</v>
      </c>
      <c r="X568" s="326" t="n">
        <f aca="false">+[4]data1cf!W568</f>
        <v>289.835517466269</v>
      </c>
      <c r="Y568" s="326" t="n">
        <f aca="false">+[4]data1cf!X568</f>
        <v>287.788895790257</v>
      </c>
      <c r="Z568" s="326" t="n">
        <f aca="false">+[4]data1cf!Y568</f>
        <v>285.680875463965</v>
      </c>
      <c r="AA568" s="326" t="n">
        <f aca="false">+[4]data1cf!Z568</f>
        <v>283.509614527884</v>
      </c>
      <c r="AB568" s="326"/>
      <c r="AC568" s="327" t="n">
        <f aca="false">XNPV(0.1,B568:AA568,$B$1:$AA$1)</f>
        <v>895.146934913406</v>
      </c>
      <c r="AD568" s="327" t="n">
        <f aca="false">SUMPRODUCT(B568:AA568,$B$1010:$AA$1010)</f>
        <v>1942.67149254691</v>
      </c>
      <c r="AE568" s="328" t="n">
        <f aca="false">SUMPRODUCT(B568:AA568,$B$1012:$AA$1012)</f>
        <v>1826.79614782421</v>
      </c>
      <c r="AF568" s="329" t="n">
        <f aca="false">XIRR(B568:AA568,$B$1:$AA$1)</f>
        <v>0.139260308329303</v>
      </c>
      <c r="AG568" s="330" t="n">
        <f aca="false">1-EXP(-(1/0.25)*(AD568/ABS($AD$1010)))</f>
        <v>0.975517417694322</v>
      </c>
    </row>
    <row r="569" customFormat="false" ht="12.75" hidden="false" customHeight="false" outlineLevel="0" collapsed="false">
      <c r="A569" s="321"/>
      <c r="B569" s="326" t="n">
        <f aca="false">+[4]data1cf!A569</f>
        <v>-3083.29803235051</v>
      </c>
      <c r="C569" s="326" t="n">
        <f aca="false">+[4]data1cf!B569</f>
        <v>500.675633748894</v>
      </c>
      <c r="D569" s="326" t="n">
        <f aca="false">+[4]data1cf!C569</f>
        <v>553.520856122899</v>
      </c>
      <c r="E569" s="326" t="n">
        <f aca="false">+[4]data1cf!D569</f>
        <v>540.999221710609</v>
      </c>
      <c r="F569" s="326" t="n">
        <f aca="false">+[4]data1cf!E569</f>
        <v>529.642378629297</v>
      </c>
      <c r="G569" s="326" t="n">
        <f aca="false">+[4]data1cf!F569</f>
        <v>519.209549775647</v>
      </c>
      <c r="H569" s="326" t="n">
        <f aca="false">+[4]data1cf!G569</f>
        <v>509.579806078392</v>
      </c>
      <c r="I569" s="326" t="n">
        <f aca="false">+[4]data1cf!H569</f>
        <v>504.348424405383</v>
      </c>
      <c r="J569" s="326" t="n">
        <f aca="false">+[4]data1cf!I569</f>
        <v>503.034775830834</v>
      </c>
      <c r="K569" s="326" t="n">
        <f aca="false">+[4]data1cf!J569</f>
        <v>501.801596426546</v>
      </c>
      <c r="L569" s="326" t="n">
        <f aca="false">+[4]data1cf!K569</f>
        <v>500.288068026309</v>
      </c>
      <c r="M569" s="326" t="n">
        <f aca="false">+[4]data1cf!L569</f>
        <v>379.620407387885</v>
      </c>
      <c r="N569" s="326" t="n">
        <f aca="false">+[4]data1cf!M569</f>
        <v>378.022005716488</v>
      </c>
      <c r="O569" s="326" t="n">
        <f aca="false">+[4]data1cf!N569</f>
        <v>376.61900560877</v>
      </c>
      <c r="P569" s="326" t="n">
        <f aca="false">+[4]data1cf!O569</f>
        <v>374.930561883999</v>
      </c>
      <c r="Q569" s="326" t="n">
        <f aca="false">+[4]data1cf!P569</f>
        <v>373.434818461306</v>
      </c>
      <c r="R569" s="326" t="n">
        <f aca="false">+[4]data1cf!Q569</f>
        <v>336.286654010264</v>
      </c>
      <c r="S569" s="326" t="n">
        <f aca="false">+[4]data1cf!R569</f>
        <v>299.208445465369</v>
      </c>
      <c r="T569" s="326" t="n">
        <f aca="false">+[4]data1cf!S569</f>
        <v>297.44301162933</v>
      </c>
      <c r="U569" s="326" t="n">
        <f aca="false">+[4]data1cf!T569</f>
        <v>295.62461477821</v>
      </c>
      <c r="V569" s="326" t="n">
        <f aca="false">+[4]data1cf!U569</f>
        <v>293.751666021557</v>
      </c>
      <c r="W569" s="326" t="n">
        <f aca="false">+[4]data1cf!V569</f>
        <v>291.822528802203</v>
      </c>
      <c r="X569" s="326" t="n">
        <f aca="false">+[4]data1cf!W569</f>
        <v>289.835517466269</v>
      </c>
      <c r="Y569" s="326" t="n">
        <f aca="false">+[4]data1cf!X569</f>
        <v>287.788895790257</v>
      </c>
      <c r="Z569" s="326" t="n">
        <f aca="false">+[4]data1cf!Y569</f>
        <v>285.680875463965</v>
      </c>
      <c r="AA569" s="326" t="n">
        <f aca="false">+[4]data1cf!Z569</f>
        <v>283.509614527884</v>
      </c>
      <c r="AB569" s="326"/>
      <c r="AC569" s="327" t="n">
        <f aca="false">XNPV(0.1,B569:AA569,$B$1:$AA$1)</f>
        <v>1095.56915805957</v>
      </c>
      <c r="AD569" s="327" t="n">
        <f aca="false">SUMPRODUCT(B569:AA569,$B$1010:$AA$1010)</f>
        <v>2129.5797055242</v>
      </c>
      <c r="AE569" s="328" t="n">
        <f aca="false">SUMPRODUCT(B569:AA569,$B$1012:$AA$1012)</f>
        <v>2014.95234009805</v>
      </c>
      <c r="AF569" s="329" t="n">
        <f aca="false">XIRR(B569:AA569,$B$1:$AA$1)</f>
        <v>0.151466773934667</v>
      </c>
      <c r="AG569" s="330" t="n">
        <f aca="false">1-EXP(-(1/0.25)*(AD569/ABS($AD$1010)))</f>
        <v>0.982866502145762</v>
      </c>
    </row>
    <row r="570" customFormat="false" ht="12.75" hidden="false" customHeight="false" outlineLevel="0" collapsed="false">
      <c r="A570" s="321"/>
      <c r="B570" s="326" t="n">
        <f aca="false">+[4]data1cf!A570</f>
        <v>-3439.36039844498</v>
      </c>
      <c r="C570" s="326" t="n">
        <f aca="false">+[4]data1cf!B570</f>
        <v>507.59748614577</v>
      </c>
      <c r="D570" s="326" t="n">
        <f aca="false">+[4]data1cf!C570</f>
        <v>566.672375676964</v>
      </c>
      <c r="E570" s="326" t="n">
        <f aca="false">+[4]data1cf!D570</f>
        <v>552.835589309267</v>
      </c>
      <c r="F570" s="326" t="n">
        <f aca="false">+[4]data1cf!E570</f>
        <v>540.302031320486</v>
      </c>
      <c r="G570" s="326" t="n">
        <f aca="false">+[4]data1cf!F570</f>
        <v>528.803237197718</v>
      </c>
      <c r="H570" s="326" t="n">
        <f aca="false">+[4]data1cf!G570</f>
        <v>518.2044341649</v>
      </c>
      <c r="I570" s="326" t="n">
        <f aca="false">+[4]data1cf!H570</f>
        <v>512.516210233698</v>
      </c>
      <c r="J570" s="326" t="n">
        <f aca="false">+[4]data1cf!I570</f>
        <v>511.202561659148</v>
      </c>
      <c r="K570" s="326" t="n">
        <f aca="false">+[4]data1cf!J570</f>
        <v>509.983225959654</v>
      </c>
      <c r="L570" s="326" t="n">
        <f aca="false">+[4]data1cf!K570</f>
        <v>508.455853854623</v>
      </c>
      <c r="M570" s="326" t="n">
        <f aca="false">+[4]data1cf!L570</f>
        <v>387.802036920993</v>
      </c>
      <c r="N570" s="326" t="n">
        <f aca="false">+[4]data1cf!M570</f>
        <v>386.189791544802</v>
      </c>
      <c r="O570" s="326" t="n">
        <f aca="false">+[4]data1cf!N570</f>
        <v>384.800635141878</v>
      </c>
      <c r="P570" s="326" t="n">
        <f aca="false">+[4]data1cf!O570</f>
        <v>383.098347712313</v>
      </c>
      <c r="Q570" s="326" t="n">
        <f aca="false">+[4]data1cf!P570</f>
        <v>381.616447994414</v>
      </c>
      <c r="R570" s="326" t="n">
        <f aca="false">+[4]data1cf!Q570</f>
        <v>340.370546924421</v>
      </c>
      <c r="S570" s="326" t="n">
        <f aca="false">+[4]data1cf!R570</f>
        <v>299.208445465369</v>
      </c>
      <c r="T570" s="326" t="n">
        <f aca="false">+[4]data1cf!S570</f>
        <v>297.44301162933</v>
      </c>
      <c r="U570" s="326" t="n">
        <f aca="false">+[4]data1cf!T570</f>
        <v>295.62461477821</v>
      </c>
      <c r="V570" s="326" t="n">
        <f aca="false">+[4]data1cf!U570</f>
        <v>293.751666021557</v>
      </c>
      <c r="W570" s="326" t="n">
        <f aca="false">+[4]data1cf!V570</f>
        <v>291.822528802203</v>
      </c>
      <c r="X570" s="326" t="n">
        <f aca="false">+[4]data1cf!W570</f>
        <v>289.835517466269</v>
      </c>
      <c r="Y570" s="326" t="n">
        <f aca="false">+[4]data1cf!X570</f>
        <v>287.788895790257</v>
      </c>
      <c r="Z570" s="326" t="n">
        <f aca="false">+[4]data1cf!Y570</f>
        <v>285.680875463965</v>
      </c>
      <c r="AA570" s="326" t="n">
        <f aca="false">+[4]data1cf!Z570</f>
        <v>283.509614527884</v>
      </c>
      <c r="AB570" s="326"/>
      <c r="AC570" s="327" t="n">
        <f aca="false">XNPV(0.1,B570:AA570,$B$1:$AA$1)</f>
        <v>811.095079728075</v>
      </c>
      <c r="AD570" s="327" t="n">
        <f aca="false">SUMPRODUCT(B570:AA570,$B$1010:$AA$1010)</f>
        <v>1864.28706090302</v>
      </c>
      <c r="AE570" s="328" t="n">
        <f aca="false">SUMPRODUCT(B570:AA570,$B$1012:$AA$1012)</f>
        <v>1747.88834619939</v>
      </c>
      <c r="AF570" s="329" t="n">
        <f aca="false">XIRR(B570:AA570,$B$1:$AA$1)</f>
        <v>0.134619908429693</v>
      </c>
      <c r="AG570" s="330" t="n">
        <f aca="false">1-EXP(-(1/0.25)*(AD570/ABS($AD$1010)))</f>
        <v>0.971564237751625</v>
      </c>
    </row>
    <row r="571" customFormat="false" ht="12.75" hidden="false" customHeight="false" outlineLevel="0" collapsed="false">
      <c r="A571" s="321"/>
      <c r="B571" s="326" t="n">
        <f aca="false">+[4]data1cf!A571</f>
        <v>-2423.59908494335</v>
      </c>
      <c r="C571" s="326" t="n">
        <f aca="false">+[4]data1cf!B571</f>
        <v>487.851086211299</v>
      </c>
      <c r="D571" s="326" t="n">
        <f aca="false">+[4]data1cf!C571</f>
        <v>529.154215801467</v>
      </c>
      <c r="E571" s="326" t="n">
        <f aca="false">+[4]data1cf!D571</f>
        <v>519.069245421321</v>
      </c>
      <c r="F571" s="326" t="n">
        <f aca="false">+[4]data1cf!E571</f>
        <v>509.8925754214</v>
      </c>
      <c r="G571" s="326" t="n">
        <f aca="false">+[4]data1cf!F571</f>
        <v>501.43472688854</v>
      </c>
      <c r="H571" s="326" t="n">
        <f aca="false">+[4]data1cf!G571</f>
        <v>493.600419846549</v>
      </c>
      <c r="I571" s="326" t="n">
        <f aca="false">+[4]data1cf!H571</f>
        <v>489.215458311021</v>
      </c>
      <c r="J571" s="326" t="n">
        <f aca="false">+[4]data1cf!I571</f>
        <v>487.901809736472</v>
      </c>
      <c r="K571" s="326" t="n">
        <f aca="false">+[4]data1cf!J571</f>
        <v>486.642981237108</v>
      </c>
      <c r="L571" s="326" t="n">
        <f aca="false">+[4]data1cf!K571</f>
        <v>485.155101931946</v>
      </c>
      <c r="M571" s="326" t="n">
        <f aca="false">+[4]data1cf!L571</f>
        <v>364.461792198447</v>
      </c>
      <c r="N571" s="326" t="n">
        <f aca="false">+[4]data1cf!M571</f>
        <v>362.889039622126</v>
      </c>
      <c r="O571" s="326" t="n">
        <f aca="false">+[4]data1cf!N571</f>
        <v>361.460390419332</v>
      </c>
      <c r="P571" s="326" t="n">
        <f aca="false">+[4]data1cf!O571</f>
        <v>359.797595789637</v>
      </c>
      <c r="Q571" s="326" t="n">
        <f aca="false">+[4]data1cf!P571</f>
        <v>358.276203271868</v>
      </c>
      <c r="R571" s="326" t="n">
        <f aca="false">+[4]data1cf!Q571</f>
        <v>328.720170963083</v>
      </c>
      <c r="S571" s="326" t="n">
        <f aca="false">+[4]data1cf!R571</f>
        <v>299.208445465369</v>
      </c>
      <c r="T571" s="326" t="n">
        <f aca="false">+[4]data1cf!S571</f>
        <v>297.44301162933</v>
      </c>
      <c r="U571" s="326" t="n">
        <f aca="false">+[4]data1cf!T571</f>
        <v>295.62461477821</v>
      </c>
      <c r="V571" s="326" t="n">
        <f aca="false">+[4]data1cf!U571</f>
        <v>293.751666021557</v>
      </c>
      <c r="W571" s="326" t="n">
        <f aca="false">+[4]data1cf!V571</f>
        <v>291.822528802203</v>
      </c>
      <c r="X571" s="326" t="n">
        <f aca="false">+[4]data1cf!W571</f>
        <v>289.835517466269</v>
      </c>
      <c r="Y571" s="326" t="n">
        <f aca="false">+[4]data1cf!X571</f>
        <v>287.788895790257</v>
      </c>
      <c r="Z571" s="326" t="n">
        <f aca="false">+[4]data1cf!Y571</f>
        <v>285.680875463965</v>
      </c>
      <c r="AA571" s="326" t="n">
        <f aca="false">+[4]data1cf!Z571</f>
        <v>283.509614527884</v>
      </c>
      <c r="AB571" s="326"/>
      <c r="AC571" s="327" t="n">
        <f aca="false">XNPV(0.1,B571:AA571,$B$1:$AA$1)</f>
        <v>1622.63202094613</v>
      </c>
      <c r="AD571" s="327" t="n">
        <f aca="false">SUMPRODUCT(B571:AA571,$B$1010:$AA$1010)</f>
        <v>2621.10393014563</v>
      </c>
      <c r="AE571" s="328" t="n">
        <f aca="false">SUMPRODUCT(B571:AA571,$B$1012:$AA$1012)</f>
        <v>2509.75845397573</v>
      </c>
      <c r="AF571" s="329" t="n">
        <f aca="false">XIRR(B571:AA571,$B$1:$AA$1)</f>
        <v>0.194383009138083</v>
      </c>
      <c r="AG571" s="330" t="n">
        <f aca="false">1-EXP(-(1/0.25)*(AD571/ABS($AD$1010)))</f>
        <v>0.993298015626905</v>
      </c>
    </row>
    <row r="572" customFormat="false" ht="12.75" hidden="false" customHeight="false" outlineLevel="0" collapsed="false">
      <c r="A572" s="321"/>
      <c r="B572" s="326" t="n">
        <f aca="false">+[4]data1cf!A572</f>
        <v>-2501.88672486781</v>
      </c>
      <c r="C572" s="326" t="n">
        <f aca="false">+[4]data1cf!B572</f>
        <v>489.37299793143</v>
      </c>
      <c r="D572" s="326" t="n">
        <f aca="false">+[4]data1cf!C572</f>
        <v>532.045848069717</v>
      </c>
      <c r="E572" s="326" t="n">
        <f aca="false">+[4]data1cf!D572</f>
        <v>521.671714462746</v>
      </c>
      <c r="F572" s="326" t="n">
        <f aca="false">+[4]data1cf!E572</f>
        <v>512.236319470403</v>
      </c>
      <c r="G572" s="326" t="n">
        <f aca="false">+[4]data1cf!F572</f>
        <v>503.544096532642</v>
      </c>
      <c r="H572" s="326" t="n">
        <f aca="false">+[4]data1cf!G572</f>
        <v>495.496721849832</v>
      </c>
      <c r="I572" s="326" t="n">
        <f aca="false">+[4]data1cf!H572</f>
        <v>491.011314140776</v>
      </c>
      <c r="J572" s="326" t="n">
        <f aca="false">+[4]data1cf!I572</f>
        <v>489.697665566227</v>
      </c>
      <c r="K572" s="326" t="n">
        <f aca="false">+[4]data1cf!J572</f>
        <v>488.441880890304</v>
      </c>
      <c r="L572" s="326" t="n">
        <f aca="false">+[4]data1cf!K572</f>
        <v>486.950957761702</v>
      </c>
      <c r="M572" s="326" t="n">
        <f aca="false">+[4]data1cf!L572</f>
        <v>366.260691851643</v>
      </c>
      <c r="N572" s="326" t="n">
        <f aca="false">+[4]data1cf!M572</f>
        <v>364.684895451881</v>
      </c>
      <c r="O572" s="326" t="n">
        <f aca="false">+[4]data1cf!N572</f>
        <v>363.259290072527</v>
      </c>
      <c r="P572" s="326" t="n">
        <f aca="false">+[4]data1cf!O572</f>
        <v>361.593451619392</v>
      </c>
      <c r="Q572" s="326" t="n">
        <f aca="false">+[4]data1cf!P572</f>
        <v>360.075102925064</v>
      </c>
      <c r="R572" s="326" t="n">
        <f aca="false">+[4]data1cf!Q572</f>
        <v>329.618098877961</v>
      </c>
      <c r="S572" s="326" t="n">
        <f aca="false">+[4]data1cf!R572</f>
        <v>299.208445465369</v>
      </c>
      <c r="T572" s="326" t="n">
        <f aca="false">+[4]data1cf!S572</f>
        <v>297.44301162933</v>
      </c>
      <c r="U572" s="326" t="n">
        <f aca="false">+[4]data1cf!T572</f>
        <v>295.62461477821</v>
      </c>
      <c r="V572" s="326" t="n">
        <f aca="false">+[4]data1cf!U572</f>
        <v>293.751666021557</v>
      </c>
      <c r="W572" s="326" t="n">
        <f aca="false">+[4]data1cf!V572</f>
        <v>291.822528802203</v>
      </c>
      <c r="X572" s="326" t="n">
        <f aca="false">+[4]data1cf!W572</f>
        <v>289.835517466269</v>
      </c>
      <c r="Y572" s="326" t="n">
        <f aca="false">+[4]data1cf!X572</f>
        <v>287.788895790257</v>
      </c>
      <c r="Z572" s="326" t="n">
        <f aca="false">+[4]data1cf!Y572</f>
        <v>285.680875463965</v>
      </c>
      <c r="AA572" s="326" t="n">
        <f aca="false">+[4]data1cf!Z572</f>
        <v>283.509614527884</v>
      </c>
      <c r="AB572" s="326"/>
      <c r="AC572" s="327" t="n">
        <f aca="false">XNPV(0.1,B572:AA572,$B$1:$AA$1)</f>
        <v>1560.08453956937</v>
      </c>
      <c r="AD572" s="327" t="n">
        <f aca="false">SUMPRODUCT(B572:AA572,$B$1010:$AA$1010)</f>
        <v>2562.77388177652</v>
      </c>
      <c r="AE572" s="328" t="n">
        <f aca="false">SUMPRODUCT(B572:AA572,$B$1012:$AA$1012)</f>
        <v>2451.03893800875</v>
      </c>
      <c r="AF572" s="329" t="n">
        <f aca="false">XIRR(B572:AA572,$B$1:$AA$1)</f>
        <v>0.188202622620214</v>
      </c>
      <c r="AG572" s="330" t="n">
        <f aca="false">1-EXP(-(1/0.25)*(AD572/ABS($AD$1010)))</f>
        <v>0.992508322366982</v>
      </c>
    </row>
    <row r="573" customFormat="false" ht="12.75" hidden="false" customHeight="false" outlineLevel="0" collapsed="false">
      <c r="A573" s="321"/>
      <c r="B573" s="326" t="n">
        <f aca="false">+[4]data1cf!A573</f>
        <v>-3606.03098357377</v>
      </c>
      <c r="C573" s="326" t="n">
        <f aca="false">+[4]data1cf!B573</f>
        <v>510.837562320674</v>
      </c>
      <c r="D573" s="326" t="n">
        <f aca="false">+[4]data1cf!C573</f>
        <v>572.828520409281</v>
      </c>
      <c r="E573" s="326" t="n">
        <f aca="false">+[4]data1cf!D573</f>
        <v>558.376119568353</v>
      </c>
      <c r="F573" s="326" t="n">
        <f aca="false">+[4]data1cf!E573</f>
        <v>545.291748629838</v>
      </c>
      <c r="G573" s="326" t="n">
        <f aca="false">+[4]data1cf!F573</f>
        <v>533.293982776134</v>
      </c>
      <c r="H573" s="326" t="n">
        <f aca="false">+[4]data1cf!G573</f>
        <v>522.24156907883</v>
      </c>
      <c r="I573" s="326" t="n">
        <f aca="false">+[4]data1cf!H573</f>
        <v>516.339500120084</v>
      </c>
      <c r="J573" s="326" t="n">
        <f aca="false">+[4]data1cf!I573</f>
        <v>515.025851545535</v>
      </c>
      <c r="K573" s="326" t="n">
        <f aca="false">+[4]data1cf!J573</f>
        <v>513.81299599839</v>
      </c>
      <c r="L573" s="326" t="n">
        <f aca="false">+[4]data1cf!K573</f>
        <v>512.279143741009</v>
      </c>
      <c r="M573" s="326" t="n">
        <f aca="false">+[4]data1cf!L573</f>
        <v>391.631806959729</v>
      </c>
      <c r="N573" s="326" t="n">
        <f aca="false">+[4]data1cf!M573</f>
        <v>390.013081431189</v>
      </c>
      <c r="O573" s="326" t="n">
        <f aca="false">+[4]data1cf!N573</f>
        <v>388.630405180614</v>
      </c>
      <c r="P573" s="326" t="n">
        <f aca="false">+[4]data1cf!O573</f>
        <v>386.9216375987</v>
      </c>
      <c r="Q573" s="326" t="n">
        <f aca="false">+[4]data1cf!P573</f>
        <v>385.44621803315</v>
      </c>
      <c r="R573" s="326" t="n">
        <f aca="false">+[4]data1cf!Q573</f>
        <v>342.282191867615</v>
      </c>
      <c r="S573" s="326" t="n">
        <f aca="false">+[4]data1cf!R573</f>
        <v>299.208445465369</v>
      </c>
      <c r="T573" s="326" t="n">
        <f aca="false">+[4]data1cf!S573</f>
        <v>297.44301162933</v>
      </c>
      <c r="U573" s="326" t="n">
        <f aca="false">+[4]data1cf!T573</f>
        <v>295.62461477821</v>
      </c>
      <c r="V573" s="326" t="n">
        <f aca="false">+[4]data1cf!U573</f>
        <v>293.751666021557</v>
      </c>
      <c r="W573" s="326" t="n">
        <f aca="false">+[4]data1cf!V573</f>
        <v>291.822528802203</v>
      </c>
      <c r="X573" s="326" t="n">
        <f aca="false">+[4]data1cf!W573</f>
        <v>289.835517466269</v>
      </c>
      <c r="Y573" s="326" t="n">
        <f aca="false">+[4]data1cf!X573</f>
        <v>287.788895790257</v>
      </c>
      <c r="Z573" s="326" t="n">
        <f aca="false">+[4]data1cf!Y573</f>
        <v>285.680875463965</v>
      </c>
      <c r="AA573" s="326" t="n">
        <f aca="false">+[4]data1cf!Z573</f>
        <v>283.509614527884</v>
      </c>
      <c r="AB573" s="326"/>
      <c r="AC573" s="327" t="n">
        <f aca="false">XNPV(0.1,B573:AA573,$B$1:$AA$1)</f>
        <v>677.934528082175</v>
      </c>
      <c r="AD573" s="327" t="n">
        <f aca="false">SUMPRODUCT(B573:AA573,$B$1010:$AA$1010)</f>
        <v>1740.10521940606</v>
      </c>
      <c r="AE573" s="328" t="n">
        <f aca="false">SUMPRODUCT(B573:AA573,$B$1012:$AA$1012)</f>
        <v>1622.87734709225</v>
      </c>
      <c r="AF573" s="329" t="n">
        <f aca="false">XIRR(B573:AA573,$B$1:$AA$1)</f>
        <v>0.127765306229391</v>
      </c>
      <c r="AG573" s="330" t="n">
        <f aca="false">1-EXP(-(1/0.25)*(AD573/ABS($AD$1010)))</f>
        <v>0.963954228214641</v>
      </c>
    </row>
    <row r="574" customFormat="false" ht="12.75" hidden="false" customHeight="false" outlineLevel="0" collapsed="false">
      <c r="A574" s="321"/>
      <c r="B574" s="326" t="n">
        <f aca="false">+[4]data1cf!A574</f>
        <v>-3715.63810553199</v>
      </c>
      <c r="C574" s="326" t="n">
        <f aca="false">+[4]data1cf!B574</f>
        <v>512.968324771542</v>
      </c>
      <c r="D574" s="326" t="n">
        <f aca="false">+[4]data1cf!C574</f>
        <v>576.876969065929</v>
      </c>
      <c r="E574" s="326" t="n">
        <f aca="false">+[4]data1cf!D574</f>
        <v>562.019723359337</v>
      </c>
      <c r="F574" s="326" t="n">
        <f aca="false">+[4]data1cf!E574</f>
        <v>548.573122804174</v>
      </c>
      <c r="G574" s="326" t="n">
        <f aca="false">+[4]data1cf!F574</f>
        <v>536.247219533037</v>
      </c>
      <c r="H574" s="326" t="n">
        <f aca="false">+[4]data1cf!G574</f>
        <v>524.896499092612</v>
      </c>
      <c r="I574" s="326" t="n">
        <f aca="false">+[4]data1cf!H574</f>
        <v>518.853799812108</v>
      </c>
      <c r="J574" s="326" t="n">
        <f aca="false">+[4]data1cf!I574</f>
        <v>517.540151237559</v>
      </c>
      <c r="K574" s="326" t="n">
        <f aca="false">+[4]data1cf!J574</f>
        <v>516.331557215316</v>
      </c>
      <c r="L574" s="326" t="n">
        <f aca="false">+[4]data1cf!K574</f>
        <v>514.793443433033</v>
      </c>
      <c r="M574" s="326" t="n">
        <f aca="false">+[4]data1cf!L574</f>
        <v>394.150368176655</v>
      </c>
      <c r="N574" s="326" t="n">
        <f aca="false">+[4]data1cf!M574</f>
        <v>392.527381123213</v>
      </c>
      <c r="O574" s="326" t="n">
        <f aca="false">+[4]data1cf!N574</f>
        <v>391.148966397539</v>
      </c>
      <c r="P574" s="326" t="n">
        <f aca="false">+[4]data1cf!O574</f>
        <v>389.435937290724</v>
      </c>
      <c r="Q574" s="326" t="n">
        <f aca="false">+[4]data1cf!P574</f>
        <v>387.964779250076</v>
      </c>
      <c r="R574" s="326" t="n">
        <f aca="false">+[4]data1cf!Q574</f>
        <v>343.539341713626</v>
      </c>
      <c r="S574" s="326" t="n">
        <f aca="false">+[4]data1cf!R574</f>
        <v>299.208445465369</v>
      </c>
      <c r="T574" s="326" t="n">
        <f aca="false">+[4]data1cf!S574</f>
        <v>297.44301162933</v>
      </c>
      <c r="U574" s="326" t="n">
        <f aca="false">+[4]data1cf!T574</f>
        <v>295.62461477821</v>
      </c>
      <c r="V574" s="326" t="n">
        <f aca="false">+[4]data1cf!U574</f>
        <v>293.751666021557</v>
      </c>
      <c r="W574" s="326" t="n">
        <f aca="false">+[4]data1cf!V574</f>
        <v>291.822528802203</v>
      </c>
      <c r="X574" s="326" t="n">
        <f aca="false">+[4]data1cf!W574</f>
        <v>289.835517466269</v>
      </c>
      <c r="Y574" s="326" t="n">
        <f aca="false">+[4]data1cf!X574</f>
        <v>287.788895790257</v>
      </c>
      <c r="Z574" s="326" t="n">
        <f aca="false">+[4]data1cf!Y574</f>
        <v>285.680875463965</v>
      </c>
      <c r="AA574" s="326" t="n">
        <f aca="false">+[4]data1cf!Z574</f>
        <v>283.509614527884</v>
      </c>
      <c r="AB574" s="326"/>
      <c r="AC574" s="327" t="n">
        <f aca="false">XNPV(0.1,B574:AA574,$B$1:$AA$1)</f>
        <v>590.36451797513</v>
      </c>
      <c r="AD574" s="327" t="n">
        <f aca="false">SUMPRODUCT(B574:AA574,$B$1010:$AA$1010)</f>
        <v>1658.43985394619</v>
      </c>
      <c r="AE574" s="328" t="n">
        <f aca="false">SUMPRODUCT(B574:AA574,$B$1012:$AA$1012)</f>
        <v>1540.66670497645</v>
      </c>
      <c r="AF574" s="329" t="n">
        <f aca="false">XIRR(B574:AA574,$B$1:$AA$1)</f>
        <v>0.123556473211679</v>
      </c>
      <c r="AG574" s="330" t="n">
        <f aca="false">1-EXP(-(1/0.25)*(AD574/ABS($AD$1010)))</f>
        <v>0.957870820353941</v>
      </c>
    </row>
    <row r="575" customFormat="false" ht="12.75" hidden="false" customHeight="false" outlineLevel="0" collapsed="false">
      <c r="A575" s="321"/>
      <c r="B575" s="326" t="n">
        <f aca="false">+[4]data1cf!A575</f>
        <v>-2773.39966924554</v>
      </c>
      <c r="C575" s="326" t="n">
        <f aca="false">+[4]data1cf!B575</f>
        <v>494.651209570133</v>
      </c>
      <c r="D575" s="326" t="n">
        <f aca="false">+[4]data1cf!C575</f>
        <v>542.074450183253</v>
      </c>
      <c r="E575" s="326" t="n">
        <f aca="false">+[4]data1cf!D575</f>
        <v>530.697456364928</v>
      </c>
      <c r="F575" s="326" t="n">
        <f aca="false">+[4]data1cf!E575</f>
        <v>520.364765394005</v>
      </c>
      <c r="G575" s="326" t="n">
        <f aca="false">+[4]data1cf!F575</f>
        <v>510.859697863885</v>
      </c>
      <c r="H575" s="326" t="n">
        <f aca="false">+[4]data1cf!G575</f>
        <v>502.073373551656</v>
      </c>
      <c r="I575" s="326" t="n">
        <f aca="false">+[4]data1cf!H575</f>
        <v>497.239603874446</v>
      </c>
      <c r="J575" s="326" t="n">
        <f aca="false">+[4]data1cf!I575</f>
        <v>495.925955299896</v>
      </c>
      <c r="K575" s="326" t="n">
        <f aca="false">+[4]data1cf!J575</f>
        <v>494.680727047251</v>
      </c>
      <c r="L575" s="326" t="n">
        <f aca="false">+[4]data1cf!K575</f>
        <v>493.179247495371</v>
      </c>
      <c r="M575" s="326" t="n">
        <f aca="false">+[4]data1cf!L575</f>
        <v>372.49953800859</v>
      </c>
      <c r="N575" s="326" t="n">
        <f aca="false">+[4]data1cf!M575</f>
        <v>370.91318518555</v>
      </c>
      <c r="O575" s="326" t="n">
        <f aca="false">+[4]data1cf!N575</f>
        <v>369.498136229474</v>
      </c>
      <c r="P575" s="326" t="n">
        <f aca="false">+[4]data1cf!O575</f>
        <v>367.821741353062</v>
      </c>
      <c r="Q575" s="326" t="n">
        <f aca="false">+[4]data1cf!P575</f>
        <v>366.313949082011</v>
      </c>
      <c r="R575" s="326" t="n">
        <f aca="false">+[4]data1cf!Q575</f>
        <v>332.732243744795</v>
      </c>
      <c r="S575" s="326" t="n">
        <f aca="false">+[4]data1cf!R575</f>
        <v>299.208445465369</v>
      </c>
      <c r="T575" s="326" t="n">
        <f aca="false">+[4]data1cf!S575</f>
        <v>297.44301162933</v>
      </c>
      <c r="U575" s="326" t="n">
        <f aca="false">+[4]data1cf!T575</f>
        <v>295.62461477821</v>
      </c>
      <c r="V575" s="326" t="n">
        <f aca="false">+[4]data1cf!U575</f>
        <v>293.751666021557</v>
      </c>
      <c r="W575" s="326" t="n">
        <f aca="false">+[4]data1cf!V575</f>
        <v>291.822528802203</v>
      </c>
      <c r="X575" s="326" t="n">
        <f aca="false">+[4]data1cf!W575</f>
        <v>289.835517466269</v>
      </c>
      <c r="Y575" s="326" t="n">
        <f aca="false">+[4]data1cf!X575</f>
        <v>287.788895790257</v>
      </c>
      <c r="Z575" s="326" t="n">
        <f aca="false">+[4]data1cf!Y575</f>
        <v>285.680875463965</v>
      </c>
      <c r="AA575" s="326" t="n">
        <f aca="false">+[4]data1cf!Z575</f>
        <v>283.509614527884</v>
      </c>
      <c r="AB575" s="326"/>
      <c r="AC575" s="327" t="n">
        <f aca="false">XNPV(0.1,B575:AA575,$B$1:$AA$1)</f>
        <v>1343.16075890103</v>
      </c>
      <c r="AD575" s="327" t="n">
        <f aca="false">SUMPRODUCT(B575:AA575,$B$1010:$AA$1010)</f>
        <v>2360.47677339933</v>
      </c>
      <c r="AE575" s="328" t="n">
        <f aca="false">SUMPRODUCT(B575:AA575,$B$1012:$AA$1012)</f>
        <v>2247.39109924372</v>
      </c>
      <c r="AF575" s="329" t="n">
        <f aca="false">XIRR(B575:AA575,$B$1:$AA$1)</f>
        <v>0.169287284725645</v>
      </c>
      <c r="AG575" s="330" t="n">
        <f aca="false">1-EXP(-(1/0.25)*(AD575/ABS($AD$1010)))</f>
        <v>0.988975650911685</v>
      </c>
    </row>
    <row r="576" customFormat="false" ht="12.75" hidden="false" customHeight="false" outlineLevel="0" collapsed="false">
      <c r="A576" s="321"/>
      <c r="B576" s="326" t="n">
        <f aca="false">+[4]data1cf!A576</f>
        <v>-3694.36622457316</v>
      </c>
      <c r="C576" s="326" t="n">
        <f aca="false">+[4]data1cf!B576</f>
        <v>512.554799405702</v>
      </c>
      <c r="D576" s="326" t="n">
        <f aca="false">+[4]data1cf!C576</f>
        <v>576.091270870835</v>
      </c>
      <c r="E576" s="326" t="n">
        <f aca="false">+[4]data1cf!D576</f>
        <v>561.312594983751</v>
      </c>
      <c r="F576" s="326" t="n">
        <f aca="false">+[4]data1cf!E576</f>
        <v>547.936293740782</v>
      </c>
      <c r="G576" s="326" t="n">
        <f aca="false">+[4]data1cf!F576</f>
        <v>535.674073375983</v>
      </c>
      <c r="H576" s="326" t="n">
        <f aca="false">+[4]data1cf!G576</f>
        <v>524.381246486776</v>
      </c>
      <c r="I576" s="326" t="n">
        <f aca="false">+[4]data1cf!H576</f>
        <v>518.365839880417</v>
      </c>
      <c r="J576" s="326" t="n">
        <f aca="false">+[4]data1cf!I576</f>
        <v>517.052191305868</v>
      </c>
      <c r="K576" s="326" t="n">
        <f aca="false">+[4]data1cf!J576</f>
        <v>515.842770232894</v>
      </c>
      <c r="L576" s="326" t="n">
        <f aca="false">+[4]data1cf!K576</f>
        <v>514.305483501343</v>
      </c>
      <c r="M576" s="326" t="n">
        <f aca="false">+[4]data1cf!L576</f>
        <v>393.661581194233</v>
      </c>
      <c r="N576" s="326" t="n">
        <f aca="false">+[4]data1cf!M576</f>
        <v>392.039421191522</v>
      </c>
      <c r="O576" s="326" t="n">
        <f aca="false">+[4]data1cf!N576</f>
        <v>390.660179415117</v>
      </c>
      <c r="P576" s="326" t="n">
        <f aca="false">+[4]data1cf!O576</f>
        <v>388.947977359033</v>
      </c>
      <c r="Q576" s="326" t="n">
        <f aca="false">+[4]data1cf!P576</f>
        <v>387.475992267654</v>
      </c>
      <c r="R576" s="326" t="n">
        <f aca="false">+[4]data1cf!Q576</f>
        <v>343.295361747781</v>
      </c>
      <c r="S576" s="326" t="n">
        <f aca="false">+[4]data1cf!R576</f>
        <v>299.208445465369</v>
      </c>
      <c r="T576" s="326" t="n">
        <f aca="false">+[4]data1cf!S576</f>
        <v>297.44301162933</v>
      </c>
      <c r="U576" s="326" t="n">
        <f aca="false">+[4]data1cf!T576</f>
        <v>295.62461477821</v>
      </c>
      <c r="V576" s="326" t="n">
        <f aca="false">+[4]data1cf!U576</f>
        <v>293.751666021557</v>
      </c>
      <c r="W576" s="326" t="n">
        <f aca="false">+[4]data1cf!V576</f>
        <v>291.822528802203</v>
      </c>
      <c r="X576" s="326" t="n">
        <f aca="false">+[4]data1cf!W576</f>
        <v>289.835517466269</v>
      </c>
      <c r="Y576" s="326" t="n">
        <f aca="false">+[4]data1cf!X576</f>
        <v>287.788895790257</v>
      </c>
      <c r="Z576" s="326" t="n">
        <f aca="false">+[4]data1cf!Y576</f>
        <v>285.680875463965</v>
      </c>
      <c r="AA576" s="326" t="n">
        <f aca="false">+[4]data1cf!Z576</f>
        <v>283.509614527884</v>
      </c>
      <c r="AB576" s="326"/>
      <c r="AC576" s="327" t="n">
        <f aca="false">XNPV(0.1,B576:AA576,$B$1:$AA$1)</f>
        <v>607.359570826441</v>
      </c>
      <c r="AD576" s="327" t="n">
        <f aca="false">SUMPRODUCT(B576:AA576,$B$1010:$AA$1010)</f>
        <v>1674.28896941866</v>
      </c>
      <c r="AE576" s="328" t="n">
        <f aca="false">SUMPRODUCT(B576:AA576,$B$1012:$AA$1012)</f>
        <v>1556.6216444128</v>
      </c>
      <c r="AF576" s="329" t="n">
        <f aca="false">XIRR(B576:AA576,$B$1:$AA$1)</f>
        <v>0.124355991911817</v>
      </c>
      <c r="AG576" s="330" t="n">
        <f aca="false">1-EXP(-(1/0.25)*(AD576/ABS($AD$1010)))</f>
        <v>0.959126800500225</v>
      </c>
    </row>
    <row r="577" customFormat="false" ht="12.75" hidden="false" customHeight="false" outlineLevel="0" collapsed="false">
      <c r="A577" s="321"/>
      <c r="B577" s="326" t="n">
        <f aca="false">+[4]data1cf!A577</f>
        <v>-2549.5249020632</v>
      </c>
      <c r="C577" s="326" t="n">
        <f aca="false">+[4]data1cf!B577</f>
        <v>490.299084096109</v>
      </c>
      <c r="D577" s="326" t="n">
        <f aca="false">+[4]data1cf!C577</f>
        <v>533.805411782606</v>
      </c>
      <c r="E577" s="326" t="n">
        <f aca="false">+[4]data1cf!D577</f>
        <v>523.255321804346</v>
      </c>
      <c r="F577" s="326" t="n">
        <f aca="false">+[4]data1cf!E577</f>
        <v>513.662492164007</v>
      </c>
      <c r="G577" s="326" t="n">
        <f aca="false">+[4]data1cf!F577</f>
        <v>504.827651956887</v>
      </c>
      <c r="H577" s="326" t="n">
        <f aca="false">+[4]data1cf!G577</f>
        <v>496.650625211022</v>
      </c>
      <c r="I577" s="326" t="n">
        <f aca="false">+[4]data1cf!H577</f>
        <v>492.104095815097</v>
      </c>
      <c r="J577" s="326" t="n">
        <f aca="false">+[4]data1cf!I577</f>
        <v>490.790447240547</v>
      </c>
      <c r="K577" s="326" t="n">
        <f aca="false">+[4]data1cf!J577</f>
        <v>489.536514736954</v>
      </c>
      <c r="L577" s="326" t="n">
        <f aca="false">+[4]data1cf!K577</f>
        <v>488.043739436022</v>
      </c>
      <c r="M577" s="326" t="n">
        <f aca="false">+[4]data1cf!L577</f>
        <v>367.355325698293</v>
      </c>
      <c r="N577" s="326" t="n">
        <f aca="false">+[4]data1cf!M577</f>
        <v>365.777677126201</v>
      </c>
      <c r="O577" s="326" t="n">
        <f aca="false">+[4]data1cf!N577</f>
        <v>364.353923919177</v>
      </c>
      <c r="P577" s="326" t="n">
        <f aca="false">+[4]data1cf!O577</f>
        <v>362.686233293712</v>
      </c>
      <c r="Q577" s="326" t="n">
        <f aca="false">+[4]data1cf!P577</f>
        <v>361.169736771714</v>
      </c>
      <c r="R577" s="326" t="n">
        <f aca="false">+[4]data1cf!Q577</f>
        <v>330.164489715121</v>
      </c>
      <c r="S577" s="326" t="n">
        <f aca="false">+[4]data1cf!R577</f>
        <v>299.208445465369</v>
      </c>
      <c r="T577" s="326" t="n">
        <f aca="false">+[4]data1cf!S577</f>
        <v>297.44301162933</v>
      </c>
      <c r="U577" s="326" t="n">
        <f aca="false">+[4]data1cf!T577</f>
        <v>295.62461477821</v>
      </c>
      <c r="V577" s="326" t="n">
        <f aca="false">+[4]data1cf!U577</f>
        <v>293.751666021557</v>
      </c>
      <c r="W577" s="326" t="n">
        <f aca="false">+[4]data1cf!V577</f>
        <v>291.822528802203</v>
      </c>
      <c r="X577" s="326" t="n">
        <f aca="false">+[4]data1cf!W577</f>
        <v>289.835517466269</v>
      </c>
      <c r="Y577" s="326" t="n">
        <f aca="false">+[4]data1cf!X577</f>
        <v>287.788895790257</v>
      </c>
      <c r="Z577" s="326" t="n">
        <f aca="false">+[4]data1cf!Y577</f>
        <v>285.680875463965</v>
      </c>
      <c r="AA577" s="326" t="n">
        <f aca="false">+[4]data1cf!Z577</f>
        <v>283.509614527884</v>
      </c>
      <c r="AB577" s="326"/>
      <c r="AC577" s="327" t="n">
        <f aca="false">XNPV(0.1,B577:AA577,$B$1:$AA$1)</f>
        <v>1522.02427866705</v>
      </c>
      <c r="AD577" s="327" t="n">
        <f aca="false">SUMPRODUCT(B577:AA577,$B$1010:$AA$1010)</f>
        <v>2527.27993684849</v>
      </c>
      <c r="AE577" s="328" t="n">
        <f aca="false">SUMPRODUCT(B577:AA577,$B$1012:$AA$1012)</f>
        <v>2415.30800130965</v>
      </c>
      <c r="AF577" s="329" t="n">
        <f aca="false">XIRR(B577:AA577,$B$1:$AA$1)</f>
        <v>0.184614758748772</v>
      </c>
      <c r="AG577" s="330" t="n">
        <f aca="false">1-EXP(-(1/0.25)*(AD577/ABS($AD$1010)))</f>
        <v>0.991982928283699</v>
      </c>
    </row>
    <row r="578" customFormat="false" ht="12.75" hidden="false" customHeight="false" outlineLevel="0" collapsed="false">
      <c r="A578" s="321"/>
      <c r="B578" s="326" t="n">
        <f aca="false">+[4]data1cf!A578</f>
        <v>-2556.23838671308</v>
      </c>
      <c r="C578" s="326" t="n">
        <f aca="false">+[4]data1cf!B578</f>
        <v>490.429594237702</v>
      </c>
      <c r="D578" s="326" t="n">
        <f aca="false">+[4]data1cf!C578</f>
        <v>534.053381051634</v>
      </c>
      <c r="E578" s="326" t="n">
        <f aca="false">+[4]data1cf!D578</f>
        <v>523.478494146471</v>
      </c>
      <c r="F578" s="326" t="n">
        <f aca="false">+[4]data1cf!E578</f>
        <v>513.863477782062</v>
      </c>
      <c r="G578" s="326" t="n">
        <f aca="false">+[4]data1cf!F578</f>
        <v>505.008539013135</v>
      </c>
      <c r="H578" s="326" t="n">
        <f aca="false">+[4]data1cf!G578</f>
        <v>496.813240847447</v>
      </c>
      <c r="I578" s="326" t="n">
        <f aca="false">+[4]data1cf!H578</f>
        <v>492.258097782177</v>
      </c>
      <c r="J578" s="326" t="n">
        <f aca="false">+[4]data1cf!I578</f>
        <v>490.944449207628</v>
      </c>
      <c r="K578" s="326" t="n">
        <f aca="false">+[4]data1cf!J578</f>
        <v>489.690777724317</v>
      </c>
      <c r="L578" s="326" t="n">
        <f aca="false">+[4]data1cf!K578</f>
        <v>488.197741403103</v>
      </c>
      <c r="M578" s="326" t="n">
        <f aca="false">+[4]data1cf!L578</f>
        <v>367.509588685656</v>
      </c>
      <c r="N578" s="326" t="n">
        <f aca="false">+[4]data1cf!M578</f>
        <v>365.931679093282</v>
      </c>
      <c r="O578" s="326" t="n">
        <f aca="false">+[4]data1cf!N578</f>
        <v>364.508186906541</v>
      </c>
      <c r="P578" s="326" t="n">
        <f aca="false">+[4]data1cf!O578</f>
        <v>362.840235260793</v>
      </c>
      <c r="Q578" s="326" t="n">
        <f aca="false">+[4]data1cf!P578</f>
        <v>361.323999759077</v>
      </c>
      <c r="R578" s="326" t="n">
        <f aca="false">+[4]data1cf!Q578</f>
        <v>330.241490698661</v>
      </c>
      <c r="S578" s="326" t="n">
        <f aca="false">+[4]data1cf!R578</f>
        <v>299.208445465369</v>
      </c>
      <c r="T578" s="326" t="n">
        <f aca="false">+[4]data1cf!S578</f>
        <v>297.44301162933</v>
      </c>
      <c r="U578" s="326" t="n">
        <f aca="false">+[4]data1cf!T578</f>
        <v>295.62461477821</v>
      </c>
      <c r="V578" s="326" t="n">
        <f aca="false">+[4]data1cf!U578</f>
        <v>293.751666021557</v>
      </c>
      <c r="W578" s="326" t="n">
        <f aca="false">+[4]data1cf!V578</f>
        <v>291.822528802203</v>
      </c>
      <c r="X578" s="326" t="n">
        <f aca="false">+[4]data1cf!W578</f>
        <v>289.835517466269</v>
      </c>
      <c r="Y578" s="326" t="n">
        <f aca="false">+[4]data1cf!X578</f>
        <v>287.788895790257</v>
      </c>
      <c r="Z578" s="326" t="n">
        <f aca="false">+[4]data1cf!Y578</f>
        <v>285.680875463965</v>
      </c>
      <c r="AA578" s="326" t="n">
        <f aca="false">+[4]data1cf!Z578</f>
        <v>283.509614527884</v>
      </c>
      <c r="AB578" s="326"/>
      <c r="AC578" s="327" t="n">
        <f aca="false">XNPV(0.1,B578:AA578,$B$1:$AA$1)</f>
        <v>1516.66057685516</v>
      </c>
      <c r="AD578" s="327" t="n">
        <f aca="false">SUMPRODUCT(B578:AA578,$B$1010:$AA$1010)</f>
        <v>2522.27789713021</v>
      </c>
      <c r="AE578" s="328" t="n">
        <f aca="false">SUMPRODUCT(B578:AA578,$B$1012:$AA$1012)</f>
        <v>2410.27256315526</v>
      </c>
      <c r="AF578" s="329" t="n">
        <f aca="false">XIRR(B578:AA578,$B$1:$AA$1)</f>
        <v>0.184119111655318</v>
      </c>
      <c r="AG578" s="330" t="n">
        <f aca="false">1-EXP(-(1/0.25)*(AD578/ABS($AD$1010)))</f>
        <v>0.991905981741008</v>
      </c>
    </row>
    <row r="579" customFormat="false" ht="12.75" hidden="false" customHeight="false" outlineLevel="0" collapsed="false">
      <c r="A579" s="321"/>
      <c r="B579" s="326" t="n">
        <f aca="false">+[4]data1cf!A579</f>
        <v>-2456.08434162852</v>
      </c>
      <c r="C579" s="326" t="n">
        <f aca="false">+[4]data1cf!B579</f>
        <v>488.482599601258</v>
      </c>
      <c r="D579" s="326" t="n">
        <f aca="false">+[4]data1cf!C579</f>
        <v>530.354091242391</v>
      </c>
      <c r="E579" s="326" t="n">
        <f aca="false">+[4]data1cf!D579</f>
        <v>520.149133318152</v>
      </c>
      <c r="F579" s="326" t="n">
        <f aca="false">+[4]data1cf!E579</f>
        <v>510.865106041938</v>
      </c>
      <c r="G579" s="326" t="n">
        <f aca="false">+[4]data1cf!F579</f>
        <v>502.310004447024</v>
      </c>
      <c r="H579" s="326" t="n">
        <f aca="false">+[4]data1cf!G579</f>
        <v>494.387285530438</v>
      </c>
      <c r="I579" s="326" t="n">
        <f aca="false">+[4]data1cf!H579</f>
        <v>489.960644111173</v>
      </c>
      <c r="J579" s="326" t="n">
        <f aca="false">+[4]data1cf!I579</f>
        <v>488.646995536624</v>
      </c>
      <c r="K579" s="326" t="n">
        <f aca="false">+[4]data1cf!J579</f>
        <v>487.389430064041</v>
      </c>
      <c r="L579" s="326" t="n">
        <f aca="false">+[4]data1cf!K579</f>
        <v>485.900287732099</v>
      </c>
      <c r="M579" s="326" t="n">
        <f aca="false">+[4]data1cf!L579</f>
        <v>365.20824102538</v>
      </c>
      <c r="N579" s="326" t="n">
        <f aca="false">+[4]data1cf!M579</f>
        <v>363.634225422278</v>
      </c>
      <c r="O579" s="326" t="n">
        <f aca="false">+[4]data1cf!N579</f>
        <v>362.206839246264</v>
      </c>
      <c r="P579" s="326" t="n">
        <f aca="false">+[4]data1cf!O579</f>
        <v>360.542781589789</v>
      </c>
      <c r="Q579" s="326" t="n">
        <f aca="false">+[4]data1cf!P579</f>
        <v>359.022652098801</v>
      </c>
      <c r="R579" s="326" t="n">
        <f aca="false">+[4]data1cf!Q579</f>
        <v>329.092763863159</v>
      </c>
      <c r="S579" s="326" t="n">
        <f aca="false">+[4]data1cf!R579</f>
        <v>299.208445465369</v>
      </c>
      <c r="T579" s="326" t="n">
        <f aca="false">+[4]data1cf!S579</f>
        <v>297.44301162933</v>
      </c>
      <c r="U579" s="326" t="n">
        <f aca="false">+[4]data1cf!T579</f>
        <v>295.62461477821</v>
      </c>
      <c r="V579" s="326" t="n">
        <f aca="false">+[4]data1cf!U579</f>
        <v>293.751666021557</v>
      </c>
      <c r="W579" s="326" t="n">
        <f aca="false">+[4]data1cf!V579</f>
        <v>291.822528802203</v>
      </c>
      <c r="X579" s="326" t="n">
        <f aca="false">+[4]data1cf!W579</f>
        <v>289.835517466269</v>
      </c>
      <c r="Y579" s="326" t="n">
        <f aca="false">+[4]data1cf!X579</f>
        <v>287.788895790257</v>
      </c>
      <c r="Z579" s="326" t="n">
        <f aca="false">+[4]data1cf!Y579</f>
        <v>285.680875463965</v>
      </c>
      <c r="AA579" s="326" t="n">
        <f aca="false">+[4]data1cf!Z579</f>
        <v>283.509614527884</v>
      </c>
      <c r="AB579" s="326"/>
      <c r="AC579" s="327" t="n">
        <f aca="false">XNPV(0.1,B579:AA579,$B$1:$AA$1)</f>
        <v>1596.67810293946</v>
      </c>
      <c r="AD579" s="327" t="n">
        <f aca="false">SUMPRODUCT(B579:AA579,$B$1010:$AA$1010)</f>
        <v>2596.90002521814</v>
      </c>
      <c r="AE579" s="328" t="n">
        <f aca="false">SUMPRODUCT(B579:AA579,$B$1012:$AA$1012)</f>
        <v>2485.392940461</v>
      </c>
      <c r="AF579" s="329" t="n">
        <f aca="false">XIRR(B579:AA579,$B$1:$AA$1)</f>
        <v>0.191773973266341</v>
      </c>
      <c r="AG579" s="330" t="n">
        <f aca="false">1-EXP(-(1/0.25)*(AD579/ABS($AD$1010)))</f>
        <v>0.992980975277711</v>
      </c>
    </row>
    <row r="580" customFormat="false" ht="12.75" hidden="false" customHeight="false" outlineLevel="0" collapsed="false">
      <c r="A580" s="321"/>
      <c r="B580" s="326" t="n">
        <f aca="false">+[4]data1cf!A580</f>
        <v>-3067.02715245403</v>
      </c>
      <c r="C580" s="326" t="n">
        <f aca="false">+[4]data1cf!B580</f>
        <v>500.359327843706</v>
      </c>
      <c r="D580" s="326" t="n">
        <f aca="false">+[4]data1cf!C580</f>
        <v>552.919874903042</v>
      </c>
      <c r="E580" s="326" t="n">
        <f aca="false">+[4]data1cf!D580</f>
        <v>540.458338612738</v>
      </c>
      <c r="F580" s="326" t="n">
        <f aca="false">+[4]data1cf!E580</f>
        <v>529.155267535308</v>
      </c>
      <c r="G580" s="326" t="n">
        <f aca="false">+[4]data1cf!F580</f>
        <v>518.771149791057</v>
      </c>
      <c r="H580" s="326" t="n">
        <f aca="false">+[4]data1cf!G580</f>
        <v>509.185688920529</v>
      </c>
      <c r="I580" s="326" t="n">
        <f aca="false">+[4]data1cf!H580</f>
        <v>503.975183437262</v>
      </c>
      <c r="J580" s="326" t="n">
        <f aca="false">+[4]data1cf!I580</f>
        <v>502.661534862713</v>
      </c>
      <c r="K580" s="326" t="n">
        <f aca="false">+[4]data1cf!J580</f>
        <v>501.427722846614</v>
      </c>
      <c r="L580" s="326" t="n">
        <f aca="false">+[4]data1cf!K580</f>
        <v>499.914827058187</v>
      </c>
      <c r="M580" s="326" t="n">
        <f aca="false">+[4]data1cf!L580</f>
        <v>379.246533807953</v>
      </c>
      <c r="N580" s="326" t="n">
        <f aca="false">+[4]data1cf!M580</f>
        <v>377.648764748367</v>
      </c>
      <c r="O580" s="326" t="n">
        <f aca="false">+[4]data1cf!N580</f>
        <v>376.245132028838</v>
      </c>
      <c r="P580" s="326" t="n">
        <f aca="false">+[4]data1cf!O580</f>
        <v>374.557320915878</v>
      </c>
      <c r="Q580" s="326" t="n">
        <f aca="false">+[4]data1cf!P580</f>
        <v>373.060944881374</v>
      </c>
      <c r="R580" s="326" t="n">
        <f aca="false">+[4]data1cf!Q580</f>
        <v>336.100033526203</v>
      </c>
      <c r="S580" s="326" t="n">
        <f aca="false">+[4]data1cf!R580</f>
        <v>299.208445465369</v>
      </c>
      <c r="T580" s="326" t="n">
        <f aca="false">+[4]data1cf!S580</f>
        <v>297.44301162933</v>
      </c>
      <c r="U580" s="326" t="n">
        <f aca="false">+[4]data1cf!T580</f>
        <v>295.62461477821</v>
      </c>
      <c r="V580" s="326" t="n">
        <f aca="false">+[4]data1cf!U580</f>
        <v>293.751666021557</v>
      </c>
      <c r="W580" s="326" t="n">
        <f aca="false">+[4]data1cf!V580</f>
        <v>291.822528802203</v>
      </c>
      <c r="X580" s="326" t="n">
        <f aca="false">+[4]data1cf!W580</f>
        <v>289.835517466269</v>
      </c>
      <c r="Y580" s="326" t="n">
        <f aca="false">+[4]data1cf!X580</f>
        <v>287.788895790257</v>
      </c>
      <c r="Z580" s="326" t="n">
        <f aca="false">+[4]data1cf!Y580</f>
        <v>285.680875463965</v>
      </c>
      <c r="AA580" s="326" t="n">
        <f aca="false">+[4]data1cf!Z580</f>
        <v>283.509614527884</v>
      </c>
      <c r="AB580" s="326"/>
      <c r="AC580" s="327" t="n">
        <f aca="false">XNPV(0.1,B580:AA580,$B$1:$AA$1)</f>
        <v>1108.56868848725</v>
      </c>
      <c r="AD580" s="327" t="n">
        <f aca="false">SUMPRODUCT(B580:AA580,$B$1010:$AA$1010)</f>
        <v>2141.70270747298</v>
      </c>
      <c r="AE580" s="328" t="n">
        <f aca="false">SUMPRODUCT(B580:AA580,$B$1012:$AA$1012)</f>
        <v>2027.1562868871</v>
      </c>
      <c r="AF580" s="329" t="n">
        <f aca="false">XIRR(B580:AA580,$B$1:$AA$1)</f>
        <v>0.152320620228367</v>
      </c>
      <c r="AG580" s="330" t="n">
        <f aca="false">1-EXP(-(1/0.25)*(AD580/ABS($AD$1010)))</f>
        <v>0.98325859523594</v>
      </c>
    </row>
    <row r="581" customFormat="false" ht="12.75" hidden="false" customHeight="false" outlineLevel="0" collapsed="false">
      <c r="A581" s="321"/>
      <c r="B581" s="326" t="n">
        <f aca="false">+[4]data1cf!A581</f>
        <v>-3368.64224084124</v>
      </c>
      <c r="C581" s="326" t="n">
        <f aca="false">+[4]data1cf!B581</f>
        <v>506.222725161954</v>
      </c>
      <c r="D581" s="326" t="n">
        <f aca="false">+[4]data1cf!C581</f>
        <v>564.060329807712</v>
      </c>
      <c r="E581" s="326" t="n">
        <f aca="false">+[4]data1cf!D581</f>
        <v>550.484748026941</v>
      </c>
      <c r="F581" s="326" t="n">
        <f aca="false">+[4]data1cf!E581</f>
        <v>538.184899405409</v>
      </c>
      <c r="G581" s="326" t="n">
        <f aca="false">+[4]data1cf!F581</f>
        <v>526.897818474148</v>
      </c>
      <c r="H581" s="326" t="n">
        <f aca="false">+[4]data1cf!G581</f>
        <v>516.491481979065</v>
      </c>
      <c r="I581" s="326" t="n">
        <f aca="false">+[4]data1cf!H581</f>
        <v>510.893992272794</v>
      </c>
      <c r="J581" s="326" t="n">
        <f aca="false">+[4]data1cf!I581</f>
        <v>509.580343698245</v>
      </c>
      <c r="K581" s="326" t="n">
        <f aca="false">+[4]data1cf!J581</f>
        <v>508.358258476783</v>
      </c>
      <c r="L581" s="326" t="n">
        <f aca="false">+[4]data1cf!K581</f>
        <v>506.833635893719</v>
      </c>
      <c r="M581" s="326" t="n">
        <f aca="false">+[4]data1cf!L581</f>
        <v>386.177069438122</v>
      </c>
      <c r="N581" s="326" t="n">
        <f aca="false">+[4]data1cf!M581</f>
        <v>384.567573583899</v>
      </c>
      <c r="O581" s="326" t="n">
        <f aca="false">+[4]data1cf!N581</f>
        <v>383.175667659006</v>
      </c>
      <c r="P581" s="326" t="n">
        <f aca="false">+[4]data1cf!O581</f>
        <v>381.47612975141</v>
      </c>
      <c r="Q581" s="326" t="n">
        <f aca="false">+[4]data1cf!P581</f>
        <v>379.991480511543</v>
      </c>
      <c r="R581" s="326" t="n">
        <f aca="false">+[4]data1cf!Q581</f>
        <v>339.559437943969</v>
      </c>
      <c r="S581" s="326" t="n">
        <f aca="false">+[4]data1cf!R581</f>
        <v>299.208445465369</v>
      </c>
      <c r="T581" s="326" t="n">
        <f aca="false">+[4]data1cf!S581</f>
        <v>297.44301162933</v>
      </c>
      <c r="U581" s="326" t="n">
        <f aca="false">+[4]data1cf!T581</f>
        <v>295.62461477821</v>
      </c>
      <c r="V581" s="326" t="n">
        <f aca="false">+[4]data1cf!U581</f>
        <v>293.751666021557</v>
      </c>
      <c r="W581" s="326" t="n">
        <f aca="false">+[4]data1cf!V581</f>
        <v>291.822528802203</v>
      </c>
      <c r="X581" s="326" t="n">
        <f aca="false">+[4]data1cf!W581</f>
        <v>289.835517466269</v>
      </c>
      <c r="Y581" s="326" t="n">
        <f aca="false">+[4]data1cf!X581</f>
        <v>287.788895790257</v>
      </c>
      <c r="Z581" s="326" t="n">
        <f aca="false">+[4]data1cf!Y581</f>
        <v>285.680875463965</v>
      </c>
      <c r="AA581" s="326" t="n">
        <f aca="false">+[4]data1cf!Z581</f>
        <v>283.509614527884</v>
      </c>
      <c r="AB581" s="326"/>
      <c r="AC581" s="327" t="n">
        <f aca="false">XNPV(0.1,B581:AA581,$B$1:$AA$1)</f>
        <v>867.594964639495</v>
      </c>
      <c r="AD581" s="327" t="n">
        <f aca="false">SUMPRODUCT(B581:AA581,$B$1010:$AA$1010)</f>
        <v>1916.97728834609</v>
      </c>
      <c r="AE581" s="328" t="n">
        <f aca="false">SUMPRODUCT(B581:AA581,$B$1012:$AA$1012)</f>
        <v>1800.93038436244</v>
      </c>
      <c r="AF581" s="329" t="n">
        <f aca="false">XIRR(B581:AA581,$B$1:$AA$1)</f>
        <v>0.137710612725628</v>
      </c>
      <c r="AG581" s="330" t="n">
        <f aca="false">1-EXP(-(1/0.25)*(AD581/ABS($AD$1010)))</f>
        <v>0.974286182630109</v>
      </c>
    </row>
    <row r="582" customFormat="false" ht="12.75" hidden="false" customHeight="false" outlineLevel="0" collapsed="false">
      <c r="A582" s="321"/>
      <c r="B582" s="326" t="n">
        <f aca="false">+[4]data1cf!A582</f>
        <v>-2880.51847097488</v>
      </c>
      <c r="C582" s="326" t="n">
        <f aca="false">+[4]data1cf!B582</f>
        <v>496.733599075752</v>
      </c>
      <c r="D582" s="326" t="n">
        <f aca="false">+[4]data1cf!C582</f>
        <v>546.030990243928</v>
      </c>
      <c r="E582" s="326" t="n">
        <f aca="false">+[4]data1cf!D582</f>
        <v>534.258342419535</v>
      </c>
      <c r="F582" s="326" t="n">
        <f aca="false">+[4]data1cf!E582</f>
        <v>523.571645232658</v>
      </c>
      <c r="G582" s="326" t="n">
        <f aca="false">+[4]data1cf!F582</f>
        <v>513.745889718672</v>
      </c>
      <c r="H582" s="326" t="n">
        <f aca="false">+[4]data1cf!G582</f>
        <v>504.668030875657</v>
      </c>
      <c r="I582" s="326" t="n">
        <f aca="false">+[4]data1cf!H582</f>
        <v>499.696823491076</v>
      </c>
      <c r="J582" s="326" t="n">
        <f aca="false">+[4]data1cf!I582</f>
        <v>498.383174916526</v>
      </c>
      <c r="K582" s="326" t="n">
        <f aca="false">+[4]data1cf!J582</f>
        <v>497.142111442892</v>
      </c>
      <c r="L582" s="326" t="n">
        <f aca="false">+[4]data1cf!K582</f>
        <v>495.636467112001</v>
      </c>
      <c r="M582" s="326" t="n">
        <f aca="false">+[4]data1cf!L582</f>
        <v>374.960922404231</v>
      </c>
      <c r="N582" s="326" t="n">
        <f aca="false">+[4]data1cf!M582</f>
        <v>373.37040480218</v>
      </c>
      <c r="O582" s="326" t="n">
        <f aca="false">+[4]data1cf!N582</f>
        <v>371.959520625115</v>
      </c>
      <c r="P582" s="326" t="n">
        <f aca="false">+[4]data1cf!O582</f>
        <v>370.278960969691</v>
      </c>
      <c r="Q582" s="326" t="n">
        <f aca="false">+[4]data1cf!P582</f>
        <v>368.775333477652</v>
      </c>
      <c r="R582" s="326" t="n">
        <f aca="false">+[4]data1cf!Q582</f>
        <v>333.96085355311</v>
      </c>
      <c r="S582" s="326" t="n">
        <f aca="false">+[4]data1cf!R582</f>
        <v>299.208445465369</v>
      </c>
      <c r="T582" s="326" t="n">
        <f aca="false">+[4]data1cf!S582</f>
        <v>297.44301162933</v>
      </c>
      <c r="U582" s="326" t="n">
        <f aca="false">+[4]data1cf!T582</f>
        <v>295.62461477821</v>
      </c>
      <c r="V582" s="326" t="n">
        <f aca="false">+[4]data1cf!U582</f>
        <v>293.751666021557</v>
      </c>
      <c r="W582" s="326" t="n">
        <f aca="false">+[4]data1cf!V582</f>
        <v>291.822528802203</v>
      </c>
      <c r="X582" s="326" t="n">
        <f aca="false">+[4]data1cf!W582</f>
        <v>289.835517466269</v>
      </c>
      <c r="Y582" s="326" t="n">
        <f aca="false">+[4]data1cf!X582</f>
        <v>287.788895790257</v>
      </c>
      <c r="Z582" s="326" t="n">
        <f aca="false">+[4]data1cf!Y582</f>
        <v>285.680875463965</v>
      </c>
      <c r="AA582" s="326" t="n">
        <f aca="false">+[4]data1cf!Z582</f>
        <v>283.509614527884</v>
      </c>
      <c r="AB582" s="326"/>
      <c r="AC582" s="327" t="n">
        <f aca="false">XNPV(0.1,B582:AA582,$B$1:$AA$1)</f>
        <v>1257.57877861996</v>
      </c>
      <c r="AD582" s="327" t="n">
        <f aca="false">SUMPRODUCT(B582:AA582,$B$1010:$AA$1010)</f>
        <v>2280.66538948045</v>
      </c>
      <c r="AE582" s="328" t="n">
        <f aca="false">SUMPRODUCT(B582:AA582,$B$1012:$AA$1012)</f>
        <v>2167.0468176358</v>
      </c>
      <c r="AF582" s="329" t="n">
        <f aca="false">XIRR(B582:AA582,$B$1:$AA$1)</f>
        <v>0.162731931803505</v>
      </c>
      <c r="AG582" s="330" t="n">
        <f aca="false">1-EXP(-(1/0.25)*(AD582/ABS($AD$1010)))</f>
        <v>0.987160620307261</v>
      </c>
    </row>
    <row r="583" customFormat="false" ht="12.75" hidden="false" customHeight="false" outlineLevel="0" collapsed="false">
      <c r="A583" s="321"/>
      <c r="B583" s="326" t="n">
        <f aca="false">+[4]data1cf!A583</f>
        <v>-2735.92747772854</v>
      </c>
      <c r="C583" s="326" t="n">
        <f aca="false">+[4]data1cf!B583</f>
        <v>493.922750167043</v>
      </c>
      <c r="D583" s="326" t="n">
        <f aca="false">+[4]data1cf!C583</f>
        <v>540.690377317382</v>
      </c>
      <c r="E583" s="326" t="n">
        <f aca="false">+[4]data1cf!D583</f>
        <v>529.451790785643</v>
      </c>
      <c r="F583" s="326" t="n">
        <f aca="false">+[4]data1cf!E583</f>
        <v>519.242937913246</v>
      </c>
      <c r="G583" s="326" t="n">
        <f aca="false">+[4]data1cf!F583</f>
        <v>509.850053131201</v>
      </c>
      <c r="H583" s="326" t="n">
        <f aca="false">+[4]data1cf!G583</f>
        <v>501.165713135406</v>
      </c>
      <c r="I583" s="326" t="n">
        <f aca="false">+[4]data1cf!H583</f>
        <v>496.380021778799</v>
      </c>
      <c r="J583" s="326" t="n">
        <f aca="false">+[4]data1cf!I583</f>
        <v>495.06637320425</v>
      </c>
      <c r="K583" s="326" t="n">
        <f aca="false">+[4]data1cf!J583</f>
        <v>493.819688032798</v>
      </c>
      <c r="L583" s="326" t="n">
        <f aca="false">+[4]data1cf!K583</f>
        <v>492.319665399725</v>
      </c>
      <c r="M583" s="326" t="n">
        <f aca="false">+[4]data1cf!L583</f>
        <v>371.638498994137</v>
      </c>
      <c r="N583" s="326" t="n">
        <f aca="false">+[4]data1cf!M583</f>
        <v>370.053603089904</v>
      </c>
      <c r="O583" s="326" t="n">
        <f aca="false">+[4]data1cf!N583</f>
        <v>368.637097215022</v>
      </c>
      <c r="P583" s="326" t="n">
        <f aca="false">+[4]data1cf!O583</f>
        <v>366.962159257415</v>
      </c>
      <c r="Q583" s="326" t="n">
        <f aca="false">+[4]data1cf!P583</f>
        <v>365.452910067558</v>
      </c>
      <c r="R583" s="326" t="n">
        <f aca="false">+[4]data1cf!Q583</f>
        <v>332.302452696972</v>
      </c>
      <c r="S583" s="326" t="n">
        <f aca="false">+[4]data1cf!R583</f>
        <v>299.208445465369</v>
      </c>
      <c r="T583" s="326" t="n">
        <f aca="false">+[4]data1cf!S583</f>
        <v>297.44301162933</v>
      </c>
      <c r="U583" s="326" t="n">
        <f aca="false">+[4]data1cf!T583</f>
        <v>295.62461477821</v>
      </c>
      <c r="V583" s="326" t="n">
        <f aca="false">+[4]data1cf!U583</f>
        <v>293.751666021557</v>
      </c>
      <c r="W583" s="326" t="n">
        <f aca="false">+[4]data1cf!V583</f>
        <v>291.822528802203</v>
      </c>
      <c r="X583" s="326" t="n">
        <f aca="false">+[4]data1cf!W583</f>
        <v>289.835517466269</v>
      </c>
      <c r="Y583" s="326" t="n">
        <f aca="false">+[4]data1cf!X583</f>
        <v>287.788895790257</v>
      </c>
      <c r="Z583" s="326" t="n">
        <f aca="false">+[4]data1cf!Y583</f>
        <v>285.680875463965</v>
      </c>
      <c r="AA583" s="326" t="n">
        <f aca="false">+[4]data1cf!Z583</f>
        <v>283.509614527884</v>
      </c>
      <c r="AB583" s="326"/>
      <c r="AC583" s="327" t="n">
        <f aca="false">XNPV(0.1,B583:AA583,$B$1:$AA$1)</f>
        <v>1373.09896119346</v>
      </c>
      <c r="AD583" s="327" t="n">
        <f aca="false">SUMPRODUCT(B583:AA583,$B$1010:$AA$1010)</f>
        <v>2388.39631147446</v>
      </c>
      <c r="AE583" s="328" t="n">
        <f aca="false">SUMPRODUCT(B583:AA583,$B$1012:$AA$1012)</f>
        <v>2275.49705505262</v>
      </c>
      <c r="AF583" s="329" t="n">
        <f aca="false">XIRR(B583:AA583,$B$1:$AA$1)</f>
        <v>0.171691448326241</v>
      </c>
      <c r="AG583" s="330" t="n">
        <f aca="false">1-EXP(-(1/0.25)*(AD583/ABS($AD$1010)))</f>
        <v>0.989548032326181</v>
      </c>
    </row>
    <row r="584" customFormat="false" ht="12.75" hidden="false" customHeight="false" outlineLevel="0" collapsed="false">
      <c r="A584" s="321"/>
      <c r="B584" s="326" t="n">
        <f aca="false">+[4]data1cf!A584</f>
        <v>-2403.90982185673</v>
      </c>
      <c r="C584" s="326" t="n">
        <f aca="false">+[4]data1cf!B584</f>
        <v>487.468326936895</v>
      </c>
      <c r="D584" s="326" t="n">
        <f aca="false">+[4]data1cf!C584</f>
        <v>528.4269731801</v>
      </c>
      <c r="E584" s="326" t="n">
        <f aca="false">+[4]data1cf!D584</f>
        <v>518.41472706209</v>
      </c>
      <c r="F584" s="326" t="n">
        <f aca="false">+[4]data1cf!E584</f>
        <v>509.303126138818</v>
      </c>
      <c r="G584" s="326" t="n">
        <f aca="false">+[4]data1cf!F584</f>
        <v>500.904222534216</v>
      </c>
      <c r="H584" s="326" t="n">
        <f aca="false">+[4]data1cf!G584</f>
        <v>493.123501790641</v>
      </c>
      <c r="I584" s="326" t="n">
        <f aca="false">+[4]data1cf!H584</f>
        <v>488.763802367224</v>
      </c>
      <c r="J584" s="326" t="n">
        <f aca="false">+[4]data1cf!I584</f>
        <v>487.450153792675</v>
      </c>
      <c r="K584" s="326" t="n">
        <f aca="false">+[4]data1cf!J584</f>
        <v>486.190559774763</v>
      </c>
      <c r="L584" s="326" t="n">
        <f aca="false">+[4]data1cf!K584</f>
        <v>484.70344598815</v>
      </c>
      <c r="M584" s="326" t="n">
        <f aca="false">+[4]data1cf!L584</f>
        <v>364.009370736102</v>
      </c>
      <c r="N584" s="326" t="n">
        <f aca="false">+[4]data1cf!M584</f>
        <v>362.437383678329</v>
      </c>
      <c r="O584" s="326" t="n">
        <f aca="false">+[4]data1cf!N584</f>
        <v>361.007968956987</v>
      </c>
      <c r="P584" s="326" t="n">
        <f aca="false">+[4]data1cf!O584</f>
        <v>359.34593984584</v>
      </c>
      <c r="Q584" s="326" t="n">
        <f aca="false">+[4]data1cf!P584</f>
        <v>357.823781809523</v>
      </c>
      <c r="R584" s="326" t="n">
        <f aca="false">+[4]data1cf!Q584</f>
        <v>328.494342991185</v>
      </c>
      <c r="S584" s="326" t="n">
        <f aca="false">+[4]data1cf!R584</f>
        <v>299.208445465369</v>
      </c>
      <c r="T584" s="326" t="n">
        <f aca="false">+[4]data1cf!S584</f>
        <v>297.44301162933</v>
      </c>
      <c r="U584" s="326" t="n">
        <f aca="false">+[4]data1cf!T584</f>
        <v>295.62461477821</v>
      </c>
      <c r="V584" s="326" t="n">
        <f aca="false">+[4]data1cf!U584</f>
        <v>293.751666021557</v>
      </c>
      <c r="W584" s="326" t="n">
        <f aca="false">+[4]data1cf!V584</f>
        <v>291.822528802203</v>
      </c>
      <c r="X584" s="326" t="n">
        <f aca="false">+[4]data1cf!W584</f>
        <v>289.835517466269</v>
      </c>
      <c r="Y584" s="326" t="n">
        <f aca="false">+[4]data1cf!X584</f>
        <v>287.788895790257</v>
      </c>
      <c r="Z584" s="326" t="n">
        <f aca="false">+[4]data1cf!Y584</f>
        <v>285.680875463965</v>
      </c>
      <c r="AA584" s="326" t="n">
        <f aca="false">+[4]data1cf!Z584</f>
        <v>283.509614527884</v>
      </c>
      <c r="AB584" s="326"/>
      <c r="AC584" s="327" t="n">
        <f aca="false">XNPV(0.1,B584:AA584,$B$1:$AA$1)</f>
        <v>1638.36264991158</v>
      </c>
      <c r="AD584" s="327" t="n">
        <f aca="false">SUMPRODUCT(B584:AA584,$B$1010:$AA$1010)</f>
        <v>2635.77387893068</v>
      </c>
      <c r="AE584" s="328" t="n">
        <f aca="false">SUMPRODUCT(B584:AA584,$B$1012:$AA$1012)</f>
        <v>2524.52635347186</v>
      </c>
      <c r="AF584" s="329" t="n">
        <f aca="false">XIRR(B584:AA584,$B$1:$AA$1)</f>
        <v>0.195996303546256</v>
      </c>
      <c r="AG584" s="330" t="n">
        <f aca="false">1-EXP(-(1/0.25)*(AD584/ABS($AD$1010)))</f>
        <v>0.993483161204757</v>
      </c>
    </row>
    <row r="585" customFormat="false" ht="12.75" hidden="false" customHeight="false" outlineLevel="0" collapsed="false">
      <c r="A585" s="321"/>
      <c r="B585" s="326" t="n">
        <f aca="false">+[4]data1cf!A585</f>
        <v>-2671.38894878858</v>
      </c>
      <c r="C585" s="326" t="n">
        <f aca="false">+[4]data1cf!B585</f>
        <v>492.66812116445</v>
      </c>
      <c r="D585" s="326" t="n">
        <f aca="false">+[4]data1cf!C585</f>
        <v>538.306582212455</v>
      </c>
      <c r="E585" s="326" t="n">
        <f aca="false">+[4]data1cf!D585</f>
        <v>527.30637519121</v>
      </c>
      <c r="F585" s="326" t="n">
        <f aca="false">+[4]data1cf!E585</f>
        <v>517.310809249253</v>
      </c>
      <c r="G585" s="326" t="n">
        <f aca="false">+[4]data1cf!F585</f>
        <v>508.111137333608</v>
      </c>
      <c r="H585" s="326" t="n">
        <f aca="false">+[4]data1cf!G585</f>
        <v>499.602445398175</v>
      </c>
      <c r="I585" s="326" t="n">
        <f aca="false">+[4]data1cf!H585</f>
        <v>494.89955955574</v>
      </c>
      <c r="J585" s="326" t="n">
        <f aca="false">+[4]data1cf!I585</f>
        <v>493.58591098119</v>
      </c>
      <c r="K585" s="326" t="n">
        <f aca="false">+[4]data1cf!J585</f>
        <v>492.336716551733</v>
      </c>
      <c r="L585" s="326" t="n">
        <f aca="false">+[4]data1cf!K585</f>
        <v>490.839203176665</v>
      </c>
      <c r="M585" s="326" t="n">
        <f aca="false">+[4]data1cf!L585</f>
        <v>370.155527513072</v>
      </c>
      <c r="N585" s="326" t="n">
        <f aca="false">+[4]data1cf!M585</f>
        <v>368.573140866844</v>
      </c>
      <c r="O585" s="326" t="n">
        <f aca="false">+[4]data1cf!N585</f>
        <v>367.154125733957</v>
      </c>
      <c r="P585" s="326" t="n">
        <f aca="false">+[4]data1cf!O585</f>
        <v>365.481697034355</v>
      </c>
      <c r="Q585" s="326" t="n">
        <f aca="false">+[4]data1cf!P585</f>
        <v>363.969938586493</v>
      </c>
      <c r="R585" s="326" t="n">
        <f aca="false">+[4]data1cf!Q585</f>
        <v>331.562221585442</v>
      </c>
      <c r="S585" s="326" t="n">
        <f aca="false">+[4]data1cf!R585</f>
        <v>299.208445465369</v>
      </c>
      <c r="T585" s="326" t="n">
        <f aca="false">+[4]data1cf!S585</f>
        <v>297.44301162933</v>
      </c>
      <c r="U585" s="326" t="n">
        <f aca="false">+[4]data1cf!T585</f>
        <v>295.62461477821</v>
      </c>
      <c r="V585" s="326" t="n">
        <f aca="false">+[4]data1cf!U585</f>
        <v>293.751666021557</v>
      </c>
      <c r="W585" s="326" t="n">
        <f aca="false">+[4]data1cf!V585</f>
        <v>291.822528802203</v>
      </c>
      <c r="X585" s="326" t="n">
        <f aca="false">+[4]data1cf!W585</f>
        <v>289.835517466269</v>
      </c>
      <c r="Y585" s="326" t="n">
        <f aca="false">+[4]data1cf!X585</f>
        <v>287.788895790257</v>
      </c>
      <c r="Z585" s="326" t="n">
        <f aca="false">+[4]data1cf!Y585</f>
        <v>285.680875463965</v>
      </c>
      <c r="AA585" s="326" t="n">
        <f aca="false">+[4]data1cf!Z585</f>
        <v>283.509614527884</v>
      </c>
      <c r="AB585" s="326"/>
      <c r="AC585" s="327" t="n">
        <f aca="false">XNPV(0.1,B585:AA585,$B$1:$AA$1)</f>
        <v>1424.6616656108</v>
      </c>
      <c r="AD585" s="327" t="n">
        <f aca="false">SUMPRODUCT(B585:AA585,$B$1010:$AA$1010)</f>
        <v>2436.48226116423</v>
      </c>
      <c r="AE585" s="328" t="n">
        <f aca="false">SUMPRODUCT(B585:AA585,$B$1012:$AA$1012)</f>
        <v>2323.90407286836</v>
      </c>
      <c r="AF585" s="329" t="n">
        <f aca="false">XIRR(B585:AA585,$B$1:$AA$1)</f>
        <v>0.17597739120383</v>
      </c>
      <c r="AG585" s="330" t="n">
        <f aca="false">1-EXP(-(1/0.25)*(AD585/ABS($AD$1010)))</f>
        <v>0.990465053333042</v>
      </c>
    </row>
    <row r="586" customFormat="false" ht="12.75" hidden="false" customHeight="false" outlineLevel="0" collapsed="false">
      <c r="A586" s="321"/>
      <c r="B586" s="326" t="n">
        <f aca="false">+[4]data1cf!A586</f>
        <v>-2820.13431010774</v>
      </c>
      <c r="C586" s="326" t="n">
        <f aca="false">+[4]data1cf!B586</f>
        <v>495.559730988495</v>
      </c>
      <c r="D586" s="326" t="n">
        <f aca="false">+[4]data1cf!C586</f>
        <v>543.80064087814</v>
      </c>
      <c r="E586" s="326" t="n">
        <f aca="false">+[4]data1cf!D586</f>
        <v>532.251027990326</v>
      </c>
      <c r="F586" s="326" t="n">
        <f aca="false">+[4]data1cf!E586</f>
        <v>521.763888378282</v>
      </c>
      <c r="G586" s="326" t="n">
        <f aca="false">+[4]data1cf!F586</f>
        <v>512.118908549733</v>
      </c>
      <c r="H586" s="326" t="n">
        <f aca="false">+[4]data1cf!G586</f>
        <v>503.205391238935</v>
      </c>
      <c r="I586" s="326" t="n">
        <f aca="false">+[4]data1cf!H586</f>
        <v>498.311659148112</v>
      </c>
      <c r="J586" s="326" t="n">
        <f aca="false">+[4]data1cf!I586</f>
        <v>496.998010573563</v>
      </c>
      <c r="K586" s="326" t="n">
        <f aca="false">+[4]data1cf!J586</f>
        <v>495.754599363754</v>
      </c>
      <c r="L586" s="326" t="n">
        <f aca="false">+[4]data1cf!K586</f>
        <v>494.251302769037</v>
      </c>
      <c r="M586" s="326" t="n">
        <f aca="false">+[4]data1cf!L586</f>
        <v>373.573410325093</v>
      </c>
      <c r="N586" s="326" t="n">
        <f aca="false">+[4]data1cf!M586</f>
        <v>371.985240459217</v>
      </c>
      <c r="O586" s="326" t="n">
        <f aca="false">+[4]data1cf!N586</f>
        <v>370.572008545977</v>
      </c>
      <c r="P586" s="326" t="n">
        <f aca="false">+[4]data1cf!O586</f>
        <v>368.893796626728</v>
      </c>
      <c r="Q586" s="326" t="n">
        <f aca="false">+[4]data1cf!P586</f>
        <v>367.387821398514</v>
      </c>
      <c r="R586" s="326" t="n">
        <f aca="false">+[4]data1cf!Q586</f>
        <v>333.268271381629</v>
      </c>
      <c r="S586" s="326" t="n">
        <f aca="false">+[4]data1cf!R586</f>
        <v>299.208445465369</v>
      </c>
      <c r="T586" s="326" t="n">
        <f aca="false">+[4]data1cf!S586</f>
        <v>297.44301162933</v>
      </c>
      <c r="U586" s="326" t="n">
        <f aca="false">+[4]data1cf!T586</f>
        <v>295.62461477821</v>
      </c>
      <c r="V586" s="326" t="n">
        <f aca="false">+[4]data1cf!U586</f>
        <v>293.751666021557</v>
      </c>
      <c r="W586" s="326" t="n">
        <f aca="false">+[4]data1cf!V586</f>
        <v>291.822528802203</v>
      </c>
      <c r="X586" s="326" t="n">
        <f aca="false">+[4]data1cf!W586</f>
        <v>289.835517466269</v>
      </c>
      <c r="Y586" s="326" t="n">
        <f aca="false">+[4]data1cf!X586</f>
        <v>287.788895790257</v>
      </c>
      <c r="Z586" s="326" t="n">
        <f aca="false">+[4]data1cf!Y586</f>
        <v>285.680875463965</v>
      </c>
      <c r="AA586" s="326" t="n">
        <f aca="false">+[4]data1cf!Z586</f>
        <v>283.509614527884</v>
      </c>
      <c r="AB586" s="326"/>
      <c r="AC586" s="327" t="n">
        <f aca="false">XNPV(0.1,B586:AA586,$B$1:$AA$1)</f>
        <v>1305.82237340622</v>
      </c>
      <c r="AD586" s="327" t="n">
        <f aca="false">SUMPRODUCT(B586:AA586,$B$1010:$AA$1010)</f>
        <v>2325.65602947812</v>
      </c>
      <c r="AE586" s="328" t="n">
        <f aca="false">SUMPRODUCT(B586:AA586,$B$1012:$AA$1012)</f>
        <v>2212.33785848991</v>
      </c>
      <c r="AF586" s="329" t="n">
        <f aca="false">XIRR(B586:AA586,$B$1:$AA$1)</f>
        <v>0.166371160497104</v>
      </c>
      <c r="AG586" s="330" t="n">
        <f aca="false">1-EXP(-(1/0.25)*(AD586/ABS($AD$1010)))</f>
        <v>0.988217666025309</v>
      </c>
    </row>
    <row r="587" customFormat="false" ht="12.75" hidden="false" customHeight="false" outlineLevel="0" collapsed="false">
      <c r="A587" s="321"/>
      <c r="B587" s="326" t="n">
        <f aca="false">+[4]data1cf!A587</f>
        <v>-3218.45775983225</v>
      </c>
      <c r="C587" s="326" t="n">
        <f aca="false">+[4]data1cf!B587</f>
        <v>503.303138851139</v>
      </c>
      <c r="D587" s="326" t="n">
        <f aca="false">+[4]data1cf!C587</f>
        <v>558.513115817164</v>
      </c>
      <c r="E587" s="326" t="n">
        <f aca="false">+[4]data1cf!D587</f>
        <v>545.492255435447</v>
      </c>
      <c r="F587" s="326" t="n">
        <f aca="false">+[4]data1cf!E587</f>
        <v>533.688736486754</v>
      </c>
      <c r="G587" s="326" t="n">
        <f aca="false">+[4]data1cf!F587</f>
        <v>522.851271847359</v>
      </c>
      <c r="H587" s="326" t="n">
        <f aca="false">+[4]data1cf!G587</f>
        <v>512.85367743579</v>
      </c>
      <c r="I587" s="326" t="n">
        <f aca="false">+[4]data1cf!H587</f>
        <v>507.448880426032</v>
      </c>
      <c r="J587" s="326" t="n">
        <f aca="false">+[4]data1cf!I587</f>
        <v>506.135231851483</v>
      </c>
      <c r="K587" s="326" t="n">
        <f aca="false">+[4]data1cf!J587</f>
        <v>504.9073074574</v>
      </c>
      <c r="L587" s="326" t="n">
        <f aca="false">+[4]data1cf!K587</f>
        <v>503.388524046958</v>
      </c>
      <c r="M587" s="326" t="n">
        <f aca="false">+[4]data1cf!L587</f>
        <v>382.726118418738</v>
      </c>
      <c r="N587" s="326" t="n">
        <f aca="false">+[4]data1cf!M587</f>
        <v>381.122461737137</v>
      </c>
      <c r="O587" s="326" t="n">
        <f aca="false">+[4]data1cf!N587</f>
        <v>379.724716639623</v>
      </c>
      <c r="P587" s="326" t="n">
        <f aca="false">+[4]data1cf!O587</f>
        <v>378.031017904648</v>
      </c>
      <c r="Q587" s="326" t="n">
        <f aca="false">+[4]data1cf!P587</f>
        <v>376.540529492159</v>
      </c>
      <c r="R587" s="326" t="n">
        <f aca="false">+[4]data1cf!Q587</f>
        <v>337.836882020589</v>
      </c>
      <c r="S587" s="326" t="n">
        <f aca="false">+[4]data1cf!R587</f>
        <v>299.208445465369</v>
      </c>
      <c r="T587" s="326" t="n">
        <f aca="false">+[4]data1cf!S587</f>
        <v>297.44301162933</v>
      </c>
      <c r="U587" s="326" t="n">
        <f aca="false">+[4]data1cf!T587</f>
        <v>295.62461477821</v>
      </c>
      <c r="V587" s="326" t="n">
        <f aca="false">+[4]data1cf!U587</f>
        <v>293.751666021557</v>
      </c>
      <c r="W587" s="326" t="n">
        <f aca="false">+[4]data1cf!V587</f>
        <v>291.822528802203</v>
      </c>
      <c r="X587" s="326" t="n">
        <f aca="false">+[4]data1cf!W587</f>
        <v>289.835517466269</v>
      </c>
      <c r="Y587" s="326" t="n">
        <f aca="false">+[4]data1cf!X587</f>
        <v>287.788895790257</v>
      </c>
      <c r="Z587" s="326" t="n">
        <f aca="false">+[4]data1cf!Y587</f>
        <v>285.680875463965</v>
      </c>
      <c r="AA587" s="326" t="n">
        <f aca="false">+[4]data1cf!Z587</f>
        <v>283.509614527884</v>
      </c>
      <c r="AB587" s="326"/>
      <c r="AC587" s="327" t="n">
        <f aca="false">XNPV(0.1,B587:AA587,$B$1:$AA$1)</f>
        <v>987.584033642629</v>
      </c>
      <c r="AD587" s="327" t="n">
        <f aca="false">SUMPRODUCT(B587:AA587,$B$1010:$AA$1010)</f>
        <v>2028.87577002209</v>
      </c>
      <c r="AE587" s="328" t="n">
        <f aca="false">SUMPRODUCT(B587:AA587,$B$1012:$AA$1012)</f>
        <v>1913.57600810471</v>
      </c>
      <c r="AF587" s="329" t="n">
        <f aca="false">XIRR(B587:AA587,$B$1:$AA$1)</f>
        <v>0.144676848771513</v>
      </c>
      <c r="AG587" s="330" t="n">
        <f aca="false">1-EXP(-(1/0.25)*(AD587/ABS($AD$1010)))</f>
        <v>0.979233455817311</v>
      </c>
    </row>
    <row r="588" customFormat="false" ht="12.75" hidden="false" customHeight="false" outlineLevel="0" collapsed="false">
      <c r="A588" s="321"/>
      <c r="B588" s="326" t="n">
        <f aca="false">+[4]data1cf!A588</f>
        <v>-2664.82280821764</v>
      </c>
      <c r="C588" s="326" t="n">
        <f aca="false">+[4]data1cf!B588</f>
        <v>492.540475391751</v>
      </c>
      <c r="D588" s="326" t="n">
        <f aca="false">+[4]data1cf!C588</f>
        <v>538.064055244327</v>
      </c>
      <c r="E588" s="326" t="n">
        <f aca="false">+[4]data1cf!D588</f>
        <v>527.088100919894</v>
      </c>
      <c r="F588" s="326" t="n">
        <f aca="false">+[4]data1cf!E588</f>
        <v>517.114234759296</v>
      </c>
      <c r="G588" s="326" t="n">
        <f aca="false">+[4]data1cf!F588</f>
        <v>507.934220292647</v>
      </c>
      <c r="H588" s="326" t="n">
        <f aca="false">+[4]data1cf!G588</f>
        <v>499.443398765392</v>
      </c>
      <c r="I588" s="326" t="n">
        <f aca="false">+[4]data1cf!H588</f>
        <v>494.748937543955</v>
      </c>
      <c r="J588" s="326" t="n">
        <f aca="false">+[4]data1cf!I588</f>
        <v>493.435288969405</v>
      </c>
      <c r="K588" s="326" t="n">
        <f aca="false">+[4]data1cf!J588</f>
        <v>492.185839248403</v>
      </c>
      <c r="L588" s="326" t="n">
        <f aca="false">+[4]data1cf!K588</f>
        <v>490.68858116488</v>
      </c>
      <c r="M588" s="326" t="n">
        <f aca="false">+[4]data1cf!L588</f>
        <v>370.004650209742</v>
      </c>
      <c r="N588" s="326" t="n">
        <f aca="false">+[4]data1cf!M588</f>
        <v>368.422518855059</v>
      </c>
      <c r="O588" s="326" t="n">
        <f aca="false">+[4]data1cf!N588</f>
        <v>367.003248430627</v>
      </c>
      <c r="P588" s="326" t="n">
        <f aca="false">+[4]data1cf!O588</f>
        <v>365.33107502257</v>
      </c>
      <c r="Q588" s="326" t="n">
        <f aca="false">+[4]data1cf!P588</f>
        <v>363.819061283163</v>
      </c>
      <c r="R588" s="326" t="n">
        <f aca="false">+[4]data1cf!Q588</f>
        <v>331.48691057955</v>
      </c>
      <c r="S588" s="326" t="n">
        <f aca="false">+[4]data1cf!R588</f>
        <v>299.208445465369</v>
      </c>
      <c r="T588" s="326" t="n">
        <f aca="false">+[4]data1cf!S588</f>
        <v>297.44301162933</v>
      </c>
      <c r="U588" s="326" t="n">
        <f aca="false">+[4]data1cf!T588</f>
        <v>295.62461477821</v>
      </c>
      <c r="V588" s="326" t="n">
        <f aca="false">+[4]data1cf!U588</f>
        <v>293.751666021557</v>
      </c>
      <c r="W588" s="326" t="n">
        <f aca="false">+[4]data1cf!V588</f>
        <v>291.822528802203</v>
      </c>
      <c r="X588" s="326" t="n">
        <f aca="false">+[4]data1cf!W588</f>
        <v>289.835517466269</v>
      </c>
      <c r="Y588" s="326" t="n">
        <f aca="false">+[4]data1cf!X588</f>
        <v>287.788895790257</v>
      </c>
      <c r="Z588" s="326" t="n">
        <f aca="false">+[4]data1cf!Y588</f>
        <v>285.680875463965</v>
      </c>
      <c r="AA588" s="326" t="n">
        <f aca="false">+[4]data1cf!Z588</f>
        <v>283.509614527884</v>
      </c>
      <c r="AB588" s="326"/>
      <c r="AC588" s="327" t="n">
        <f aca="false">XNPV(0.1,B588:AA588,$B$1:$AA$1)</f>
        <v>1429.90764767737</v>
      </c>
      <c r="AD588" s="327" t="n">
        <f aca="false">SUMPRODUCT(B588:AA588,$B$1010:$AA$1010)</f>
        <v>2441.37451870924</v>
      </c>
      <c r="AE588" s="328" t="n">
        <f aca="false">SUMPRODUCT(B588:AA588,$B$1012:$AA$1012)</f>
        <v>2328.82899583793</v>
      </c>
      <c r="AF588" s="329" t="n">
        <f aca="false">XIRR(B588:AA588,$B$1:$AA$1)</f>
        <v>0.176424155834269</v>
      </c>
      <c r="AG588" s="330" t="n">
        <f aca="false">1-EXP(-(1/0.25)*(AD588/ABS($AD$1010)))</f>
        <v>0.990553718049044</v>
      </c>
    </row>
    <row r="589" customFormat="false" ht="12.75" hidden="false" customHeight="false" outlineLevel="0" collapsed="false">
      <c r="A589" s="321"/>
      <c r="B589" s="326" t="n">
        <f aca="false">+[4]data1cf!A589</f>
        <v>-2934.31132460679</v>
      </c>
      <c r="C589" s="326" t="n">
        <f aca="false">+[4]data1cf!B589</f>
        <v>497.779332150356</v>
      </c>
      <c r="D589" s="326" t="n">
        <f aca="false">+[4]data1cf!C589</f>
        <v>548.017883085677</v>
      </c>
      <c r="E589" s="326" t="n">
        <f aca="false">+[4]data1cf!D589</f>
        <v>536.046545977109</v>
      </c>
      <c r="F589" s="326" t="n">
        <f aca="false">+[4]data1cf!E589</f>
        <v>525.182074167548</v>
      </c>
      <c r="G589" s="326" t="n">
        <f aca="false">+[4]data1cf!F589</f>
        <v>515.195275760074</v>
      </c>
      <c r="H589" s="326" t="n">
        <f aca="false">+[4]data1cf!G589</f>
        <v>505.971014286614</v>
      </c>
      <c r="I589" s="326" t="n">
        <f aca="false">+[4]data1cf!H589</f>
        <v>500.930788519109</v>
      </c>
      <c r="J589" s="326" t="n">
        <f aca="false">+[4]data1cf!I589</f>
        <v>499.617139944559</v>
      </c>
      <c r="K589" s="326" t="n">
        <f aca="false">+[4]data1cf!J589</f>
        <v>498.378167937074</v>
      </c>
      <c r="L589" s="326" t="n">
        <f aca="false">+[4]data1cf!K589</f>
        <v>496.870432140034</v>
      </c>
      <c r="M589" s="326" t="n">
        <f aca="false">+[4]data1cf!L589</f>
        <v>376.196978898413</v>
      </c>
      <c r="N589" s="326" t="n">
        <f aca="false">+[4]data1cf!M589</f>
        <v>374.604369830213</v>
      </c>
      <c r="O589" s="326" t="n">
        <f aca="false">+[4]data1cf!N589</f>
        <v>373.195577119298</v>
      </c>
      <c r="P589" s="326" t="n">
        <f aca="false">+[4]data1cf!O589</f>
        <v>371.512925997724</v>
      </c>
      <c r="Q589" s="326" t="n">
        <f aca="false">+[4]data1cf!P589</f>
        <v>370.011389971834</v>
      </c>
      <c r="R589" s="326" t="n">
        <f aca="false">+[4]data1cf!Q589</f>
        <v>334.577836067127</v>
      </c>
      <c r="S589" s="326" t="n">
        <f aca="false">+[4]data1cf!R589</f>
        <v>299.208445465369</v>
      </c>
      <c r="T589" s="326" t="n">
        <f aca="false">+[4]data1cf!S589</f>
        <v>297.44301162933</v>
      </c>
      <c r="U589" s="326" t="n">
        <f aca="false">+[4]data1cf!T589</f>
        <v>295.62461477821</v>
      </c>
      <c r="V589" s="326" t="n">
        <f aca="false">+[4]data1cf!U589</f>
        <v>293.751666021557</v>
      </c>
      <c r="W589" s="326" t="n">
        <f aca="false">+[4]data1cf!V589</f>
        <v>291.822528802203</v>
      </c>
      <c r="X589" s="326" t="n">
        <f aca="false">+[4]data1cf!W589</f>
        <v>289.835517466269</v>
      </c>
      <c r="Y589" s="326" t="n">
        <f aca="false">+[4]data1cf!X589</f>
        <v>287.788895790257</v>
      </c>
      <c r="Z589" s="326" t="n">
        <f aca="false">+[4]data1cf!Y589</f>
        <v>285.680875463965</v>
      </c>
      <c r="AA589" s="326" t="n">
        <f aca="false">+[4]data1cf!Z589</f>
        <v>283.509614527884</v>
      </c>
      <c r="AB589" s="326"/>
      <c r="AC589" s="327" t="n">
        <f aca="false">XNPV(0.1,B589:AA589,$B$1:$AA$1)</f>
        <v>1214.60127266894</v>
      </c>
      <c r="AD589" s="327" t="n">
        <f aca="false">SUMPRODUCT(B589:AA589,$B$1010:$AA$1010)</f>
        <v>2240.58575804323</v>
      </c>
      <c r="AE589" s="328" t="n">
        <f aca="false">SUMPRODUCT(B589:AA589,$B$1012:$AA$1012)</f>
        <v>2126.69957596653</v>
      </c>
      <c r="AF589" s="329" t="n">
        <f aca="false">XIRR(B589:AA589,$B$1:$AA$1)</f>
        <v>0.159605460703625</v>
      </c>
      <c r="AG589" s="330" t="n">
        <f aca="false">1-EXP(-(1/0.25)*(AD589/ABS($AD$1010)))</f>
        <v>0.9861393422305</v>
      </c>
    </row>
    <row r="590" customFormat="false" ht="12.75" hidden="false" customHeight="false" outlineLevel="0" collapsed="false">
      <c r="A590" s="321"/>
      <c r="B590" s="326" t="n">
        <f aca="false">+[4]data1cf!A590</f>
        <v>-3572.5737334567</v>
      </c>
      <c r="C590" s="326" t="n">
        <f aca="false">+[4]data1cf!B590</f>
        <v>510.187153378398</v>
      </c>
      <c r="D590" s="326" t="n">
        <f aca="false">+[4]data1cf!C590</f>
        <v>571.592743418957</v>
      </c>
      <c r="E590" s="326" t="n">
        <f aca="false">+[4]data1cf!D590</f>
        <v>557.263920277061</v>
      </c>
      <c r="F590" s="326" t="n">
        <f aca="false">+[4]data1cf!E590</f>
        <v>544.290118858733</v>
      </c>
      <c r="G590" s="326" t="n">
        <f aca="false">+[4]data1cf!F590</f>
        <v>532.39251598214</v>
      </c>
      <c r="H590" s="326" t="n">
        <f aca="false">+[4]data1cf!G590</f>
        <v>521.431159536755</v>
      </c>
      <c r="I590" s="326" t="n">
        <f aca="false">+[4]data1cf!H590</f>
        <v>515.572017568198</v>
      </c>
      <c r="J590" s="326" t="n">
        <f aca="false">+[4]data1cf!I590</f>
        <v>514.258368993649</v>
      </c>
      <c r="K590" s="326" t="n">
        <f aca="false">+[4]data1cf!J590</f>
        <v>513.04421262862</v>
      </c>
      <c r="L590" s="326" t="n">
        <f aca="false">+[4]data1cf!K590</f>
        <v>511.511661189124</v>
      </c>
      <c r="M590" s="326" t="n">
        <f aca="false">+[4]data1cf!L590</f>
        <v>390.863023589959</v>
      </c>
      <c r="N590" s="326" t="n">
        <f aca="false">+[4]data1cf!M590</f>
        <v>389.245598879303</v>
      </c>
      <c r="O590" s="326" t="n">
        <f aca="false">+[4]data1cf!N590</f>
        <v>387.861621810844</v>
      </c>
      <c r="P590" s="326" t="n">
        <f aca="false">+[4]data1cf!O590</f>
        <v>386.154155046814</v>
      </c>
      <c r="Q590" s="326" t="n">
        <f aca="false">+[4]data1cf!P590</f>
        <v>384.67743466338</v>
      </c>
      <c r="R590" s="326" t="n">
        <f aca="false">+[4]data1cf!Q590</f>
        <v>341.898450591672</v>
      </c>
      <c r="S590" s="326" t="n">
        <f aca="false">+[4]data1cf!R590</f>
        <v>299.208445465369</v>
      </c>
      <c r="T590" s="326" t="n">
        <f aca="false">+[4]data1cf!S590</f>
        <v>297.44301162933</v>
      </c>
      <c r="U590" s="326" t="n">
        <f aca="false">+[4]data1cf!T590</f>
        <v>295.62461477821</v>
      </c>
      <c r="V590" s="326" t="n">
        <f aca="false">+[4]data1cf!U590</f>
        <v>293.751666021557</v>
      </c>
      <c r="W590" s="326" t="n">
        <f aca="false">+[4]data1cf!V590</f>
        <v>291.822528802203</v>
      </c>
      <c r="X590" s="326" t="n">
        <f aca="false">+[4]data1cf!W590</f>
        <v>289.835517466269</v>
      </c>
      <c r="Y590" s="326" t="n">
        <f aca="false">+[4]data1cf!X590</f>
        <v>287.788895790257</v>
      </c>
      <c r="Z590" s="326" t="n">
        <f aca="false">+[4]data1cf!Y590</f>
        <v>285.680875463965</v>
      </c>
      <c r="AA590" s="326" t="n">
        <f aca="false">+[4]data1cf!Z590</f>
        <v>283.509614527884</v>
      </c>
      <c r="AB590" s="326"/>
      <c r="AC590" s="327" t="n">
        <f aca="false">XNPV(0.1,B590:AA590,$B$1:$AA$1)</f>
        <v>704.665014920638</v>
      </c>
      <c r="AD590" s="327" t="n">
        <f aca="false">SUMPRODUCT(B590:AA590,$B$1010:$AA$1010)</f>
        <v>1765.03333091267</v>
      </c>
      <c r="AE590" s="328" t="n">
        <f aca="false">SUMPRODUCT(B590:AA590,$B$1012:$AA$1012)</f>
        <v>1647.97190268693</v>
      </c>
      <c r="AF590" s="329" t="n">
        <f aca="false">XIRR(B590:AA590,$B$1:$AA$1)</f>
        <v>0.129095580795759</v>
      </c>
      <c r="AG590" s="330" t="n">
        <f aca="false">1-EXP(-(1/0.25)*(AD590/ABS($AD$1010)))</f>
        <v>0.965629935178122</v>
      </c>
    </row>
    <row r="591" customFormat="false" ht="12.75" hidden="false" customHeight="false" outlineLevel="0" collapsed="false">
      <c r="A591" s="321"/>
      <c r="B591" s="326" t="n">
        <f aca="false">+[4]data1cf!A591</f>
        <v>-2464.90605374095</v>
      </c>
      <c r="C591" s="326" t="n">
        <f aca="false">+[4]data1cf!B591</f>
        <v>488.654093684724</v>
      </c>
      <c r="D591" s="326" t="n">
        <f aca="false">+[4]data1cf!C591</f>
        <v>530.679930000976</v>
      </c>
      <c r="E591" s="326" t="n">
        <f aca="false">+[4]data1cf!D591</f>
        <v>520.442388200878</v>
      </c>
      <c r="F591" s="326" t="n">
        <f aca="false">+[4]data1cf!E591</f>
        <v>511.129206930475</v>
      </c>
      <c r="G591" s="326" t="n">
        <f aca="false">+[4]data1cf!F591</f>
        <v>502.547695246708</v>
      </c>
      <c r="H591" s="326" t="n">
        <f aca="false">+[4]data1cf!G591</f>
        <v>494.600967158437</v>
      </c>
      <c r="I591" s="326" t="n">
        <f aca="false">+[4]data1cf!H591</f>
        <v>490.163007129663</v>
      </c>
      <c r="J591" s="326" t="n">
        <f aca="false">+[4]data1cf!I591</f>
        <v>488.849358555114</v>
      </c>
      <c r="K591" s="326" t="n">
        <f aca="false">+[4]data1cf!J591</f>
        <v>487.592136070697</v>
      </c>
      <c r="L591" s="326" t="n">
        <f aca="false">+[4]data1cf!K591</f>
        <v>486.102650750588</v>
      </c>
      <c r="M591" s="326" t="n">
        <f aca="false">+[4]data1cf!L591</f>
        <v>365.410947032036</v>
      </c>
      <c r="N591" s="326" t="n">
        <f aca="false">+[4]data1cf!M591</f>
        <v>363.836588440768</v>
      </c>
      <c r="O591" s="326" t="n">
        <f aca="false">+[4]data1cf!N591</f>
        <v>362.409545252921</v>
      </c>
      <c r="P591" s="326" t="n">
        <f aca="false">+[4]data1cf!O591</f>
        <v>360.745144608279</v>
      </c>
      <c r="Q591" s="326" t="n">
        <f aca="false">+[4]data1cf!P591</f>
        <v>359.225358105457</v>
      </c>
      <c r="R591" s="326" t="n">
        <f aca="false">+[4]data1cf!Q591</f>
        <v>329.193945372404</v>
      </c>
      <c r="S591" s="326" t="n">
        <f aca="false">+[4]data1cf!R591</f>
        <v>299.208445465369</v>
      </c>
      <c r="T591" s="326" t="n">
        <f aca="false">+[4]data1cf!S591</f>
        <v>297.44301162933</v>
      </c>
      <c r="U591" s="326" t="n">
        <f aca="false">+[4]data1cf!T591</f>
        <v>295.62461477821</v>
      </c>
      <c r="V591" s="326" t="n">
        <f aca="false">+[4]data1cf!U591</f>
        <v>293.751666021557</v>
      </c>
      <c r="W591" s="326" t="n">
        <f aca="false">+[4]data1cf!V591</f>
        <v>291.822528802203</v>
      </c>
      <c r="X591" s="326" t="n">
        <f aca="false">+[4]data1cf!W591</f>
        <v>289.835517466269</v>
      </c>
      <c r="Y591" s="326" t="n">
        <f aca="false">+[4]data1cf!X591</f>
        <v>287.788895790257</v>
      </c>
      <c r="Z591" s="326" t="n">
        <f aca="false">+[4]data1cf!Y591</f>
        <v>285.680875463965</v>
      </c>
      <c r="AA591" s="326" t="n">
        <f aca="false">+[4]data1cf!Z591</f>
        <v>283.509614527884</v>
      </c>
      <c r="AB591" s="326"/>
      <c r="AC591" s="327" t="n">
        <f aca="false">XNPV(0.1,B591:AA591,$B$1:$AA$1)</f>
        <v>1589.63004433664</v>
      </c>
      <c r="AD591" s="327" t="n">
        <f aca="false">SUMPRODUCT(B591:AA591,$B$1010:$AA$1010)</f>
        <v>2590.32720101864</v>
      </c>
      <c r="AE591" s="328" t="n">
        <f aca="false">SUMPRODUCT(B591:AA591,$B$1012:$AA$1012)</f>
        <v>2478.77622975491</v>
      </c>
      <c r="AF591" s="329" t="n">
        <f aca="false">XIRR(B591:AA591,$B$1:$AA$1)</f>
        <v>0.191076522308623</v>
      </c>
      <c r="AG591" s="330" t="n">
        <f aca="false">1-EXP(-(1/0.25)*(AD591/ABS($AD$1010)))</f>
        <v>0.99289231939558</v>
      </c>
    </row>
    <row r="592" customFormat="false" ht="12.75" hidden="false" customHeight="false" outlineLevel="0" collapsed="false">
      <c r="A592" s="321"/>
      <c r="B592" s="326" t="n">
        <f aca="false">+[4]data1cf!A592</f>
        <v>-3196.62704621285</v>
      </c>
      <c r="C592" s="326" t="n">
        <f aca="false">+[4]data1cf!B592</f>
        <v>502.878749778378</v>
      </c>
      <c r="D592" s="326" t="n">
        <f aca="false">+[4]data1cf!C592</f>
        <v>557.706776578918</v>
      </c>
      <c r="E592" s="326" t="n">
        <f aca="false">+[4]data1cf!D592</f>
        <v>544.766550121026</v>
      </c>
      <c r="F592" s="326" t="n">
        <f aca="false">+[4]data1cf!E592</f>
        <v>533.035177314702</v>
      </c>
      <c r="G592" s="326" t="n">
        <f aca="false">+[4]data1cf!F592</f>
        <v>522.263068592512</v>
      </c>
      <c r="H592" s="326" t="n">
        <f aca="false">+[4]data1cf!G592</f>
        <v>512.324888651129</v>
      </c>
      <c r="I592" s="326" t="n">
        <f aca="false">+[4]data1cf!H592</f>
        <v>506.948101320174</v>
      </c>
      <c r="J592" s="326" t="n">
        <f aca="false">+[4]data1cf!I592</f>
        <v>505.634452745625</v>
      </c>
      <c r="K592" s="326" t="n">
        <f aca="false">+[4]data1cf!J592</f>
        <v>504.405679573396</v>
      </c>
      <c r="L592" s="326" t="n">
        <f aca="false">+[4]data1cf!K592</f>
        <v>502.8877449411</v>
      </c>
      <c r="M592" s="326" t="n">
        <f aca="false">+[4]data1cf!L592</f>
        <v>382.224490534735</v>
      </c>
      <c r="N592" s="326" t="n">
        <f aca="false">+[4]data1cf!M592</f>
        <v>380.621682631279</v>
      </c>
      <c r="O592" s="326" t="n">
        <f aca="false">+[4]data1cf!N592</f>
        <v>379.223088755619</v>
      </c>
      <c r="P592" s="326" t="n">
        <f aca="false">+[4]data1cf!O592</f>
        <v>377.53023879879</v>
      </c>
      <c r="Q592" s="326" t="n">
        <f aca="false">+[4]data1cf!P592</f>
        <v>376.038901608156</v>
      </c>
      <c r="R592" s="326" t="n">
        <f aca="false">+[4]data1cf!Q592</f>
        <v>337.58649246766</v>
      </c>
      <c r="S592" s="326" t="n">
        <f aca="false">+[4]data1cf!R592</f>
        <v>299.208445465369</v>
      </c>
      <c r="T592" s="326" t="n">
        <f aca="false">+[4]data1cf!S592</f>
        <v>297.44301162933</v>
      </c>
      <c r="U592" s="326" t="n">
        <f aca="false">+[4]data1cf!T592</f>
        <v>295.62461477821</v>
      </c>
      <c r="V592" s="326" t="n">
        <f aca="false">+[4]data1cf!U592</f>
        <v>293.751666021557</v>
      </c>
      <c r="W592" s="326" t="n">
        <f aca="false">+[4]data1cf!V592</f>
        <v>291.822528802203</v>
      </c>
      <c r="X592" s="326" t="n">
        <f aca="false">+[4]data1cf!W592</f>
        <v>289.835517466269</v>
      </c>
      <c r="Y592" s="326" t="n">
        <f aca="false">+[4]data1cf!X592</f>
        <v>287.788895790257</v>
      </c>
      <c r="Z592" s="326" t="n">
        <f aca="false">+[4]data1cf!Y592</f>
        <v>285.680875463965</v>
      </c>
      <c r="AA592" s="326" t="n">
        <f aca="false">+[4]data1cf!Z592</f>
        <v>283.509614527884</v>
      </c>
      <c r="AB592" s="326"/>
      <c r="AC592" s="327" t="n">
        <f aca="false">XNPV(0.1,B592:AA592,$B$1:$AA$1)</f>
        <v>1005.0255627891</v>
      </c>
      <c r="AD592" s="327" t="n">
        <f aca="false">SUMPRODUCT(B592:AA592,$B$1010:$AA$1010)</f>
        <v>2045.14125691862</v>
      </c>
      <c r="AE592" s="328" t="n">
        <f aca="false">SUMPRODUCT(B592:AA592,$B$1012:$AA$1012)</f>
        <v>1929.95009906188</v>
      </c>
      <c r="AF592" s="329" t="n">
        <f aca="false">XIRR(B592:AA592,$B$1:$AA$1)</f>
        <v>0.145738389405399</v>
      </c>
      <c r="AG592" s="330" t="n">
        <f aca="false">1-EXP(-(1/0.25)*(AD592/ABS($AD$1010)))</f>
        <v>0.979868573589743</v>
      </c>
    </row>
    <row r="593" customFormat="false" ht="12.75" hidden="false" customHeight="false" outlineLevel="0" collapsed="false">
      <c r="A593" s="321"/>
      <c r="B593" s="326" t="n">
        <f aca="false">+[4]data1cf!A593</f>
        <v>-3562.24150669865</v>
      </c>
      <c r="C593" s="326" t="n">
        <f aca="false">+[4]data1cf!B593</f>
        <v>509.986294890222</v>
      </c>
      <c r="D593" s="326" t="n">
        <f aca="false">+[4]data1cf!C593</f>
        <v>571.211112291422</v>
      </c>
      <c r="E593" s="326" t="n">
        <f aca="false">+[4]data1cf!D593</f>
        <v>556.920452262279</v>
      </c>
      <c r="F593" s="326" t="n">
        <f aca="false">+[4]data1cf!E593</f>
        <v>543.980796786942</v>
      </c>
      <c r="G593" s="326" t="n">
        <f aca="false">+[4]data1cf!F593</f>
        <v>532.114126117528</v>
      </c>
      <c r="H593" s="326" t="n">
        <f aca="false">+[4]data1cf!G593</f>
        <v>521.180889860487</v>
      </c>
      <c r="I593" s="326" t="n">
        <f aca="false">+[4]data1cf!H593</f>
        <v>515.33500455215</v>
      </c>
      <c r="J593" s="326" t="n">
        <f aca="false">+[4]data1cf!I593</f>
        <v>514.021355977601</v>
      </c>
      <c r="K593" s="326" t="n">
        <f aca="false">+[4]data1cf!J593</f>
        <v>512.806797895596</v>
      </c>
      <c r="L593" s="326" t="n">
        <f aca="false">+[4]data1cf!K593</f>
        <v>511.274648173076</v>
      </c>
      <c r="M593" s="326" t="n">
        <f aca="false">+[4]data1cf!L593</f>
        <v>390.625608856935</v>
      </c>
      <c r="N593" s="326" t="n">
        <f aca="false">+[4]data1cf!M593</f>
        <v>389.008585863255</v>
      </c>
      <c r="O593" s="326" t="n">
        <f aca="false">+[4]data1cf!N593</f>
        <v>387.624207077819</v>
      </c>
      <c r="P593" s="326" t="n">
        <f aca="false">+[4]data1cf!O593</f>
        <v>385.917142030766</v>
      </c>
      <c r="Q593" s="326" t="n">
        <f aca="false">+[4]data1cf!P593</f>
        <v>384.440019930356</v>
      </c>
      <c r="R593" s="326" t="n">
        <f aca="false">+[4]data1cf!Q593</f>
        <v>341.779944083648</v>
      </c>
      <c r="S593" s="326" t="n">
        <f aca="false">+[4]data1cf!R593</f>
        <v>299.208445465369</v>
      </c>
      <c r="T593" s="326" t="n">
        <f aca="false">+[4]data1cf!S593</f>
        <v>297.44301162933</v>
      </c>
      <c r="U593" s="326" t="n">
        <f aca="false">+[4]data1cf!T593</f>
        <v>295.62461477821</v>
      </c>
      <c r="V593" s="326" t="n">
        <f aca="false">+[4]data1cf!U593</f>
        <v>293.751666021557</v>
      </c>
      <c r="W593" s="326" t="n">
        <f aca="false">+[4]data1cf!V593</f>
        <v>291.822528802203</v>
      </c>
      <c r="X593" s="326" t="n">
        <f aca="false">+[4]data1cf!W593</f>
        <v>289.835517466269</v>
      </c>
      <c r="Y593" s="326" t="n">
        <f aca="false">+[4]data1cf!X593</f>
        <v>287.788895790257</v>
      </c>
      <c r="Z593" s="326" t="n">
        <f aca="false">+[4]data1cf!Y593</f>
        <v>285.680875463965</v>
      </c>
      <c r="AA593" s="326" t="n">
        <f aca="false">+[4]data1cf!Z593</f>
        <v>283.509614527884</v>
      </c>
      <c r="AB593" s="326"/>
      <c r="AC593" s="327" t="n">
        <f aca="false">XNPV(0.1,B593:AA593,$B$1:$AA$1)</f>
        <v>712.919890931116</v>
      </c>
      <c r="AD593" s="327" t="n">
        <f aca="false">SUMPRODUCT(B593:AA593,$B$1010:$AA$1010)</f>
        <v>1772.7315995939</v>
      </c>
      <c r="AE593" s="328" t="n">
        <f aca="false">SUMPRODUCT(B593:AA593,$B$1012:$AA$1012)</f>
        <v>1655.72157242636</v>
      </c>
      <c r="AF593" s="329" t="n">
        <f aca="false">XIRR(B593:AA593,$B$1:$AA$1)</f>
        <v>0.129510879122961</v>
      </c>
      <c r="AG593" s="330" t="n">
        <f aca="false">1-EXP(-(1/0.25)*(AD593/ABS($AD$1010)))</f>
        <v>0.966131509645251</v>
      </c>
    </row>
    <row r="594" customFormat="false" ht="12.75" hidden="false" customHeight="false" outlineLevel="0" collapsed="false">
      <c r="A594" s="321"/>
      <c r="B594" s="326" t="n">
        <f aca="false">+[4]data1cf!A594</f>
        <v>-3333.53592880701</v>
      </c>
      <c r="C594" s="326" t="n">
        <f aca="false">+[4]data1cf!B594</f>
        <v>505.540258456008</v>
      </c>
      <c r="D594" s="326" t="n">
        <f aca="false">+[4]data1cf!C594</f>
        <v>562.763643066416</v>
      </c>
      <c r="E594" s="326" t="n">
        <f aca="false">+[4]data1cf!D594</f>
        <v>549.317729959774</v>
      </c>
      <c r="F594" s="326" t="n">
        <f aca="false">+[4]data1cf!E594</f>
        <v>537.133900678253</v>
      </c>
      <c r="G594" s="326" t="n">
        <f aca="false">+[4]data1cf!F594</f>
        <v>525.951919619707</v>
      </c>
      <c r="H594" s="326" t="n">
        <f aca="false">+[4]data1cf!G594</f>
        <v>515.641128463457</v>
      </c>
      <c r="I594" s="326" t="n">
        <f aca="false">+[4]data1cf!H594</f>
        <v>510.088681559778</v>
      </c>
      <c r="J594" s="326" t="n">
        <f aca="false">+[4]data1cf!I594</f>
        <v>508.775032985229</v>
      </c>
      <c r="K594" s="326" t="n">
        <f aca="false">+[4]data1cf!J594</f>
        <v>507.551582830355</v>
      </c>
      <c r="L594" s="326" t="n">
        <f aca="false">+[4]data1cf!K594</f>
        <v>506.028325180704</v>
      </c>
      <c r="M594" s="326" t="n">
        <f aca="false">+[4]data1cf!L594</f>
        <v>385.370393791694</v>
      </c>
      <c r="N594" s="326" t="n">
        <f aca="false">+[4]data1cf!M594</f>
        <v>383.762262870883</v>
      </c>
      <c r="O594" s="326" t="n">
        <f aca="false">+[4]data1cf!N594</f>
        <v>382.368992012579</v>
      </c>
      <c r="P594" s="326" t="n">
        <f aca="false">+[4]data1cf!O594</f>
        <v>380.670819038394</v>
      </c>
      <c r="Q594" s="326" t="n">
        <f aca="false">+[4]data1cf!P594</f>
        <v>379.184804865115</v>
      </c>
      <c r="R594" s="326" t="n">
        <f aca="false">+[4]data1cf!Q594</f>
        <v>339.156782587462</v>
      </c>
      <c r="S594" s="326" t="n">
        <f aca="false">+[4]data1cf!R594</f>
        <v>299.208445465369</v>
      </c>
      <c r="T594" s="326" t="n">
        <f aca="false">+[4]data1cf!S594</f>
        <v>297.44301162933</v>
      </c>
      <c r="U594" s="326" t="n">
        <f aca="false">+[4]data1cf!T594</f>
        <v>295.62461477821</v>
      </c>
      <c r="V594" s="326" t="n">
        <f aca="false">+[4]data1cf!U594</f>
        <v>293.751666021557</v>
      </c>
      <c r="W594" s="326" t="n">
        <f aca="false">+[4]data1cf!V594</f>
        <v>291.822528802203</v>
      </c>
      <c r="X594" s="326" t="n">
        <f aca="false">+[4]data1cf!W594</f>
        <v>289.835517466269</v>
      </c>
      <c r="Y594" s="326" t="n">
        <f aca="false">+[4]data1cf!X594</f>
        <v>287.788895790257</v>
      </c>
      <c r="Z594" s="326" t="n">
        <f aca="false">+[4]data1cf!Y594</f>
        <v>285.680875463965</v>
      </c>
      <c r="AA594" s="326" t="n">
        <f aca="false">+[4]data1cf!Z594</f>
        <v>283.509614527884</v>
      </c>
      <c r="AB594" s="326"/>
      <c r="AC594" s="327" t="n">
        <f aca="false">XNPV(0.1,B594:AA594,$B$1:$AA$1)</f>
        <v>895.642960469831</v>
      </c>
      <c r="AD594" s="327" t="n">
        <f aca="false">SUMPRODUCT(B594:AA594,$B$1010:$AA$1010)</f>
        <v>1943.13407223936</v>
      </c>
      <c r="AE594" s="328" t="n">
        <f aca="false">SUMPRODUCT(B594:AA594,$B$1012:$AA$1012)</f>
        <v>1827.26181614433</v>
      </c>
      <c r="AF594" s="329" t="n">
        <f aca="false">XIRR(B594:AA594,$B$1:$AA$1)</f>
        <v>0.139288471297999</v>
      </c>
      <c r="AG594" s="330" t="n">
        <f aca="false">1-EXP(-(1/0.25)*(AD594/ABS($AD$1010)))</f>
        <v>0.975539035038221</v>
      </c>
    </row>
    <row r="595" customFormat="false" ht="12.75" hidden="false" customHeight="false" outlineLevel="0" collapsed="false">
      <c r="A595" s="321"/>
      <c r="B595" s="326" t="n">
        <f aca="false">+[4]data1cf!A595</f>
        <v>-3540.10843408299</v>
      </c>
      <c r="C595" s="326" t="n">
        <f aca="false">+[4]data1cf!B595</f>
        <v>509.556027958573</v>
      </c>
      <c r="D595" s="326" t="n">
        <f aca="false">+[4]data1cf!C595</f>
        <v>570.393605121289</v>
      </c>
      <c r="E595" s="326" t="n">
        <f aca="false">+[4]data1cf!D595</f>
        <v>556.18469580916</v>
      </c>
      <c r="F595" s="326" t="n">
        <f aca="false">+[4]data1cf!E595</f>
        <v>543.318185712203</v>
      </c>
      <c r="G595" s="326" t="n">
        <f aca="false">+[4]data1cf!F595</f>
        <v>531.517776150263</v>
      </c>
      <c r="H595" s="326" t="n">
        <f aca="false">+[4]data1cf!G595</f>
        <v>520.644777263653</v>
      </c>
      <c r="I595" s="326" t="n">
        <f aca="false">+[4]data1cf!H595</f>
        <v>514.827289572805</v>
      </c>
      <c r="J595" s="326" t="n">
        <f aca="false">+[4]data1cf!I595</f>
        <v>513.513640998256</v>
      </c>
      <c r="K595" s="326" t="n">
        <f aca="false">+[4]data1cf!J595</f>
        <v>512.298222382387</v>
      </c>
      <c r="L595" s="326" t="n">
        <f aca="false">+[4]data1cf!K595</f>
        <v>510.766933193731</v>
      </c>
      <c r="M595" s="326" t="n">
        <f aca="false">+[4]data1cf!L595</f>
        <v>390.117033343726</v>
      </c>
      <c r="N595" s="326" t="n">
        <f aca="false">+[4]data1cf!M595</f>
        <v>388.50087088391</v>
      </c>
      <c r="O595" s="326" t="n">
        <f aca="false">+[4]data1cf!N595</f>
        <v>387.115631564611</v>
      </c>
      <c r="P595" s="326" t="n">
        <f aca="false">+[4]data1cf!O595</f>
        <v>385.409427051421</v>
      </c>
      <c r="Q595" s="326" t="n">
        <f aca="false">+[4]data1cf!P595</f>
        <v>383.931444417147</v>
      </c>
      <c r="R595" s="326" t="n">
        <f aca="false">+[4]data1cf!Q595</f>
        <v>341.526086593975</v>
      </c>
      <c r="S595" s="326" t="n">
        <f aca="false">+[4]data1cf!R595</f>
        <v>299.208445465369</v>
      </c>
      <c r="T595" s="326" t="n">
        <f aca="false">+[4]data1cf!S595</f>
        <v>297.44301162933</v>
      </c>
      <c r="U595" s="326" t="n">
        <f aca="false">+[4]data1cf!T595</f>
        <v>295.62461477821</v>
      </c>
      <c r="V595" s="326" t="n">
        <f aca="false">+[4]data1cf!U595</f>
        <v>293.751666021557</v>
      </c>
      <c r="W595" s="326" t="n">
        <f aca="false">+[4]data1cf!V595</f>
        <v>291.822528802203</v>
      </c>
      <c r="X595" s="326" t="n">
        <f aca="false">+[4]data1cf!W595</f>
        <v>289.835517466269</v>
      </c>
      <c r="Y595" s="326" t="n">
        <f aca="false">+[4]data1cf!X595</f>
        <v>287.788895790257</v>
      </c>
      <c r="Z595" s="326" t="n">
        <f aca="false">+[4]data1cf!Y595</f>
        <v>285.680875463965</v>
      </c>
      <c r="AA595" s="326" t="n">
        <f aca="false">+[4]data1cf!Z595</f>
        <v>283.509614527884</v>
      </c>
      <c r="AB595" s="326"/>
      <c r="AC595" s="327" t="n">
        <f aca="false">XNPV(0.1,B595:AA595,$B$1:$AA$1)</f>
        <v>730.602988142559</v>
      </c>
      <c r="AD595" s="327" t="n">
        <f aca="false">SUMPRODUCT(B595:AA595,$B$1010:$AA$1010)</f>
        <v>1789.22236617562</v>
      </c>
      <c r="AE595" s="328" t="n">
        <f aca="false">SUMPRODUCT(B595:AA595,$B$1012:$AA$1012)</f>
        <v>1672.32244725293</v>
      </c>
      <c r="AF595" s="329" t="n">
        <f aca="false">XIRR(B595:AA595,$B$1:$AA$1)</f>
        <v>0.130407757244312</v>
      </c>
      <c r="AG595" s="330" t="n">
        <f aca="false">1-EXP(-(1/0.25)*(AD595/ABS($AD$1010)))</f>
        <v>0.967181455057946</v>
      </c>
    </row>
    <row r="596" customFormat="false" ht="12.75" hidden="false" customHeight="false" outlineLevel="0" collapsed="false">
      <c r="A596" s="321"/>
      <c r="B596" s="326" t="n">
        <f aca="false">+[4]data1cf!A596</f>
        <v>-2410.24414552853</v>
      </c>
      <c r="C596" s="326" t="n">
        <f aca="false">+[4]data1cf!B596</f>
        <v>487.591466189075</v>
      </c>
      <c r="D596" s="326" t="n">
        <f aca="false">+[4]data1cf!C596</f>
        <v>528.660937759242</v>
      </c>
      <c r="E596" s="326" t="n">
        <f aca="false">+[4]data1cf!D596</f>
        <v>518.625295183318</v>
      </c>
      <c r="F596" s="326" t="n">
        <f aca="false">+[4]data1cf!E596</f>
        <v>509.492760587175</v>
      </c>
      <c r="G596" s="326" t="n">
        <f aca="false">+[4]data1cf!F596</f>
        <v>501.074893537737</v>
      </c>
      <c r="H596" s="326" t="n">
        <f aca="false">+[4]data1cf!G596</f>
        <v>493.276933298857</v>
      </c>
      <c r="I596" s="326" t="n">
        <f aca="false">+[4]data1cf!H596</f>
        <v>488.909106684797</v>
      </c>
      <c r="J596" s="326" t="n">
        <f aca="false">+[4]data1cf!I596</f>
        <v>487.595458110247</v>
      </c>
      <c r="K596" s="326" t="n">
        <f aca="false">+[4]data1cf!J596</f>
        <v>486.33611037084</v>
      </c>
      <c r="L596" s="326" t="n">
        <f aca="false">+[4]data1cf!K596</f>
        <v>484.848750305722</v>
      </c>
      <c r="M596" s="326" t="n">
        <f aca="false">+[4]data1cf!L596</f>
        <v>364.154921332179</v>
      </c>
      <c r="N596" s="326" t="n">
        <f aca="false">+[4]data1cf!M596</f>
        <v>362.582687995901</v>
      </c>
      <c r="O596" s="326" t="n">
        <f aca="false">+[4]data1cf!N596</f>
        <v>361.153519553063</v>
      </c>
      <c r="P596" s="326" t="n">
        <f aca="false">+[4]data1cf!O596</f>
        <v>359.491244163412</v>
      </c>
      <c r="Q596" s="326" t="n">
        <f aca="false">+[4]data1cf!P596</f>
        <v>357.9693324056</v>
      </c>
      <c r="R596" s="326" t="n">
        <f aca="false">+[4]data1cf!Q596</f>
        <v>328.566995149971</v>
      </c>
      <c r="S596" s="326" t="n">
        <f aca="false">+[4]data1cf!R596</f>
        <v>299.208445465369</v>
      </c>
      <c r="T596" s="326" t="n">
        <f aca="false">+[4]data1cf!S596</f>
        <v>297.44301162933</v>
      </c>
      <c r="U596" s="326" t="n">
        <f aca="false">+[4]data1cf!T596</f>
        <v>295.62461477821</v>
      </c>
      <c r="V596" s="326" t="n">
        <f aca="false">+[4]data1cf!U596</f>
        <v>293.751666021557</v>
      </c>
      <c r="W596" s="326" t="n">
        <f aca="false">+[4]data1cf!V596</f>
        <v>291.822528802203</v>
      </c>
      <c r="X596" s="326" t="n">
        <f aca="false">+[4]data1cf!W596</f>
        <v>289.835517466269</v>
      </c>
      <c r="Y596" s="326" t="n">
        <f aca="false">+[4]data1cf!X596</f>
        <v>287.788895790257</v>
      </c>
      <c r="Z596" s="326" t="n">
        <f aca="false">+[4]data1cf!Y596</f>
        <v>285.680875463965</v>
      </c>
      <c r="AA596" s="326" t="n">
        <f aca="false">+[4]data1cf!Z596</f>
        <v>283.509614527884</v>
      </c>
      <c r="AB596" s="326"/>
      <c r="AC596" s="327" t="n">
        <f aca="false">XNPV(0.1,B596:AA596,$B$1:$AA$1)</f>
        <v>1633.30187668762</v>
      </c>
      <c r="AD596" s="327" t="n">
        <f aca="false">SUMPRODUCT(B596:AA596,$B$1010:$AA$1010)</f>
        <v>2631.05434202143</v>
      </c>
      <c r="AE596" s="328" t="n">
        <f aca="false">SUMPRODUCT(B596:AA596,$B$1012:$AA$1012)</f>
        <v>2519.77530438741</v>
      </c>
      <c r="AF596" s="329" t="n">
        <f aca="false">XIRR(B596:AA596,$B$1:$AA$1)</f>
        <v>0.195474601648448</v>
      </c>
      <c r="AG596" s="330" t="n">
        <f aca="false">1-EXP(-(1/0.25)*(AD596/ABS($AD$1010)))</f>
        <v>0.993424162124084</v>
      </c>
    </row>
    <row r="597" customFormat="false" ht="12.75" hidden="false" customHeight="false" outlineLevel="0" collapsed="false">
      <c r="A597" s="321"/>
      <c r="B597" s="326" t="n">
        <f aca="false">+[4]data1cf!A597</f>
        <v>-3286.57579658859</v>
      </c>
      <c r="C597" s="326" t="n">
        <f aca="false">+[4]data1cf!B597</f>
        <v>504.627353485682</v>
      </c>
      <c r="D597" s="326" t="n">
        <f aca="false">+[4]data1cf!C597</f>
        <v>561.029123622796</v>
      </c>
      <c r="E597" s="326" t="n">
        <f aca="false">+[4]data1cf!D597</f>
        <v>547.756662460517</v>
      </c>
      <c r="F597" s="326" t="n">
        <f aca="false">+[4]data1cf!E597</f>
        <v>535.728027023951</v>
      </c>
      <c r="G597" s="326" t="n">
        <f aca="false">+[4]data1cf!F597</f>
        <v>524.686633330836</v>
      </c>
      <c r="H597" s="326" t="n">
        <f aca="false">+[4]data1cf!G597</f>
        <v>514.50364887043</v>
      </c>
      <c r="I597" s="326" t="n">
        <f aca="false">+[4]data1cf!H597</f>
        <v>509.011453694794</v>
      </c>
      <c r="J597" s="326" t="n">
        <f aca="false">+[4]data1cf!I597</f>
        <v>507.697805120244</v>
      </c>
      <c r="K597" s="326" t="n">
        <f aca="false">+[4]data1cf!J597</f>
        <v>506.47252915543</v>
      </c>
      <c r="L597" s="326" t="n">
        <f aca="false">+[4]data1cf!K597</f>
        <v>504.951097315719</v>
      </c>
      <c r="M597" s="326" t="n">
        <f aca="false">+[4]data1cf!L597</f>
        <v>384.291340116769</v>
      </c>
      <c r="N597" s="326" t="n">
        <f aca="false">+[4]data1cf!M597</f>
        <v>382.685035005898</v>
      </c>
      <c r="O597" s="326" t="n">
        <f aca="false">+[4]data1cf!N597</f>
        <v>381.289938337653</v>
      </c>
      <c r="P597" s="326" t="n">
        <f aca="false">+[4]data1cf!O597</f>
        <v>379.593591173409</v>
      </c>
      <c r="Q597" s="326" t="n">
        <f aca="false">+[4]data1cf!P597</f>
        <v>378.10575119019</v>
      </c>
      <c r="R597" s="326" t="n">
        <f aca="false">+[4]data1cf!Q597</f>
        <v>338.618168654969</v>
      </c>
      <c r="S597" s="326" t="n">
        <f aca="false">+[4]data1cf!R597</f>
        <v>299.208445465369</v>
      </c>
      <c r="T597" s="326" t="n">
        <f aca="false">+[4]data1cf!S597</f>
        <v>297.44301162933</v>
      </c>
      <c r="U597" s="326" t="n">
        <f aca="false">+[4]data1cf!T597</f>
        <v>295.62461477821</v>
      </c>
      <c r="V597" s="326" t="n">
        <f aca="false">+[4]data1cf!U597</f>
        <v>293.751666021557</v>
      </c>
      <c r="W597" s="326" t="n">
        <f aca="false">+[4]data1cf!V597</f>
        <v>291.822528802203</v>
      </c>
      <c r="X597" s="326" t="n">
        <f aca="false">+[4]data1cf!W597</f>
        <v>289.835517466269</v>
      </c>
      <c r="Y597" s="326" t="n">
        <f aca="false">+[4]data1cf!X597</f>
        <v>287.788895790257</v>
      </c>
      <c r="Z597" s="326" t="n">
        <f aca="false">+[4]data1cf!Y597</f>
        <v>285.680875463965</v>
      </c>
      <c r="AA597" s="326" t="n">
        <f aca="false">+[4]data1cf!Z597</f>
        <v>283.509614527884</v>
      </c>
      <c r="AB597" s="326"/>
      <c r="AC597" s="327" t="n">
        <f aca="false">XNPV(0.1,B597:AA597,$B$1:$AA$1)</f>
        <v>933.16150104936</v>
      </c>
      <c r="AD597" s="327" t="n">
        <f aca="false">SUMPRODUCT(B597:AA597,$B$1010:$AA$1010)</f>
        <v>1978.12282380171</v>
      </c>
      <c r="AE597" s="328" t="n">
        <f aca="false">SUMPRODUCT(B597:AA597,$B$1012:$AA$1012)</f>
        <v>1862.48418632015</v>
      </c>
      <c r="AF597" s="329" t="n">
        <f aca="false">XIRR(B597:AA597,$B$1:$AA$1)</f>
        <v>0.141446329367631</v>
      </c>
      <c r="AG597" s="330" t="n">
        <f aca="false">1-EXP(-(1/0.25)*(AD597/ABS($AD$1010)))</f>
        <v>0.977120007517975</v>
      </c>
    </row>
    <row r="598" customFormat="false" ht="12.75" hidden="false" customHeight="false" outlineLevel="0" collapsed="false">
      <c r="A598" s="321"/>
      <c r="B598" s="326" t="n">
        <f aca="false">+[4]data1cf!A598</f>
        <v>-3218.72839053102</v>
      </c>
      <c r="C598" s="326" t="n">
        <f aca="false">+[4]data1cf!B598</f>
        <v>503.308399911923</v>
      </c>
      <c r="D598" s="326" t="n">
        <f aca="false">+[4]data1cf!C598</f>
        <v>558.523111832654</v>
      </c>
      <c r="E598" s="326" t="n">
        <f aca="false">+[4]data1cf!D598</f>
        <v>545.501251849389</v>
      </c>
      <c r="F598" s="326" t="n">
        <f aca="false">+[4]data1cf!E598</f>
        <v>533.696838520362</v>
      </c>
      <c r="G598" s="326" t="n">
        <f aca="false">+[4]data1cf!F598</f>
        <v>522.858563677605</v>
      </c>
      <c r="H598" s="326" t="n">
        <f aca="false">+[4]data1cf!G598</f>
        <v>512.860232717527</v>
      </c>
      <c r="I598" s="326" t="n">
        <f aca="false">+[4]data1cf!H598</f>
        <v>507.455088477758</v>
      </c>
      <c r="J598" s="326" t="n">
        <f aca="false">+[4]data1cf!I598</f>
        <v>506.141439903208</v>
      </c>
      <c r="K598" s="326" t="n">
        <f aca="false">+[4]data1cf!J598</f>
        <v>504.913526031246</v>
      </c>
      <c r="L598" s="326" t="n">
        <f aca="false">+[4]data1cf!K598</f>
        <v>503.394732098683</v>
      </c>
      <c r="M598" s="326" t="n">
        <f aca="false">+[4]data1cf!L598</f>
        <v>382.732336992585</v>
      </c>
      <c r="N598" s="326" t="n">
        <f aca="false">+[4]data1cf!M598</f>
        <v>381.128669788862</v>
      </c>
      <c r="O598" s="326" t="n">
        <f aca="false">+[4]data1cf!N598</f>
        <v>379.73093521347</v>
      </c>
      <c r="P598" s="326" t="n">
        <f aca="false">+[4]data1cf!O598</f>
        <v>378.037225956374</v>
      </c>
      <c r="Q598" s="326" t="n">
        <f aca="false">+[4]data1cf!P598</f>
        <v>376.546748066006</v>
      </c>
      <c r="R598" s="326" t="n">
        <f aca="false">+[4]data1cf!Q598</f>
        <v>337.839986046451</v>
      </c>
      <c r="S598" s="326" t="n">
        <f aca="false">+[4]data1cf!R598</f>
        <v>299.208445465369</v>
      </c>
      <c r="T598" s="326" t="n">
        <f aca="false">+[4]data1cf!S598</f>
        <v>297.44301162933</v>
      </c>
      <c r="U598" s="326" t="n">
        <f aca="false">+[4]data1cf!T598</f>
        <v>295.62461477821</v>
      </c>
      <c r="V598" s="326" t="n">
        <f aca="false">+[4]data1cf!U598</f>
        <v>293.751666021557</v>
      </c>
      <c r="W598" s="326" t="n">
        <f aca="false">+[4]data1cf!V598</f>
        <v>291.822528802203</v>
      </c>
      <c r="X598" s="326" t="n">
        <f aca="false">+[4]data1cf!W598</f>
        <v>289.835517466269</v>
      </c>
      <c r="Y598" s="326" t="n">
        <f aca="false">+[4]data1cf!X598</f>
        <v>287.788895790257</v>
      </c>
      <c r="Z598" s="326" t="n">
        <f aca="false">+[4]data1cf!Y598</f>
        <v>285.680875463965</v>
      </c>
      <c r="AA598" s="326" t="n">
        <f aca="false">+[4]data1cf!Z598</f>
        <v>283.509614527884</v>
      </c>
      <c r="AB598" s="326"/>
      <c r="AC598" s="327" t="n">
        <f aca="false">XNPV(0.1,B598:AA598,$B$1:$AA$1)</f>
        <v>987.367814727253</v>
      </c>
      <c r="AD598" s="327" t="n">
        <f aca="false">SUMPRODUCT(B598:AA598,$B$1010:$AA$1010)</f>
        <v>2028.67413025156</v>
      </c>
      <c r="AE598" s="328" t="n">
        <f aca="false">SUMPRODUCT(B598:AA598,$B$1012:$AA$1012)</f>
        <v>1913.37302199281</v>
      </c>
      <c r="AF598" s="329" t="n">
        <f aca="false">XIRR(B598:AA598,$B$1:$AA$1)</f>
        <v>0.144663770566768</v>
      </c>
      <c r="AG598" s="330" t="n">
        <f aca="false">1-EXP(-(1/0.25)*(AD598/ABS($AD$1010)))</f>
        <v>0.979225457946366</v>
      </c>
    </row>
    <row r="599" customFormat="false" ht="12.75" hidden="false" customHeight="false" outlineLevel="0" collapsed="false">
      <c r="A599" s="321"/>
      <c r="B599" s="326" t="n">
        <f aca="false">+[4]data1cf!A599</f>
        <v>-3369.87148745445</v>
      </c>
      <c r="C599" s="326" t="n">
        <f aca="false">+[4]data1cf!B599</f>
        <v>506.246621716115</v>
      </c>
      <c r="D599" s="326" t="n">
        <f aca="false">+[4]data1cf!C599</f>
        <v>564.105733260618</v>
      </c>
      <c r="E599" s="326" t="n">
        <f aca="false">+[4]data1cf!D599</f>
        <v>550.525611134556</v>
      </c>
      <c r="F599" s="326" t="n">
        <f aca="false">+[4]data1cf!E599</f>
        <v>538.221700098816</v>
      </c>
      <c r="G599" s="326" t="n">
        <f aca="false">+[4]data1cf!F599</f>
        <v>526.930939098215</v>
      </c>
      <c r="H599" s="326" t="n">
        <f aca="false">+[4]data1cf!G599</f>
        <v>516.521257085549</v>
      </c>
      <c r="I599" s="326" t="n">
        <f aca="false">+[4]data1cf!H599</f>
        <v>510.922190206704</v>
      </c>
      <c r="J599" s="326" t="n">
        <f aca="false">+[4]data1cf!I599</f>
        <v>509.608541632154</v>
      </c>
      <c r="K599" s="326" t="n">
        <f aca="false">+[4]data1cf!J599</f>
        <v>508.386504203801</v>
      </c>
      <c r="L599" s="326" t="n">
        <f aca="false">+[4]data1cf!K599</f>
        <v>506.861833827629</v>
      </c>
      <c r="M599" s="326" t="n">
        <f aca="false">+[4]data1cf!L599</f>
        <v>386.20531516514</v>
      </c>
      <c r="N599" s="326" t="n">
        <f aca="false">+[4]data1cf!M599</f>
        <v>384.595771517808</v>
      </c>
      <c r="O599" s="326" t="n">
        <f aca="false">+[4]data1cf!N599</f>
        <v>383.203913386024</v>
      </c>
      <c r="P599" s="326" t="n">
        <f aca="false">+[4]data1cf!O599</f>
        <v>381.504327685319</v>
      </c>
      <c r="Q599" s="326" t="n">
        <f aca="false">+[4]data1cf!P599</f>
        <v>380.019726238561</v>
      </c>
      <c r="R599" s="326" t="n">
        <f aca="false">+[4]data1cf!Q599</f>
        <v>339.573536910924</v>
      </c>
      <c r="S599" s="326" t="n">
        <f aca="false">+[4]data1cf!R599</f>
        <v>299.208445465369</v>
      </c>
      <c r="T599" s="326" t="n">
        <f aca="false">+[4]data1cf!S599</f>
        <v>297.44301162933</v>
      </c>
      <c r="U599" s="326" t="n">
        <f aca="false">+[4]data1cf!T599</f>
        <v>295.62461477821</v>
      </c>
      <c r="V599" s="326" t="n">
        <f aca="false">+[4]data1cf!U599</f>
        <v>293.751666021557</v>
      </c>
      <c r="W599" s="326" t="n">
        <f aca="false">+[4]data1cf!V599</f>
        <v>291.822528802203</v>
      </c>
      <c r="X599" s="326" t="n">
        <f aca="false">+[4]data1cf!W599</f>
        <v>289.835517466269</v>
      </c>
      <c r="Y599" s="326" t="n">
        <f aca="false">+[4]data1cf!X599</f>
        <v>287.788895790257</v>
      </c>
      <c r="Z599" s="326" t="n">
        <f aca="false">+[4]data1cf!Y599</f>
        <v>285.680875463965</v>
      </c>
      <c r="AA599" s="326" t="n">
        <f aca="false">+[4]data1cf!Z599</f>
        <v>283.509614527884</v>
      </c>
      <c r="AB599" s="326"/>
      <c r="AC599" s="327" t="n">
        <f aca="false">XNPV(0.1,B599:AA599,$B$1:$AA$1)</f>
        <v>866.612864786678</v>
      </c>
      <c r="AD599" s="327" t="n">
        <f aca="false">SUMPRODUCT(B599:AA599,$B$1010:$AA$1010)</f>
        <v>1916.06140923062</v>
      </c>
      <c r="AE599" s="328" t="n">
        <f aca="false">SUMPRODUCT(B599:AA599,$B$1012:$AA$1012)</f>
        <v>1800.00838995564</v>
      </c>
      <c r="AF599" s="329" t="n">
        <f aca="false">XIRR(B599:AA599,$B$1:$AA$1)</f>
        <v>0.137655898203731</v>
      </c>
      <c r="AG599" s="330" t="n">
        <f aca="false">1-EXP(-(1/0.25)*(AD599/ABS($AD$1010)))</f>
        <v>0.974241169946502</v>
      </c>
    </row>
    <row r="600" customFormat="false" ht="12.75" hidden="false" customHeight="false" outlineLevel="0" collapsed="false">
      <c r="A600" s="321"/>
      <c r="B600" s="326" t="n">
        <f aca="false">+[4]data1cf!A600</f>
        <v>-2697.58670520856</v>
      </c>
      <c r="C600" s="326" t="n">
        <f aca="false">+[4]data1cf!B600</f>
        <v>493.177405549255</v>
      </c>
      <c r="D600" s="326" t="n">
        <f aca="false">+[4]data1cf!C600</f>
        <v>539.274222543584</v>
      </c>
      <c r="E600" s="326" t="n">
        <f aca="false">+[4]data1cf!D600</f>
        <v>528.177251489225</v>
      </c>
      <c r="F600" s="326" t="n">
        <f aca="false">+[4]data1cf!E600</f>
        <v>518.095107201852</v>
      </c>
      <c r="G600" s="326" t="n">
        <f aca="false">+[4]data1cf!F600</f>
        <v>508.817005490947</v>
      </c>
      <c r="H600" s="326" t="n">
        <f aca="false">+[4]data1cf!G600</f>
        <v>500.237013741642</v>
      </c>
      <c r="I600" s="326" t="n">
        <f aca="false">+[4]data1cf!H600</f>
        <v>495.500515129809</v>
      </c>
      <c r="J600" s="326" t="n">
        <f aca="false">+[4]data1cf!I600</f>
        <v>494.18686655526</v>
      </c>
      <c r="K600" s="326" t="n">
        <f aca="false">+[4]data1cf!J600</f>
        <v>492.938690694572</v>
      </c>
      <c r="L600" s="326" t="n">
        <f aca="false">+[4]data1cf!K600</f>
        <v>491.440158750734</v>
      </c>
      <c r="M600" s="326" t="n">
        <f aca="false">+[4]data1cf!L600</f>
        <v>370.757501655911</v>
      </c>
      <c r="N600" s="326" t="n">
        <f aca="false">+[4]data1cf!M600</f>
        <v>369.174096440913</v>
      </c>
      <c r="O600" s="326" t="n">
        <f aca="false">+[4]data1cf!N600</f>
        <v>367.756099876796</v>
      </c>
      <c r="P600" s="326" t="n">
        <f aca="false">+[4]data1cf!O600</f>
        <v>366.082652608425</v>
      </c>
      <c r="Q600" s="326" t="n">
        <f aca="false">+[4]data1cf!P600</f>
        <v>364.571912729332</v>
      </c>
      <c r="R600" s="326" t="n">
        <f aca="false">+[4]data1cf!Q600</f>
        <v>331.862699372477</v>
      </c>
      <c r="S600" s="326" t="n">
        <f aca="false">+[4]data1cf!R600</f>
        <v>299.208445465369</v>
      </c>
      <c r="T600" s="326" t="n">
        <f aca="false">+[4]data1cf!S600</f>
        <v>297.44301162933</v>
      </c>
      <c r="U600" s="326" t="n">
        <f aca="false">+[4]data1cf!T600</f>
        <v>295.62461477821</v>
      </c>
      <c r="V600" s="326" t="n">
        <f aca="false">+[4]data1cf!U600</f>
        <v>293.751666021557</v>
      </c>
      <c r="W600" s="326" t="n">
        <f aca="false">+[4]data1cf!V600</f>
        <v>291.822528802203</v>
      </c>
      <c r="X600" s="326" t="n">
        <f aca="false">+[4]data1cf!W600</f>
        <v>289.835517466269</v>
      </c>
      <c r="Y600" s="326" t="n">
        <f aca="false">+[4]data1cf!X600</f>
        <v>287.788895790257</v>
      </c>
      <c r="Z600" s="326" t="n">
        <f aca="false">+[4]data1cf!Y600</f>
        <v>285.680875463965</v>
      </c>
      <c r="AA600" s="326" t="n">
        <f aca="false">+[4]data1cf!Z600</f>
        <v>283.509614527884</v>
      </c>
      <c r="AB600" s="326"/>
      <c r="AC600" s="327" t="n">
        <f aca="false">XNPV(0.1,B600:AA600,$B$1:$AA$1)</f>
        <v>1403.73111152368</v>
      </c>
      <c r="AD600" s="327" t="n">
        <f aca="false">SUMPRODUCT(B600:AA600,$B$1010:$AA$1010)</f>
        <v>2416.96300626507</v>
      </c>
      <c r="AE600" s="328" t="n">
        <f aca="false">SUMPRODUCT(B600:AA600,$B$1012:$AA$1012)</f>
        <v>2304.25448861871</v>
      </c>
      <c r="AF600" s="329" t="n">
        <f aca="false">XIRR(B600:AA600,$B$1:$AA$1)</f>
        <v>0.174214850277383</v>
      </c>
      <c r="AG600" s="330" t="n">
        <f aca="false">1-EXP(-(1/0.25)*(AD600/ABS($AD$1010)))</f>
        <v>0.990102934524232</v>
      </c>
    </row>
    <row r="601" customFormat="false" ht="12.75" hidden="false" customHeight="false" outlineLevel="0" collapsed="false">
      <c r="A601" s="321"/>
      <c r="B601" s="326" t="n">
        <f aca="false">+[4]data1cf!A601</f>
        <v>-2975.45741464731</v>
      </c>
      <c r="C601" s="326" t="n">
        <f aca="false">+[4]data1cf!B601</f>
        <v>498.579212140744</v>
      </c>
      <c r="D601" s="326" t="n">
        <f aca="false">+[4]data1cf!C601</f>
        <v>549.537655067413</v>
      </c>
      <c r="E601" s="326" t="n">
        <f aca="false">+[4]data1cf!D601</f>
        <v>537.414340760672</v>
      </c>
      <c r="F601" s="326" t="n">
        <f aca="false">+[4]data1cf!E601</f>
        <v>526.413889352745</v>
      </c>
      <c r="G601" s="326" t="n">
        <f aca="false">+[4]data1cf!F601</f>
        <v>516.303909426751</v>
      </c>
      <c r="H601" s="326" t="n">
        <f aca="false">+[4]data1cf!G601</f>
        <v>506.967664754637</v>
      </c>
      <c r="I601" s="326" t="n">
        <f aca="false">+[4]data1cf!H601</f>
        <v>501.874646907766</v>
      </c>
      <c r="J601" s="326" t="n">
        <f aca="false">+[4]data1cf!I601</f>
        <v>500.560998333217</v>
      </c>
      <c r="K601" s="326" t="n">
        <f aca="false">+[4]data1cf!J601</f>
        <v>499.323626085713</v>
      </c>
      <c r="L601" s="326" t="n">
        <f aca="false">+[4]data1cf!K601</f>
        <v>497.814290528692</v>
      </c>
      <c r="M601" s="326" t="n">
        <f aca="false">+[4]data1cf!L601</f>
        <v>377.142437047051</v>
      </c>
      <c r="N601" s="326" t="n">
        <f aca="false">+[4]data1cf!M601</f>
        <v>375.548228218871</v>
      </c>
      <c r="O601" s="326" t="n">
        <f aca="false">+[4]data1cf!N601</f>
        <v>374.141035267936</v>
      </c>
      <c r="P601" s="326" t="n">
        <f aca="false">+[4]data1cf!O601</f>
        <v>372.456784386382</v>
      </c>
      <c r="Q601" s="326" t="n">
        <f aca="false">+[4]data1cf!P601</f>
        <v>370.956848120473</v>
      </c>
      <c r="R601" s="326" t="n">
        <f aca="false">+[4]data1cf!Q601</f>
        <v>335.049765261456</v>
      </c>
      <c r="S601" s="326" t="n">
        <f aca="false">+[4]data1cf!R601</f>
        <v>299.208445465369</v>
      </c>
      <c r="T601" s="326" t="n">
        <f aca="false">+[4]data1cf!S601</f>
        <v>297.44301162933</v>
      </c>
      <c r="U601" s="326" t="n">
        <f aca="false">+[4]data1cf!T601</f>
        <v>295.62461477821</v>
      </c>
      <c r="V601" s="326" t="n">
        <f aca="false">+[4]data1cf!U601</f>
        <v>293.751666021557</v>
      </c>
      <c r="W601" s="326" t="n">
        <f aca="false">+[4]data1cf!V601</f>
        <v>291.822528802203</v>
      </c>
      <c r="X601" s="326" t="n">
        <f aca="false">+[4]data1cf!W601</f>
        <v>289.835517466269</v>
      </c>
      <c r="Y601" s="326" t="n">
        <f aca="false">+[4]data1cf!X601</f>
        <v>287.788895790257</v>
      </c>
      <c r="Z601" s="326" t="n">
        <f aca="false">+[4]data1cf!Y601</f>
        <v>285.680875463965</v>
      </c>
      <c r="AA601" s="326" t="n">
        <f aca="false">+[4]data1cf!Z601</f>
        <v>283.509614527884</v>
      </c>
      <c r="AB601" s="326"/>
      <c r="AC601" s="327" t="n">
        <f aca="false">XNPV(0.1,B601:AA601,$B$1:$AA$1)</f>
        <v>1181.72782926179</v>
      </c>
      <c r="AD601" s="327" t="n">
        <f aca="false">SUMPRODUCT(B601:AA601,$B$1010:$AA$1010)</f>
        <v>2209.92889541998</v>
      </c>
      <c r="AE601" s="328" t="n">
        <f aca="false">SUMPRODUCT(B601:AA601,$B$1012:$AA$1012)</f>
        <v>2095.83801859369</v>
      </c>
      <c r="AF601" s="329" t="n">
        <f aca="false">XIRR(B601:AA601,$B$1:$AA$1)</f>
        <v>0.157283723740158</v>
      </c>
      <c r="AG601" s="330" t="n">
        <f aca="false">1-EXP(-(1/0.25)*(AD601/ABS($AD$1010)))</f>
        <v>0.98530366906347</v>
      </c>
    </row>
    <row r="602" customFormat="false" ht="12.75" hidden="false" customHeight="false" outlineLevel="0" collapsed="false">
      <c r="A602" s="321"/>
      <c r="B602" s="326" t="n">
        <f aca="false">+[4]data1cf!A602</f>
        <v>-3487.55108136104</v>
      </c>
      <c r="C602" s="326" t="n">
        <f aca="false">+[4]data1cf!B602</f>
        <v>508.534313021659</v>
      </c>
      <c r="D602" s="326" t="n">
        <f aca="false">+[4]data1cf!C602</f>
        <v>568.452346741152</v>
      </c>
      <c r="E602" s="326" t="n">
        <f aca="false">+[4]data1cf!D602</f>
        <v>554.437563267036</v>
      </c>
      <c r="F602" s="326" t="n">
        <f aca="false">+[4]data1cf!E602</f>
        <v>541.744744709354</v>
      </c>
      <c r="G602" s="326" t="n">
        <f aca="false">+[4]data1cf!F602</f>
        <v>530.101679247699</v>
      </c>
      <c r="H602" s="326" t="n">
        <f aca="false">+[4]data1cf!G602</f>
        <v>519.371720452257</v>
      </c>
      <c r="I602" s="326" t="n">
        <f aca="false">+[4]data1cf!H602</f>
        <v>513.621665947246</v>
      </c>
      <c r="J602" s="326" t="n">
        <f aca="false">+[4]data1cf!I602</f>
        <v>512.308017372696</v>
      </c>
      <c r="K602" s="326" t="n">
        <f aca="false">+[4]data1cf!J602</f>
        <v>511.090555326954</v>
      </c>
      <c r="L602" s="326" t="n">
        <f aca="false">+[4]data1cf!K602</f>
        <v>509.561309568171</v>
      </c>
      <c r="M602" s="326" t="n">
        <f aca="false">+[4]data1cf!L602</f>
        <v>388.909366288293</v>
      </c>
      <c r="N602" s="326" t="n">
        <f aca="false">+[4]data1cf!M602</f>
        <v>387.29524725835</v>
      </c>
      <c r="O602" s="326" t="n">
        <f aca="false">+[4]data1cf!N602</f>
        <v>385.907964509177</v>
      </c>
      <c r="P602" s="326" t="n">
        <f aca="false">+[4]data1cf!O602</f>
        <v>384.203803425861</v>
      </c>
      <c r="Q602" s="326" t="n">
        <f aca="false">+[4]data1cf!P602</f>
        <v>382.723777361714</v>
      </c>
      <c r="R602" s="326" t="n">
        <f aca="false">+[4]data1cf!Q602</f>
        <v>340.923274781195</v>
      </c>
      <c r="S602" s="326" t="n">
        <f aca="false">+[4]data1cf!R602</f>
        <v>299.208445465369</v>
      </c>
      <c r="T602" s="326" t="n">
        <f aca="false">+[4]data1cf!S602</f>
        <v>297.44301162933</v>
      </c>
      <c r="U602" s="326" t="n">
        <f aca="false">+[4]data1cf!T602</f>
        <v>295.62461477821</v>
      </c>
      <c r="V602" s="326" t="n">
        <f aca="false">+[4]data1cf!U602</f>
        <v>293.751666021557</v>
      </c>
      <c r="W602" s="326" t="n">
        <f aca="false">+[4]data1cf!V602</f>
        <v>291.822528802203</v>
      </c>
      <c r="X602" s="326" t="n">
        <f aca="false">+[4]data1cf!W602</f>
        <v>289.835517466269</v>
      </c>
      <c r="Y602" s="326" t="n">
        <f aca="false">+[4]data1cf!X602</f>
        <v>287.788895790257</v>
      </c>
      <c r="Z602" s="326" t="n">
        <f aca="false">+[4]data1cf!Y602</f>
        <v>285.680875463965</v>
      </c>
      <c r="AA602" s="326" t="n">
        <f aca="false">+[4]data1cf!Z602</f>
        <v>283.509614527884</v>
      </c>
      <c r="AB602" s="326"/>
      <c r="AC602" s="327" t="n">
        <f aca="false">XNPV(0.1,B602:AA602,$B$1:$AA$1)</f>
        <v>772.593397404608</v>
      </c>
      <c r="AD602" s="327" t="n">
        <f aca="false">SUMPRODUCT(B602:AA602,$B$1010:$AA$1010)</f>
        <v>1828.38145858641</v>
      </c>
      <c r="AE602" s="328" t="n">
        <f aca="false">SUMPRODUCT(B602:AA602,$B$1012:$AA$1012)</f>
        <v>1711.74300349038</v>
      </c>
      <c r="AF602" s="329" t="n">
        <f aca="false">XIRR(B602:AA602,$B$1:$AA$1)</f>
        <v>0.132578042264473</v>
      </c>
      <c r="AG602" s="330" t="n">
        <f aca="false">1-EXP(-(1/0.25)*(AD602/ABS($AD$1010)))</f>
        <v>0.969546096506785</v>
      </c>
    </row>
    <row r="603" customFormat="false" ht="12.75" hidden="false" customHeight="false" outlineLevel="0" collapsed="false">
      <c r="A603" s="321"/>
      <c r="B603" s="326" t="n">
        <f aca="false">+[4]data1cf!A603</f>
        <v>-2505.07561085051</v>
      </c>
      <c r="C603" s="326" t="n">
        <f aca="false">+[4]data1cf!B603</f>
        <v>489.434989874934</v>
      </c>
      <c r="D603" s="326" t="n">
        <f aca="false">+[4]data1cf!C603</f>
        <v>532.163632762374</v>
      </c>
      <c r="E603" s="326" t="n">
        <f aca="false">+[4]data1cf!D603</f>
        <v>521.777720686137</v>
      </c>
      <c r="F603" s="326" t="n">
        <f aca="false">+[4]data1cf!E603</f>
        <v>512.331787063398</v>
      </c>
      <c r="G603" s="326" t="n">
        <f aca="false">+[4]data1cf!F603</f>
        <v>503.630017366338</v>
      </c>
      <c r="H603" s="326" t="n">
        <f aca="false">+[4]data1cf!G603</f>
        <v>495.573963811438</v>
      </c>
      <c r="I603" s="326" t="n">
        <f aca="false">+[4]data1cf!H603</f>
        <v>491.084464634111</v>
      </c>
      <c r="J603" s="326" t="n">
        <f aca="false">+[4]data1cf!I603</f>
        <v>489.770816059561</v>
      </c>
      <c r="K603" s="326" t="n">
        <f aca="false">+[4]data1cf!J603</f>
        <v>488.515155367525</v>
      </c>
      <c r="L603" s="326" t="n">
        <f aca="false">+[4]data1cf!K603</f>
        <v>487.024108255036</v>
      </c>
      <c r="M603" s="326" t="n">
        <f aca="false">+[4]data1cf!L603</f>
        <v>366.333966328864</v>
      </c>
      <c r="N603" s="326" t="n">
        <f aca="false">+[4]data1cf!M603</f>
        <v>364.758045945215</v>
      </c>
      <c r="O603" s="326" t="n">
        <f aca="false">+[4]data1cf!N603</f>
        <v>363.332564549749</v>
      </c>
      <c r="P603" s="326" t="n">
        <f aca="false">+[4]data1cf!O603</f>
        <v>361.666602112726</v>
      </c>
      <c r="Q603" s="326" t="n">
        <f aca="false">+[4]data1cf!P603</f>
        <v>360.148377402285</v>
      </c>
      <c r="R603" s="326" t="n">
        <f aca="false">+[4]data1cf!Q603</f>
        <v>329.654674124628</v>
      </c>
      <c r="S603" s="326" t="n">
        <f aca="false">+[4]data1cf!R603</f>
        <v>299.208445465369</v>
      </c>
      <c r="T603" s="326" t="n">
        <f aca="false">+[4]data1cf!S603</f>
        <v>297.44301162933</v>
      </c>
      <c r="U603" s="326" t="n">
        <f aca="false">+[4]data1cf!T603</f>
        <v>295.62461477821</v>
      </c>
      <c r="V603" s="326" t="n">
        <f aca="false">+[4]data1cf!U603</f>
        <v>293.751666021557</v>
      </c>
      <c r="W603" s="326" t="n">
        <f aca="false">+[4]data1cf!V603</f>
        <v>291.822528802203</v>
      </c>
      <c r="X603" s="326" t="n">
        <f aca="false">+[4]data1cf!W603</f>
        <v>289.835517466269</v>
      </c>
      <c r="Y603" s="326" t="n">
        <f aca="false">+[4]data1cf!X603</f>
        <v>287.788895790257</v>
      </c>
      <c r="Z603" s="326" t="n">
        <f aca="false">+[4]data1cf!Y603</f>
        <v>285.680875463965</v>
      </c>
      <c r="AA603" s="326" t="n">
        <f aca="false">+[4]data1cf!Z603</f>
        <v>283.509614527884</v>
      </c>
      <c r="AB603" s="326"/>
      <c r="AC603" s="327" t="n">
        <f aca="false">XNPV(0.1,B603:AA603,$B$1:$AA$1)</f>
        <v>1557.53679656922</v>
      </c>
      <c r="AD603" s="327" t="n">
        <f aca="false">SUMPRODUCT(B603:AA603,$B$1010:$AA$1010)</f>
        <v>2560.39792723511</v>
      </c>
      <c r="AE603" s="328" t="n">
        <f aca="false">SUMPRODUCT(B603:AA603,$B$1012:$AA$1012)</f>
        <v>2448.64711930584</v>
      </c>
      <c r="AF603" s="329" t="n">
        <f aca="false">XIRR(B603:AA603,$B$1:$AA$1)</f>
        <v>0.187958497719894</v>
      </c>
      <c r="AG603" s="330" t="n">
        <f aca="false">1-EXP(-(1/0.25)*(AD603/ABS($AD$1010)))</f>
        <v>0.992474253854402</v>
      </c>
    </row>
    <row r="604" customFormat="false" ht="12.75" hidden="false" customHeight="false" outlineLevel="0" collapsed="false">
      <c r="A604" s="321"/>
      <c r="B604" s="326" t="n">
        <f aca="false">+[4]data1cf!A604</f>
        <v>-2774.69647399834</v>
      </c>
      <c r="C604" s="326" t="n">
        <f aca="false">+[4]data1cf!B604</f>
        <v>494.676419454528</v>
      </c>
      <c r="D604" s="326" t="n">
        <f aca="false">+[4]data1cf!C604</f>
        <v>542.122348963603</v>
      </c>
      <c r="E604" s="326" t="n">
        <f aca="false">+[4]data1cf!D604</f>
        <v>530.740565267243</v>
      </c>
      <c r="F604" s="326" t="n">
        <f aca="false">+[4]data1cf!E604</f>
        <v>520.403588615973</v>
      </c>
      <c r="G604" s="326" t="n">
        <f aca="false">+[4]data1cf!F604</f>
        <v>510.894638763656</v>
      </c>
      <c r="H604" s="326" t="n">
        <f aca="false">+[4]data1cf!G604</f>
        <v>502.104785067612</v>
      </c>
      <c r="I604" s="326" t="n">
        <f aca="false">+[4]data1cf!H604</f>
        <v>497.269351538031</v>
      </c>
      <c r="J604" s="326" t="n">
        <f aca="false">+[4]data1cf!I604</f>
        <v>495.955702963482</v>
      </c>
      <c r="K604" s="326" t="n">
        <f aca="false">+[4]data1cf!J604</f>
        <v>494.710525130605</v>
      </c>
      <c r="L604" s="326" t="n">
        <f aca="false">+[4]data1cf!K604</f>
        <v>493.208995158957</v>
      </c>
      <c r="M604" s="326" t="n">
        <f aca="false">+[4]data1cf!L604</f>
        <v>372.529336091944</v>
      </c>
      <c r="N604" s="326" t="n">
        <f aca="false">+[4]data1cf!M604</f>
        <v>370.942932849136</v>
      </c>
      <c r="O604" s="326" t="n">
        <f aca="false">+[4]data1cf!N604</f>
        <v>369.527934312829</v>
      </c>
      <c r="P604" s="326" t="n">
        <f aca="false">+[4]data1cf!O604</f>
        <v>367.851489016647</v>
      </c>
      <c r="Q604" s="326" t="n">
        <f aca="false">+[4]data1cf!P604</f>
        <v>366.343747165365</v>
      </c>
      <c r="R604" s="326" t="n">
        <f aca="false">+[4]data1cf!Q604</f>
        <v>332.747117576588</v>
      </c>
      <c r="S604" s="326" t="n">
        <f aca="false">+[4]data1cf!R604</f>
        <v>299.208445465369</v>
      </c>
      <c r="T604" s="326" t="n">
        <f aca="false">+[4]data1cf!S604</f>
        <v>297.44301162933</v>
      </c>
      <c r="U604" s="326" t="n">
        <f aca="false">+[4]data1cf!T604</f>
        <v>295.62461477821</v>
      </c>
      <c r="V604" s="326" t="n">
        <f aca="false">+[4]data1cf!U604</f>
        <v>293.751666021557</v>
      </c>
      <c r="W604" s="326" t="n">
        <f aca="false">+[4]data1cf!V604</f>
        <v>291.822528802203</v>
      </c>
      <c r="X604" s="326" t="n">
        <f aca="false">+[4]data1cf!W604</f>
        <v>289.835517466269</v>
      </c>
      <c r="Y604" s="326" t="n">
        <f aca="false">+[4]data1cf!X604</f>
        <v>287.788895790257</v>
      </c>
      <c r="Z604" s="326" t="n">
        <f aca="false">+[4]data1cf!Y604</f>
        <v>285.680875463965</v>
      </c>
      <c r="AA604" s="326" t="n">
        <f aca="false">+[4]data1cf!Z604</f>
        <v>283.509614527884</v>
      </c>
      <c r="AB604" s="326"/>
      <c r="AC604" s="327" t="n">
        <f aca="false">XNPV(0.1,B604:AA604,$B$1:$AA$1)</f>
        <v>1342.12468384239</v>
      </c>
      <c r="AD604" s="327" t="n">
        <f aca="false">SUMPRODUCT(B604:AA604,$B$1010:$AA$1010)</f>
        <v>2359.51055850219</v>
      </c>
      <c r="AE604" s="328" t="n">
        <f aca="false">SUMPRODUCT(B604:AA604,$B$1012:$AA$1012)</f>
        <v>2246.41843296509</v>
      </c>
      <c r="AF604" s="329" t="n">
        <f aca="false">XIRR(B604:AA604,$B$1:$AA$1)</f>
        <v>0.169205151974393</v>
      </c>
      <c r="AG604" s="330" t="n">
        <f aca="false">1-EXP(-(1/0.25)*(AD604/ABS($AD$1010)))</f>
        <v>0.988955290912333</v>
      </c>
    </row>
    <row r="605" customFormat="false" ht="12.75" hidden="false" customHeight="false" outlineLevel="0" collapsed="false">
      <c r="A605" s="321"/>
      <c r="B605" s="326" t="n">
        <f aca="false">+[4]data1cf!A605</f>
        <v>-3430.318245073</v>
      </c>
      <c r="C605" s="326" t="n">
        <f aca="false">+[4]data1cf!B605</f>
        <v>507.421706684219</v>
      </c>
      <c r="D605" s="326" t="n">
        <f aca="false">+[4]data1cf!C605</f>
        <v>566.338394700016</v>
      </c>
      <c r="E605" s="326" t="n">
        <f aca="false">+[4]data1cf!D605</f>
        <v>552.535006430015</v>
      </c>
      <c r="F605" s="326" t="n">
        <f aca="false">+[4]data1cf!E605</f>
        <v>540.031330949697</v>
      </c>
      <c r="G605" s="326" t="n">
        <f aca="false">+[4]data1cf!F605</f>
        <v>528.559606864008</v>
      </c>
      <c r="H605" s="326" t="n">
        <f aca="false">+[4]data1cf!G605</f>
        <v>517.985412955807</v>
      </c>
      <c r="I605" s="326" t="n">
        <f aca="false">+[4]data1cf!H605</f>
        <v>512.308790469067</v>
      </c>
      <c r="J605" s="326" t="n">
        <f aca="false">+[4]data1cf!I605</f>
        <v>510.995141894518</v>
      </c>
      <c r="K605" s="326" t="n">
        <f aca="false">+[4]data1cf!J605</f>
        <v>509.7754546361</v>
      </c>
      <c r="L605" s="326" t="n">
        <f aca="false">+[4]data1cf!K605</f>
        <v>508.248434089992</v>
      </c>
      <c r="M605" s="326" t="n">
        <f aca="false">+[4]data1cf!L605</f>
        <v>387.594265597439</v>
      </c>
      <c r="N605" s="326" t="n">
        <f aca="false">+[4]data1cf!M605</f>
        <v>385.982371780172</v>
      </c>
      <c r="O605" s="326" t="n">
        <f aca="false">+[4]data1cf!N605</f>
        <v>384.592863818324</v>
      </c>
      <c r="P605" s="326" t="n">
        <f aca="false">+[4]data1cf!O605</f>
        <v>382.890927947683</v>
      </c>
      <c r="Q605" s="326" t="n">
        <f aca="false">+[4]data1cf!P605</f>
        <v>381.40867667086</v>
      </c>
      <c r="R605" s="326" t="n">
        <f aca="false">+[4]data1cf!Q605</f>
        <v>340.266837042106</v>
      </c>
      <c r="S605" s="326" t="n">
        <f aca="false">+[4]data1cf!R605</f>
        <v>299.208445465369</v>
      </c>
      <c r="T605" s="326" t="n">
        <f aca="false">+[4]data1cf!S605</f>
        <v>297.44301162933</v>
      </c>
      <c r="U605" s="326" t="n">
        <f aca="false">+[4]data1cf!T605</f>
        <v>295.62461477821</v>
      </c>
      <c r="V605" s="326" t="n">
        <f aca="false">+[4]data1cf!U605</f>
        <v>293.751666021557</v>
      </c>
      <c r="W605" s="326" t="n">
        <f aca="false">+[4]data1cf!V605</f>
        <v>291.822528802203</v>
      </c>
      <c r="X605" s="326" t="n">
        <f aca="false">+[4]data1cf!W605</f>
        <v>289.835517466269</v>
      </c>
      <c r="Y605" s="326" t="n">
        <f aca="false">+[4]data1cf!X605</f>
        <v>287.788895790257</v>
      </c>
      <c r="Z605" s="326" t="n">
        <f aca="false">+[4]data1cf!Y605</f>
        <v>285.680875463965</v>
      </c>
      <c r="AA605" s="326" t="n">
        <f aca="false">+[4]data1cf!Z605</f>
        <v>283.509614527884</v>
      </c>
      <c r="AB605" s="326"/>
      <c r="AC605" s="327" t="n">
        <f aca="false">XNPV(0.1,B605:AA605,$B$1:$AA$1)</f>
        <v>818.319258668527</v>
      </c>
      <c r="AD605" s="327" t="n">
        <f aca="false">SUMPRODUCT(B605:AA605,$B$1010:$AA$1010)</f>
        <v>1871.02413005031</v>
      </c>
      <c r="AE605" s="328" t="n">
        <f aca="false">SUMPRODUCT(B605:AA605,$B$1012:$AA$1012)</f>
        <v>1754.67039851077</v>
      </c>
      <c r="AF605" s="329" t="n">
        <f aca="false">XIRR(B605:AA605,$B$1:$AA$1)</f>
        <v>0.135008733496455</v>
      </c>
      <c r="AG605" s="330" t="n">
        <f aca="false">1-EXP(-(1/0.25)*(AD605/ABS($AD$1010)))</f>
        <v>0.971927730332303</v>
      </c>
    </row>
    <row r="606" customFormat="false" ht="12.75" hidden="false" customHeight="false" outlineLevel="0" collapsed="false">
      <c r="A606" s="321"/>
      <c r="B606" s="326" t="n">
        <f aca="false">+[4]data1cf!A606</f>
        <v>-3741.39123481763</v>
      </c>
      <c r="C606" s="326" t="n">
        <f aca="false">+[4]data1cf!B606</f>
        <v>513.468965604855</v>
      </c>
      <c r="D606" s="326" t="n">
        <f aca="false">+[4]data1cf!C606</f>
        <v>577.828186649224</v>
      </c>
      <c r="E606" s="326" t="n">
        <f aca="false">+[4]data1cf!D606</f>
        <v>562.875819184302</v>
      </c>
      <c r="F606" s="326" t="n">
        <f aca="false">+[4]data1cf!E606</f>
        <v>549.344109687476</v>
      </c>
      <c r="G606" s="326" t="n">
        <f aca="false">+[4]data1cf!F606</f>
        <v>536.941107728009</v>
      </c>
      <c r="H606" s="326" t="n">
        <f aca="false">+[4]data1cf!G606</f>
        <v>525.520297570919</v>
      </c>
      <c r="I606" s="326" t="n">
        <f aca="false">+[4]data1cf!H606</f>
        <v>519.444555995417</v>
      </c>
      <c r="J606" s="326" t="n">
        <f aca="false">+[4]data1cf!I606</f>
        <v>518.130907420868</v>
      </c>
      <c r="K606" s="326" t="n">
        <f aca="false">+[4]data1cf!J606</f>
        <v>516.923314680292</v>
      </c>
      <c r="L606" s="326" t="n">
        <f aca="false">+[4]data1cf!K606</f>
        <v>515.384199616343</v>
      </c>
      <c r="M606" s="326" t="n">
        <f aca="false">+[4]data1cf!L606</f>
        <v>394.742125641631</v>
      </c>
      <c r="N606" s="326" t="n">
        <f aca="false">+[4]data1cf!M606</f>
        <v>393.118137306522</v>
      </c>
      <c r="O606" s="326" t="n">
        <f aca="false">+[4]data1cf!N606</f>
        <v>391.740723862515</v>
      </c>
      <c r="P606" s="326" t="n">
        <f aca="false">+[4]data1cf!O606</f>
        <v>390.026693474033</v>
      </c>
      <c r="Q606" s="326" t="n">
        <f aca="false">+[4]data1cf!P606</f>
        <v>388.556536715052</v>
      </c>
      <c r="R606" s="326" t="n">
        <f aca="false">+[4]data1cf!Q606</f>
        <v>343.834719805281</v>
      </c>
      <c r="S606" s="326" t="n">
        <f aca="false">+[4]data1cf!R606</f>
        <v>299.208445465369</v>
      </c>
      <c r="T606" s="326" t="n">
        <f aca="false">+[4]data1cf!S606</f>
        <v>297.44301162933</v>
      </c>
      <c r="U606" s="326" t="n">
        <f aca="false">+[4]data1cf!T606</f>
        <v>295.62461477821</v>
      </c>
      <c r="V606" s="326" t="n">
        <f aca="false">+[4]data1cf!U606</f>
        <v>293.751666021557</v>
      </c>
      <c r="W606" s="326" t="n">
        <f aca="false">+[4]data1cf!V606</f>
        <v>291.822528802203</v>
      </c>
      <c r="X606" s="326" t="n">
        <f aca="false">+[4]data1cf!W606</f>
        <v>289.835517466269</v>
      </c>
      <c r="Y606" s="326" t="n">
        <f aca="false">+[4]data1cf!X606</f>
        <v>287.788895790257</v>
      </c>
      <c r="Z606" s="326" t="n">
        <f aca="false">+[4]data1cf!Y606</f>
        <v>285.680875463965</v>
      </c>
      <c r="AA606" s="326" t="n">
        <f aca="false">+[4]data1cf!Z606</f>
        <v>283.509614527884</v>
      </c>
      <c r="AB606" s="326"/>
      <c r="AC606" s="327" t="n">
        <f aca="false">XNPV(0.1,B606:AA606,$B$1:$AA$1)</f>
        <v>569.789196303134</v>
      </c>
      <c r="AD606" s="327" t="n">
        <f aca="false">SUMPRODUCT(B606:AA606,$B$1010:$AA$1010)</f>
        <v>1639.25187895631</v>
      </c>
      <c r="AE606" s="328" t="n">
        <f aca="false">SUMPRODUCT(B606:AA606,$B$1012:$AA$1012)</f>
        <v>1521.3506125799</v>
      </c>
      <c r="AF606" s="329" t="n">
        <f aca="false">XIRR(B606:AA606,$B$1:$AA$1)</f>
        <v>0.122599285821429</v>
      </c>
      <c r="AG606" s="330" t="n">
        <f aca="false">1-EXP(-(1/0.25)*(AD606/ABS($AD$1010)))</f>
        <v>0.956298491055828</v>
      </c>
    </row>
    <row r="607" customFormat="false" ht="12.75" hidden="false" customHeight="false" outlineLevel="0" collapsed="false">
      <c r="A607" s="321"/>
      <c r="B607" s="326" t="n">
        <f aca="false">+[4]data1cf!A607</f>
        <v>-3351.60202586632</v>
      </c>
      <c r="C607" s="326" t="n">
        <f aca="false">+[4]data1cf!B607</f>
        <v>505.891463382841</v>
      </c>
      <c r="D607" s="326" t="n">
        <f aca="false">+[4]data1cf!C607</f>
        <v>563.430932427399</v>
      </c>
      <c r="E607" s="326" t="n">
        <f aca="false">+[4]data1cf!D607</f>
        <v>549.918290384659</v>
      </c>
      <c r="F607" s="326" t="n">
        <f aca="false">+[4]data1cf!E607</f>
        <v>537.674756265576</v>
      </c>
      <c r="G607" s="326" t="n">
        <f aca="false">+[4]data1cf!F607</f>
        <v>526.438689648298</v>
      </c>
      <c r="H607" s="326" t="n">
        <f aca="false">+[4]data1cf!G607</f>
        <v>516.078729802291</v>
      </c>
      <c r="I607" s="326" t="n">
        <f aca="false">+[4]data1cf!H607</f>
        <v>510.503103373441</v>
      </c>
      <c r="J607" s="326" t="n">
        <f aca="false">+[4]data1cf!I607</f>
        <v>509.189454798892</v>
      </c>
      <c r="K607" s="326" t="n">
        <f aca="false">+[4]data1cf!J607</f>
        <v>507.966707053872</v>
      </c>
      <c r="L607" s="326" t="n">
        <f aca="false">+[4]data1cf!K607</f>
        <v>506.442746994367</v>
      </c>
      <c r="M607" s="326" t="n">
        <f aca="false">+[4]data1cf!L607</f>
        <v>385.785518015211</v>
      </c>
      <c r="N607" s="326" t="n">
        <f aca="false">+[4]data1cf!M607</f>
        <v>384.176684684546</v>
      </c>
      <c r="O607" s="326" t="n">
        <f aca="false">+[4]data1cf!N607</f>
        <v>382.784116236095</v>
      </c>
      <c r="P607" s="326" t="n">
        <f aca="false">+[4]data1cf!O607</f>
        <v>381.085240852057</v>
      </c>
      <c r="Q607" s="326" t="n">
        <f aca="false">+[4]data1cf!P607</f>
        <v>379.599929088632</v>
      </c>
      <c r="R607" s="326" t="n">
        <f aca="false">+[4]data1cf!Q607</f>
        <v>339.363993494293</v>
      </c>
      <c r="S607" s="326" t="n">
        <f aca="false">+[4]data1cf!R607</f>
        <v>299.208445465369</v>
      </c>
      <c r="T607" s="326" t="n">
        <f aca="false">+[4]data1cf!S607</f>
        <v>297.44301162933</v>
      </c>
      <c r="U607" s="326" t="n">
        <f aca="false">+[4]data1cf!T607</f>
        <v>295.62461477821</v>
      </c>
      <c r="V607" s="326" t="n">
        <f aca="false">+[4]data1cf!U607</f>
        <v>293.751666021557</v>
      </c>
      <c r="W607" s="326" t="n">
        <f aca="false">+[4]data1cf!V607</f>
        <v>291.822528802203</v>
      </c>
      <c r="X607" s="326" t="n">
        <f aca="false">+[4]data1cf!W607</f>
        <v>289.835517466269</v>
      </c>
      <c r="Y607" s="326" t="n">
        <f aca="false">+[4]data1cf!X607</f>
        <v>287.788895790257</v>
      </c>
      <c r="Z607" s="326" t="n">
        <f aca="false">+[4]data1cf!Y607</f>
        <v>285.680875463965</v>
      </c>
      <c r="AA607" s="326" t="n">
        <f aca="false">+[4]data1cf!Z607</f>
        <v>283.509614527884</v>
      </c>
      <c r="AB607" s="326"/>
      <c r="AC607" s="327" t="n">
        <f aca="false">XNPV(0.1,B607:AA607,$B$1:$AA$1)</f>
        <v>881.209151116799</v>
      </c>
      <c r="AD607" s="327" t="n">
        <f aca="false">SUMPRODUCT(B607:AA607,$B$1010:$AA$1010)</f>
        <v>1929.67350149884</v>
      </c>
      <c r="AE607" s="328" t="n">
        <f aca="false">SUMPRODUCT(B607:AA607,$B$1012:$AA$1012)</f>
        <v>1813.71136966569</v>
      </c>
      <c r="AF607" s="329" t="n">
        <f aca="false">XIRR(B607:AA607,$B$1:$AA$1)</f>
        <v>0.138472786625949</v>
      </c>
      <c r="AG607" s="330" t="n">
        <f aca="false">1-EXP(-(1/0.25)*(AD607/ABS($AD$1010)))</f>
        <v>0.974902120608981</v>
      </c>
    </row>
    <row r="608" customFormat="false" ht="12.75" hidden="false" customHeight="false" outlineLevel="0" collapsed="false">
      <c r="A608" s="321"/>
      <c r="B608" s="326" t="n">
        <f aca="false">+[4]data1cf!A608</f>
        <v>-2978.21072944357</v>
      </c>
      <c r="C608" s="326" t="n">
        <f aca="false">+[4]data1cf!B608</f>
        <v>498.632736580383</v>
      </c>
      <c r="D608" s="326" t="n">
        <f aca="false">+[4]data1cf!C608</f>
        <v>549.639351502728</v>
      </c>
      <c r="E608" s="326" t="n">
        <f aca="false">+[4]data1cf!D608</f>
        <v>537.505867552455</v>
      </c>
      <c r="F608" s="326" t="n">
        <f aca="false">+[4]data1cf!E608</f>
        <v>526.49631698979</v>
      </c>
      <c r="G608" s="326" t="n">
        <f aca="false">+[4]data1cf!F608</f>
        <v>516.378094300091</v>
      </c>
      <c r="H608" s="326" t="n">
        <f aca="false">+[4]data1cf!G608</f>
        <v>507.034356206428</v>
      </c>
      <c r="I608" s="326" t="n">
        <f aca="false">+[4]data1cf!H608</f>
        <v>501.93780574654</v>
      </c>
      <c r="J608" s="326" t="n">
        <f aca="false">+[4]data1cf!I608</f>
        <v>500.624157171991</v>
      </c>
      <c r="K608" s="326" t="n">
        <f aca="false">+[4]data1cf!J608</f>
        <v>499.386891973366</v>
      </c>
      <c r="L608" s="326" t="n">
        <f aca="false">+[4]data1cf!K608</f>
        <v>497.877449367466</v>
      </c>
      <c r="M608" s="326" t="n">
        <f aca="false">+[4]data1cf!L608</f>
        <v>377.205702934705</v>
      </c>
      <c r="N608" s="326" t="n">
        <f aca="false">+[4]data1cf!M608</f>
        <v>375.611387057645</v>
      </c>
      <c r="O608" s="326" t="n">
        <f aca="false">+[4]data1cf!N608</f>
        <v>374.20430115559</v>
      </c>
      <c r="P608" s="326" t="n">
        <f aca="false">+[4]data1cf!O608</f>
        <v>372.519943225156</v>
      </c>
      <c r="Q608" s="326" t="n">
        <f aca="false">+[4]data1cf!P608</f>
        <v>371.020114008126</v>
      </c>
      <c r="R608" s="326" t="n">
        <f aca="false">+[4]data1cf!Q608</f>
        <v>335.081344680843</v>
      </c>
      <c r="S608" s="326" t="n">
        <f aca="false">+[4]data1cf!R608</f>
        <v>299.208445465369</v>
      </c>
      <c r="T608" s="326" t="n">
        <f aca="false">+[4]data1cf!S608</f>
        <v>297.44301162933</v>
      </c>
      <c r="U608" s="326" t="n">
        <f aca="false">+[4]data1cf!T608</f>
        <v>295.62461477821</v>
      </c>
      <c r="V608" s="326" t="n">
        <f aca="false">+[4]data1cf!U608</f>
        <v>293.751666021557</v>
      </c>
      <c r="W608" s="326" t="n">
        <f aca="false">+[4]data1cf!V608</f>
        <v>291.822528802203</v>
      </c>
      <c r="X608" s="326" t="n">
        <f aca="false">+[4]data1cf!W608</f>
        <v>289.835517466269</v>
      </c>
      <c r="Y608" s="326" t="n">
        <f aca="false">+[4]data1cf!X608</f>
        <v>287.788895790257</v>
      </c>
      <c r="Z608" s="326" t="n">
        <f aca="false">+[4]data1cf!Y608</f>
        <v>285.680875463965</v>
      </c>
      <c r="AA608" s="326" t="n">
        <f aca="false">+[4]data1cf!Z608</f>
        <v>283.509614527884</v>
      </c>
      <c r="AB608" s="326"/>
      <c r="AC608" s="327" t="n">
        <f aca="false">XNPV(0.1,B608:AA608,$B$1:$AA$1)</f>
        <v>1179.52808347677</v>
      </c>
      <c r="AD608" s="327" t="n">
        <f aca="false">SUMPRODUCT(B608:AA608,$B$1010:$AA$1010)</f>
        <v>2207.87747344077</v>
      </c>
      <c r="AE608" s="328" t="n">
        <f aca="false">SUMPRODUCT(B608:AA608,$B$1012:$AA$1012)</f>
        <v>2093.77289934502</v>
      </c>
      <c r="AF608" s="329" t="n">
        <f aca="false">XIRR(B608:AA608,$B$1:$AA$1)</f>
        <v>0.157130450373717</v>
      </c>
      <c r="AG608" s="330" t="n">
        <f aca="false">1-EXP(-(1/0.25)*(AD608/ABS($AD$1010)))</f>
        <v>0.985245983754621</v>
      </c>
    </row>
    <row r="609" customFormat="false" ht="12.75" hidden="false" customHeight="false" outlineLevel="0" collapsed="false">
      <c r="A609" s="321"/>
      <c r="B609" s="326" t="n">
        <f aca="false">+[4]data1cf!A609</f>
        <v>-3167.92169747312</v>
      </c>
      <c r="C609" s="326" t="n">
        <f aca="false">+[4]data1cf!B609</f>
        <v>502.320717798877</v>
      </c>
      <c r="D609" s="326" t="n">
        <f aca="false">+[4]data1cf!C609</f>
        <v>556.646515817867</v>
      </c>
      <c r="E609" s="326" t="n">
        <f aca="false">+[4]data1cf!D609</f>
        <v>543.81231543608</v>
      </c>
      <c r="F609" s="326" t="n">
        <f aca="false">+[4]data1cf!E609</f>
        <v>532.175808066271</v>
      </c>
      <c r="G609" s="326" t="n">
        <f aca="false">+[4]data1cf!F609</f>
        <v>521.489636268924</v>
      </c>
      <c r="H609" s="326" t="n">
        <f aca="false">+[4]data1cf!G609</f>
        <v>511.629580804672</v>
      </c>
      <c r="I609" s="326" t="n">
        <f aca="false">+[4]data1cf!H609</f>
        <v>506.289623584364</v>
      </c>
      <c r="J609" s="326" t="n">
        <f aca="false">+[4]data1cf!I609</f>
        <v>504.975975009815</v>
      </c>
      <c r="K609" s="326" t="n">
        <f aca="false">+[4]data1cf!J609</f>
        <v>503.746085773626</v>
      </c>
      <c r="L609" s="326" t="n">
        <f aca="false">+[4]data1cf!K609</f>
        <v>502.229267205289</v>
      </c>
      <c r="M609" s="326" t="n">
        <f aca="false">+[4]data1cf!L609</f>
        <v>381.564896734966</v>
      </c>
      <c r="N609" s="326" t="n">
        <f aca="false">+[4]data1cf!M609</f>
        <v>379.963204895469</v>
      </c>
      <c r="O609" s="326" t="n">
        <f aca="false">+[4]data1cf!N609</f>
        <v>378.56349495585</v>
      </c>
      <c r="P609" s="326" t="n">
        <f aca="false">+[4]data1cf!O609</f>
        <v>376.87176106298</v>
      </c>
      <c r="Q609" s="326" t="n">
        <f aca="false">+[4]data1cf!P609</f>
        <v>375.379307808386</v>
      </c>
      <c r="R609" s="326" t="n">
        <f aca="false">+[4]data1cf!Q609</f>
        <v>337.257253599754</v>
      </c>
      <c r="S609" s="326" t="n">
        <f aca="false">+[4]data1cf!R609</f>
        <v>299.208445465369</v>
      </c>
      <c r="T609" s="326" t="n">
        <f aca="false">+[4]data1cf!S609</f>
        <v>297.44301162933</v>
      </c>
      <c r="U609" s="326" t="n">
        <f aca="false">+[4]data1cf!T609</f>
        <v>295.62461477821</v>
      </c>
      <c r="V609" s="326" t="n">
        <f aca="false">+[4]data1cf!U609</f>
        <v>293.751666021557</v>
      </c>
      <c r="W609" s="326" t="n">
        <f aca="false">+[4]data1cf!V609</f>
        <v>291.822528802203</v>
      </c>
      <c r="X609" s="326" t="n">
        <f aca="false">+[4]data1cf!W609</f>
        <v>289.835517466269</v>
      </c>
      <c r="Y609" s="326" t="n">
        <f aca="false">+[4]data1cf!X609</f>
        <v>287.788895790257</v>
      </c>
      <c r="Z609" s="326" t="n">
        <f aca="false">+[4]data1cf!Y609</f>
        <v>285.680875463965</v>
      </c>
      <c r="AA609" s="326" t="n">
        <f aca="false">+[4]data1cf!Z609</f>
        <v>283.509614527884</v>
      </c>
      <c r="AB609" s="326"/>
      <c r="AC609" s="327" t="n">
        <f aca="false">XNPV(0.1,B609:AA609,$B$1:$AA$1)</f>
        <v>1027.9595440337</v>
      </c>
      <c r="AD609" s="327" t="n">
        <f aca="false">SUMPRODUCT(B609:AA609,$B$1010:$AA$1010)</f>
        <v>2066.52885248359</v>
      </c>
      <c r="AE609" s="328" t="n">
        <f aca="false">SUMPRODUCT(B609:AA609,$B$1012:$AA$1012)</f>
        <v>1951.48049881957</v>
      </c>
      <c r="AF609" s="329" t="n">
        <f aca="false">XIRR(B609:AA609,$B$1:$AA$1)</f>
        <v>0.147154289552393</v>
      </c>
      <c r="AG609" s="330" t="n">
        <f aca="false">1-EXP(-(1/0.25)*(AD609/ABS($AD$1010)))</f>
        <v>0.980674226926139</v>
      </c>
    </row>
    <row r="610" customFormat="false" ht="12.75" hidden="false" customHeight="false" outlineLevel="0" collapsed="false">
      <c r="A610" s="321"/>
      <c r="B610" s="326" t="n">
        <f aca="false">+[4]data1cf!A610</f>
        <v>-3527.51489557676</v>
      </c>
      <c r="C610" s="326" t="n">
        <f aca="false">+[4]data1cf!B610</f>
        <v>509.311209570012</v>
      </c>
      <c r="D610" s="326" t="n">
        <f aca="false">+[4]data1cf!C610</f>
        <v>569.928450183023</v>
      </c>
      <c r="E610" s="326" t="n">
        <f aca="false">+[4]data1cf!D610</f>
        <v>555.766056364721</v>
      </c>
      <c r="F610" s="326" t="n">
        <f aca="false">+[4]data1cf!E610</f>
        <v>542.941165393819</v>
      </c>
      <c r="G610" s="326" t="n">
        <f aca="false">+[4]data1cf!F610</f>
        <v>531.178457863717</v>
      </c>
      <c r="H610" s="326" t="n">
        <f aca="false">+[4]data1cf!G610</f>
        <v>520.339733551506</v>
      </c>
      <c r="I610" s="326" t="n">
        <f aca="false">+[4]data1cf!H610</f>
        <v>514.538403874303</v>
      </c>
      <c r="J610" s="326" t="n">
        <f aca="false">+[4]data1cf!I610</f>
        <v>513.224755299754</v>
      </c>
      <c r="K610" s="326" t="n">
        <f aca="false">+[4]data1cf!J610</f>
        <v>512.008847047108</v>
      </c>
      <c r="L610" s="326" t="n">
        <f aca="false">+[4]data1cf!K610</f>
        <v>510.478047495228</v>
      </c>
      <c r="M610" s="326" t="n">
        <f aca="false">+[4]data1cf!L610</f>
        <v>389.827658008447</v>
      </c>
      <c r="N610" s="326" t="n">
        <f aca="false">+[4]data1cf!M610</f>
        <v>388.211985185408</v>
      </c>
      <c r="O610" s="326" t="n">
        <f aca="false">+[4]data1cf!N610</f>
        <v>386.826256229331</v>
      </c>
      <c r="P610" s="326" t="n">
        <f aca="false">+[4]data1cf!O610</f>
        <v>385.120541352919</v>
      </c>
      <c r="Q610" s="326" t="n">
        <f aca="false">+[4]data1cf!P610</f>
        <v>383.642069081868</v>
      </c>
      <c r="R610" s="326" t="n">
        <f aca="false">+[4]data1cf!Q610</f>
        <v>341.381643744724</v>
      </c>
      <c r="S610" s="326" t="n">
        <f aca="false">+[4]data1cf!R610</f>
        <v>299.208445465369</v>
      </c>
      <c r="T610" s="326" t="n">
        <f aca="false">+[4]data1cf!S610</f>
        <v>297.44301162933</v>
      </c>
      <c r="U610" s="326" t="n">
        <f aca="false">+[4]data1cf!T610</f>
        <v>295.62461477821</v>
      </c>
      <c r="V610" s="326" t="n">
        <f aca="false">+[4]data1cf!U610</f>
        <v>293.751666021557</v>
      </c>
      <c r="W610" s="326" t="n">
        <f aca="false">+[4]data1cf!V610</f>
        <v>291.822528802203</v>
      </c>
      <c r="X610" s="326" t="n">
        <f aca="false">+[4]data1cf!W610</f>
        <v>289.835517466269</v>
      </c>
      <c r="Y610" s="326" t="n">
        <f aca="false">+[4]data1cf!X610</f>
        <v>287.788895790257</v>
      </c>
      <c r="Z610" s="326" t="n">
        <f aca="false">+[4]data1cf!Y610</f>
        <v>285.680875463965</v>
      </c>
      <c r="AA610" s="326" t="n">
        <f aca="false">+[4]data1cf!Z610</f>
        <v>283.509614527884</v>
      </c>
      <c r="AB610" s="326"/>
      <c r="AC610" s="327" t="n">
        <f aca="false">XNPV(0.1,B610:AA610,$B$1:$AA$1)</f>
        <v>740.664526795993</v>
      </c>
      <c r="AD610" s="327" t="n">
        <f aca="false">SUMPRODUCT(B610:AA610,$B$1010:$AA$1010)</f>
        <v>1798.60547838741</v>
      </c>
      <c r="AE610" s="328" t="n">
        <f aca="false">SUMPRODUCT(B610:AA610,$B$1012:$AA$1012)</f>
        <v>1681.7682101615</v>
      </c>
      <c r="AF610" s="329" t="n">
        <f aca="false">XIRR(B610:AA610,$B$1:$AA$1)</f>
        <v>0.130922541589713</v>
      </c>
      <c r="AG610" s="330" t="n">
        <f aca="false">1-EXP(-(1/0.25)*(AD610/ABS($AD$1010)))</f>
        <v>0.967764271074885</v>
      </c>
    </row>
    <row r="611" customFormat="false" ht="12.75" hidden="false" customHeight="false" outlineLevel="0" collapsed="false">
      <c r="A611" s="321"/>
      <c r="B611" s="326" t="n">
        <f aca="false">+[4]data1cf!A611</f>
        <v>-3293.20673485902</v>
      </c>
      <c r="C611" s="326" t="n">
        <f aca="false">+[4]data1cf!B611</f>
        <v>504.756258925659</v>
      </c>
      <c r="D611" s="326" t="n">
        <f aca="false">+[4]data1cf!C611</f>
        <v>561.274043958753</v>
      </c>
      <c r="E611" s="326" t="n">
        <f aca="false">+[4]data1cf!D611</f>
        <v>547.977090762877</v>
      </c>
      <c r="F611" s="326" t="n">
        <f aca="false">+[4]data1cf!E611</f>
        <v>535.926541401515</v>
      </c>
      <c r="G611" s="326" t="n">
        <f aca="false">+[4]data1cf!F611</f>
        <v>524.865296270644</v>
      </c>
      <c r="H611" s="326" t="n">
        <f aca="false">+[4]data1cf!G611</f>
        <v>514.664265048642</v>
      </c>
      <c r="I611" s="326" t="n">
        <f aca="false">+[4]data1cf!H611</f>
        <v>509.163562113966</v>
      </c>
      <c r="J611" s="326" t="n">
        <f aca="false">+[4]data1cf!I611</f>
        <v>507.849913539417</v>
      </c>
      <c r="K611" s="326" t="n">
        <f aca="false">+[4]data1cf!J611</f>
        <v>506.624895385483</v>
      </c>
      <c r="L611" s="326" t="n">
        <f aca="false">+[4]data1cf!K611</f>
        <v>505.103205734892</v>
      </c>
      <c r="M611" s="326" t="n">
        <f aca="false">+[4]data1cf!L611</f>
        <v>384.443706346822</v>
      </c>
      <c r="N611" s="326" t="n">
        <f aca="false">+[4]data1cf!M611</f>
        <v>382.837143425071</v>
      </c>
      <c r="O611" s="326" t="n">
        <f aca="false">+[4]data1cf!N611</f>
        <v>381.442304567706</v>
      </c>
      <c r="P611" s="326" t="n">
        <f aca="false">+[4]data1cf!O611</f>
        <v>379.745699592582</v>
      </c>
      <c r="Q611" s="326" t="n">
        <f aca="false">+[4]data1cf!P611</f>
        <v>378.258117420243</v>
      </c>
      <c r="R611" s="326" t="n">
        <f aca="false">+[4]data1cf!Q611</f>
        <v>338.694222864556</v>
      </c>
      <c r="S611" s="326" t="n">
        <f aca="false">+[4]data1cf!R611</f>
        <v>299.208445465369</v>
      </c>
      <c r="T611" s="326" t="n">
        <f aca="false">+[4]data1cf!S611</f>
        <v>297.44301162933</v>
      </c>
      <c r="U611" s="326" t="n">
        <f aca="false">+[4]data1cf!T611</f>
        <v>295.62461477821</v>
      </c>
      <c r="V611" s="326" t="n">
        <f aca="false">+[4]data1cf!U611</f>
        <v>293.751666021557</v>
      </c>
      <c r="W611" s="326" t="n">
        <f aca="false">+[4]data1cf!V611</f>
        <v>291.822528802203</v>
      </c>
      <c r="X611" s="326" t="n">
        <f aca="false">+[4]data1cf!W611</f>
        <v>289.835517466269</v>
      </c>
      <c r="Y611" s="326" t="n">
        <f aca="false">+[4]data1cf!X611</f>
        <v>287.788895790257</v>
      </c>
      <c r="Z611" s="326" t="n">
        <f aca="false">+[4]data1cf!Y611</f>
        <v>285.680875463965</v>
      </c>
      <c r="AA611" s="326" t="n">
        <f aca="false">+[4]data1cf!Z611</f>
        <v>283.509614527884</v>
      </c>
      <c r="AB611" s="326"/>
      <c r="AC611" s="327" t="n">
        <f aca="false">XNPV(0.1,B611:AA611,$B$1:$AA$1)</f>
        <v>927.863749215482</v>
      </c>
      <c r="AD611" s="327" t="n">
        <f aca="false">SUMPRODUCT(B611:AA611,$B$1010:$AA$1010)</f>
        <v>1973.1822872059</v>
      </c>
      <c r="AE611" s="328" t="n">
        <f aca="false">SUMPRODUCT(B611:AA611,$B$1012:$AA$1012)</f>
        <v>1857.51066194234</v>
      </c>
      <c r="AF611" s="329" t="n">
        <f aca="false">XIRR(B611:AA611,$B$1:$AA$1)</f>
        <v>0.14113828169453</v>
      </c>
      <c r="AG611" s="330" t="n">
        <f aca="false">1-EXP(-(1/0.25)*(AD611/ABS($AD$1010)))</f>
        <v>0.976903121946682</v>
      </c>
    </row>
    <row r="612" customFormat="false" ht="12.75" hidden="false" customHeight="false" outlineLevel="0" collapsed="false">
      <c r="A612" s="321"/>
      <c r="B612" s="326" t="n">
        <f aca="false">+[4]data1cf!A612</f>
        <v>-3613.76811513387</v>
      </c>
      <c r="C612" s="326" t="n">
        <f aca="false">+[4]data1cf!B612</f>
        <v>510.987972158202</v>
      </c>
      <c r="D612" s="326" t="n">
        <f aca="false">+[4]data1cf!C612</f>
        <v>573.114299100585</v>
      </c>
      <c r="E612" s="326" t="n">
        <f aca="false">+[4]data1cf!D612</f>
        <v>558.633320390526</v>
      </c>
      <c r="F612" s="326" t="n">
        <f aca="false">+[4]data1cf!E612</f>
        <v>545.523379779632</v>
      </c>
      <c r="G612" s="326" t="n">
        <f aca="false">+[4]data1cf!F612</f>
        <v>533.502450810949</v>
      </c>
      <c r="H612" s="326" t="n">
        <f aca="false">+[4]data1cf!G612</f>
        <v>522.428979736391</v>
      </c>
      <c r="I612" s="326" t="n">
        <f aca="false">+[4]data1cf!H612</f>
        <v>516.516983728367</v>
      </c>
      <c r="J612" s="326" t="n">
        <f aca="false">+[4]data1cf!I612</f>
        <v>515.203335153818</v>
      </c>
      <c r="K612" s="326" t="n">
        <f aca="false">+[4]data1cf!J612</f>
        <v>513.990780426349</v>
      </c>
      <c r="L612" s="326" t="n">
        <f aca="false">+[4]data1cf!K612</f>
        <v>512.456627349293</v>
      </c>
      <c r="M612" s="326" t="n">
        <f aca="false">+[4]data1cf!L612</f>
        <v>391.809591387688</v>
      </c>
      <c r="N612" s="326" t="n">
        <f aca="false">+[4]data1cf!M612</f>
        <v>390.190565039472</v>
      </c>
      <c r="O612" s="326" t="n">
        <f aca="false">+[4]data1cf!N612</f>
        <v>388.808189608572</v>
      </c>
      <c r="P612" s="326" t="n">
        <f aca="false">+[4]data1cf!O612</f>
        <v>387.099121206983</v>
      </c>
      <c r="Q612" s="326" t="n">
        <f aca="false">+[4]data1cf!P612</f>
        <v>385.624002461109</v>
      </c>
      <c r="R612" s="326" t="n">
        <f aca="false">+[4]data1cf!Q612</f>
        <v>342.370933671756</v>
      </c>
      <c r="S612" s="326" t="n">
        <f aca="false">+[4]data1cf!R612</f>
        <v>299.208445465369</v>
      </c>
      <c r="T612" s="326" t="n">
        <f aca="false">+[4]data1cf!S612</f>
        <v>297.44301162933</v>
      </c>
      <c r="U612" s="326" t="n">
        <f aca="false">+[4]data1cf!T612</f>
        <v>295.62461477821</v>
      </c>
      <c r="V612" s="326" t="n">
        <f aca="false">+[4]data1cf!U612</f>
        <v>293.751666021557</v>
      </c>
      <c r="W612" s="326" t="n">
        <f aca="false">+[4]data1cf!V612</f>
        <v>291.822528802203</v>
      </c>
      <c r="X612" s="326" t="n">
        <f aca="false">+[4]data1cf!W612</f>
        <v>289.835517466269</v>
      </c>
      <c r="Y612" s="326" t="n">
        <f aca="false">+[4]data1cf!X612</f>
        <v>287.788895790257</v>
      </c>
      <c r="Z612" s="326" t="n">
        <f aca="false">+[4]data1cf!Y612</f>
        <v>285.680875463965</v>
      </c>
      <c r="AA612" s="326" t="n">
        <f aca="false">+[4]data1cf!Z612</f>
        <v>283.509614527884</v>
      </c>
      <c r="AB612" s="326"/>
      <c r="AC612" s="327" t="n">
        <f aca="false">XNPV(0.1,B612:AA612,$B$1:$AA$1)</f>
        <v>671.752989174734</v>
      </c>
      <c r="AD612" s="327" t="n">
        <f aca="false">SUMPRODUCT(B612:AA612,$B$1010:$AA$1010)</f>
        <v>1734.34048746914</v>
      </c>
      <c r="AE612" s="328" t="n">
        <f aca="false">SUMPRODUCT(B612:AA612,$B$1012:$AA$1012)</f>
        <v>1617.0741242512</v>
      </c>
      <c r="AF612" s="329" t="n">
        <f aca="false">XIRR(B612:AA612,$B$1:$AA$1)</f>
        <v>0.127460789999426</v>
      </c>
      <c r="AG612" s="330" t="n">
        <f aca="false">1-EXP(-(1/0.25)*(AD612/ABS($AD$1010)))</f>
        <v>0.963555224938498</v>
      </c>
    </row>
    <row r="613" customFormat="false" ht="12.75" hidden="false" customHeight="false" outlineLevel="0" collapsed="false">
      <c r="A613" s="321"/>
      <c r="B613" s="326" t="n">
        <f aca="false">+[4]data1cf!A613</f>
        <v>-2702.42613740378</v>
      </c>
      <c r="C613" s="326" t="n">
        <f aca="false">+[4]data1cf!B613</f>
        <v>493.27148411113</v>
      </c>
      <c r="D613" s="326" t="n">
        <f aca="false">+[4]data1cf!C613</f>
        <v>539.452971811146</v>
      </c>
      <c r="E613" s="326" t="n">
        <f aca="false">+[4]data1cf!D613</f>
        <v>528.338125830032</v>
      </c>
      <c r="F613" s="326" t="n">
        <f aca="false">+[4]data1cf!E613</f>
        <v>518.23998818714</v>
      </c>
      <c r="G613" s="326" t="n">
        <f aca="false">+[4]data1cf!F613</f>
        <v>508.947398377706</v>
      </c>
      <c r="H613" s="326" t="n">
        <f aca="false">+[4]data1cf!G613</f>
        <v>500.354235629738</v>
      </c>
      <c r="I613" s="326" t="n">
        <f aca="false">+[4]data1cf!H613</f>
        <v>495.611527832821</v>
      </c>
      <c r="J613" s="326" t="n">
        <f aca="false">+[4]data1cf!I613</f>
        <v>494.297879258272</v>
      </c>
      <c r="K613" s="326" t="n">
        <f aca="false">+[4]data1cf!J613</f>
        <v>493.049891554709</v>
      </c>
      <c r="L613" s="326" t="n">
        <f aca="false">+[4]data1cf!K613</f>
        <v>491.551171453747</v>
      </c>
      <c r="M613" s="326" t="n">
        <f aca="false">+[4]data1cf!L613</f>
        <v>370.868702516048</v>
      </c>
      <c r="N613" s="326" t="n">
        <f aca="false">+[4]data1cf!M613</f>
        <v>369.285109143926</v>
      </c>
      <c r="O613" s="326" t="n">
        <f aca="false">+[4]data1cf!N613</f>
        <v>367.867300736932</v>
      </c>
      <c r="P613" s="326" t="n">
        <f aca="false">+[4]data1cf!O613</f>
        <v>366.193665311437</v>
      </c>
      <c r="Q613" s="326" t="n">
        <f aca="false">+[4]data1cf!P613</f>
        <v>364.683113589468</v>
      </c>
      <c r="R613" s="326" t="n">
        <f aca="false">+[4]data1cf!Q613</f>
        <v>331.918205723983</v>
      </c>
      <c r="S613" s="326" t="n">
        <f aca="false">+[4]data1cf!R613</f>
        <v>299.208445465369</v>
      </c>
      <c r="T613" s="326" t="n">
        <f aca="false">+[4]data1cf!S613</f>
        <v>297.44301162933</v>
      </c>
      <c r="U613" s="326" t="n">
        <f aca="false">+[4]data1cf!T613</f>
        <v>295.62461477821</v>
      </c>
      <c r="V613" s="326" t="n">
        <f aca="false">+[4]data1cf!U613</f>
        <v>293.751666021557</v>
      </c>
      <c r="W613" s="326" t="n">
        <f aca="false">+[4]data1cf!V613</f>
        <v>291.822528802203</v>
      </c>
      <c r="X613" s="326" t="n">
        <f aca="false">+[4]data1cf!W613</f>
        <v>289.835517466269</v>
      </c>
      <c r="Y613" s="326" t="n">
        <f aca="false">+[4]data1cf!X613</f>
        <v>287.788895790257</v>
      </c>
      <c r="Z613" s="326" t="n">
        <f aca="false">+[4]data1cf!Y613</f>
        <v>285.680875463965</v>
      </c>
      <c r="AA613" s="326" t="n">
        <f aca="false">+[4]data1cf!Z613</f>
        <v>283.509614527884</v>
      </c>
      <c r="AB613" s="326"/>
      <c r="AC613" s="327" t="n">
        <f aca="false">XNPV(0.1,B613:AA613,$B$1:$AA$1)</f>
        <v>1399.86467366201</v>
      </c>
      <c r="AD613" s="327" t="n">
        <f aca="false">SUMPRODUCT(B613:AA613,$B$1010:$AA$1010)</f>
        <v>2413.35727342782</v>
      </c>
      <c r="AE613" s="328" t="n">
        <f aca="false">SUMPRODUCT(B613:AA613,$B$1012:$AA$1012)</f>
        <v>2300.62468043529</v>
      </c>
      <c r="AF613" s="329" t="n">
        <f aca="false">XIRR(B613:AA613,$B$1:$AA$1)</f>
        <v>0.173892708419881</v>
      </c>
      <c r="AG613" s="330" t="n">
        <f aca="false">1-EXP(-(1/0.25)*(AD613/ABS($AD$1010)))</f>
        <v>0.990034551800867</v>
      </c>
    </row>
    <row r="614" customFormat="false" ht="12.75" hidden="false" customHeight="false" outlineLevel="0" collapsed="false">
      <c r="A614" s="321"/>
      <c r="B614" s="326" t="n">
        <f aca="false">+[4]data1cf!A614</f>
        <v>-3009.79373082975</v>
      </c>
      <c r="C614" s="326" t="n">
        <f aca="false">+[4]data1cf!B614</f>
        <v>499.24671012733</v>
      </c>
      <c r="D614" s="326" t="n">
        <f aca="false">+[4]data1cf!C614</f>
        <v>550.805901241928</v>
      </c>
      <c r="E614" s="326" t="n">
        <f aca="false">+[4]data1cf!D614</f>
        <v>538.555762317735</v>
      </c>
      <c r="F614" s="326" t="n">
        <f aca="false">+[4]data1cf!E614</f>
        <v>527.441836252089</v>
      </c>
      <c r="G614" s="326" t="n">
        <f aca="false">+[4]data1cf!F614</f>
        <v>517.22906163616</v>
      </c>
      <c r="H614" s="326" t="n">
        <f aca="false">+[4]data1cf!G614</f>
        <v>507.799367245924</v>
      </c>
      <c r="I614" s="326" t="n">
        <f aca="false">+[4]data1cf!H614</f>
        <v>502.662294531938</v>
      </c>
      <c r="J614" s="326" t="n">
        <f aca="false">+[4]data1cf!I614</f>
        <v>501.348645957389</v>
      </c>
      <c r="K614" s="326" t="n">
        <f aca="false">+[4]data1cf!J614</f>
        <v>500.112608705858</v>
      </c>
      <c r="L614" s="326" t="n">
        <f aca="false">+[4]data1cf!K614</f>
        <v>498.601938152864</v>
      </c>
      <c r="M614" s="326" t="n">
        <f aca="false">+[4]data1cf!L614</f>
        <v>377.931419667197</v>
      </c>
      <c r="N614" s="326" t="n">
        <f aca="false">+[4]data1cf!M614</f>
        <v>376.335875843043</v>
      </c>
      <c r="O614" s="326" t="n">
        <f aca="false">+[4]data1cf!N614</f>
        <v>374.930017888081</v>
      </c>
      <c r="P614" s="326" t="n">
        <f aca="false">+[4]data1cf!O614</f>
        <v>373.244432010554</v>
      </c>
      <c r="Q614" s="326" t="n">
        <f aca="false">+[4]data1cf!P614</f>
        <v>371.745830740618</v>
      </c>
      <c r="R614" s="326" t="n">
        <f aca="false">+[4]data1cf!Q614</f>
        <v>335.443589073542</v>
      </c>
      <c r="S614" s="326" t="n">
        <f aca="false">+[4]data1cf!R614</f>
        <v>299.208445465369</v>
      </c>
      <c r="T614" s="326" t="n">
        <f aca="false">+[4]data1cf!S614</f>
        <v>297.44301162933</v>
      </c>
      <c r="U614" s="326" t="n">
        <f aca="false">+[4]data1cf!T614</f>
        <v>295.62461477821</v>
      </c>
      <c r="V614" s="326" t="n">
        <f aca="false">+[4]data1cf!U614</f>
        <v>293.751666021557</v>
      </c>
      <c r="W614" s="326" t="n">
        <f aca="false">+[4]data1cf!V614</f>
        <v>291.822528802203</v>
      </c>
      <c r="X614" s="326" t="n">
        <f aca="false">+[4]data1cf!W614</f>
        <v>289.835517466269</v>
      </c>
      <c r="Y614" s="326" t="n">
        <f aca="false">+[4]data1cf!X614</f>
        <v>287.788895790257</v>
      </c>
      <c r="Z614" s="326" t="n">
        <f aca="false">+[4]data1cf!Y614</f>
        <v>285.680875463965</v>
      </c>
      <c r="AA614" s="326" t="n">
        <f aca="false">+[4]data1cf!Z614</f>
        <v>283.509614527884</v>
      </c>
      <c r="AB614" s="326"/>
      <c r="AC614" s="327" t="n">
        <f aca="false">XNPV(0.1,B614:AA614,$B$1:$AA$1)</f>
        <v>1154.29501740235</v>
      </c>
      <c r="AD614" s="327" t="n">
        <f aca="false">SUMPRODUCT(B614:AA614,$B$1010:$AA$1010)</f>
        <v>2184.34581505542</v>
      </c>
      <c r="AE614" s="328" t="n">
        <f aca="false">SUMPRODUCT(B614:AA614,$B$1012:$AA$1012)</f>
        <v>2070.08412093798</v>
      </c>
      <c r="AF614" s="329" t="n">
        <f aca="false">XIRR(B614:AA614,$B$1:$AA$1)</f>
        <v>0.155390530535866</v>
      </c>
      <c r="AG614" s="330" t="n">
        <f aca="false">1-EXP(-(1/0.25)*(AD614/ABS($AD$1010)))</f>
        <v>0.984567862118087</v>
      </c>
    </row>
    <row r="615" customFormat="false" ht="12.75" hidden="false" customHeight="false" outlineLevel="0" collapsed="false">
      <c r="A615" s="321"/>
      <c r="B615" s="326" t="n">
        <f aca="false">+[4]data1cf!A615</f>
        <v>-2908.03944212759</v>
      </c>
      <c r="C615" s="326" t="n">
        <f aca="false">+[4]data1cf!B615</f>
        <v>497.26860675496</v>
      </c>
      <c r="D615" s="326" t="n">
        <f aca="false">+[4]data1cf!C615</f>
        <v>547.047504834425</v>
      </c>
      <c r="E615" s="326" t="n">
        <f aca="false">+[4]data1cf!D615</f>
        <v>535.173205550982</v>
      </c>
      <c r="F615" s="326" t="n">
        <f aca="false">+[4]data1cf!E615</f>
        <v>524.395557058639</v>
      </c>
      <c r="G615" s="326" t="n">
        <f aca="false">+[4]data1cf!F615</f>
        <v>514.487410362055</v>
      </c>
      <c r="H615" s="326" t="n">
        <f aca="false">+[4]data1cf!G615</f>
        <v>505.334650443951</v>
      </c>
      <c r="I615" s="326" t="n">
        <f aca="false">+[4]data1cf!H615</f>
        <v>500.328132552542</v>
      </c>
      <c r="J615" s="326" t="n">
        <f aca="false">+[4]data1cf!I615</f>
        <v>499.014483977992</v>
      </c>
      <c r="K615" s="326" t="n">
        <f aca="false">+[4]data1cf!J615</f>
        <v>497.774490519717</v>
      </c>
      <c r="L615" s="326" t="n">
        <f aca="false">+[4]data1cf!K615</f>
        <v>496.267776173467</v>
      </c>
      <c r="M615" s="326" t="n">
        <f aca="false">+[4]data1cf!L615</f>
        <v>375.593301481056</v>
      </c>
      <c r="N615" s="326" t="n">
        <f aca="false">+[4]data1cf!M615</f>
        <v>374.001713863646</v>
      </c>
      <c r="O615" s="326" t="n">
        <f aca="false">+[4]data1cf!N615</f>
        <v>372.59189970194</v>
      </c>
      <c r="P615" s="326" t="n">
        <f aca="false">+[4]data1cf!O615</f>
        <v>370.910270031157</v>
      </c>
      <c r="Q615" s="326" t="n">
        <f aca="false">+[4]data1cf!P615</f>
        <v>369.407712554476</v>
      </c>
      <c r="R615" s="326" t="n">
        <f aca="false">+[4]data1cf!Q615</f>
        <v>334.276508083843</v>
      </c>
      <c r="S615" s="326" t="n">
        <f aca="false">+[4]data1cf!R615</f>
        <v>299.208445465369</v>
      </c>
      <c r="T615" s="326" t="n">
        <f aca="false">+[4]data1cf!S615</f>
        <v>297.44301162933</v>
      </c>
      <c r="U615" s="326" t="n">
        <f aca="false">+[4]data1cf!T615</f>
        <v>295.62461477821</v>
      </c>
      <c r="V615" s="326" t="n">
        <f aca="false">+[4]data1cf!U615</f>
        <v>293.751666021557</v>
      </c>
      <c r="W615" s="326" t="n">
        <f aca="false">+[4]data1cf!V615</f>
        <v>291.822528802203</v>
      </c>
      <c r="X615" s="326" t="n">
        <f aca="false">+[4]data1cf!W615</f>
        <v>289.835517466269</v>
      </c>
      <c r="Y615" s="326" t="n">
        <f aca="false">+[4]data1cf!X615</f>
        <v>287.788895790257</v>
      </c>
      <c r="Z615" s="326" t="n">
        <f aca="false">+[4]data1cf!Y615</f>
        <v>285.680875463965</v>
      </c>
      <c r="AA615" s="326" t="n">
        <f aca="false">+[4]data1cf!Z615</f>
        <v>283.509614527884</v>
      </c>
      <c r="AB615" s="326"/>
      <c r="AC615" s="327" t="n">
        <f aca="false">XNPV(0.1,B615:AA615,$B$1:$AA$1)</f>
        <v>1235.59104936531</v>
      </c>
      <c r="AD615" s="327" t="n">
        <f aca="false">SUMPRODUCT(B615:AA615,$B$1010:$AA$1010)</f>
        <v>2260.16024230714</v>
      </c>
      <c r="AE615" s="328" t="n">
        <f aca="false">SUMPRODUCT(B615:AA615,$B$1012:$AA$1012)</f>
        <v>2146.40475834537</v>
      </c>
      <c r="AF615" s="329" t="n">
        <f aca="false">XIRR(B615:AA615,$B$1:$AA$1)</f>
        <v>0.161119203336659</v>
      </c>
      <c r="AG615" s="330" t="n">
        <f aca="false">1-EXP(-(1/0.25)*(AD615/ABS($AD$1010)))</f>
        <v>0.98664789124088</v>
      </c>
    </row>
    <row r="616" customFormat="false" ht="12.75" hidden="false" customHeight="false" outlineLevel="0" collapsed="false">
      <c r="A616" s="321"/>
      <c r="B616" s="326" t="n">
        <f aca="false">+[4]data1cf!A616</f>
        <v>-2452.22254039358</v>
      </c>
      <c r="C616" s="326" t="n">
        <f aca="false">+[4]data1cf!B616</f>
        <v>488.407526185251</v>
      </c>
      <c r="D616" s="326" t="n">
        <f aca="false">+[4]data1cf!C616</f>
        <v>530.211451751977</v>
      </c>
      <c r="E616" s="326" t="n">
        <f aca="false">+[4]data1cf!D616</f>
        <v>520.020757776779</v>
      </c>
      <c r="F616" s="326" t="n">
        <f aca="false">+[4]data1cf!E616</f>
        <v>510.749492981287</v>
      </c>
      <c r="G616" s="326" t="n">
        <f aca="false">+[4]data1cf!F616</f>
        <v>502.205952692438</v>
      </c>
      <c r="H616" s="326" t="n">
        <f aca="false">+[4]data1cf!G616</f>
        <v>494.293744054093</v>
      </c>
      <c r="I616" s="326" t="n">
        <f aca="false">+[4]data1cf!H616</f>
        <v>489.872057480285</v>
      </c>
      <c r="J616" s="326" t="n">
        <f aca="false">+[4]data1cf!I616</f>
        <v>488.558408905736</v>
      </c>
      <c r="K616" s="326" t="n">
        <f aca="false">+[4]data1cf!J616</f>
        <v>487.30069328632</v>
      </c>
      <c r="L616" s="326" t="n">
        <f aca="false">+[4]data1cf!K616</f>
        <v>485.81170110121</v>
      </c>
      <c r="M616" s="326" t="n">
        <f aca="false">+[4]data1cf!L616</f>
        <v>365.119504247659</v>
      </c>
      <c r="N616" s="326" t="n">
        <f aca="false">+[4]data1cf!M616</f>
        <v>363.54563879139</v>
      </c>
      <c r="O616" s="326" t="n">
        <f aca="false">+[4]data1cf!N616</f>
        <v>362.118102468544</v>
      </c>
      <c r="P616" s="326" t="n">
        <f aca="false">+[4]data1cf!O616</f>
        <v>360.454194958901</v>
      </c>
      <c r="Q616" s="326" t="n">
        <f aca="false">+[4]data1cf!P616</f>
        <v>358.93391532108</v>
      </c>
      <c r="R616" s="326" t="n">
        <f aca="false">+[4]data1cf!Q616</f>
        <v>329.048470547715</v>
      </c>
      <c r="S616" s="326" t="n">
        <f aca="false">+[4]data1cf!R616</f>
        <v>299.208445465369</v>
      </c>
      <c r="T616" s="326" t="n">
        <f aca="false">+[4]data1cf!S616</f>
        <v>297.44301162933</v>
      </c>
      <c r="U616" s="326" t="n">
        <f aca="false">+[4]data1cf!T616</f>
        <v>295.62461477821</v>
      </c>
      <c r="V616" s="326" t="n">
        <f aca="false">+[4]data1cf!U616</f>
        <v>293.751666021557</v>
      </c>
      <c r="W616" s="326" t="n">
        <f aca="false">+[4]data1cf!V616</f>
        <v>291.822528802203</v>
      </c>
      <c r="X616" s="326" t="n">
        <f aca="false">+[4]data1cf!W616</f>
        <v>289.835517466269</v>
      </c>
      <c r="Y616" s="326" t="n">
        <f aca="false">+[4]data1cf!X616</f>
        <v>287.788895790257</v>
      </c>
      <c r="Z616" s="326" t="n">
        <f aca="false">+[4]data1cf!Y616</f>
        <v>285.680875463965</v>
      </c>
      <c r="AA616" s="326" t="n">
        <f aca="false">+[4]data1cf!Z616</f>
        <v>283.509614527884</v>
      </c>
      <c r="AB616" s="326"/>
      <c r="AC616" s="327" t="n">
        <f aca="false">XNPV(0.1,B616:AA616,$B$1:$AA$1)</f>
        <v>1599.7634678969</v>
      </c>
      <c r="AD616" s="327" t="n">
        <f aca="false">SUMPRODUCT(B616:AA616,$B$1010:$AA$1010)</f>
        <v>2599.77735110309</v>
      </c>
      <c r="AE616" s="328" t="n">
        <f aca="false">SUMPRODUCT(B616:AA616,$B$1012:$AA$1012)</f>
        <v>2488.28947814555</v>
      </c>
      <c r="AF616" s="329" t="n">
        <f aca="false">XIRR(B616:AA616,$B$1:$AA$1)</f>
        <v>0.192080759575316</v>
      </c>
      <c r="AG616" s="330" t="n">
        <f aca="false">1-EXP(-(1/0.25)*(AD616/ABS($AD$1010)))</f>
        <v>0.993019436543653</v>
      </c>
    </row>
    <row r="617" customFormat="false" ht="12.75" hidden="false" customHeight="false" outlineLevel="0" collapsed="false">
      <c r="A617" s="321"/>
      <c r="B617" s="326" t="n">
        <f aca="false">+[4]data1cf!A617</f>
        <v>-2987.02615303315</v>
      </c>
      <c r="C617" s="326" t="n">
        <f aca="false">+[4]data1cf!B617</f>
        <v>498.804108414964</v>
      </c>
      <c r="D617" s="326" t="n">
        <f aca="false">+[4]data1cf!C617</f>
        <v>549.964957988432</v>
      </c>
      <c r="E617" s="326" t="n">
        <f aca="false">+[4]data1cf!D617</f>
        <v>537.798913389589</v>
      </c>
      <c r="F617" s="326" t="n">
        <f aca="false">+[4]data1cf!E617</f>
        <v>526.760229615045</v>
      </c>
      <c r="G617" s="326" t="n">
        <f aca="false">+[4]data1cf!F617</f>
        <v>516.615615662821</v>
      </c>
      <c r="H617" s="326" t="n">
        <f aca="false">+[4]data1cf!G617</f>
        <v>507.247885512316</v>
      </c>
      <c r="I617" s="326" t="n">
        <f aca="false">+[4]data1cf!H617</f>
        <v>502.140024511346</v>
      </c>
      <c r="J617" s="326" t="n">
        <f aca="false">+[4]data1cf!I617</f>
        <v>500.826375936797</v>
      </c>
      <c r="K617" s="326" t="n">
        <f aca="false">+[4]data1cf!J617</f>
        <v>499.589453481841</v>
      </c>
      <c r="L617" s="326" t="n">
        <f aca="false">+[4]data1cf!K617</f>
        <v>498.079668132272</v>
      </c>
      <c r="M617" s="326" t="n">
        <f aca="false">+[4]data1cf!L617</f>
        <v>377.40826444318</v>
      </c>
      <c r="N617" s="326" t="n">
        <f aca="false">+[4]data1cf!M617</f>
        <v>375.813605822451</v>
      </c>
      <c r="O617" s="326" t="n">
        <f aca="false">+[4]data1cf!N617</f>
        <v>374.406862664065</v>
      </c>
      <c r="P617" s="326" t="n">
        <f aca="false">+[4]data1cf!O617</f>
        <v>372.722161989962</v>
      </c>
      <c r="Q617" s="326" t="n">
        <f aca="false">+[4]data1cf!P617</f>
        <v>371.222675516601</v>
      </c>
      <c r="R617" s="326" t="n">
        <f aca="false">+[4]data1cf!Q617</f>
        <v>335.182454063246</v>
      </c>
      <c r="S617" s="326" t="n">
        <f aca="false">+[4]data1cf!R617</f>
        <v>299.208445465369</v>
      </c>
      <c r="T617" s="326" t="n">
        <f aca="false">+[4]data1cf!S617</f>
        <v>297.44301162933</v>
      </c>
      <c r="U617" s="326" t="n">
        <f aca="false">+[4]data1cf!T617</f>
        <v>295.62461477821</v>
      </c>
      <c r="V617" s="326" t="n">
        <f aca="false">+[4]data1cf!U617</f>
        <v>293.751666021557</v>
      </c>
      <c r="W617" s="326" t="n">
        <f aca="false">+[4]data1cf!V617</f>
        <v>291.822528802203</v>
      </c>
      <c r="X617" s="326" t="n">
        <f aca="false">+[4]data1cf!W617</f>
        <v>289.835517466269</v>
      </c>
      <c r="Y617" s="326" t="n">
        <f aca="false">+[4]data1cf!X617</f>
        <v>287.788895790257</v>
      </c>
      <c r="Z617" s="326" t="n">
        <f aca="false">+[4]data1cf!Y617</f>
        <v>285.680875463965</v>
      </c>
      <c r="AA617" s="326" t="n">
        <f aca="false">+[4]data1cf!Z617</f>
        <v>283.509614527884</v>
      </c>
      <c r="AB617" s="326"/>
      <c r="AC617" s="327" t="n">
        <f aca="false">XNPV(0.1,B617:AA617,$B$1:$AA$1)</f>
        <v>1172.48504905487</v>
      </c>
      <c r="AD617" s="327" t="n">
        <f aca="false">SUMPRODUCT(B617:AA617,$B$1010:$AA$1010)</f>
        <v>2201.30933465321</v>
      </c>
      <c r="AE617" s="328" t="n">
        <f aca="false">SUMPRODUCT(B617:AA617,$B$1012:$AA$1012)</f>
        <v>2087.16090533519</v>
      </c>
      <c r="AF617" s="329" t="n">
        <f aca="false">XIRR(B617:AA617,$B$1:$AA$1)</f>
        <v>0.156641437901009</v>
      </c>
      <c r="AG617" s="330" t="n">
        <f aca="false">1-EXP(-(1/0.25)*(AD617/ABS($AD$1010)))</f>
        <v>0.985059762435728</v>
      </c>
    </row>
    <row r="618" customFormat="false" ht="12.75" hidden="false" customHeight="false" outlineLevel="0" collapsed="false">
      <c r="A618" s="321"/>
      <c r="B618" s="326" t="n">
        <f aca="false">+[4]data1cf!A618</f>
        <v>-2748.18523090714</v>
      </c>
      <c r="C618" s="326" t="n">
        <f aca="false">+[4]data1cf!B618</f>
        <v>494.161040888835</v>
      </c>
      <c r="D618" s="326" t="n">
        <f aca="false">+[4]data1cf!C618</f>
        <v>541.143129688786</v>
      </c>
      <c r="E618" s="326" t="n">
        <f aca="false">+[4]data1cf!D618</f>
        <v>529.859267919908</v>
      </c>
      <c r="F618" s="326" t="n">
        <f aca="false">+[4]data1cf!E618</f>
        <v>519.609905624806</v>
      </c>
      <c r="G618" s="326" t="n">
        <f aca="false">+[4]data1cf!F618</f>
        <v>510.180324071605</v>
      </c>
      <c r="H618" s="326" t="n">
        <f aca="false">+[4]data1cf!G618</f>
        <v>501.462623374759</v>
      </c>
      <c r="I618" s="326" t="n">
        <f aca="false">+[4]data1cf!H618</f>
        <v>496.661204830514</v>
      </c>
      <c r="J618" s="326" t="n">
        <f aca="false">+[4]data1cf!I618</f>
        <v>495.347556255964</v>
      </c>
      <c r="K618" s="326" t="n">
        <f aca="false">+[4]data1cf!J618</f>
        <v>494.101347665956</v>
      </c>
      <c r="L618" s="326" t="n">
        <f aca="false">+[4]data1cf!K618</f>
        <v>492.600848451439</v>
      </c>
      <c r="M618" s="326" t="n">
        <f aca="false">+[4]data1cf!L618</f>
        <v>371.920158627295</v>
      </c>
      <c r="N618" s="326" t="n">
        <f aca="false">+[4]data1cf!M618</f>
        <v>370.334786141618</v>
      </c>
      <c r="O618" s="326" t="n">
        <f aca="false">+[4]data1cf!N618</f>
        <v>368.91875684818</v>
      </c>
      <c r="P618" s="326" t="n">
        <f aca="false">+[4]data1cf!O618</f>
        <v>367.243342309129</v>
      </c>
      <c r="Q618" s="326" t="n">
        <f aca="false">+[4]data1cf!P618</f>
        <v>365.734569700716</v>
      </c>
      <c r="R618" s="326" t="n">
        <f aca="false">+[4]data1cf!Q618</f>
        <v>332.443044222829</v>
      </c>
      <c r="S618" s="326" t="n">
        <f aca="false">+[4]data1cf!R618</f>
        <v>299.208445465369</v>
      </c>
      <c r="T618" s="326" t="n">
        <f aca="false">+[4]data1cf!S618</f>
        <v>297.44301162933</v>
      </c>
      <c r="U618" s="326" t="n">
        <f aca="false">+[4]data1cf!T618</f>
        <v>295.62461477821</v>
      </c>
      <c r="V618" s="326" t="n">
        <f aca="false">+[4]data1cf!U618</f>
        <v>293.751666021557</v>
      </c>
      <c r="W618" s="326" t="n">
        <f aca="false">+[4]data1cf!V618</f>
        <v>291.822528802203</v>
      </c>
      <c r="X618" s="326" t="n">
        <f aca="false">+[4]data1cf!W618</f>
        <v>289.835517466269</v>
      </c>
      <c r="Y618" s="326" t="n">
        <f aca="false">+[4]data1cf!X618</f>
        <v>287.788895790257</v>
      </c>
      <c r="Z618" s="326" t="n">
        <f aca="false">+[4]data1cf!Y618</f>
        <v>285.680875463965</v>
      </c>
      <c r="AA618" s="326" t="n">
        <f aca="false">+[4]data1cf!Z618</f>
        <v>283.509614527884</v>
      </c>
      <c r="AB618" s="326"/>
      <c r="AC618" s="327" t="n">
        <f aca="false">XNPV(0.1,B618:AA618,$B$1:$AA$1)</f>
        <v>1363.30569638948</v>
      </c>
      <c r="AD618" s="327" t="n">
        <f aca="false">SUMPRODUCT(B618:AA618,$B$1010:$AA$1010)</f>
        <v>2379.26338402264</v>
      </c>
      <c r="AE618" s="328" t="n">
        <f aca="false">SUMPRODUCT(B618:AA618,$B$1012:$AA$1012)</f>
        <v>2266.30314737851</v>
      </c>
      <c r="AF618" s="329" t="n">
        <f aca="false">XIRR(B618:AA618,$B$1:$AA$1)</f>
        <v>0.170898377307576</v>
      </c>
      <c r="AG618" s="330" t="n">
        <f aca="false">1-EXP(-(1/0.25)*(AD618/ABS($AD$1010)))</f>
        <v>0.98936414530028</v>
      </c>
    </row>
    <row r="619" customFormat="false" ht="12.75" hidden="false" customHeight="false" outlineLevel="0" collapsed="false">
      <c r="A619" s="321"/>
      <c r="B619" s="326" t="n">
        <f aca="false">+[4]data1cf!A619</f>
        <v>-2789.98169516678</v>
      </c>
      <c r="C619" s="326" t="n">
        <f aca="false">+[4]data1cf!B619</f>
        <v>494.973564154042</v>
      </c>
      <c r="D619" s="326" t="n">
        <f aca="false">+[4]data1cf!C619</f>
        <v>542.68692389268</v>
      </c>
      <c r="E619" s="326" t="n">
        <f aca="false">+[4]data1cf!D619</f>
        <v>531.248682703412</v>
      </c>
      <c r="F619" s="326" t="n">
        <f aca="false">+[4]data1cf!E619</f>
        <v>520.861191453225</v>
      </c>
      <c r="G619" s="326" t="n">
        <f aca="false">+[4]data1cf!F619</f>
        <v>511.306481317183</v>
      </c>
      <c r="H619" s="326" t="n">
        <f aca="false">+[4]data1cf!G619</f>
        <v>502.475027363207</v>
      </c>
      <c r="I619" s="326" t="n">
        <f aca="false">+[4]data1cf!H619</f>
        <v>497.619982283458</v>
      </c>
      <c r="J619" s="326" t="n">
        <f aca="false">+[4]data1cf!I619</f>
        <v>496.306333708909</v>
      </c>
      <c r="K619" s="326" t="n">
        <f aca="false">+[4]data1cf!J619</f>
        <v>495.061750165431</v>
      </c>
      <c r="L619" s="326" t="n">
        <f aca="false">+[4]data1cf!K619</f>
        <v>493.559625904384</v>
      </c>
      <c r="M619" s="326" t="n">
        <f aca="false">+[4]data1cf!L619</f>
        <v>372.88056112677</v>
      </c>
      <c r="N619" s="326" t="n">
        <f aca="false">+[4]data1cf!M619</f>
        <v>371.293563594563</v>
      </c>
      <c r="O619" s="326" t="n">
        <f aca="false">+[4]data1cf!N619</f>
        <v>369.879159347655</v>
      </c>
      <c r="P619" s="326" t="n">
        <f aca="false">+[4]data1cf!O619</f>
        <v>368.202119762074</v>
      </c>
      <c r="Q619" s="326" t="n">
        <f aca="false">+[4]data1cf!P619</f>
        <v>366.694972200191</v>
      </c>
      <c r="R619" s="326" t="n">
        <f aca="false">+[4]data1cf!Q619</f>
        <v>332.922432949302</v>
      </c>
      <c r="S619" s="326" t="n">
        <f aca="false">+[4]data1cf!R619</f>
        <v>299.208445465369</v>
      </c>
      <c r="T619" s="326" t="n">
        <f aca="false">+[4]data1cf!S619</f>
        <v>297.44301162933</v>
      </c>
      <c r="U619" s="326" t="n">
        <f aca="false">+[4]data1cf!T619</f>
        <v>295.62461477821</v>
      </c>
      <c r="V619" s="326" t="n">
        <f aca="false">+[4]data1cf!U619</f>
        <v>293.751666021557</v>
      </c>
      <c r="W619" s="326" t="n">
        <f aca="false">+[4]data1cf!V619</f>
        <v>291.822528802203</v>
      </c>
      <c r="X619" s="326" t="n">
        <f aca="false">+[4]data1cf!W619</f>
        <v>289.835517466269</v>
      </c>
      <c r="Y619" s="326" t="n">
        <f aca="false">+[4]data1cf!X619</f>
        <v>287.788895790257</v>
      </c>
      <c r="Z619" s="326" t="n">
        <f aca="false">+[4]data1cf!Y619</f>
        <v>285.680875463965</v>
      </c>
      <c r="AA619" s="326" t="n">
        <f aca="false">+[4]data1cf!Z619</f>
        <v>283.509614527884</v>
      </c>
      <c r="AB619" s="326"/>
      <c r="AC619" s="327" t="n">
        <f aca="false">XNPV(0.1,B619:AA619,$B$1:$AA$1)</f>
        <v>1329.91264006007</v>
      </c>
      <c r="AD619" s="327" t="n">
        <f aca="false">SUMPRODUCT(B619:AA619,$B$1010:$AA$1010)</f>
        <v>2348.12194478299</v>
      </c>
      <c r="AE619" s="328" t="n">
        <f aca="false">SUMPRODUCT(B619:AA619,$B$1012:$AA$1012)</f>
        <v>2234.95377788895</v>
      </c>
      <c r="AF619" s="329" t="n">
        <f aca="false">XIRR(B619:AA619,$B$1:$AA$1)</f>
        <v>0.168242350546533</v>
      </c>
      <c r="AG619" s="330" t="n">
        <f aca="false">1-EXP(-(1/0.25)*(AD619/ABS($AD$1010)))</f>
        <v>0.988712458535025</v>
      </c>
    </row>
    <row r="620" customFormat="false" ht="12.75" hidden="false" customHeight="false" outlineLevel="0" collapsed="false">
      <c r="A620" s="321"/>
      <c r="B620" s="326" t="n">
        <f aca="false">+[4]data1cf!A620</f>
        <v>-3329.74735467217</v>
      </c>
      <c r="C620" s="326" t="n">
        <f aca="false">+[4]data1cf!B620</f>
        <v>505.466608574827</v>
      </c>
      <c r="D620" s="326" t="n">
        <f aca="false">+[4]data1cf!C620</f>
        <v>562.623708292171</v>
      </c>
      <c r="E620" s="326" t="n">
        <f aca="false">+[4]data1cf!D620</f>
        <v>549.191788662954</v>
      </c>
      <c r="F620" s="326" t="n">
        <f aca="false">+[4]data1cf!E620</f>
        <v>537.020479861234</v>
      </c>
      <c r="G620" s="326" t="n">
        <f aca="false">+[4]data1cf!F620</f>
        <v>525.84984088439</v>
      </c>
      <c r="H620" s="326" t="n">
        <f aca="false">+[4]data1cf!G620</f>
        <v>515.549360711505</v>
      </c>
      <c r="I620" s="326" t="n">
        <f aca="false">+[4]data1cf!H620</f>
        <v>510.001774699984</v>
      </c>
      <c r="J620" s="326" t="n">
        <f aca="false">+[4]data1cf!I620</f>
        <v>508.688126125435</v>
      </c>
      <c r="K620" s="326" t="n">
        <f aca="false">+[4]data1cf!J620</f>
        <v>507.464528670799</v>
      </c>
      <c r="L620" s="326" t="n">
        <f aca="false">+[4]data1cf!K620</f>
        <v>505.94141832091</v>
      </c>
      <c r="M620" s="326" t="n">
        <f aca="false">+[4]data1cf!L620</f>
        <v>385.283339632138</v>
      </c>
      <c r="N620" s="326" t="n">
        <f aca="false">+[4]data1cf!M620</f>
        <v>383.675356011089</v>
      </c>
      <c r="O620" s="326" t="n">
        <f aca="false">+[4]data1cf!N620</f>
        <v>382.281937853023</v>
      </c>
      <c r="P620" s="326" t="n">
        <f aca="false">+[4]data1cf!O620</f>
        <v>380.5839121786</v>
      </c>
      <c r="Q620" s="326" t="n">
        <f aca="false">+[4]data1cf!P620</f>
        <v>379.097750705559</v>
      </c>
      <c r="R620" s="326" t="n">
        <f aca="false">+[4]data1cf!Q620</f>
        <v>339.113329157565</v>
      </c>
      <c r="S620" s="326" t="n">
        <f aca="false">+[4]data1cf!R620</f>
        <v>299.208445465369</v>
      </c>
      <c r="T620" s="326" t="n">
        <f aca="false">+[4]data1cf!S620</f>
        <v>297.44301162933</v>
      </c>
      <c r="U620" s="326" t="n">
        <f aca="false">+[4]data1cf!T620</f>
        <v>295.62461477821</v>
      </c>
      <c r="V620" s="326" t="n">
        <f aca="false">+[4]data1cf!U620</f>
        <v>293.751666021557</v>
      </c>
      <c r="W620" s="326" t="n">
        <f aca="false">+[4]data1cf!V620</f>
        <v>291.822528802203</v>
      </c>
      <c r="X620" s="326" t="n">
        <f aca="false">+[4]data1cf!W620</f>
        <v>289.835517466269</v>
      </c>
      <c r="Y620" s="326" t="n">
        <f aca="false">+[4]data1cf!X620</f>
        <v>287.788895790257</v>
      </c>
      <c r="Z620" s="326" t="n">
        <f aca="false">+[4]data1cf!Y620</f>
        <v>285.680875463965</v>
      </c>
      <c r="AA620" s="326" t="n">
        <f aca="false">+[4]data1cf!Z620</f>
        <v>283.509614527884</v>
      </c>
      <c r="AB620" s="326"/>
      <c r="AC620" s="327" t="n">
        <f aca="false">XNPV(0.1,B620:AA620,$B$1:$AA$1)</f>
        <v>898.669821036474</v>
      </c>
      <c r="AD620" s="327" t="n">
        <f aca="false">SUMPRODUCT(B620:AA620,$B$1010:$AA$1010)</f>
        <v>1945.95683855021</v>
      </c>
      <c r="AE620" s="328" t="n">
        <f aca="false">SUMPRODUCT(B620:AA620,$B$1012:$AA$1012)</f>
        <v>1830.10342996252</v>
      </c>
      <c r="AF620" s="329" t="n">
        <f aca="false">XIRR(B620:AA620,$B$1:$AA$1)</f>
        <v>0.139460532296528</v>
      </c>
      <c r="AG620" s="330" t="n">
        <f aca="false">1-EXP(-(1/0.25)*(AD620/ABS($AD$1010)))</f>
        <v>0.975670535980543</v>
      </c>
    </row>
    <row r="621" customFormat="false" ht="12.75" hidden="false" customHeight="false" outlineLevel="0" collapsed="false">
      <c r="A621" s="321"/>
      <c r="B621" s="326" t="n">
        <f aca="false">+[4]data1cf!A621</f>
        <v>-3017.59285285025</v>
      </c>
      <c r="C621" s="326" t="n">
        <f aca="false">+[4]data1cf!B621</f>
        <v>499.398325059409</v>
      </c>
      <c r="D621" s="326" t="n">
        <f aca="false">+[4]data1cf!C621</f>
        <v>551.093969612877</v>
      </c>
      <c r="E621" s="326" t="n">
        <f aca="false">+[4]data1cf!D621</f>
        <v>538.815023851589</v>
      </c>
      <c r="F621" s="326" t="n">
        <f aca="false">+[4]data1cf!E621</f>
        <v>527.67532324749</v>
      </c>
      <c r="G621" s="326" t="n">
        <f aca="false">+[4]data1cf!F621</f>
        <v>517.439199932021</v>
      </c>
      <c r="H621" s="326" t="n">
        <f aca="false">+[4]data1cf!G621</f>
        <v>507.988279451294</v>
      </c>
      <c r="I621" s="326" t="n">
        <f aca="false">+[4]data1cf!H621</f>
        <v>502.841200151791</v>
      </c>
      <c r="J621" s="326" t="n">
        <f aca="false">+[4]data1cf!I621</f>
        <v>501.527551577242</v>
      </c>
      <c r="K621" s="326" t="n">
        <f aca="false">+[4]data1cf!J621</f>
        <v>500.291817555575</v>
      </c>
      <c r="L621" s="326" t="n">
        <f aca="false">+[4]data1cf!K621</f>
        <v>498.780843772717</v>
      </c>
      <c r="M621" s="326" t="n">
        <f aca="false">+[4]data1cf!L621</f>
        <v>378.110628516914</v>
      </c>
      <c r="N621" s="326" t="n">
        <f aca="false">+[4]data1cf!M621</f>
        <v>376.514781462896</v>
      </c>
      <c r="O621" s="326" t="n">
        <f aca="false">+[4]data1cf!N621</f>
        <v>375.109226737798</v>
      </c>
      <c r="P621" s="326" t="n">
        <f aca="false">+[4]data1cf!O621</f>
        <v>373.423337630407</v>
      </c>
      <c r="Q621" s="326" t="n">
        <f aca="false">+[4]data1cf!P621</f>
        <v>371.925039590335</v>
      </c>
      <c r="R621" s="326" t="n">
        <f aca="false">+[4]data1cf!Q621</f>
        <v>335.533041883468</v>
      </c>
      <c r="S621" s="326" t="n">
        <f aca="false">+[4]data1cf!R621</f>
        <v>299.208445465369</v>
      </c>
      <c r="T621" s="326" t="n">
        <f aca="false">+[4]data1cf!S621</f>
        <v>297.44301162933</v>
      </c>
      <c r="U621" s="326" t="n">
        <f aca="false">+[4]data1cf!T621</f>
        <v>295.62461477821</v>
      </c>
      <c r="V621" s="326" t="n">
        <f aca="false">+[4]data1cf!U621</f>
        <v>293.751666021557</v>
      </c>
      <c r="W621" s="326" t="n">
        <f aca="false">+[4]data1cf!V621</f>
        <v>291.822528802203</v>
      </c>
      <c r="X621" s="326" t="n">
        <f aca="false">+[4]data1cf!W621</f>
        <v>289.835517466269</v>
      </c>
      <c r="Y621" s="326" t="n">
        <f aca="false">+[4]data1cf!X621</f>
        <v>287.788895790257</v>
      </c>
      <c r="Z621" s="326" t="n">
        <f aca="false">+[4]data1cf!Y621</f>
        <v>285.680875463965</v>
      </c>
      <c r="AA621" s="326" t="n">
        <f aca="false">+[4]data1cf!Z621</f>
        <v>283.509614527884</v>
      </c>
      <c r="AB621" s="326"/>
      <c r="AC621" s="327" t="n">
        <f aca="false">XNPV(0.1,B621:AA621,$B$1:$AA$1)</f>
        <v>1148.06395155589</v>
      </c>
      <c r="AD621" s="327" t="n">
        <f aca="false">SUMPRODUCT(B621:AA621,$B$1010:$AA$1010)</f>
        <v>2178.53489566723</v>
      </c>
      <c r="AE621" s="328" t="n">
        <f aca="false">SUMPRODUCT(B621:AA621,$B$1012:$AA$1012)</f>
        <v>2064.23440225373</v>
      </c>
      <c r="AF621" s="329" t="n">
        <f aca="false">XIRR(B621:AA621,$B$1:$AA$1)</f>
        <v>0.154965975793473</v>
      </c>
      <c r="AG621" s="330" t="n">
        <f aca="false">1-EXP(-(1/0.25)*(AD621/ABS($AD$1010)))</f>
        <v>0.98439566211722</v>
      </c>
    </row>
    <row r="622" customFormat="false" ht="12.75" hidden="false" customHeight="false" outlineLevel="0" collapsed="false">
      <c r="A622" s="321"/>
      <c r="B622" s="326" t="n">
        <f aca="false">+[4]data1cf!A622</f>
        <v>-3152.36867170426</v>
      </c>
      <c r="C622" s="326" t="n">
        <f aca="false">+[4]data1cf!B622</f>
        <v>502.018366977931</v>
      </c>
      <c r="D622" s="326" t="n">
        <f aca="false">+[4]data1cf!C622</f>
        <v>556.072049258068</v>
      </c>
      <c r="E622" s="326" t="n">
        <f aca="false">+[4]data1cf!D622</f>
        <v>543.295295532262</v>
      </c>
      <c r="F622" s="326" t="n">
        <f aca="false">+[4]data1cf!E622</f>
        <v>531.710187802013</v>
      </c>
      <c r="G622" s="326" t="n">
        <f aca="false">+[4]data1cf!F622</f>
        <v>521.070578031092</v>
      </c>
      <c r="H622" s="326" t="n">
        <f aca="false">+[4]data1cf!G622</f>
        <v>511.252851681772</v>
      </c>
      <c r="I622" s="326" t="n">
        <f aca="false">+[4]data1cf!H622</f>
        <v>505.932849615647</v>
      </c>
      <c r="J622" s="326" t="n">
        <f aca="false">+[4]data1cf!I622</f>
        <v>504.619201041097</v>
      </c>
      <c r="K622" s="326" t="n">
        <f aca="false">+[4]data1cf!J622</f>
        <v>503.388707103268</v>
      </c>
      <c r="L622" s="326" t="n">
        <f aca="false">+[4]data1cf!K622</f>
        <v>501.872493236572</v>
      </c>
      <c r="M622" s="326" t="n">
        <f aca="false">+[4]data1cf!L622</f>
        <v>381.207518064606</v>
      </c>
      <c r="N622" s="326" t="n">
        <f aca="false">+[4]data1cf!M622</f>
        <v>379.606430926751</v>
      </c>
      <c r="O622" s="326" t="n">
        <f aca="false">+[4]data1cf!N622</f>
        <v>378.206116285491</v>
      </c>
      <c r="P622" s="326" t="n">
        <f aca="false">+[4]data1cf!O622</f>
        <v>376.514987094263</v>
      </c>
      <c r="Q622" s="326" t="n">
        <f aca="false">+[4]data1cf!P622</f>
        <v>375.021929138028</v>
      </c>
      <c r="R622" s="326" t="n">
        <f aca="false">+[4]data1cf!Q622</f>
        <v>337.078866615396</v>
      </c>
      <c r="S622" s="326" t="n">
        <f aca="false">+[4]data1cf!R622</f>
        <v>299.208445465369</v>
      </c>
      <c r="T622" s="326" t="n">
        <f aca="false">+[4]data1cf!S622</f>
        <v>297.44301162933</v>
      </c>
      <c r="U622" s="326" t="n">
        <f aca="false">+[4]data1cf!T622</f>
        <v>295.62461477821</v>
      </c>
      <c r="V622" s="326" t="n">
        <f aca="false">+[4]data1cf!U622</f>
        <v>293.751666021557</v>
      </c>
      <c r="W622" s="326" t="n">
        <f aca="false">+[4]data1cf!V622</f>
        <v>291.822528802203</v>
      </c>
      <c r="X622" s="326" t="n">
        <f aca="false">+[4]data1cf!W622</f>
        <v>289.835517466269</v>
      </c>
      <c r="Y622" s="326" t="n">
        <f aca="false">+[4]data1cf!X622</f>
        <v>287.788895790257</v>
      </c>
      <c r="Z622" s="326" t="n">
        <f aca="false">+[4]data1cf!Y622</f>
        <v>285.680875463965</v>
      </c>
      <c r="AA622" s="326" t="n">
        <f aca="false">+[4]data1cf!Z622</f>
        <v>283.509614527884</v>
      </c>
      <c r="AB622" s="326"/>
      <c r="AC622" s="327" t="n">
        <f aca="false">XNPV(0.1,B622:AA622,$B$1:$AA$1)</f>
        <v>1040.38554883559</v>
      </c>
      <c r="AD622" s="327" t="n">
        <f aca="false">SUMPRODUCT(B622:AA622,$B$1010:$AA$1010)</f>
        <v>2078.11700032225</v>
      </c>
      <c r="AE622" s="328" t="n">
        <f aca="false">SUMPRODUCT(B622:AA622,$B$1012:$AA$1012)</f>
        <v>1963.14602029718</v>
      </c>
      <c r="AF622" s="329" t="n">
        <f aca="false">XIRR(B622:AA622,$B$1:$AA$1)</f>
        <v>0.147931167716708</v>
      </c>
      <c r="AG622" s="330" t="n">
        <f aca="false">1-EXP(-(1/0.25)*(AD622/ABS($AD$1010)))</f>
        <v>0.981097192318608</v>
      </c>
    </row>
    <row r="623" customFormat="false" ht="12.75" hidden="false" customHeight="false" outlineLevel="0" collapsed="false">
      <c r="A623" s="321"/>
      <c r="B623" s="326" t="n">
        <f aca="false">+[4]data1cf!A623</f>
        <v>-3806.54873168401</v>
      </c>
      <c r="C623" s="326" t="n">
        <f aca="false">+[4]data1cf!B623</f>
        <v>514.735627343937</v>
      </c>
      <c r="D623" s="326" t="n">
        <f aca="false">+[4]data1cf!C623</f>
        <v>580.234843953481</v>
      </c>
      <c r="E623" s="326" t="n">
        <f aca="false">+[4]data1cf!D623</f>
        <v>565.041810758133</v>
      </c>
      <c r="F623" s="326" t="n">
        <f aca="false">+[4]data1cf!E623</f>
        <v>551.294768765663</v>
      </c>
      <c r="G623" s="326" t="n">
        <f aca="false">+[4]data1cf!F623</f>
        <v>538.696700898377</v>
      </c>
      <c r="H623" s="326" t="n">
        <f aca="false">+[4]data1cf!G623</f>
        <v>527.098558097816</v>
      </c>
      <c r="I623" s="326" t="n">
        <f aca="false">+[4]data1cf!H623</f>
        <v>520.939216847534</v>
      </c>
      <c r="J623" s="326" t="n">
        <f aca="false">+[4]data1cf!I623</f>
        <v>519.625568272985</v>
      </c>
      <c r="K623" s="326" t="n">
        <f aca="false">+[4]data1cf!J623</f>
        <v>518.420508855887</v>
      </c>
      <c r="L623" s="326" t="n">
        <f aca="false">+[4]data1cf!K623</f>
        <v>516.87886046846</v>
      </c>
      <c r="M623" s="326" t="n">
        <f aca="false">+[4]data1cf!L623</f>
        <v>396.239319817226</v>
      </c>
      <c r="N623" s="326" t="n">
        <f aca="false">+[4]data1cf!M623</f>
        <v>394.612798158639</v>
      </c>
      <c r="O623" s="326" t="n">
        <f aca="false">+[4]data1cf!N623</f>
        <v>393.237918038111</v>
      </c>
      <c r="P623" s="326" t="n">
        <f aca="false">+[4]data1cf!O623</f>
        <v>391.52135432615</v>
      </c>
      <c r="Q623" s="326" t="n">
        <f aca="false">+[4]data1cf!P623</f>
        <v>390.053730890647</v>
      </c>
      <c r="R623" s="326" t="n">
        <f aca="false">+[4]data1cf!Q623</f>
        <v>344.58205023134</v>
      </c>
      <c r="S623" s="326" t="n">
        <f aca="false">+[4]data1cf!R623</f>
        <v>299.208445465369</v>
      </c>
      <c r="T623" s="326" t="n">
        <f aca="false">+[4]data1cf!S623</f>
        <v>297.44301162933</v>
      </c>
      <c r="U623" s="326" t="n">
        <f aca="false">+[4]data1cf!T623</f>
        <v>295.62461477821</v>
      </c>
      <c r="V623" s="326" t="n">
        <f aca="false">+[4]data1cf!U623</f>
        <v>293.751666021557</v>
      </c>
      <c r="W623" s="326" t="n">
        <f aca="false">+[4]data1cf!V623</f>
        <v>291.822528802203</v>
      </c>
      <c r="X623" s="326" t="n">
        <f aca="false">+[4]data1cf!W623</f>
        <v>289.835517466269</v>
      </c>
      <c r="Y623" s="326" t="n">
        <f aca="false">+[4]data1cf!X623</f>
        <v>287.788895790257</v>
      </c>
      <c r="Z623" s="326" t="n">
        <f aca="false">+[4]data1cf!Y623</f>
        <v>285.680875463965</v>
      </c>
      <c r="AA623" s="326" t="n">
        <f aca="false">+[4]data1cf!Z623</f>
        <v>283.509614527884</v>
      </c>
      <c r="AB623" s="326"/>
      <c r="AC623" s="327" t="n">
        <f aca="false">XNPV(0.1,B623:AA623,$B$1:$AA$1)</f>
        <v>517.731970849174</v>
      </c>
      <c r="AD623" s="327" t="n">
        <f aca="false">SUMPRODUCT(B623:AA623,$B$1010:$AA$1010)</f>
        <v>1590.70475264757</v>
      </c>
      <c r="AE623" s="328" t="n">
        <f aca="false">SUMPRODUCT(B623:AA623,$B$1012:$AA$1012)</f>
        <v>1472.4793388858</v>
      </c>
      <c r="AF623" s="329" t="n">
        <f aca="false">XIRR(B623:AA623,$B$1:$AA$1)</f>
        <v>0.120228661722057</v>
      </c>
      <c r="AG623" s="330" t="n">
        <f aca="false">1-EXP(-(1/0.25)*(AD623/ABS($AD$1010)))</f>
        <v>0.952053302779919</v>
      </c>
    </row>
    <row r="624" customFormat="false" ht="12.75" hidden="false" customHeight="false" outlineLevel="0" collapsed="false">
      <c r="A624" s="321"/>
      <c r="B624" s="326" t="n">
        <f aca="false">+[4]data1cf!A624</f>
        <v>-3629.09407444722</v>
      </c>
      <c r="C624" s="326" t="n">
        <f aca="false">+[4]data1cf!B624</f>
        <v>511.285908807254</v>
      </c>
      <c r="D624" s="326" t="n">
        <f aca="false">+[4]data1cf!C624</f>
        <v>573.680378733783</v>
      </c>
      <c r="E624" s="326" t="n">
        <f aca="false">+[4]data1cf!D624</f>
        <v>559.142792060404</v>
      </c>
      <c r="F624" s="326" t="n">
        <f aca="false">+[4]data1cf!E624</f>
        <v>545.982202219171</v>
      </c>
      <c r="G624" s="326" t="n">
        <f aca="false">+[4]data1cf!F624</f>
        <v>533.915391006534</v>
      </c>
      <c r="H624" s="326" t="n">
        <f aca="false">+[4]data1cf!G624</f>
        <v>522.800208801109</v>
      </c>
      <c r="I624" s="326" t="n">
        <f aca="false">+[4]data1cf!H624</f>
        <v>516.868548974248</v>
      </c>
      <c r="J624" s="326" t="n">
        <f aca="false">+[4]data1cf!I624</f>
        <v>515.554900399699</v>
      </c>
      <c r="K624" s="326" t="n">
        <f aca="false">+[4]data1cf!J624</f>
        <v>514.342941545528</v>
      </c>
      <c r="L624" s="326" t="n">
        <f aca="false">+[4]data1cf!K624</f>
        <v>512.808192595174</v>
      </c>
      <c r="M624" s="326" t="n">
        <f aca="false">+[4]data1cf!L624</f>
        <v>392.161752506867</v>
      </c>
      <c r="N624" s="326" t="n">
        <f aca="false">+[4]data1cf!M624</f>
        <v>390.542130285353</v>
      </c>
      <c r="O624" s="326" t="n">
        <f aca="false">+[4]data1cf!N624</f>
        <v>389.160350727751</v>
      </c>
      <c r="P624" s="326" t="n">
        <f aca="false">+[4]data1cf!O624</f>
        <v>387.450686452864</v>
      </c>
      <c r="Q624" s="326" t="n">
        <f aca="false">+[4]data1cf!P624</f>
        <v>385.976163580288</v>
      </c>
      <c r="R624" s="326" t="n">
        <f aca="false">+[4]data1cf!Q624</f>
        <v>342.546716294697</v>
      </c>
      <c r="S624" s="326" t="n">
        <f aca="false">+[4]data1cf!R624</f>
        <v>299.208445465369</v>
      </c>
      <c r="T624" s="326" t="n">
        <f aca="false">+[4]data1cf!S624</f>
        <v>297.44301162933</v>
      </c>
      <c r="U624" s="326" t="n">
        <f aca="false">+[4]data1cf!T624</f>
        <v>295.62461477821</v>
      </c>
      <c r="V624" s="326" t="n">
        <f aca="false">+[4]data1cf!U624</f>
        <v>293.751666021557</v>
      </c>
      <c r="W624" s="326" t="n">
        <f aca="false">+[4]data1cf!V624</f>
        <v>291.822528802203</v>
      </c>
      <c r="X624" s="326" t="n">
        <f aca="false">+[4]data1cf!W624</f>
        <v>289.835517466269</v>
      </c>
      <c r="Y624" s="326" t="n">
        <f aca="false">+[4]data1cf!X624</f>
        <v>287.788895790257</v>
      </c>
      <c r="Z624" s="326" t="n">
        <f aca="false">+[4]data1cf!Y624</f>
        <v>285.680875463965</v>
      </c>
      <c r="AA624" s="326" t="n">
        <f aca="false">+[4]data1cf!Z624</f>
        <v>283.509614527884</v>
      </c>
      <c r="AB624" s="326"/>
      <c r="AC624" s="327" t="n">
        <f aca="false">XNPV(0.1,B624:AA624,$B$1:$AA$1)</f>
        <v>659.50839787453</v>
      </c>
      <c r="AD624" s="327" t="n">
        <f aca="false">SUMPRODUCT(B624:AA624,$B$1010:$AA$1010)</f>
        <v>1722.92152083644</v>
      </c>
      <c r="AE624" s="328" t="n">
        <f aca="false">SUMPRODUCT(B624:AA624,$B$1012:$AA$1012)</f>
        <v>1605.57891359626</v>
      </c>
      <c r="AF624" s="329" t="n">
        <f aca="false">XIRR(B624:AA624,$B$1:$AA$1)</f>
        <v>0.126860997164784</v>
      </c>
      <c r="AG624" s="330" t="n">
        <f aca="false">1-EXP(-(1/0.25)*(AD624/ABS($AD$1010)))</f>
        <v>0.962751779928527</v>
      </c>
    </row>
    <row r="625" customFormat="false" ht="12.75" hidden="false" customHeight="false" outlineLevel="0" collapsed="false">
      <c r="A625" s="321"/>
      <c r="B625" s="326" t="n">
        <f aca="false">+[4]data1cf!A625</f>
        <v>-2601.10892863064</v>
      </c>
      <c r="C625" s="326" t="n">
        <f aca="false">+[4]data1cf!B625</f>
        <v>491.30187757258</v>
      </c>
      <c r="D625" s="326" t="n">
        <f aca="false">+[4]data1cf!C625</f>
        <v>535.710719387902</v>
      </c>
      <c r="E625" s="326" t="n">
        <f aca="false">+[4]data1cf!D625</f>
        <v>524.970098649111</v>
      </c>
      <c r="F625" s="326" t="n">
        <f aca="false">+[4]data1cf!E625</f>
        <v>515.206794117773</v>
      </c>
      <c r="G625" s="326" t="n">
        <f aca="false">+[4]data1cf!F625</f>
        <v>506.217523715276</v>
      </c>
      <c r="H625" s="326" t="n">
        <f aca="false">+[4]data1cf!G625</f>
        <v>497.900105882705</v>
      </c>
      <c r="I625" s="326" t="n">
        <f aca="false">+[4]data1cf!H625</f>
        <v>493.287392117333</v>
      </c>
      <c r="J625" s="326" t="n">
        <f aca="false">+[4]data1cf!I625</f>
        <v>491.973743542783</v>
      </c>
      <c r="K625" s="326" t="n">
        <f aca="false">+[4]data1cf!J625</f>
        <v>490.721816626143</v>
      </c>
      <c r="L625" s="326" t="n">
        <f aca="false">+[4]data1cf!K625</f>
        <v>489.227035738258</v>
      </c>
      <c r="M625" s="326" t="n">
        <f aca="false">+[4]data1cf!L625</f>
        <v>368.540627587482</v>
      </c>
      <c r="N625" s="326" t="n">
        <f aca="false">+[4]data1cf!M625</f>
        <v>366.960973428437</v>
      </c>
      <c r="O625" s="326" t="n">
        <f aca="false">+[4]data1cf!N625</f>
        <v>365.539225808366</v>
      </c>
      <c r="P625" s="326" t="n">
        <f aca="false">+[4]data1cf!O625</f>
        <v>363.869529595948</v>
      </c>
      <c r="Q625" s="326" t="n">
        <f aca="false">+[4]data1cf!P625</f>
        <v>362.355038660903</v>
      </c>
      <c r="R625" s="326" t="n">
        <f aca="false">+[4]data1cf!Q625</f>
        <v>330.756137866239</v>
      </c>
      <c r="S625" s="326" t="n">
        <f aca="false">+[4]data1cf!R625</f>
        <v>299.208445465369</v>
      </c>
      <c r="T625" s="326" t="n">
        <f aca="false">+[4]data1cf!S625</f>
        <v>297.44301162933</v>
      </c>
      <c r="U625" s="326" t="n">
        <f aca="false">+[4]data1cf!T625</f>
        <v>295.62461477821</v>
      </c>
      <c r="V625" s="326" t="n">
        <f aca="false">+[4]data1cf!U625</f>
        <v>293.751666021557</v>
      </c>
      <c r="W625" s="326" t="n">
        <f aca="false">+[4]data1cf!V625</f>
        <v>291.822528802203</v>
      </c>
      <c r="X625" s="326" t="n">
        <f aca="false">+[4]data1cf!W625</f>
        <v>289.835517466269</v>
      </c>
      <c r="Y625" s="326" t="n">
        <f aca="false">+[4]data1cf!X625</f>
        <v>287.788895790257</v>
      </c>
      <c r="Z625" s="326" t="n">
        <f aca="false">+[4]data1cf!Y625</f>
        <v>285.680875463965</v>
      </c>
      <c r="AA625" s="326" t="n">
        <f aca="false">+[4]data1cf!Z625</f>
        <v>283.509614527884</v>
      </c>
      <c r="AB625" s="326"/>
      <c r="AC625" s="327" t="n">
        <f aca="false">XNPV(0.1,B625:AA625,$B$1:$AA$1)</f>
        <v>1480.81150300823</v>
      </c>
      <c r="AD625" s="327" t="n">
        <f aca="false">SUMPRODUCT(B625:AA625,$B$1010:$AA$1010)</f>
        <v>2488.84604399317</v>
      </c>
      <c r="AE625" s="328" t="n">
        <f aca="false">SUMPRODUCT(B625:AA625,$B$1012:$AA$1012)</f>
        <v>2376.61748675855</v>
      </c>
      <c r="AF625" s="329" t="n">
        <f aca="false">XIRR(B625:AA625,$B$1:$AA$1)</f>
        <v>0.180867292677154</v>
      </c>
      <c r="AG625" s="330" t="n">
        <f aca="false">1-EXP(-(1/0.25)*(AD625/ABS($AD$1010)))</f>
        <v>0.991372386453857</v>
      </c>
    </row>
    <row r="626" customFormat="false" ht="12.75" hidden="false" customHeight="false" outlineLevel="0" collapsed="false">
      <c r="A626" s="321"/>
      <c r="B626" s="326" t="n">
        <f aca="false">+[4]data1cf!A626</f>
        <v>-3295.45797714752</v>
      </c>
      <c r="C626" s="326" t="n">
        <f aca="false">+[4]data1cf!B626</f>
        <v>504.800023075748</v>
      </c>
      <c r="D626" s="326" t="n">
        <f aca="false">+[4]data1cf!C626</f>
        <v>561.357195843921</v>
      </c>
      <c r="E626" s="326" t="n">
        <f aca="false">+[4]data1cf!D626</f>
        <v>548.051927459529</v>
      </c>
      <c r="F626" s="326" t="n">
        <f aca="false">+[4]data1cf!E626</f>
        <v>535.993938192652</v>
      </c>
      <c r="G626" s="326" t="n">
        <f aca="false">+[4]data1cf!F626</f>
        <v>524.925953382666</v>
      </c>
      <c r="H626" s="326" t="n">
        <f aca="false">+[4]data1cf!G626</f>
        <v>514.718795179652</v>
      </c>
      <c r="I626" s="326" t="n">
        <f aca="false">+[4]data1cf!H626</f>
        <v>509.215203811071</v>
      </c>
      <c r="J626" s="326" t="n">
        <f aca="false">+[4]data1cf!I626</f>
        <v>507.901555236522</v>
      </c>
      <c r="K626" s="326" t="n">
        <f aca="false">+[4]data1cf!J626</f>
        <v>506.676624610887</v>
      </c>
      <c r="L626" s="326" t="n">
        <f aca="false">+[4]data1cf!K626</f>
        <v>505.154847431996</v>
      </c>
      <c r="M626" s="326" t="n">
        <f aca="false">+[4]data1cf!L626</f>
        <v>384.495435572226</v>
      </c>
      <c r="N626" s="326" t="n">
        <f aca="false">+[4]data1cf!M626</f>
        <v>382.888785122176</v>
      </c>
      <c r="O626" s="326" t="n">
        <f aca="false">+[4]data1cf!N626</f>
        <v>381.494033793111</v>
      </c>
      <c r="P626" s="326" t="n">
        <f aca="false">+[4]data1cf!O626</f>
        <v>379.797341289687</v>
      </c>
      <c r="Q626" s="326" t="n">
        <f aca="false">+[4]data1cf!P626</f>
        <v>378.309846645647</v>
      </c>
      <c r="R626" s="326" t="n">
        <f aca="false">+[4]data1cf!Q626</f>
        <v>338.720043713108</v>
      </c>
      <c r="S626" s="326" t="n">
        <f aca="false">+[4]data1cf!R626</f>
        <v>299.208445465369</v>
      </c>
      <c r="T626" s="326" t="n">
        <f aca="false">+[4]data1cf!S626</f>
        <v>297.44301162933</v>
      </c>
      <c r="U626" s="326" t="n">
        <f aca="false">+[4]data1cf!T626</f>
        <v>295.62461477821</v>
      </c>
      <c r="V626" s="326" t="n">
        <f aca="false">+[4]data1cf!U626</f>
        <v>293.751666021557</v>
      </c>
      <c r="W626" s="326" t="n">
        <f aca="false">+[4]data1cf!V626</f>
        <v>291.822528802203</v>
      </c>
      <c r="X626" s="326" t="n">
        <f aca="false">+[4]data1cf!W626</f>
        <v>289.835517466269</v>
      </c>
      <c r="Y626" s="326" t="n">
        <f aca="false">+[4]data1cf!X626</f>
        <v>287.788895790257</v>
      </c>
      <c r="Z626" s="326" t="n">
        <f aca="false">+[4]data1cf!Y626</f>
        <v>285.680875463965</v>
      </c>
      <c r="AA626" s="326" t="n">
        <f aca="false">+[4]data1cf!Z626</f>
        <v>283.509614527884</v>
      </c>
      <c r="AB626" s="326"/>
      <c r="AC626" s="327" t="n">
        <f aca="false">XNPV(0.1,B626:AA626,$B$1:$AA$1)</f>
        <v>926.065131512219</v>
      </c>
      <c r="AD626" s="327" t="n">
        <f aca="false">SUMPRODUCT(B626:AA626,$B$1010:$AA$1010)</f>
        <v>1971.50494616323</v>
      </c>
      <c r="AE626" s="328" t="n">
        <f aca="false">SUMPRODUCT(B626:AA626,$B$1012:$AA$1012)</f>
        <v>1855.82212135492</v>
      </c>
      <c r="AF626" s="329" t="n">
        <f aca="false">XIRR(B626:AA626,$B$1:$AA$1)</f>
        <v>0.141033951057661</v>
      </c>
      <c r="AG626" s="330" t="n">
        <f aca="false">1-EXP(-(1/0.25)*(AD626/ABS($AD$1010)))</f>
        <v>0.976829021515144</v>
      </c>
    </row>
    <row r="627" customFormat="false" ht="12.75" hidden="false" customHeight="false" outlineLevel="0" collapsed="false">
      <c r="A627" s="321"/>
      <c r="B627" s="326" t="n">
        <f aca="false">+[4]data1cf!A627</f>
        <v>-3746.17209217799</v>
      </c>
      <c r="C627" s="326" t="n">
        <f aca="false">+[4]data1cf!B627</f>
        <v>513.56190547194</v>
      </c>
      <c r="D627" s="326" t="n">
        <f aca="false">+[4]data1cf!C627</f>
        <v>578.004772396686</v>
      </c>
      <c r="E627" s="326" t="n">
        <f aca="false">+[4]data1cf!D627</f>
        <v>563.034746357018</v>
      </c>
      <c r="F627" s="326" t="n">
        <f aca="false">+[4]data1cf!E627</f>
        <v>549.487237082788</v>
      </c>
      <c r="G627" s="326" t="n">
        <f aca="false">+[4]data1cf!F627</f>
        <v>537.069922383789</v>
      </c>
      <c r="H627" s="326" t="n">
        <f aca="false">+[4]data1cf!G627</f>
        <v>525.636100645308</v>
      </c>
      <c r="I627" s="326" t="n">
        <f aca="false">+[4]data1cf!H627</f>
        <v>519.554225038578</v>
      </c>
      <c r="J627" s="326" t="n">
        <f aca="false">+[4]data1cf!I627</f>
        <v>518.240576464028</v>
      </c>
      <c r="K627" s="326" t="n">
        <f aca="false">+[4]data1cf!J627</f>
        <v>517.033169603187</v>
      </c>
      <c r="L627" s="326" t="n">
        <f aca="false">+[4]data1cf!K627</f>
        <v>515.493868659503</v>
      </c>
      <c r="M627" s="326" t="n">
        <f aca="false">+[4]data1cf!L627</f>
        <v>394.851980564526</v>
      </c>
      <c r="N627" s="326" t="n">
        <f aca="false">+[4]data1cf!M627</f>
        <v>393.227806349682</v>
      </c>
      <c r="O627" s="326" t="n">
        <f aca="false">+[4]data1cf!N627</f>
        <v>391.85057878541</v>
      </c>
      <c r="P627" s="326" t="n">
        <f aca="false">+[4]data1cf!O627</f>
        <v>390.136362517194</v>
      </c>
      <c r="Q627" s="326" t="n">
        <f aca="false">+[4]data1cf!P627</f>
        <v>388.666391637947</v>
      </c>
      <c r="R627" s="326" t="n">
        <f aca="false">+[4]data1cf!Q627</f>
        <v>343.889554326861</v>
      </c>
      <c r="S627" s="326" t="n">
        <f aca="false">+[4]data1cf!R627</f>
        <v>299.208445465369</v>
      </c>
      <c r="T627" s="326" t="n">
        <f aca="false">+[4]data1cf!S627</f>
        <v>297.44301162933</v>
      </c>
      <c r="U627" s="326" t="n">
        <f aca="false">+[4]data1cf!T627</f>
        <v>295.62461477821</v>
      </c>
      <c r="V627" s="326" t="n">
        <f aca="false">+[4]data1cf!U627</f>
        <v>293.751666021557</v>
      </c>
      <c r="W627" s="326" t="n">
        <f aca="false">+[4]data1cf!V627</f>
        <v>291.822528802203</v>
      </c>
      <c r="X627" s="326" t="n">
        <f aca="false">+[4]data1cf!W627</f>
        <v>289.835517466269</v>
      </c>
      <c r="Y627" s="326" t="n">
        <f aca="false">+[4]data1cf!X627</f>
        <v>287.788895790257</v>
      </c>
      <c r="Z627" s="326" t="n">
        <f aca="false">+[4]data1cf!Y627</f>
        <v>285.680875463965</v>
      </c>
      <c r="AA627" s="326" t="n">
        <f aca="false">+[4]data1cf!Z627</f>
        <v>283.509614527884</v>
      </c>
      <c r="AB627" s="326"/>
      <c r="AC627" s="327" t="n">
        <f aca="false">XNPV(0.1,B627:AA627,$B$1:$AA$1)</f>
        <v>565.969556485147</v>
      </c>
      <c r="AD627" s="327" t="n">
        <f aca="false">SUMPRODUCT(B627:AA627,$B$1010:$AA$1010)</f>
        <v>1635.68978867814</v>
      </c>
      <c r="AE627" s="328" t="n">
        <f aca="false">SUMPRODUCT(B627:AA627,$B$1012:$AA$1012)</f>
        <v>1517.76473835534</v>
      </c>
      <c r="AF627" s="329" t="n">
        <f aca="false">XIRR(B627:AA627,$B$1:$AA$1)</f>
        <v>0.122422871718323</v>
      </c>
      <c r="AG627" s="330" t="n">
        <f aca="false">1-EXP(-(1/0.25)*(AD627/ABS($AD$1010)))</f>
        <v>0.956000207273714</v>
      </c>
    </row>
    <row r="628" customFormat="false" ht="12.75" hidden="false" customHeight="false" outlineLevel="0" collapsed="false">
      <c r="A628" s="321"/>
      <c r="B628" s="326" t="n">
        <f aca="false">+[4]data1cf!A628</f>
        <v>-2489.26355563536</v>
      </c>
      <c r="C628" s="326" t="n">
        <f aca="false">+[4]data1cf!B628</f>
        <v>489.127603521551</v>
      </c>
      <c r="D628" s="326" t="n">
        <f aca="false">+[4]data1cf!C628</f>
        <v>531.579598690948</v>
      </c>
      <c r="E628" s="326" t="n">
        <f aca="false">+[4]data1cf!D628</f>
        <v>521.252090021853</v>
      </c>
      <c r="F628" s="326" t="n">
        <f aca="false">+[4]data1cf!E628</f>
        <v>511.858412079189</v>
      </c>
      <c r="G628" s="326" t="n">
        <f aca="false">+[4]data1cf!F628</f>
        <v>503.20397988055</v>
      </c>
      <c r="H628" s="326" t="n">
        <f aca="false">+[4]data1cf!G628</f>
        <v>495.190960415123</v>
      </c>
      <c r="I628" s="326" t="n">
        <f aca="false">+[4]data1cf!H628</f>
        <v>490.721748737119</v>
      </c>
      <c r="J628" s="326" t="n">
        <f aca="false">+[4]data1cf!I628</f>
        <v>489.40810016257</v>
      </c>
      <c r="K628" s="326" t="n">
        <f aca="false">+[4]data1cf!J628</f>
        <v>488.151824697827</v>
      </c>
      <c r="L628" s="326" t="n">
        <f aca="false">+[4]data1cf!K628</f>
        <v>486.661392358045</v>
      </c>
      <c r="M628" s="326" t="n">
        <f aca="false">+[4]data1cf!L628</f>
        <v>365.970635659166</v>
      </c>
      <c r="N628" s="326" t="n">
        <f aca="false">+[4]data1cf!M628</f>
        <v>364.395330048224</v>
      </c>
      <c r="O628" s="326" t="n">
        <f aca="false">+[4]data1cf!N628</f>
        <v>362.969233880051</v>
      </c>
      <c r="P628" s="326" t="n">
        <f aca="false">+[4]data1cf!O628</f>
        <v>361.303886215735</v>
      </c>
      <c r="Q628" s="326" t="n">
        <f aca="false">+[4]data1cf!P628</f>
        <v>359.785046732587</v>
      </c>
      <c r="R628" s="326" t="n">
        <f aca="false">+[4]data1cf!Q628</f>
        <v>329.473316176132</v>
      </c>
      <c r="S628" s="326" t="n">
        <f aca="false">+[4]data1cf!R628</f>
        <v>299.208445465369</v>
      </c>
      <c r="T628" s="326" t="n">
        <f aca="false">+[4]data1cf!S628</f>
        <v>297.44301162933</v>
      </c>
      <c r="U628" s="326" t="n">
        <f aca="false">+[4]data1cf!T628</f>
        <v>295.62461477821</v>
      </c>
      <c r="V628" s="326" t="n">
        <f aca="false">+[4]data1cf!U628</f>
        <v>293.751666021557</v>
      </c>
      <c r="W628" s="326" t="n">
        <f aca="false">+[4]data1cf!V628</f>
        <v>291.822528802203</v>
      </c>
      <c r="X628" s="326" t="n">
        <f aca="false">+[4]data1cf!W628</f>
        <v>289.835517466269</v>
      </c>
      <c r="Y628" s="326" t="n">
        <f aca="false">+[4]data1cf!X628</f>
        <v>287.788895790257</v>
      </c>
      <c r="Z628" s="326" t="n">
        <f aca="false">+[4]data1cf!Y628</f>
        <v>285.680875463965</v>
      </c>
      <c r="AA628" s="326" t="n">
        <f aca="false">+[4]data1cf!Z628</f>
        <v>283.509614527884</v>
      </c>
      <c r="AB628" s="326"/>
      <c r="AC628" s="327" t="n">
        <f aca="false">XNPV(0.1,B628:AA628,$B$1:$AA$1)</f>
        <v>1570.16975152932</v>
      </c>
      <c r="AD628" s="327" t="n">
        <f aca="false">SUMPRODUCT(B628:AA628,$B$1010:$AA$1010)</f>
        <v>2572.17907105813</v>
      </c>
      <c r="AE628" s="328" t="n">
        <f aca="false">SUMPRODUCT(B628:AA628,$B$1012:$AA$1012)</f>
        <v>2460.50692539493</v>
      </c>
      <c r="AF628" s="329" t="n">
        <f aca="false">XIRR(B628:AA628,$B$1:$AA$1)</f>
        <v>0.189174689796269</v>
      </c>
      <c r="AG628" s="330" t="n">
        <f aca="false">1-EXP(-(1/0.25)*(AD628/ABS($AD$1010)))</f>
        <v>0.99264167535175</v>
      </c>
    </row>
    <row r="629" customFormat="false" ht="12.75" hidden="false" customHeight="false" outlineLevel="0" collapsed="false">
      <c r="A629" s="321"/>
      <c r="B629" s="326" t="n">
        <f aca="false">+[4]data1cf!A629</f>
        <v>-3840.8345825229</v>
      </c>
      <c r="C629" s="326" t="n">
        <f aca="false">+[4]data1cf!B629</f>
        <v>515.402144284245</v>
      </c>
      <c r="D629" s="326" t="n">
        <f aca="false">+[4]data1cf!C629</f>
        <v>581.501226140066</v>
      </c>
      <c r="E629" s="326" t="n">
        <f aca="false">+[4]data1cf!D629</f>
        <v>566.181554726059</v>
      </c>
      <c r="F629" s="326" t="n">
        <f aca="false">+[4]data1cf!E629</f>
        <v>552.321204853738</v>
      </c>
      <c r="G629" s="326" t="n">
        <f aca="false">+[4]data1cf!F629</f>
        <v>539.620493377644</v>
      </c>
      <c r="H629" s="326" t="n">
        <f aca="false">+[4]data1cf!G629</f>
        <v>527.92903820544</v>
      </c>
      <c r="I629" s="326" t="n">
        <f aca="false">+[4]data1cf!H629</f>
        <v>521.725706837098</v>
      </c>
      <c r="J629" s="326" t="n">
        <f aca="false">+[4]data1cf!I629</f>
        <v>520.412058262549</v>
      </c>
      <c r="K629" s="326" t="n">
        <f aca="false">+[4]data1cf!J629</f>
        <v>519.208331879331</v>
      </c>
      <c r="L629" s="326" t="n">
        <f aca="false">+[4]data1cf!K629</f>
        <v>517.665350458023</v>
      </c>
      <c r="M629" s="326" t="n">
        <f aca="false">+[4]data1cf!L629</f>
        <v>397.02714284067</v>
      </c>
      <c r="N629" s="326" t="n">
        <f aca="false">+[4]data1cf!M629</f>
        <v>395.399288148202</v>
      </c>
      <c r="O629" s="326" t="n">
        <f aca="false">+[4]data1cf!N629</f>
        <v>394.025741061555</v>
      </c>
      <c r="P629" s="326" t="n">
        <f aca="false">+[4]data1cf!O629</f>
        <v>392.307844315714</v>
      </c>
      <c r="Q629" s="326" t="n">
        <f aca="false">+[4]data1cf!P629</f>
        <v>390.841553914091</v>
      </c>
      <c r="R629" s="326" t="n">
        <f aca="false">+[4]data1cf!Q629</f>
        <v>344.975295226121</v>
      </c>
      <c r="S629" s="326" t="n">
        <f aca="false">+[4]data1cf!R629</f>
        <v>299.208445465369</v>
      </c>
      <c r="T629" s="326" t="n">
        <f aca="false">+[4]data1cf!S629</f>
        <v>297.44301162933</v>
      </c>
      <c r="U629" s="326" t="n">
        <f aca="false">+[4]data1cf!T629</f>
        <v>295.62461477821</v>
      </c>
      <c r="V629" s="326" t="n">
        <f aca="false">+[4]data1cf!U629</f>
        <v>293.751666021557</v>
      </c>
      <c r="W629" s="326" t="n">
        <f aca="false">+[4]data1cf!V629</f>
        <v>291.822528802203</v>
      </c>
      <c r="X629" s="326" t="n">
        <f aca="false">+[4]data1cf!W629</f>
        <v>289.835517466269</v>
      </c>
      <c r="Y629" s="326" t="n">
        <f aca="false">+[4]data1cf!X629</f>
        <v>287.788895790257</v>
      </c>
      <c r="Z629" s="326" t="n">
        <f aca="false">+[4]data1cf!Y629</f>
        <v>285.680875463965</v>
      </c>
      <c r="AA629" s="326" t="n">
        <f aca="false">+[4]data1cf!Z629</f>
        <v>283.509614527884</v>
      </c>
      <c r="AB629" s="326"/>
      <c r="AC629" s="327" t="n">
        <f aca="false">XNPV(0.1,B629:AA629,$B$1:$AA$1)</f>
        <v>490.339477999714</v>
      </c>
      <c r="AD629" s="327" t="n">
        <f aca="false">SUMPRODUCT(B629:AA629,$B$1010:$AA$1010)</f>
        <v>1565.15927267476</v>
      </c>
      <c r="AE629" s="328" t="n">
        <f aca="false">SUMPRODUCT(B629:AA629,$B$1012:$AA$1012)</f>
        <v>1446.76329267827</v>
      </c>
      <c r="AF629" s="329" t="n">
        <f aca="false">XIRR(B629:AA629,$B$1:$AA$1)</f>
        <v>0.119009745130683</v>
      </c>
      <c r="AG629" s="330" t="n">
        <f aca="false">1-EXP(-(1/0.25)*(AD629/ABS($AD$1010)))</f>
        <v>0.949656351705023</v>
      </c>
    </row>
    <row r="630" customFormat="false" ht="12.75" hidden="false" customHeight="false" outlineLevel="0" collapsed="false">
      <c r="A630" s="321"/>
      <c r="B630" s="326" t="n">
        <f aca="false">+[4]data1cf!A630</f>
        <v>-3256.0288759675</v>
      </c>
      <c r="C630" s="326" t="n">
        <f aca="false">+[4]data1cf!B630</f>
        <v>504.033521348808</v>
      </c>
      <c r="D630" s="326" t="n">
        <f aca="false">+[4]data1cf!C630</f>
        <v>559.900842562736</v>
      </c>
      <c r="E630" s="326" t="n">
        <f aca="false">+[4]data1cf!D630</f>
        <v>546.741209506462</v>
      </c>
      <c r="F630" s="326" t="n">
        <f aca="false">+[4]data1cf!E630</f>
        <v>534.813525533165</v>
      </c>
      <c r="G630" s="326" t="n">
        <f aca="false">+[4]data1cf!F630</f>
        <v>523.863581989128</v>
      </c>
      <c r="H630" s="326" t="n">
        <f aca="false">+[4]data1cf!G630</f>
        <v>513.763734027885</v>
      </c>
      <c r="I630" s="326" t="n">
        <f aca="false">+[4]data1cf!H630</f>
        <v>508.310731773282</v>
      </c>
      <c r="J630" s="326" t="n">
        <f aca="false">+[4]data1cf!I630</f>
        <v>506.997083198733</v>
      </c>
      <c r="K630" s="326" t="n">
        <f aca="false">+[4]data1cf!J630</f>
        <v>505.770619569645</v>
      </c>
      <c r="L630" s="326" t="n">
        <f aca="false">+[4]data1cf!K630</f>
        <v>504.250375394208</v>
      </c>
      <c r="M630" s="326" t="n">
        <f aca="false">+[4]data1cf!L630</f>
        <v>383.589430530984</v>
      </c>
      <c r="N630" s="326" t="n">
        <f aca="false">+[4]data1cf!M630</f>
        <v>381.984313084387</v>
      </c>
      <c r="O630" s="326" t="n">
        <f aca="false">+[4]data1cf!N630</f>
        <v>380.588028751868</v>
      </c>
      <c r="P630" s="326" t="n">
        <f aca="false">+[4]data1cf!O630</f>
        <v>378.892869251898</v>
      </c>
      <c r="Q630" s="326" t="n">
        <f aca="false">+[4]data1cf!P630</f>
        <v>377.403841604405</v>
      </c>
      <c r="R630" s="326" t="n">
        <f aca="false">+[4]data1cf!Q630</f>
        <v>338.267807694214</v>
      </c>
      <c r="S630" s="326" t="n">
        <f aca="false">+[4]data1cf!R630</f>
        <v>299.208445465369</v>
      </c>
      <c r="T630" s="326" t="n">
        <f aca="false">+[4]data1cf!S630</f>
        <v>297.44301162933</v>
      </c>
      <c r="U630" s="326" t="n">
        <f aca="false">+[4]data1cf!T630</f>
        <v>295.62461477821</v>
      </c>
      <c r="V630" s="326" t="n">
        <f aca="false">+[4]data1cf!U630</f>
        <v>293.751666021557</v>
      </c>
      <c r="W630" s="326" t="n">
        <f aca="false">+[4]data1cf!V630</f>
        <v>291.822528802203</v>
      </c>
      <c r="X630" s="326" t="n">
        <f aca="false">+[4]data1cf!W630</f>
        <v>289.835517466269</v>
      </c>
      <c r="Y630" s="326" t="n">
        <f aca="false">+[4]data1cf!X630</f>
        <v>287.788895790257</v>
      </c>
      <c r="Z630" s="326" t="n">
        <f aca="false">+[4]data1cf!Y630</f>
        <v>285.680875463965</v>
      </c>
      <c r="AA630" s="326" t="n">
        <f aca="false">+[4]data1cf!Z630</f>
        <v>283.509614527884</v>
      </c>
      <c r="AB630" s="326"/>
      <c r="AC630" s="327" t="n">
        <f aca="false">XNPV(0.1,B630:AA630,$B$1:$AA$1)</f>
        <v>957.566796067943</v>
      </c>
      <c r="AD630" s="327" t="n">
        <f aca="false">SUMPRODUCT(B630:AA630,$B$1010:$AA$1010)</f>
        <v>2000.88252583226</v>
      </c>
      <c r="AE630" s="328" t="n">
        <f aca="false">SUMPRODUCT(B630:AA630,$B$1012:$AA$1012)</f>
        <v>1885.39585404808</v>
      </c>
      <c r="AF630" s="329" t="n">
        <f aca="false">XIRR(B630:AA630,$B$1:$AA$1)</f>
        <v>0.142879979882594</v>
      </c>
      <c r="AG630" s="330" t="n">
        <f aca="false">1-EXP(-(1/0.25)*(AD630/ABS($AD$1010)))</f>
        <v>0.978093133731504</v>
      </c>
    </row>
    <row r="631" customFormat="false" ht="12.75" hidden="false" customHeight="false" outlineLevel="0" collapsed="false">
      <c r="A631" s="321"/>
      <c r="B631" s="326" t="n">
        <f aca="false">+[4]data1cf!A631</f>
        <v>-3595.55768728981</v>
      </c>
      <c r="C631" s="326" t="n">
        <f aca="false">+[4]data1cf!B631</f>
        <v>510.633961440914</v>
      </c>
      <c r="D631" s="326" t="n">
        <f aca="false">+[4]data1cf!C631</f>
        <v>572.441678737736</v>
      </c>
      <c r="E631" s="326" t="n">
        <f aca="false">+[4]data1cf!D631</f>
        <v>558.027962063963</v>
      </c>
      <c r="F631" s="326" t="n">
        <f aca="false">+[4]data1cf!E631</f>
        <v>544.978203275007</v>
      </c>
      <c r="G631" s="326" t="n">
        <f aca="false">+[4]data1cf!F631</f>
        <v>533.011791956787</v>
      </c>
      <c r="H631" s="326" t="n">
        <f aca="false">+[4]data1cf!G631</f>
        <v>521.987882382649</v>
      </c>
      <c r="I631" s="326" t="n">
        <f aca="false">+[4]data1cf!H631</f>
        <v>516.099251081967</v>
      </c>
      <c r="J631" s="326" t="n">
        <f aca="false">+[4]data1cf!I631</f>
        <v>514.785602507418</v>
      </c>
      <c r="K631" s="326" t="n">
        <f aca="false">+[4]data1cf!J631</f>
        <v>513.572339758514</v>
      </c>
      <c r="L631" s="326" t="n">
        <f aca="false">+[4]data1cf!K631</f>
        <v>512.038894702892</v>
      </c>
      <c r="M631" s="326" t="n">
        <f aca="false">+[4]data1cf!L631</f>
        <v>391.391150719853</v>
      </c>
      <c r="N631" s="326" t="n">
        <f aca="false">+[4]data1cf!M631</f>
        <v>389.772832393072</v>
      </c>
      <c r="O631" s="326" t="n">
        <f aca="false">+[4]data1cf!N631</f>
        <v>388.389748940737</v>
      </c>
      <c r="P631" s="326" t="n">
        <f aca="false">+[4]data1cf!O631</f>
        <v>386.681388560583</v>
      </c>
      <c r="Q631" s="326" t="n">
        <f aca="false">+[4]data1cf!P631</f>
        <v>385.205561793274</v>
      </c>
      <c r="R631" s="326" t="n">
        <f aca="false">+[4]data1cf!Q631</f>
        <v>342.162067348556</v>
      </c>
      <c r="S631" s="326" t="n">
        <f aca="false">+[4]data1cf!R631</f>
        <v>299.208445465369</v>
      </c>
      <c r="T631" s="326" t="n">
        <f aca="false">+[4]data1cf!S631</f>
        <v>297.44301162933</v>
      </c>
      <c r="U631" s="326" t="n">
        <f aca="false">+[4]data1cf!T631</f>
        <v>295.62461477821</v>
      </c>
      <c r="V631" s="326" t="n">
        <f aca="false">+[4]data1cf!U631</f>
        <v>293.751666021557</v>
      </c>
      <c r="W631" s="326" t="n">
        <f aca="false">+[4]data1cf!V631</f>
        <v>291.822528802203</v>
      </c>
      <c r="X631" s="326" t="n">
        <f aca="false">+[4]data1cf!W631</f>
        <v>289.835517466269</v>
      </c>
      <c r="Y631" s="326" t="n">
        <f aca="false">+[4]data1cf!X631</f>
        <v>287.788895790257</v>
      </c>
      <c r="Z631" s="326" t="n">
        <f aca="false">+[4]data1cf!Y631</f>
        <v>285.680875463965</v>
      </c>
      <c r="AA631" s="326" t="n">
        <f aca="false">+[4]data1cf!Z631</f>
        <v>283.509614527884</v>
      </c>
      <c r="AB631" s="326"/>
      <c r="AC631" s="327" t="n">
        <f aca="false">XNPV(0.1,B631:AA631,$B$1:$AA$1)</f>
        <v>686.30211081818</v>
      </c>
      <c r="AD631" s="327" t="n">
        <f aca="false">SUMPRODUCT(B631:AA631,$B$1010:$AA$1010)</f>
        <v>1747.90859525718</v>
      </c>
      <c r="AE631" s="328" t="n">
        <f aca="false">SUMPRODUCT(B631:AA631,$B$1012:$AA$1012)</f>
        <v>1630.7328257983</v>
      </c>
      <c r="AF631" s="329" t="n">
        <f aca="false">XIRR(B631:AA631,$B$1:$AA$1)</f>
        <v>0.128179364469832</v>
      </c>
      <c r="AG631" s="330" t="n">
        <f aca="false">1-EXP(-(1/0.25)*(AD631/ABS($AD$1010)))</f>
        <v>0.964487385540762</v>
      </c>
    </row>
    <row r="632" customFormat="false" ht="12.75" hidden="false" customHeight="false" outlineLevel="0" collapsed="false">
      <c r="A632" s="321"/>
      <c r="B632" s="326" t="n">
        <f aca="false">+[4]data1cf!A632</f>
        <v>-3126.01880120394</v>
      </c>
      <c r="C632" s="326" t="n">
        <f aca="false">+[4]data1cf!B632</f>
        <v>501.506125495405</v>
      </c>
      <c r="D632" s="326" t="n">
        <f aca="false">+[4]data1cf!C632</f>
        <v>555.098790441269</v>
      </c>
      <c r="E632" s="326" t="n">
        <f aca="false">+[4]data1cf!D632</f>
        <v>542.419362597142</v>
      </c>
      <c r="F632" s="326" t="n">
        <f aca="false">+[4]data1cf!E632</f>
        <v>530.921335918923</v>
      </c>
      <c r="G632" s="326" t="n">
        <f aca="false">+[4]data1cf!F632</f>
        <v>520.360611336311</v>
      </c>
      <c r="H632" s="326" t="n">
        <f aca="false">+[4]data1cf!G632</f>
        <v>510.614598794545</v>
      </c>
      <c r="I632" s="326" t="n">
        <f aca="false">+[4]data1cf!H632</f>
        <v>505.328404666266</v>
      </c>
      <c r="J632" s="326" t="n">
        <f aca="false">+[4]data1cf!I632</f>
        <v>504.014756091717</v>
      </c>
      <c r="K632" s="326" t="n">
        <f aca="false">+[4]data1cf!J632</f>
        <v>502.783237670922</v>
      </c>
      <c r="L632" s="326" t="n">
        <f aca="false">+[4]data1cf!K632</f>
        <v>501.268048287191</v>
      </c>
      <c r="M632" s="326" t="n">
        <f aca="false">+[4]data1cf!L632</f>
        <v>380.602048632261</v>
      </c>
      <c r="N632" s="326" t="n">
        <f aca="false">+[4]data1cf!M632</f>
        <v>379.001985977371</v>
      </c>
      <c r="O632" s="326" t="n">
        <f aca="false">+[4]data1cf!N632</f>
        <v>377.600646853145</v>
      </c>
      <c r="P632" s="326" t="n">
        <f aca="false">+[4]data1cf!O632</f>
        <v>375.910542144882</v>
      </c>
      <c r="Q632" s="326" t="n">
        <f aca="false">+[4]data1cf!P632</f>
        <v>374.416459705682</v>
      </c>
      <c r="R632" s="326" t="n">
        <f aca="false">+[4]data1cf!Q632</f>
        <v>336.776644140705</v>
      </c>
      <c r="S632" s="326" t="n">
        <f aca="false">+[4]data1cf!R632</f>
        <v>299.208445465369</v>
      </c>
      <c r="T632" s="326" t="n">
        <f aca="false">+[4]data1cf!S632</f>
        <v>297.44301162933</v>
      </c>
      <c r="U632" s="326" t="n">
        <f aca="false">+[4]data1cf!T632</f>
        <v>295.62461477821</v>
      </c>
      <c r="V632" s="326" t="n">
        <f aca="false">+[4]data1cf!U632</f>
        <v>293.751666021557</v>
      </c>
      <c r="W632" s="326" t="n">
        <f aca="false">+[4]data1cf!V632</f>
        <v>291.822528802203</v>
      </c>
      <c r="X632" s="326" t="n">
        <f aca="false">+[4]data1cf!W632</f>
        <v>289.835517466269</v>
      </c>
      <c r="Y632" s="326" t="n">
        <f aca="false">+[4]data1cf!X632</f>
        <v>287.788895790257</v>
      </c>
      <c r="Z632" s="326" t="n">
        <f aca="false">+[4]data1cf!Y632</f>
        <v>285.680875463965</v>
      </c>
      <c r="AA632" s="326" t="n">
        <f aca="false">+[4]data1cf!Z632</f>
        <v>283.509614527884</v>
      </c>
      <c r="AB632" s="326"/>
      <c r="AC632" s="327" t="n">
        <f aca="false">XNPV(0.1,B632:AA632,$B$1:$AA$1)</f>
        <v>1061.43763363453</v>
      </c>
      <c r="AD632" s="327" t="n">
        <f aca="false">SUMPRODUCT(B632:AA632,$B$1010:$AA$1010)</f>
        <v>2097.74959139647</v>
      </c>
      <c r="AE632" s="328" t="n">
        <f aca="false">SUMPRODUCT(B632:AA632,$B$1012:$AA$1012)</f>
        <v>1982.90969746338</v>
      </c>
      <c r="AF632" s="329" t="n">
        <f aca="false">XIRR(B632:AA632,$B$1:$AA$1)</f>
        <v>0.14926328784536</v>
      </c>
      <c r="AG632" s="330" t="n">
        <f aca="false">1-EXP(-(1/0.25)*(AD632/ABS($AD$1010)))</f>
        <v>0.981792758784946</v>
      </c>
    </row>
    <row r="633" customFormat="false" ht="12.75" hidden="false" customHeight="false" outlineLevel="0" collapsed="false">
      <c r="A633" s="321"/>
      <c r="B633" s="326" t="n">
        <f aca="false">+[4]data1cf!A633</f>
        <v>-3374.0312199453</v>
      </c>
      <c r="C633" s="326" t="n">
        <f aca="false">+[4]data1cf!B633</f>
        <v>506.327486915737</v>
      </c>
      <c r="D633" s="326" t="n">
        <f aca="false">+[4]data1cf!C633</f>
        <v>564.2593771399</v>
      </c>
      <c r="E633" s="326" t="n">
        <f aca="false">+[4]data1cf!D633</f>
        <v>550.66389062591</v>
      </c>
      <c r="F633" s="326" t="n">
        <f aca="false">+[4]data1cf!E633</f>
        <v>538.346232506235</v>
      </c>
      <c r="G633" s="326" t="n">
        <f aca="false">+[4]data1cf!F633</f>
        <v>527.043018264891</v>
      </c>
      <c r="H633" s="326" t="n">
        <f aca="false">+[4]data1cf!G633</f>
        <v>516.622015124278</v>
      </c>
      <c r="I633" s="326" t="n">
        <f aca="false">+[4]data1cf!H633</f>
        <v>511.017611142258</v>
      </c>
      <c r="J633" s="326" t="n">
        <f aca="false">+[4]data1cf!I633</f>
        <v>509.703962567708</v>
      </c>
      <c r="K633" s="326" t="n">
        <f aca="false">+[4]data1cf!J633</f>
        <v>508.482086869754</v>
      </c>
      <c r="L633" s="326" t="n">
        <f aca="false">+[4]data1cf!K633</f>
        <v>506.957254763183</v>
      </c>
      <c r="M633" s="326" t="n">
        <f aca="false">+[4]data1cf!L633</f>
        <v>386.300897831093</v>
      </c>
      <c r="N633" s="326" t="n">
        <f aca="false">+[4]data1cf!M633</f>
        <v>384.691192453363</v>
      </c>
      <c r="O633" s="326" t="n">
        <f aca="false">+[4]data1cf!N633</f>
        <v>383.299496051978</v>
      </c>
      <c r="P633" s="326" t="n">
        <f aca="false">+[4]data1cf!O633</f>
        <v>381.599748620874</v>
      </c>
      <c r="Q633" s="326" t="n">
        <f aca="false">+[4]data1cf!P633</f>
        <v>380.115308904514</v>
      </c>
      <c r="R633" s="326" t="n">
        <f aca="false">+[4]data1cf!Q633</f>
        <v>339.621247378701</v>
      </c>
      <c r="S633" s="326" t="n">
        <f aca="false">+[4]data1cf!R633</f>
        <v>299.208445465369</v>
      </c>
      <c r="T633" s="326" t="n">
        <f aca="false">+[4]data1cf!S633</f>
        <v>297.44301162933</v>
      </c>
      <c r="U633" s="326" t="n">
        <f aca="false">+[4]data1cf!T633</f>
        <v>295.62461477821</v>
      </c>
      <c r="V633" s="326" t="n">
        <f aca="false">+[4]data1cf!U633</f>
        <v>293.751666021557</v>
      </c>
      <c r="W633" s="326" t="n">
        <f aca="false">+[4]data1cf!V633</f>
        <v>291.822528802203</v>
      </c>
      <c r="X633" s="326" t="n">
        <f aca="false">+[4]data1cf!W633</f>
        <v>289.835517466269</v>
      </c>
      <c r="Y633" s="326" t="n">
        <f aca="false">+[4]data1cf!X633</f>
        <v>287.788895790257</v>
      </c>
      <c r="Z633" s="326" t="n">
        <f aca="false">+[4]data1cf!Y633</f>
        <v>285.680875463965</v>
      </c>
      <c r="AA633" s="326" t="n">
        <f aca="false">+[4]data1cf!Z633</f>
        <v>283.509614527884</v>
      </c>
      <c r="AB633" s="326"/>
      <c r="AC633" s="327" t="n">
        <f aca="false">XNPV(0.1,B633:AA633,$B$1:$AA$1)</f>
        <v>863.289469283186</v>
      </c>
      <c r="AD633" s="327" t="n">
        <f aca="false">SUMPRODUCT(B633:AA633,$B$1010:$AA$1010)</f>
        <v>1912.96210265262</v>
      </c>
      <c r="AE633" s="328" t="n">
        <f aca="false">SUMPRODUCT(B633:AA633,$B$1012:$AA$1012)</f>
        <v>1796.88838942107</v>
      </c>
      <c r="AF633" s="329" t="n">
        <f aca="false">XIRR(B633:AA633,$B$1:$AA$1)</f>
        <v>0.137471010899221</v>
      </c>
      <c r="AG633" s="330" t="n">
        <f aca="false">1-EXP(-(1/0.25)*(AD633/ABS($AD$1010)))</f>
        <v>0.974088263128303</v>
      </c>
    </row>
    <row r="634" customFormat="false" ht="12.75" hidden="false" customHeight="false" outlineLevel="0" collapsed="false">
      <c r="A634" s="321"/>
      <c r="B634" s="326" t="n">
        <f aca="false">+[4]data1cf!A634</f>
        <v>-2920.86156072135</v>
      </c>
      <c r="C634" s="326" t="n">
        <f aca="false">+[4]data1cf!B634</f>
        <v>497.517868740423</v>
      </c>
      <c r="D634" s="326" t="n">
        <f aca="false">+[4]data1cf!C634</f>
        <v>547.521102606804</v>
      </c>
      <c r="E634" s="326" t="n">
        <f aca="false">+[4]data1cf!D634</f>
        <v>535.599443546123</v>
      </c>
      <c r="F634" s="326" t="n">
        <f aca="false">+[4]data1cf!E634</f>
        <v>524.779420516252</v>
      </c>
      <c r="G634" s="326" t="n">
        <f aca="false">+[4]data1cf!F634</f>
        <v>514.832887473906</v>
      </c>
      <c r="H634" s="326" t="n">
        <f aca="false">+[4]data1cf!G634</f>
        <v>505.645230877838</v>
      </c>
      <c r="I634" s="326" t="n">
        <f aca="false">+[4]data1cf!H634</f>
        <v>500.622261695388</v>
      </c>
      <c r="J634" s="326" t="n">
        <f aca="false">+[4]data1cf!I634</f>
        <v>499.308613120838</v>
      </c>
      <c r="K634" s="326" t="n">
        <f aca="false">+[4]data1cf!J634</f>
        <v>498.069118186533</v>
      </c>
      <c r="L634" s="326" t="n">
        <f aca="false">+[4]data1cf!K634</f>
        <v>496.561905316313</v>
      </c>
      <c r="M634" s="326" t="n">
        <f aca="false">+[4]data1cf!L634</f>
        <v>375.887929147872</v>
      </c>
      <c r="N634" s="326" t="n">
        <f aca="false">+[4]data1cf!M634</f>
        <v>374.295843006492</v>
      </c>
      <c r="O634" s="326" t="n">
        <f aca="false">+[4]data1cf!N634</f>
        <v>372.886527368757</v>
      </c>
      <c r="P634" s="326" t="n">
        <f aca="false">+[4]data1cf!O634</f>
        <v>371.204399174003</v>
      </c>
      <c r="Q634" s="326" t="n">
        <f aca="false">+[4]data1cf!P634</f>
        <v>369.702340221293</v>
      </c>
      <c r="R634" s="326" t="n">
        <f aca="false">+[4]data1cf!Q634</f>
        <v>334.423572655266</v>
      </c>
      <c r="S634" s="326" t="n">
        <f aca="false">+[4]data1cf!R634</f>
        <v>299.208445465369</v>
      </c>
      <c r="T634" s="326" t="n">
        <f aca="false">+[4]data1cf!S634</f>
        <v>297.44301162933</v>
      </c>
      <c r="U634" s="326" t="n">
        <f aca="false">+[4]data1cf!T634</f>
        <v>295.62461477821</v>
      </c>
      <c r="V634" s="326" t="n">
        <f aca="false">+[4]data1cf!U634</f>
        <v>293.751666021557</v>
      </c>
      <c r="W634" s="326" t="n">
        <f aca="false">+[4]data1cf!V634</f>
        <v>291.822528802203</v>
      </c>
      <c r="X634" s="326" t="n">
        <f aca="false">+[4]data1cf!W634</f>
        <v>289.835517466269</v>
      </c>
      <c r="Y634" s="326" t="n">
        <f aca="false">+[4]data1cf!X634</f>
        <v>287.788895790257</v>
      </c>
      <c r="Z634" s="326" t="n">
        <f aca="false">+[4]data1cf!Y634</f>
        <v>285.680875463965</v>
      </c>
      <c r="AA634" s="326" t="n">
        <f aca="false">+[4]data1cf!Z634</f>
        <v>283.509614527884</v>
      </c>
      <c r="AB634" s="326"/>
      <c r="AC634" s="327" t="n">
        <f aca="false">XNPV(0.1,B634:AA634,$B$1:$AA$1)</f>
        <v>1225.34688790217</v>
      </c>
      <c r="AD634" s="327" t="n">
        <f aca="false">SUMPRODUCT(B634:AA634,$B$1010:$AA$1010)</f>
        <v>2250.60682112226</v>
      </c>
      <c r="AE634" s="328" t="n">
        <f aca="false">SUMPRODUCT(B634:AA634,$B$1012:$AA$1012)</f>
        <v>2136.78754931693</v>
      </c>
      <c r="AF634" s="329" t="n">
        <f aca="false">XIRR(B634:AA634,$B$1:$AA$1)</f>
        <v>0.160377309681557</v>
      </c>
      <c r="AG634" s="330" t="n">
        <f aca="false">1-EXP(-(1/0.25)*(AD634/ABS($AD$1010)))</f>
        <v>0.98640206587464</v>
      </c>
    </row>
    <row r="635" customFormat="false" ht="12.75" hidden="false" customHeight="false" outlineLevel="0" collapsed="false">
      <c r="A635" s="321"/>
      <c r="B635" s="326" t="n">
        <f aca="false">+[4]data1cf!A635</f>
        <v>-3293.61041849182</v>
      </c>
      <c r="C635" s="326" t="n">
        <f aca="false">+[4]data1cf!B635</f>
        <v>504.764106535481</v>
      </c>
      <c r="D635" s="326" t="n">
        <f aca="false">+[4]data1cf!C635</f>
        <v>561.288954417414</v>
      </c>
      <c r="E635" s="326" t="n">
        <f aca="false">+[4]data1cf!D635</f>
        <v>547.990510175672</v>
      </c>
      <c r="F635" s="326" t="n">
        <f aca="false">+[4]data1cf!E635</f>
        <v>535.938626720641</v>
      </c>
      <c r="G635" s="326" t="n">
        <f aca="false">+[4]data1cf!F635</f>
        <v>524.876173057857</v>
      </c>
      <c r="H635" s="326" t="n">
        <f aca="false">+[4]data1cf!G635</f>
        <v>514.67404317048</v>
      </c>
      <c r="I635" s="326" t="n">
        <f aca="false">+[4]data1cf!H635</f>
        <v>509.172822293556</v>
      </c>
      <c r="J635" s="326" t="n">
        <f aca="false">+[4]data1cf!I635</f>
        <v>507.859173719007</v>
      </c>
      <c r="K635" s="326" t="n">
        <f aca="false">+[4]data1cf!J635</f>
        <v>506.634171260292</v>
      </c>
      <c r="L635" s="326" t="n">
        <f aca="false">+[4]data1cf!K635</f>
        <v>505.112465914481</v>
      </c>
      <c r="M635" s="326" t="n">
        <f aca="false">+[4]data1cf!L635</f>
        <v>384.452982221631</v>
      </c>
      <c r="N635" s="326" t="n">
        <f aca="false">+[4]data1cf!M635</f>
        <v>382.846403604661</v>
      </c>
      <c r="O635" s="326" t="n">
        <f aca="false">+[4]data1cf!N635</f>
        <v>381.451580442515</v>
      </c>
      <c r="P635" s="326" t="n">
        <f aca="false">+[4]data1cf!O635</f>
        <v>379.754959772172</v>
      </c>
      <c r="Q635" s="326" t="n">
        <f aca="false">+[4]data1cf!P635</f>
        <v>378.267393295052</v>
      </c>
      <c r="R635" s="326" t="n">
        <f aca="false">+[4]data1cf!Q635</f>
        <v>338.698852954351</v>
      </c>
      <c r="S635" s="326" t="n">
        <f aca="false">+[4]data1cf!R635</f>
        <v>299.208445465369</v>
      </c>
      <c r="T635" s="326" t="n">
        <f aca="false">+[4]data1cf!S635</f>
        <v>297.44301162933</v>
      </c>
      <c r="U635" s="326" t="n">
        <f aca="false">+[4]data1cf!T635</f>
        <v>295.62461477821</v>
      </c>
      <c r="V635" s="326" t="n">
        <f aca="false">+[4]data1cf!U635</f>
        <v>293.751666021557</v>
      </c>
      <c r="W635" s="326" t="n">
        <f aca="false">+[4]data1cf!V635</f>
        <v>291.822528802203</v>
      </c>
      <c r="X635" s="326" t="n">
        <f aca="false">+[4]data1cf!W635</f>
        <v>289.835517466269</v>
      </c>
      <c r="Y635" s="326" t="n">
        <f aca="false">+[4]data1cf!X635</f>
        <v>287.788895790257</v>
      </c>
      <c r="Z635" s="326" t="n">
        <f aca="false">+[4]data1cf!Y635</f>
        <v>285.680875463965</v>
      </c>
      <c r="AA635" s="326" t="n">
        <f aca="false">+[4]data1cf!Z635</f>
        <v>283.509614527884</v>
      </c>
      <c r="AB635" s="326"/>
      <c r="AC635" s="327" t="n">
        <f aca="false">XNPV(0.1,B635:AA635,$B$1:$AA$1)</f>
        <v>927.541228386791</v>
      </c>
      <c r="AD635" s="327" t="n">
        <f aca="false">SUMPRODUCT(B635:AA635,$B$1010:$AA$1010)</f>
        <v>1972.88151321591</v>
      </c>
      <c r="AE635" s="328" t="n">
        <f aca="false">SUMPRODUCT(B635:AA635,$B$1012:$AA$1012)</f>
        <v>1857.20787969542</v>
      </c>
      <c r="AF635" s="329" t="n">
        <f aca="false">XIRR(B635:AA635,$B$1:$AA$1)</f>
        <v>0.141119564118118</v>
      </c>
      <c r="AG635" s="330" t="n">
        <f aca="false">1-EXP(-(1/0.25)*(AD635/ABS($AD$1010)))</f>
        <v>0.976889852016526</v>
      </c>
    </row>
    <row r="636" customFormat="false" ht="12.75" hidden="false" customHeight="false" outlineLevel="0" collapsed="false">
      <c r="A636" s="321"/>
      <c r="B636" s="326" t="n">
        <f aca="false">+[4]data1cf!A636</f>
        <v>-3237.21906800625</v>
      </c>
      <c r="C636" s="326" t="n">
        <f aca="false">+[4]data1cf!B636</f>
        <v>503.667858682042</v>
      </c>
      <c r="D636" s="326" t="n">
        <f aca="false">+[4]data1cf!C636</f>
        <v>559.206083495879</v>
      </c>
      <c r="E636" s="326" t="n">
        <f aca="false">+[4]data1cf!D636</f>
        <v>546.115926346291</v>
      </c>
      <c r="F636" s="326" t="n">
        <f aca="false">+[4]data1cf!E636</f>
        <v>534.250405026344</v>
      </c>
      <c r="G636" s="326" t="n">
        <f aca="false">+[4]data1cf!F636</f>
        <v>523.35677353299</v>
      </c>
      <c r="H636" s="326" t="n">
        <f aca="false">+[4]data1cf!G636</f>
        <v>513.308118345094</v>
      </c>
      <c r="I636" s="326" t="n">
        <f aca="false">+[4]data1cf!H636</f>
        <v>507.879249826497</v>
      </c>
      <c r="J636" s="326" t="n">
        <f aca="false">+[4]data1cf!I636</f>
        <v>506.565601251948</v>
      </c>
      <c r="K636" s="326" t="n">
        <f aca="false">+[4]data1cf!J636</f>
        <v>505.338406297526</v>
      </c>
      <c r="L636" s="326" t="n">
        <f aca="false">+[4]data1cf!K636</f>
        <v>503.818893447423</v>
      </c>
      <c r="M636" s="326" t="n">
        <f aca="false">+[4]data1cf!L636</f>
        <v>383.157217258865</v>
      </c>
      <c r="N636" s="326" t="n">
        <f aca="false">+[4]data1cf!M636</f>
        <v>381.552831137602</v>
      </c>
      <c r="O636" s="326" t="n">
        <f aca="false">+[4]data1cf!N636</f>
        <v>380.15581547975</v>
      </c>
      <c r="P636" s="326" t="n">
        <f aca="false">+[4]data1cf!O636</f>
        <v>378.461387305113</v>
      </c>
      <c r="Q636" s="326" t="n">
        <f aca="false">+[4]data1cf!P636</f>
        <v>376.971628332286</v>
      </c>
      <c r="R636" s="326" t="n">
        <f aca="false">+[4]data1cf!Q636</f>
        <v>338.052066720821</v>
      </c>
      <c r="S636" s="326" t="n">
        <f aca="false">+[4]data1cf!R636</f>
        <v>299.208445465369</v>
      </c>
      <c r="T636" s="326" t="n">
        <f aca="false">+[4]data1cf!S636</f>
        <v>297.44301162933</v>
      </c>
      <c r="U636" s="326" t="n">
        <f aca="false">+[4]data1cf!T636</f>
        <v>295.62461477821</v>
      </c>
      <c r="V636" s="326" t="n">
        <f aca="false">+[4]data1cf!U636</f>
        <v>293.751666021557</v>
      </c>
      <c r="W636" s="326" t="n">
        <f aca="false">+[4]data1cf!V636</f>
        <v>291.822528802203</v>
      </c>
      <c r="X636" s="326" t="n">
        <f aca="false">+[4]data1cf!W636</f>
        <v>289.835517466269</v>
      </c>
      <c r="Y636" s="326" t="n">
        <f aca="false">+[4]data1cf!X636</f>
        <v>287.788895790257</v>
      </c>
      <c r="Z636" s="326" t="n">
        <f aca="false">+[4]data1cf!Y636</f>
        <v>285.680875463965</v>
      </c>
      <c r="AA636" s="326" t="n">
        <f aca="false">+[4]data1cf!Z636</f>
        <v>283.509614527884</v>
      </c>
      <c r="AB636" s="326"/>
      <c r="AC636" s="327" t="n">
        <f aca="false">XNPV(0.1,B636:AA636,$B$1:$AA$1)</f>
        <v>972.594789175055</v>
      </c>
      <c r="AD636" s="327" t="n">
        <f aca="false">SUMPRODUCT(B636:AA636,$B$1010:$AA$1010)</f>
        <v>2014.89721588106</v>
      </c>
      <c r="AE636" s="328" t="n">
        <f aca="false">SUMPRODUCT(B636:AA636,$B$1012:$AA$1012)</f>
        <v>1899.50411966935</v>
      </c>
      <c r="AF636" s="329" t="n">
        <f aca="false">XIRR(B636:AA636,$B$1:$AA$1)</f>
        <v>0.143774878461584</v>
      </c>
      <c r="AG636" s="330" t="n">
        <f aca="false">1-EXP(-(1/0.25)*(AD636/ABS($AD$1010)))</f>
        <v>0.978671649986912</v>
      </c>
    </row>
    <row r="637" customFormat="false" ht="12.75" hidden="false" customHeight="false" outlineLevel="0" collapsed="false">
      <c r="A637" s="321"/>
      <c r="B637" s="326" t="n">
        <f aca="false">+[4]data1cf!A637</f>
        <v>-3666.92000462996</v>
      </c>
      <c r="C637" s="326" t="n">
        <f aca="false">+[4]data1cf!B637</f>
        <v>512.021244890006</v>
      </c>
      <c r="D637" s="326" t="n">
        <f aca="false">+[4]data1cf!C637</f>
        <v>575.077517291012</v>
      </c>
      <c r="E637" s="326" t="n">
        <f aca="false">+[4]data1cf!D637</f>
        <v>560.400216761911</v>
      </c>
      <c r="F637" s="326" t="n">
        <f aca="false">+[4]data1cf!E637</f>
        <v>547.11461978661</v>
      </c>
      <c r="G637" s="326" t="n">
        <f aca="false">+[4]data1cf!F637</f>
        <v>534.934566817229</v>
      </c>
      <c r="H637" s="326" t="n">
        <f aca="false">+[4]data1cf!G637</f>
        <v>523.716437560218</v>
      </c>
      <c r="I637" s="326" t="n">
        <f aca="false">+[4]data1cf!H637</f>
        <v>517.736245551896</v>
      </c>
      <c r="J637" s="326" t="n">
        <f aca="false">+[4]data1cf!I637</f>
        <v>516.422596977347</v>
      </c>
      <c r="K637" s="326" t="n">
        <f aca="false">+[4]data1cf!J637</f>
        <v>515.212108795341</v>
      </c>
      <c r="L637" s="326" t="n">
        <f aca="false">+[4]data1cf!K637</f>
        <v>513.675889172822</v>
      </c>
      <c r="M637" s="326" t="n">
        <f aca="false">+[4]data1cf!L637</f>
        <v>393.03091975668</v>
      </c>
      <c r="N637" s="326" t="n">
        <f aca="false">+[4]data1cf!M637</f>
        <v>391.409826863001</v>
      </c>
      <c r="O637" s="326" t="n">
        <f aca="false">+[4]data1cf!N637</f>
        <v>390.029517977565</v>
      </c>
      <c r="P637" s="326" t="n">
        <f aca="false">+[4]data1cf!O637</f>
        <v>388.318383030512</v>
      </c>
      <c r="Q637" s="326" t="n">
        <f aca="false">+[4]data1cf!P637</f>
        <v>386.845330830101</v>
      </c>
      <c r="R637" s="326" t="n">
        <f aca="false">+[4]data1cf!Q637</f>
        <v>342.980564583521</v>
      </c>
      <c r="S637" s="326" t="n">
        <f aca="false">+[4]data1cf!R637</f>
        <v>299.208445465369</v>
      </c>
      <c r="T637" s="326" t="n">
        <f aca="false">+[4]data1cf!S637</f>
        <v>297.44301162933</v>
      </c>
      <c r="U637" s="326" t="n">
        <f aca="false">+[4]data1cf!T637</f>
        <v>295.62461477821</v>
      </c>
      <c r="V637" s="326" t="n">
        <f aca="false">+[4]data1cf!U637</f>
        <v>293.751666021557</v>
      </c>
      <c r="W637" s="326" t="n">
        <f aca="false">+[4]data1cf!V637</f>
        <v>291.822528802203</v>
      </c>
      <c r="X637" s="326" t="n">
        <f aca="false">+[4]data1cf!W637</f>
        <v>289.835517466269</v>
      </c>
      <c r="Y637" s="326" t="n">
        <f aca="false">+[4]data1cf!X637</f>
        <v>287.788895790257</v>
      </c>
      <c r="Z637" s="326" t="n">
        <f aca="false">+[4]data1cf!Y637</f>
        <v>285.680875463965</v>
      </c>
      <c r="AA637" s="326" t="n">
        <f aca="false">+[4]data1cf!Z637</f>
        <v>283.509614527884</v>
      </c>
      <c r="AB637" s="326"/>
      <c r="AC637" s="327" t="n">
        <f aca="false">XNPV(0.1,B637:AA637,$B$1:$AA$1)</f>
        <v>629.287578011439</v>
      </c>
      <c r="AD637" s="327" t="n">
        <f aca="false">SUMPRODUCT(B637:AA637,$B$1010:$AA$1010)</f>
        <v>1694.73842144431</v>
      </c>
      <c r="AE637" s="328" t="n">
        <f aca="false">SUMPRODUCT(B637:AA637,$B$1012:$AA$1012)</f>
        <v>1577.2076366811</v>
      </c>
      <c r="AF637" s="329" t="n">
        <f aca="false">XIRR(B637:AA637,$B$1:$AA$1)</f>
        <v>0.125399694015273</v>
      </c>
      <c r="AG637" s="330" t="n">
        <f aca="false">1-EXP(-(1/0.25)*(AD637/ABS($AD$1010)))</f>
        <v>0.960692175670396</v>
      </c>
    </row>
    <row r="638" customFormat="false" ht="12.75" hidden="false" customHeight="false" outlineLevel="0" collapsed="false">
      <c r="A638" s="321"/>
      <c r="B638" s="326" t="n">
        <f aca="false">+[4]data1cf!A638</f>
        <v>-3264.94465678229</v>
      </c>
      <c r="C638" s="326" t="n">
        <f aca="false">+[4]data1cf!B638</f>
        <v>504.206844127848</v>
      </c>
      <c r="D638" s="326" t="n">
        <f aca="false">+[4]data1cf!C638</f>
        <v>560.230155842911</v>
      </c>
      <c r="E638" s="326" t="n">
        <f aca="false">+[4]data1cf!D638</f>
        <v>547.03759145862</v>
      </c>
      <c r="F638" s="326" t="n">
        <f aca="false">+[4]data1cf!E638</f>
        <v>535.080442612886</v>
      </c>
      <c r="G638" s="326" t="n">
        <f aca="false">+[4]data1cf!F638</f>
        <v>524.103807360877</v>
      </c>
      <c r="H638" s="326" t="n">
        <f aca="false">+[4]data1cf!G638</f>
        <v>513.979694210569</v>
      </c>
      <c r="I638" s="326" t="n">
        <f aca="false">+[4]data1cf!H638</f>
        <v>508.515252652549</v>
      </c>
      <c r="J638" s="326" t="n">
        <f aca="false">+[4]data1cf!I638</f>
        <v>507.201604078</v>
      </c>
      <c r="K638" s="326" t="n">
        <f aca="false">+[4]data1cf!J638</f>
        <v>505.97548709447</v>
      </c>
      <c r="L638" s="326" t="n">
        <f aca="false">+[4]data1cf!K638</f>
        <v>504.454896273474</v>
      </c>
      <c r="M638" s="326" t="n">
        <f aca="false">+[4]data1cf!L638</f>
        <v>383.794298055808</v>
      </c>
      <c r="N638" s="326" t="n">
        <f aca="false">+[4]data1cf!M638</f>
        <v>382.188833963654</v>
      </c>
      <c r="O638" s="326" t="n">
        <f aca="false">+[4]data1cf!N638</f>
        <v>380.792896276693</v>
      </c>
      <c r="P638" s="326" t="n">
        <f aca="false">+[4]data1cf!O638</f>
        <v>379.097390131165</v>
      </c>
      <c r="Q638" s="326" t="n">
        <f aca="false">+[4]data1cf!P638</f>
        <v>377.608709129229</v>
      </c>
      <c r="R638" s="326" t="n">
        <f aca="false">+[4]data1cf!Q638</f>
        <v>338.370068133847</v>
      </c>
      <c r="S638" s="326" t="n">
        <f aca="false">+[4]data1cf!R638</f>
        <v>299.208445465369</v>
      </c>
      <c r="T638" s="326" t="n">
        <f aca="false">+[4]data1cf!S638</f>
        <v>297.44301162933</v>
      </c>
      <c r="U638" s="326" t="n">
        <f aca="false">+[4]data1cf!T638</f>
        <v>295.62461477821</v>
      </c>
      <c r="V638" s="326" t="n">
        <f aca="false">+[4]data1cf!U638</f>
        <v>293.751666021557</v>
      </c>
      <c r="W638" s="326" t="n">
        <f aca="false">+[4]data1cf!V638</f>
        <v>291.822528802203</v>
      </c>
      <c r="X638" s="326" t="n">
        <f aca="false">+[4]data1cf!W638</f>
        <v>289.835517466269</v>
      </c>
      <c r="Y638" s="326" t="n">
        <f aca="false">+[4]data1cf!X638</f>
        <v>287.788895790257</v>
      </c>
      <c r="Z638" s="326" t="n">
        <f aca="false">+[4]data1cf!Y638</f>
        <v>285.680875463965</v>
      </c>
      <c r="AA638" s="326" t="n">
        <f aca="false">+[4]data1cf!Z638</f>
        <v>283.509614527884</v>
      </c>
      <c r="AB638" s="326"/>
      <c r="AC638" s="327" t="n">
        <f aca="false">XNPV(0.1,B638:AA638,$B$1:$AA$1)</f>
        <v>950.443581790306</v>
      </c>
      <c r="AD638" s="327" t="n">
        <f aca="false">SUMPRODUCT(B638:AA638,$B$1010:$AA$1010)</f>
        <v>1994.23961353247</v>
      </c>
      <c r="AE638" s="328" t="n">
        <f aca="false">SUMPRODUCT(B638:AA638,$B$1012:$AA$1012)</f>
        <v>1878.70858726602</v>
      </c>
      <c r="AF638" s="329" t="n">
        <f aca="false">XIRR(B638:AA638,$B$1:$AA$1)</f>
        <v>0.142459044593793</v>
      </c>
      <c r="AG638" s="330" t="n">
        <f aca="false">1-EXP(-(1/0.25)*(AD638/ABS($AD$1010)))</f>
        <v>0.977813463225962</v>
      </c>
    </row>
    <row r="639" customFormat="false" ht="12.75" hidden="false" customHeight="false" outlineLevel="0" collapsed="false">
      <c r="A639" s="321"/>
      <c r="B639" s="326" t="n">
        <f aca="false">+[4]data1cf!A639</f>
        <v>-3190.30210608165</v>
      </c>
      <c r="C639" s="326" t="n">
        <f aca="false">+[4]data1cf!B639</f>
        <v>502.755792942227</v>
      </c>
      <c r="D639" s="326" t="n">
        <f aca="false">+[4]data1cf!C639</f>
        <v>557.473158590232</v>
      </c>
      <c r="E639" s="326" t="n">
        <f aca="false">+[4]data1cf!D639</f>
        <v>544.556293931209</v>
      </c>
      <c r="F639" s="326" t="n">
        <f aca="false">+[4]data1cf!E639</f>
        <v>532.84582378703</v>
      </c>
      <c r="G639" s="326" t="n">
        <f aca="false">+[4]data1cf!F639</f>
        <v>522.092650417607</v>
      </c>
      <c r="H639" s="326" t="n">
        <f aca="false">+[4]data1cf!G639</f>
        <v>512.171684433286</v>
      </c>
      <c r="I639" s="326" t="n">
        <f aca="false">+[4]data1cf!H639</f>
        <v>506.803012253517</v>
      </c>
      <c r="J639" s="326" t="n">
        <f aca="false">+[4]data1cf!I639</f>
        <v>505.489363678967</v>
      </c>
      <c r="K639" s="326" t="n">
        <f aca="false">+[4]data1cf!J639</f>
        <v>504.260344593066</v>
      </c>
      <c r="L639" s="326" t="n">
        <f aca="false">+[4]data1cf!K639</f>
        <v>502.742655874442</v>
      </c>
      <c r="M639" s="326" t="n">
        <f aca="false">+[4]data1cf!L639</f>
        <v>382.079155554405</v>
      </c>
      <c r="N639" s="326" t="n">
        <f aca="false">+[4]data1cf!M639</f>
        <v>380.476593564621</v>
      </c>
      <c r="O639" s="326" t="n">
        <f aca="false">+[4]data1cf!N639</f>
        <v>379.07775377529</v>
      </c>
      <c r="P639" s="326" t="n">
        <f aca="false">+[4]data1cf!O639</f>
        <v>377.385149732132</v>
      </c>
      <c r="Q639" s="326" t="n">
        <f aca="false">+[4]data1cf!P639</f>
        <v>375.893566627826</v>
      </c>
      <c r="R639" s="326" t="n">
        <f aca="false">+[4]data1cf!Q639</f>
        <v>337.513947934331</v>
      </c>
      <c r="S639" s="326" t="n">
        <f aca="false">+[4]data1cf!R639</f>
        <v>299.208445465369</v>
      </c>
      <c r="T639" s="326" t="n">
        <f aca="false">+[4]data1cf!S639</f>
        <v>297.44301162933</v>
      </c>
      <c r="U639" s="326" t="n">
        <f aca="false">+[4]data1cf!T639</f>
        <v>295.62461477821</v>
      </c>
      <c r="V639" s="326" t="n">
        <f aca="false">+[4]data1cf!U639</f>
        <v>293.751666021557</v>
      </c>
      <c r="W639" s="326" t="n">
        <f aca="false">+[4]data1cf!V639</f>
        <v>291.822528802203</v>
      </c>
      <c r="X639" s="326" t="n">
        <f aca="false">+[4]data1cf!W639</f>
        <v>289.835517466269</v>
      </c>
      <c r="Y639" s="326" t="n">
        <f aca="false">+[4]data1cf!X639</f>
        <v>287.788895790257</v>
      </c>
      <c r="Z639" s="326" t="n">
        <f aca="false">+[4]data1cf!Y639</f>
        <v>285.680875463965</v>
      </c>
      <c r="AA639" s="326" t="n">
        <f aca="false">+[4]data1cf!Z639</f>
        <v>283.509614527884</v>
      </c>
      <c r="AB639" s="326"/>
      <c r="AC639" s="327" t="n">
        <f aca="false">XNPV(0.1,B639:AA639,$B$1:$AA$1)</f>
        <v>1010.07883908465</v>
      </c>
      <c r="AD639" s="327" t="n">
        <f aca="false">SUMPRODUCT(B639:AA639,$B$1010:$AA$1010)</f>
        <v>2049.85380240014</v>
      </c>
      <c r="AE639" s="328" t="n">
        <f aca="false">SUMPRODUCT(B639:AA639,$B$1012:$AA$1012)</f>
        <v>1934.69411003707</v>
      </c>
      <c r="AF639" s="329" t="n">
        <f aca="false">XIRR(B639:AA639,$B$1:$AA$1)</f>
        <v>0.146048393350636</v>
      </c>
      <c r="AG639" s="330" t="n">
        <f aca="false">1-EXP(-(1/0.25)*(AD639/ABS($AD$1010)))</f>
        <v>0.980048928411517</v>
      </c>
    </row>
    <row r="640" customFormat="false" ht="12.75" hidden="false" customHeight="false" outlineLevel="0" collapsed="false">
      <c r="A640" s="321"/>
      <c r="B640" s="326" t="n">
        <f aca="false">+[4]data1cf!A640</f>
        <v>-2754.33506679457</v>
      </c>
      <c r="C640" s="326" t="n">
        <f aca="false">+[4]data1cf!B640</f>
        <v>494.280593698487</v>
      </c>
      <c r="D640" s="326" t="n">
        <f aca="false">+[4]data1cf!C640</f>
        <v>541.370280027124</v>
      </c>
      <c r="E640" s="326" t="n">
        <f aca="false">+[4]data1cf!D640</f>
        <v>530.063703224412</v>
      </c>
      <c r="F640" s="326" t="n">
        <f aca="false">+[4]data1cf!E640</f>
        <v>519.794016951669</v>
      </c>
      <c r="G640" s="326" t="n">
        <f aca="false">+[4]data1cf!F640</f>
        <v>510.346024265782</v>
      </c>
      <c r="H640" s="326" t="n">
        <f aca="false">+[4]data1cf!G640</f>
        <v>501.611586175585</v>
      </c>
      <c r="I640" s="326" t="n">
        <f aca="false">+[4]data1cf!H640</f>
        <v>496.802277145903</v>
      </c>
      <c r="J640" s="326" t="n">
        <f aca="false">+[4]data1cf!I640</f>
        <v>495.488628571353</v>
      </c>
      <c r="K640" s="326" t="n">
        <f aca="false">+[4]data1cf!J640</f>
        <v>494.242659086964</v>
      </c>
      <c r="L640" s="326" t="n">
        <f aca="false">+[4]data1cf!K640</f>
        <v>492.741920766828</v>
      </c>
      <c r="M640" s="326" t="n">
        <f aca="false">+[4]data1cf!L640</f>
        <v>372.061470048304</v>
      </c>
      <c r="N640" s="326" t="n">
        <f aca="false">+[4]data1cf!M640</f>
        <v>370.475858457007</v>
      </c>
      <c r="O640" s="326" t="n">
        <f aca="false">+[4]data1cf!N640</f>
        <v>369.060068269188</v>
      </c>
      <c r="P640" s="326" t="n">
        <f aca="false">+[4]data1cf!O640</f>
        <v>367.384414624518</v>
      </c>
      <c r="Q640" s="326" t="n">
        <f aca="false">+[4]data1cf!P640</f>
        <v>365.875881121724</v>
      </c>
      <c r="R640" s="326" t="n">
        <f aca="false">+[4]data1cf!Q640</f>
        <v>332.513580380524</v>
      </c>
      <c r="S640" s="326" t="n">
        <f aca="false">+[4]data1cf!R640</f>
        <v>299.208445465369</v>
      </c>
      <c r="T640" s="326" t="n">
        <f aca="false">+[4]data1cf!S640</f>
        <v>297.44301162933</v>
      </c>
      <c r="U640" s="326" t="n">
        <f aca="false">+[4]data1cf!T640</f>
        <v>295.62461477821</v>
      </c>
      <c r="V640" s="326" t="n">
        <f aca="false">+[4]data1cf!U640</f>
        <v>293.751666021557</v>
      </c>
      <c r="W640" s="326" t="n">
        <f aca="false">+[4]data1cf!V640</f>
        <v>291.822528802203</v>
      </c>
      <c r="X640" s="326" t="n">
        <f aca="false">+[4]data1cf!W640</f>
        <v>289.835517466269</v>
      </c>
      <c r="Y640" s="326" t="n">
        <f aca="false">+[4]data1cf!X640</f>
        <v>287.788895790257</v>
      </c>
      <c r="Z640" s="326" t="n">
        <f aca="false">+[4]data1cf!Y640</f>
        <v>285.680875463965</v>
      </c>
      <c r="AA640" s="326" t="n">
        <f aca="false">+[4]data1cf!Z640</f>
        <v>283.509614527884</v>
      </c>
      <c r="AB640" s="326"/>
      <c r="AC640" s="327" t="n">
        <f aca="false">XNPV(0.1,B640:AA640,$B$1:$AA$1)</f>
        <v>1358.39231867097</v>
      </c>
      <c r="AD640" s="327" t="n">
        <f aca="false">SUMPRODUCT(B640:AA640,$B$1010:$AA$1010)</f>
        <v>2374.68130407844</v>
      </c>
      <c r="AE640" s="328" t="n">
        <f aca="false">SUMPRODUCT(B640:AA640,$B$1012:$AA$1012)</f>
        <v>2261.69047305424</v>
      </c>
      <c r="AF640" s="329" t="n">
        <f aca="false">XIRR(B640:AA640,$B$1:$AA$1)</f>
        <v>0.170502930904038</v>
      </c>
      <c r="AG640" s="330" t="n">
        <f aca="false">1-EXP(-(1/0.25)*(AD640/ABS($AD$1010)))</f>
        <v>0.989270672155684</v>
      </c>
    </row>
    <row r="641" customFormat="false" ht="12.75" hidden="false" customHeight="false" outlineLevel="0" collapsed="false">
      <c r="A641" s="321"/>
      <c r="B641" s="326" t="n">
        <f aca="false">+[4]data1cf!A641</f>
        <v>-3402.3103719588</v>
      </c>
      <c r="C641" s="326" t="n">
        <f aca="false">+[4]data1cf!B641</f>
        <v>506.877233630879</v>
      </c>
      <c r="D641" s="326" t="n">
        <f aca="false">+[4]data1cf!C641</f>
        <v>565.30389589867</v>
      </c>
      <c r="E641" s="326" t="n">
        <f aca="false">+[4]data1cf!D641</f>
        <v>551.603957508803</v>
      </c>
      <c r="F641" s="326" t="n">
        <f aca="false">+[4]data1cf!E641</f>
        <v>539.192842447554</v>
      </c>
      <c r="G641" s="326" t="n">
        <f aca="false">+[4]data1cf!F641</f>
        <v>527.804967212078</v>
      </c>
      <c r="H641" s="326" t="n">
        <f aca="false">+[4]data1cf!G641</f>
        <v>517.306999531346</v>
      </c>
      <c r="I641" s="326" t="n">
        <f aca="false">+[4]data1cf!H641</f>
        <v>511.666312266126</v>
      </c>
      <c r="J641" s="326" t="n">
        <f aca="false">+[4]data1cf!I641</f>
        <v>510.352663691576</v>
      </c>
      <c r="K641" s="326" t="n">
        <f aca="false">+[4]data1cf!J641</f>
        <v>509.131887487052</v>
      </c>
      <c r="L641" s="326" t="n">
        <f aca="false">+[4]data1cf!K641</f>
        <v>507.605955887051</v>
      </c>
      <c r="M641" s="326" t="n">
        <f aca="false">+[4]data1cf!L641</f>
        <v>386.950698448391</v>
      </c>
      <c r="N641" s="326" t="n">
        <f aca="false">+[4]data1cf!M641</f>
        <v>385.33989357723</v>
      </c>
      <c r="O641" s="326" t="n">
        <f aca="false">+[4]data1cf!N641</f>
        <v>383.949296669276</v>
      </c>
      <c r="P641" s="326" t="n">
        <f aca="false">+[4]data1cf!O641</f>
        <v>382.248449744742</v>
      </c>
      <c r="Q641" s="326" t="n">
        <f aca="false">+[4]data1cf!P641</f>
        <v>380.765109521812</v>
      </c>
      <c r="R641" s="326" t="n">
        <f aca="false">+[4]data1cf!Q641</f>
        <v>339.945597940635</v>
      </c>
      <c r="S641" s="326" t="n">
        <f aca="false">+[4]data1cf!R641</f>
        <v>299.208445465369</v>
      </c>
      <c r="T641" s="326" t="n">
        <f aca="false">+[4]data1cf!S641</f>
        <v>297.44301162933</v>
      </c>
      <c r="U641" s="326" t="n">
        <f aca="false">+[4]data1cf!T641</f>
        <v>295.62461477821</v>
      </c>
      <c r="V641" s="326" t="n">
        <f aca="false">+[4]data1cf!U641</f>
        <v>293.751666021557</v>
      </c>
      <c r="W641" s="326" t="n">
        <f aca="false">+[4]data1cf!V641</f>
        <v>291.822528802203</v>
      </c>
      <c r="X641" s="326" t="n">
        <f aca="false">+[4]data1cf!W641</f>
        <v>289.835517466269</v>
      </c>
      <c r="Y641" s="326" t="n">
        <f aca="false">+[4]data1cf!X641</f>
        <v>287.788895790257</v>
      </c>
      <c r="Z641" s="326" t="n">
        <f aca="false">+[4]data1cf!Y641</f>
        <v>285.680875463965</v>
      </c>
      <c r="AA641" s="326" t="n">
        <f aca="false">+[4]data1cf!Z641</f>
        <v>283.509614527884</v>
      </c>
      <c r="AB641" s="326"/>
      <c r="AC641" s="327" t="n">
        <f aca="false">XNPV(0.1,B641:AA641,$B$1:$AA$1)</f>
        <v>840.695995580043</v>
      </c>
      <c r="AD641" s="327" t="n">
        <f aca="false">SUMPRODUCT(B641:AA641,$B$1010:$AA$1010)</f>
        <v>1891.89205498767</v>
      </c>
      <c r="AE641" s="328" t="n">
        <f aca="false">SUMPRODUCT(B641:AA641,$B$1012:$AA$1012)</f>
        <v>1775.6776578191</v>
      </c>
      <c r="AF641" s="329" t="n">
        <f aca="false">XIRR(B641:AA641,$B$1:$AA$1)</f>
        <v>0.13622482713706</v>
      </c>
      <c r="AG641" s="330" t="n">
        <f aca="false">1-EXP(-(1/0.25)*(AD641/ABS($AD$1010)))</f>
        <v>0.973024416929304</v>
      </c>
    </row>
    <row r="642" customFormat="false" ht="12.75" hidden="false" customHeight="false" outlineLevel="0" collapsed="false">
      <c r="A642" s="321"/>
      <c r="B642" s="326" t="n">
        <f aca="false">+[4]data1cf!A642</f>
        <v>-2786.18252351237</v>
      </c>
      <c r="C642" s="326" t="n">
        <f aca="false">+[4]data1cf!B642</f>
        <v>494.89970825708</v>
      </c>
      <c r="D642" s="326" t="n">
        <f aca="false">+[4]data1cf!C642</f>
        <v>542.546597688453</v>
      </c>
      <c r="E642" s="326" t="n">
        <f aca="false">+[4]data1cf!D642</f>
        <v>531.122389119608</v>
      </c>
      <c r="F642" s="326" t="n">
        <f aca="false">+[4]data1cf!E642</f>
        <v>520.747453371904</v>
      </c>
      <c r="G642" s="326" t="n">
        <f aca="false">+[4]data1cf!F642</f>
        <v>511.204117043993</v>
      </c>
      <c r="H642" s="326" t="n">
        <f aca="false">+[4]data1cf!G642</f>
        <v>502.383002915593</v>
      </c>
      <c r="I642" s="326" t="n">
        <f aca="false">+[4]data1cf!H642</f>
        <v>497.532832325043</v>
      </c>
      <c r="J642" s="326" t="n">
        <f aca="false">+[4]data1cf!I642</f>
        <v>496.219183750494</v>
      </c>
      <c r="K642" s="326" t="n">
        <f aca="false">+[4]data1cf!J642</f>
        <v>494.974452495222</v>
      </c>
      <c r="L642" s="326" t="n">
        <f aca="false">+[4]data1cf!K642</f>
        <v>493.472475945969</v>
      </c>
      <c r="M642" s="326" t="n">
        <f aca="false">+[4]data1cf!L642</f>
        <v>372.793263456561</v>
      </c>
      <c r="N642" s="326" t="n">
        <f aca="false">+[4]data1cf!M642</f>
        <v>371.206413636148</v>
      </c>
      <c r="O642" s="326" t="n">
        <f aca="false">+[4]data1cf!N642</f>
        <v>369.791861677446</v>
      </c>
      <c r="P642" s="326" t="n">
        <f aca="false">+[4]data1cf!O642</f>
        <v>368.114969803659</v>
      </c>
      <c r="Q642" s="326" t="n">
        <f aca="false">+[4]data1cf!P642</f>
        <v>366.607674529982</v>
      </c>
      <c r="R642" s="326" t="n">
        <f aca="false">+[4]data1cf!Q642</f>
        <v>332.878857970094</v>
      </c>
      <c r="S642" s="326" t="n">
        <f aca="false">+[4]data1cf!R642</f>
        <v>299.208445465369</v>
      </c>
      <c r="T642" s="326" t="n">
        <f aca="false">+[4]data1cf!S642</f>
        <v>297.44301162933</v>
      </c>
      <c r="U642" s="326" t="n">
        <f aca="false">+[4]data1cf!T642</f>
        <v>295.62461477821</v>
      </c>
      <c r="V642" s="326" t="n">
        <f aca="false">+[4]data1cf!U642</f>
        <v>293.751666021557</v>
      </c>
      <c r="W642" s="326" t="n">
        <f aca="false">+[4]data1cf!V642</f>
        <v>291.822528802203</v>
      </c>
      <c r="X642" s="326" t="n">
        <f aca="false">+[4]data1cf!W642</f>
        <v>289.835517466269</v>
      </c>
      <c r="Y642" s="326" t="n">
        <f aca="false">+[4]data1cf!X642</f>
        <v>287.788895790257</v>
      </c>
      <c r="Z642" s="326" t="n">
        <f aca="false">+[4]data1cf!Y642</f>
        <v>285.680875463965</v>
      </c>
      <c r="AA642" s="326" t="n">
        <f aca="false">+[4]data1cf!Z642</f>
        <v>283.509614527884</v>
      </c>
      <c r="AB642" s="326"/>
      <c r="AC642" s="327" t="n">
        <f aca="false">XNPV(0.1,B642:AA642,$B$1:$AA$1)</f>
        <v>1332.94796745697</v>
      </c>
      <c r="AD642" s="327" t="n">
        <f aca="false">SUMPRODUCT(B642:AA642,$B$1010:$AA$1010)</f>
        <v>2350.95260702518</v>
      </c>
      <c r="AE642" s="328" t="n">
        <f aca="false">SUMPRODUCT(B642:AA642,$B$1012:$AA$1012)</f>
        <v>2237.80334035932</v>
      </c>
      <c r="AF642" s="329" t="n">
        <f aca="false">XIRR(B642:AA642,$B$1:$AA$1)</f>
        <v>0.168480751173974</v>
      </c>
      <c r="AG642" s="330" t="n">
        <f aca="false">1-EXP(-(1/0.25)*(AD642/ABS($AD$1010)))</f>
        <v>0.988773309082957</v>
      </c>
    </row>
    <row r="643" customFormat="false" ht="12.75" hidden="false" customHeight="false" outlineLevel="0" collapsed="false">
      <c r="A643" s="321"/>
      <c r="B643" s="326" t="n">
        <f aca="false">+[4]data1cf!A643</f>
        <v>-2876.09915164118</v>
      </c>
      <c r="C643" s="326" t="n">
        <f aca="false">+[4]data1cf!B643</f>
        <v>496.647687507905</v>
      </c>
      <c r="D643" s="326" t="n">
        <f aca="false">+[4]data1cf!C643</f>
        <v>545.867758265019</v>
      </c>
      <c r="E643" s="326" t="n">
        <f aca="false">+[4]data1cf!D643</f>
        <v>534.111433638517</v>
      </c>
      <c r="F643" s="326" t="n">
        <f aca="false">+[4]data1cf!E643</f>
        <v>523.439341418173</v>
      </c>
      <c r="G643" s="326" t="n">
        <f aca="false">+[4]data1cf!F643</f>
        <v>513.626816285636</v>
      </c>
      <c r="H643" s="326" t="n">
        <f aca="false">+[4]data1cf!G643</f>
        <v>504.560985062119</v>
      </c>
      <c r="I643" s="326" t="n">
        <f aca="false">+[4]data1cf!H643</f>
        <v>499.595447841016</v>
      </c>
      <c r="J643" s="326" t="n">
        <f aca="false">+[4]data1cf!I643</f>
        <v>498.281799266466</v>
      </c>
      <c r="K643" s="326" t="n">
        <f aca="false">+[4]data1cf!J643</f>
        <v>497.040563969696</v>
      </c>
      <c r="L643" s="326" t="n">
        <f aca="false">+[4]data1cf!K643</f>
        <v>495.535091461941</v>
      </c>
      <c r="M643" s="326" t="n">
        <f aca="false">+[4]data1cf!L643</f>
        <v>374.859374931035</v>
      </c>
      <c r="N643" s="326" t="n">
        <f aca="false">+[4]data1cf!M643</f>
        <v>373.26902915212</v>
      </c>
      <c r="O643" s="326" t="n">
        <f aca="false">+[4]data1cf!N643</f>
        <v>371.85797315192</v>
      </c>
      <c r="P643" s="326" t="n">
        <f aca="false">+[4]data1cf!O643</f>
        <v>370.177585319632</v>
      </c>
      <c r="Q643" s="326" t="n">
        <f aca="false">+[4]data1cf!P643</f>
        <v>368.673786004457</v>
      </c>
      <c r="R643" s="326" t="n">
        <f aca="false">+[4]data1cf!Q643</f>
        <v>333.91016572808</v>
      </c>
      <c r="S643" s="326" t="n">
        <f aca="false">+[4]data1cf!R643</f>
        <v>299.208445465369</v>
      </c>
      <c r="T643" s="326" t="n">
        <f aca="false">+[4]data1cf!S643</f>
        <v>297.44301162933</v>
      </c>
      <c r="U643" s="326" t="n">
        <f aca="false">+[4]data1cf!T643</f>
        <v>295.62461477821</v>
      </c>
      <c r="V643" s="326" t="n">
        <f aca="false">+[4]data1cf!U643</f>
        <v>293.751666021557</v>
      </c>
      <c r="W643" s="326" t="n">
        <f aca="false">+[4]data1cf!V643</f>
        <v>291.822528802203</v>
      </c>
      <c r="X643" s="326" t="n">
        <f aca="false">+[4]data1cf!W643</f>
        <v>289.835517466269</v>
      </c>
      <c r="Y643" s="326" t="n">
        <f aca="false">+[4]data1cf!X643</f>
        <v>287.788895790257</v>
      </c>
      <c r="Z643" s="326" t="n">
        <f aca="false">+[4]data1cf!Y643</f>
        <v>285.680875463965</v>
      </c>
      <c r="AA643" s="326" t="n">
        <f aca="false">+[4]data1cf!Z643</f>
        <v>283.509614527884</v>
      </c>
      <c r="AB643" s="326"/>
      <c r="AC643" s="327" t="n">
        <f aca="false">XNPV(0.1,B643:AA643,$B$1:$AA$1)</f>
        <v>1261.10956961059</v>
      </c>
      <c r="AD643" s="327" t="n">
        <f aca="false">SUMPRODUCT(B643:AA643,$B$1010:$AA$1010)</f>
        <v>2283.95810734424</v>
      </c>
      <c r="AE643" s="328" t="n">
        <f aca="false">SUMPRODUCT(B643:AA643,$B$1012:$AA$1012)</f>
        <v>2170.36152085624</v>
      </c>
      <c r="AF643" s="329" t="n">
        <f aca="false">XIRR(B643:AA643,$B$1:$AA$1)</f>
        <v>0.16299353091708</v>
      </c>
      <c r="AG643" s="330" t="n">
        <f aca="false">1-EXP(-(1/0.25)*(AD643/ABS($AD$1010)))</f>
        <v>0.987241099614585</v>
      </c>
    </row>
    <row r="644" customFormat="false" ht="12.75" hidden="false" customHeight="false" outlineLevel="0" collapsed="false">
      <c r="A644" s="321"/>
      <c r="B644" s="326" t="n">
        <f aca="false">+[4]data1cf!A644</f>
        <v>-3071.57819409463</v>
      </c>
      <c r="C644" s="326" t="n">
        <f aca="false">+[4]data1cf!B644</f>
        <v>500.4478000932</v>
      </c>
      <c r="D644" s="326" t="n">
        <f aca="false">+[4]data1cf!C644</f>
        <v>553.087972177079</v>
      </c>
      <c r="E644" s="326" t="n">
        <f aca="false">+[4]data1cf!D644</f>
        <v>540.609626159371</v>
      </c>
      <c r="F644" s="326" t="n">
        <f aca="false">+[4]data1cf!E644</f>
        <v>529.291514799527</v>
      </c>
      <c r="G644" s="326" t="n">
        <f aca="false">+[4]data1cf!F644</f>
        <v>518.893772328855</v>
      </c>
      <c r="H644" s="326" t="n">
        <f aca="false">+[4]data1cf!G644</f>
        <v>509.295925343397</v>
      </c>
      <c r="I644" s="326" t="n">
        <f aca="false">+[4]data1cf!H644</f>
        <v>504.079580691664</v>
      </c>
      <c r="J644" s="326" t="n">
        <f aca="false">+[4]data1cf!I644</f>
        <v>502.765932117115</v>
      </c>
      <c r="K644" s="326" t="n">
        <f aca="false">+[4]data1cf!J644</f>
        <v>501.532297045515</v>
      </c>
      <c r="L644" s="326" t="n">
        <f aca="false">+[4]data1cf!K644</f>
        <v>500.019224312589</v>
      </c>
      <c r="M644" s="326" t="n">
        <f aca="false">+[4]data1cf!L644</f>
        <v>379.351108006854</v>
      </c>
      <c r="N644" s="326" t="n">
        <f aca="false">+[4]data1cf!M644</f>
        <v>377.753162002769</v>
      </c>
      <c r="O644" s="326" t="n">
        <f aca="false">+[4]data1cf!N644</f>
        <v>376.349706227739</v>
      </c>
      <c r="P644" s="326" t="n">
        <f aca="false">+[4]data1cf!O644</f>
        <v>374.66171817028</v>
      </c>
      <c r="Q644" s="326" t="n">
        <f aca="false">+[4]data1cf!P644</f>
        <v>373.165519080275</v>
      </c>
      <c r="R644" s="326" t="n">
        <f aca="false">+[4]data1cf!Q644</f>
        <v>336.152232153405</v>
      </c>
      <c r="S644" s="326" t="n">
        <f aca="false">+[4]data1cf!R644</f>
        <v>299.208445465369</v>
      </c>
      <c r="T644" s="326" t="n">
        <f aca="false">+[4]data1cf!S644</f>
        <v>297.44301162933</v>
      </c>
      <c r="U644" s="326" t="n">
        <f aca="false">+[4]data1cf!T644</f>
        <v>295.62461477821</v>
      </c>
      <c r="V644" s="326" t="n">
        <f aca="false">+[4]data1cf!U644</f>
        <v>293.751666021557</v>
      </c>
      <c r="W644" s="326" t="n">
        <f aca="false">+[4]data1cf!V644</f>
        <v>291.822528802203</v>
      </c>
      <c r="X644" s="326" t="n">
        <f aca="false">+[4]data1cf!W644</f>
        <v>289.835517466269</v>
      </c>
      <c r="Y644" s="326" t="n">
        <f aca="false">+[4]data1cf!X644</f>
        <v>287.788895790257</v>
      </c>
      <c r="Z644" s="326" t="n">
        <f aca="false">+[4]data1cf!Y644</f>
        <v>285.680875463965</v>
      </c>
      <c r="AA644" s="326" t="n">
        <f aca="false">+[4]data1cf!Z644</f>
        <v>283.509614527884</v>
      </c>
      <c r="AB644" s="326"/>
      <c r="AC644" s="327" t="n">
        <f aca="false">XNPV(0.1,B644:AA644,$B$1:$AA$1)</f>
        <v>1104.93265868056</v>
      </c>
      <c r="AD644" s="327" t="n">
        <f aca="false">SUMPRODUCT(B644:AA644,$B$1010:$AA$1010)</f>
        <v>2138.31184680479</v>
      </c>
      <c r="AE644" s="328" t="n">
        <f aca="false">SUMPRODUCT(B644:AA644,$B$1012:$AA$1012)</f>
        <v>2023.74278556633</v>
      </c>
      <c r="AF644" s="329" t="n">
        <f aca="false">XIRR(B644:AA644,$B$1:$AA$1)</f>
        <v>0.152080969228237</v>
      </c>
      <c r="AG644" s="330" t="n">
        <f aca="false">1-EXP(-(1/0.25)*(AD644/ABS($AD$1010)))</f>
        <v>0.983149837778727</v>
      </c>
    </row>
    <row r="645" customFormat="false" ht="12.75" hidden="false" customHeight="false" outlineLevel="0" collapsed="false">
      <c r="A645" s="321"/>
      <c r="B645" s="326" t="n">
        <f aca="false">+[4]data1cf!A645</f>
        <v>-3592.66933723943</v>
      </c>
      <c r="C645" s="326" t="n">
        <f aca="false">+[4]data1cf!B645</f>
        <v>510.577811915935</v>
      </c>
      <c r="D645" s="326" t="n">
        <f aca="false">+[4]data1cf!C645</f>
        <v>572.334994640276</v>
      </c>
      <c r="E645" s="326" t="n">
        <f aca="false">+[4]data1cf!D645</f>
        <v>557.931946376248</v>
      </c>
      <c r="F645" s="326" t="n">
        <f aca="false">+[4]data1cf!E645</f>
        <v>544.891733006539</v>
      </c>
      <c r="G645" s="326" t="n">
        <f aca="false">+[4]data1cf!F645</f>
        <v>532.933968715165</v>
      </c>
      <c r="H645" s="326" t="n">
        <f aca="false">+[4]data1cf!G645</f>
        <v>521.917920074525</v>
      </c>
      <c r="I645" s="326" t="n">
        <f aca="false">+[4]data1cf!H645</f>
        <v>516.032994642491</v>
      </c>
      <c r="J645" s="326" t="n">
        <f aca="false">+[4]data1cf!I645</f>
        <v>514.719346067942</v>
      </c>
      <c r="K645" s="326" t="n">
        <f aca="false">+[4]data1cf!J645</f>
        <v>513.505971019988</v>
      </c>
      <c r="L645" s="326" t="n">
        <f aca="false">+[4]data1cf!K645</f>
        <v>511.972638263417</v>
      </c>
      <c r="M645" s="326" t="n">
        <f aca="false">+[4]data1cf!L645</f>
        <v>391.324781981327</v>
      </c>
      <c r="N645" s="326" t="n">
        <f aca="false">+[4]data1cf!M645</f>
        <v>389.706575953596</v>
      </c>
      <c r="O645" s="326" t="n">
        <f aca="false">+[4]data1cf!N645</f>
        <v>388.323380202212</v>
      </c>
      <c r="P645" s="326" t="n">
        <f aca="false">+[4]data1cf!O645</f>
        <v>386.615132121107</v>
      </c>
      <c r="Q645" s="326" t="n">
        <f aca="false">+[4]data1cf!P645</f>
        <v>385.139193054748</v>
      </c>
      <c r="R645" s="326" t="n">
        <f aca="false">+[4]data1cf!Q645</f>
        <v>342.128939128818</v>
      </c>
      <c r="S645" s="326" t="n">
        <f aca="false">+[4]data1cf!R645</f>
        <v>299.208445465369</v>
      </c>
      <c r="T645" s="326" t="n">
        <f aca="false">+[4]data1cf!S645</f>
        <v>297.44301162933</v>
      </c>
      <c r="U645" s="326" t="n">
        <f aca="false">+[4]data1cf!T645</f>
        <v>295.62461477821</v>
      </c>
      <c r="V645" s="326" t="n">
        <f aca="false">+[4]data1cf!U645</f>
        <v>293.751666021557</v>
      </c>
      <c r="W645" s="326" t="n">
        <f aca="false">+[4]data1cf!V645</f>
        <v>291.822528802203</v>
      </c>
      <c r="X645" s="326" t="n">
        <f aca="false">+[4]data1cf!W645</f>
        <v>289.835517466269</v>
      </c>
      <c r="Y645" s="326" t="n">
        <f aca="false">+[4]data1cf!X645</f>
        <v>287.788895790257</v>
      </c>
      <c r="Z645" s="326" t="n">
        <f aca="false">+[4]data1cf!Y645</f>
        <v>285.680875463965</v>
      </c>
      <c r="AA645" s="326" t="n">
        <f aca="false">+[4]data1cf!Z645</f>
        <v>283.509614527884</v>
      </c>
      <c r="AB645" s="326"/>
      <c r="AC645" s="327" t="n">
        <f aca="false">XNPV(0.1,B645:AA645,$B$1:$AA$1)</f>
        <v>688.609742280312</v>
      </c>
      <c r="AD645" s="327" t="n">
        <f aca="false">SUMPRODUCT(B645:AA645,$B$1010:$AA$1010)</f>
        <v>1750.06062843008</v>
      </c>
      <c r="AE645" s="328" t="n">
        <f aca="false">SUMPRODUCT(B645:AA645,$B$1012:$AA$1012)</f>
        <v>1632.89922801792</v>
      </c>
      <c r="AF645" s="329" t="n">
        <f aca="false">XIRR(B645:AA645,$B$1:$AA$1)</f>
        <v>0.128293931444941</v>
      </c>
      <c r="AG645" s="330" t="n">
        <f aca="false">1-EXP(-(1/0.25)*(AD645/ABS($AD$1010)))</f>
        <v>0.964633028627893</v>
      </c>
    </row>
    <row r="646" customFormat="false" ht="12.75" hidden="false" customHeight="false" outlineLevel="0" collapsed="false">
      <c r="A646" s="321"/>
      <c r="B646" s="326" t="n">
        <f aca="false">+[4]data1cf!A646</f>
        <v>-2415.96029196678</v>
      </c>
      <c r="C646" s="326" t="n">
        <f aca="false">+[4]data1cf!B646</f>
        <v>487.702588075834</v>
      </c>
      <c r="D646" s="326" t="n">
        <f aca="false">+[4]data1cf!C646</f>
        <v>528.872069344085</v>
      </c>
      <c r="E646" s="326" t="n">
        <f aca="false">+[4]data1cf!D646</f>
        <v>518.815313609676</v>
      </c>
      <c r="F646" s="326" t="n">
        <f aca="false">+[4]data1cf!E646</f>
        <v>509.663888292785</v>
      </c>
      <c r="G646" s="326" t="n">
        <f aca="false">+[4]data1cf!F646</f>
        <v>501.228908472786</v>
      </c>
      <c r="H646" s="326" t="n">
        <f aca="false">+[4]data1cf!G646</f>
        <v>493.41539116976</v>
      </c>
      <c r="I646" s="326" t="n">
        <f aca="false">+[4]data1cf!H646</f>
        <v>489.040230511173</v>
      </c>
      <c r="J646" s="326" t="n">
        <f aca="false">+[4]data1cf!I646</f>
        <v>487.726581936623</v>
      </c>
      <c r="K646" s="326" t="n">
        <f aca="false">+[4]data1cf!J646</f>
        <v>486.467456440989</v>
      </c>
      <c r="L646" s="326" t="n">
        <f aca="false">+[4]data1cf!K646</f>
        <v>484.979874132098</v>
      </c>
      <c r="M646" s="326" t="n">
        <f aca="false">+[4]data1cf!L646</f>
        <v>364.286267402328</v>
      </c>
      <c r="N646" s="326" t="n">
        <f aca="false">+[4]data1cf!M646</f>
        <v>362.713811822278</v>
      </c>
      <c r="O646" s="326" t="n">
        <f aca="false">+[4]data1cf!N646</f>
        <v>361.284865623213</v>
      </c>
      <c r="P646" s="326" t="n">
        <f aca="false">+[4]data1cf!O646</f>
        <v>359.622367989789</v>
      </c>
      <c r="Q646" s="326" t="n">
        <f aca="false">+[4]data1cf!P646</f>
        <v>358.100678475749</v>
      </c>
      <c r="R646" s="326" t="n">
        <f aca="false">+[4]data1cf!Q646</f>
        <v>328.632557063159</v>
      </c>
      <c r="S646" s="326" t="n">
        <f aca="false">+[4]data1cf!R646</f>
        <v>299.208445465369</v>
      </c>
      <c r="T646" s="326" t="n">
        <f aca="false">+[4]data1cf!S646</f>
        <v>297.44301162933</v>
      </c>
      <c r="U646" s="326" t="n">
        <f aca="false">+[4]data1cf!T646</f>
        <v>295.62461477821</v>
      </c>
      <c r="V646" s="326" t="n">
        <f aca="false">+[4]data1cf!U646</f>
        <v>293.751666021557</v>
      </c>
      <c r="W646" s="326" t="n">
        <f aca="false">+[4]data1cf!V646</f>
        <v>291.822528802203</v>
      </c>
      <c r="X646" s="326" t="n">
        <f aca="false">+[4]data1cf!W646</f>
        <v>289.835517466269</v>
      </c>
      <c r="Y646" s="326" t="n">
        <f aca="false">+[4]data1cf!X646</f>
        <v>287.788895790257</v>
      </c>
      <c r="Z646" s="326" t="n">
        <f aca="false">+[4]data1cf!Y646</f>
        <v>285.680875463965</v>
      </c>
      <c r="AA646" s="326" t="n">
        <f aca="false">+[4]data1cf!Z646</f>
        <v>283.509614527884</v>
      </c>
      <c r="AB646" s="326"/>
      <c r="AC646" s="327" t="n">
        <f aca="false">XNPV(0.1,B646:AA646,$B$1:$AA$1)</f>
        <v>1628.73499278056</v>
      </c>
      <c r="AD646" s="327" t="n">
        <f aca="false">SUMPRODUCT(B646:AA646,$B$1010:$AA$1010)</f>
        <v>2626.79539260681</v>
      </c>
      <c r="AE646" s="328" t="n">
        <f aca="false">SUMPRODUCT(B646:AA646,$B$1012:$AA$1012)</f>
        <v>2515.48791812344</v>
      </c>
      <c r="AF646" s="329" t="n">
        <f aca="false">XIRR(B646:AA646,$B$1:$AA$1)</f>
        <v>0.19500600379656</v>
      </c>
      <c r="AG646" s="330" t="n">
        <f aca="false">1-EXP(-(1/0.25)*(AD646/ABS($AD$1010)))</f>
        <v>0.993370462506487</v>
      </c>
    </row>
    <row r="647" customFormat="false" ht="12.75" hidden="false" customHeight="false" outlineLevel="0" collapsed="false">
      <c r="A647" s="321"/>
      <c r="B647" s="326" t="n">
        <f aca="false">+[4]data1cf!A647</f>
        <v>-3302.87509812176</v>
      </c>
      <c r="C647" s="326" t="n">
        <f aca="false">+[4]data1cf!B647</f>
        <v>504.944211907487</v>
      </c>
      <c r="D647" s="326" t="n">
        <f aca="false">+[4]data1cf!C647</f>
        <v>561.631154624225</v>
      </c>
      <c r="E647" s="326" t="n">
        <f aca="false">+[4]data1cf!D647</f>
        <v>548.298490361803</v>
      </c>
      <c r="F647" s="326" t="n">
        <f aca="false">+[4]data1cf!E647</f>
        <v>536.21598899353</v>
      </c>
      <c r="G647" s="326" t="n">
        <f aca="false">+[4]data1cf!F647</f>
        <v>525.125799103457</v>
      </c>
      <c r="H647" s="326" t="n">
        <f aca="false">+[4]data1cf!G647</f>
        <v>514.898454463999</v>
      </c>
      <c r="I647" s="326" t="n">
        <f aca="false">+[4]data1cf!H647</f>
        <v>509.385346632523</v>
      </c>
      <c r="J647" s="326" t="n">
        <f aca="false">+[4]data1cf!I647</f>
        <v>508.071698057974</v>
      </c>
      <c r="K647" s="326" t="n">
        <f aca="false">+[4]data1cf!J647</f>
        <v>506.847055810003</v>
      </c>
      <c r="L647" s="326" t="n">
        <f aca="false">+[4]data1cf!K647</f>
        <v>505.324990253449</v>
      </c>
      <c r="M647" s="326" t="n">
        <f aca="false">+[4]data1cf!L647</f>
        <v>384.665866771342</v>
      </c>
      <c r="N647" s="326" t="n">
        <f aca="false">+[4]data1cf!M647</f>
        <v>383.058927943628</v>
      </c>
      <c r="O647" s="326" t="n">
        <f aca="false">+[4]data1cf!N647</f>
        <v>381.664464992227</v>
      </c>
      <c r="P647" s="326" t="n">
        <f aca="false">+[4]data1cf!O647</f>
        <v>379.967484111139</v>
      </c>
      <c r="Q647" s="326" t="n">
        <f aca="false">+[4]data1cf!P647</f>
        <v>378.480277844763</v>
      </c>
      <c r="R647" s="326" t="n">
        <f aca="false">+[4]data1cf!Q647</f>
        <v>338.805115123834</v>
      </c>
      <c r="S647" s="326" t="n">
        <f aca="false">+[4]data1cf!R647</f>
        <v>299.208445465369</v>
      </c>
      <c r="T647" s="326" t="n">
        <f aca="false">+[4]data1cf!S647</f>
        <v>297.44301162933</v>
      </c>
      <c r="U647" s="326" t="n">
        <f aca="false">+[4]data1cf!T647</f>
        <v>295.62461477821</v>
      </c>
      <c r="V647" s="326" t="n">
        <f aca="false">+[4]data1cf!U647</f>
        <v>293.751666021557</v>
      </c>
      <c r="W647" s="326" t="n">
        <f aca="false">+[4]data1cf!V647</f>
        <v>291.822528802203</v>
      </c>
      <c r="X647" s="326" t="n">
        <f aca="false">+[4]data1cf!W647</f>
        <v>289.835517466269</v>
      </c>
      <c r="Y647" s="326" t="n">
        <f aca="false">+[4]data1cf!X647</f>
        <v>287.788895790257</v>
      </c>
      <c r="Z647" s="326" t="n">
        <f aca="false">+[4]data1cf!Y647</f>
        <v>285.680875463965</v>
      </c>
      <c r="AA647" s="326" t="n">
        <f aca="false">+[4]data1cf!Z647</f>
        <v>283.509614527884</v>
      </c>
      <c r="AB647" s="326"/>
      <c r="AC647" s="327" t="n">
        <f aca="false">XNPV(0.1,B647:AA647,$B$1:$AA$1)</f>
        <v>920.139263310635</v>
      </c>
      <c r="AD647" s="327" t="n">
        <f aca="false">SUMPRODUCT(B647:AA647,$B$1010:$AA$1010)</f>
        <v>1965.9786456437</v>
      </c>
      <c r="AE647" s="328" t="n">
        <f aca="false">SUMPRODUCT(B647:AA647,$B$1012:$AA$1012)</f>
        <v>1850.25892192911</v>
      </c>
      <c r="AF647" s="329" t="n">
        <f aca="false">XIRR(B647:AA647,$B$1:$AA$1)</f>
        <v>0.140691119289455</v>
      </c>
      <c r="AG647" s="330" t="n">
        <f aca="false">1-EXP(-(1/0.25)*(AD647/ABS($AD$1010)))</f>
        <v>0.976583198331291</v>
      </c>
    </row>
    <row r="648" customFormat="false" ht="12.75" hidden="false" customHeight="false" outlineLevel="0" collapsed="false">
      <c r="A648" s="321"/>
      <c r="B648" s="326" t="n">
        <f aca="false">+[4]data1cf!A648</f>
        <v>-3374.40501790233</v>
      </c>
      <c r="C648" s="326" t="n">
        <f aca="false">+[4]data1cf!B648</f>
        <v>506.334753548021</v>
      </c>
      <c r="D648" s="326" t="n">
        <f aca="false">+[4]data1cf!C648</f>
        <v>564.273183741241</v>
      </c>
      <c r="E648" s="326" t="n">
        <f aca="false">+[4]data1cf!D648</f>
        <v>550.676316567117</v>
      </c>
      <c r="F648" s="326" t="n">
        <f aca="false">+[4]data1cf!E648</f>
        <v>538.357423119953</v>
      </c>
      <c r="G648" s="326" t="n">
        <f aca="false">+[4]data1cf!F648</f>
        <v>527.053089817238</v>
      </c>
      <c r="H648" s="326" t="n">
        <f aca="false">+[4]data1cf!G648</f>
        <v>516.631069348105</v>
      </c>
      <c r="I648" s="326" t="n">
        <f aca="false">+[4]data1cf!H648</f>
        <v>511.026185768354</v>
      </c>
      <c r="J648" s="326" t="n">
        <f aca="false">+[4]data1cf!I648</f>
        <v>509.712537193804</v>
      </c>
      <c r="K648" s="326" t="n">
        <f aca="false">+[4]data1cf!J648</f>
        <v>508.490676029115</v>
      </c>
      <c r="L648" s="326" t="n">
        <f aca="false">+[4]data1cf!K648</f>
        <v>506.965829389279</v>
      </c>
      <c r="M648" s="326" t="n">
        <f aca="false">+[4]data1cf!L648</f>
        <v>386.309486990454</v>
      </c>
      <c r="N648" s="326" t="n">
        <f aca="false">+[4]data1cf!M648</f>
        <v>384.699767079458</v>
      </c>
      <c r="O648" s="326" t="n">
        <f aca="false">+[4]data1cf!N648</f>
        <v>383.308085211338</v>
      </c>
      <c r="P648" s="326" t="n">
        <f aca="false">+[4]data1cf!O648</f>
        <v>381.608323246969</v>
      </c>
      <c r="Q648" s="326" t="n">
        <f aca="false">+[4]data1cf!P648</f>
        <v>380.123898063875</v>
      </c>
      <c r="R648" s="326" t="n">
        <f aca="false">+[4]data1cf!Q648</f>
        <v>339.625534691749</v>
      </c>
      <c r="S648" s="326" t="n">
        <f aca="false">+[4]data1cf!R648</f>
        <v>299.208445465369</v>
      </c>
      <c r="T648" s="326" t="n">
        <f aca="false">+[4]data1cf!S648</f>
        <v>297.44301162933</v>
      </c>
      <c r="U648" s="326" t="n">
        <f aca="false">+[4]data1cf!T648</f>
        <v>295.62461477821</v>
      </c>
      <c r="V648" s="326" t="n">
        <f aca="false">+[4]data1cf!U648</f>
        <v>293.751666021557</v>
      </c>
      <c r="W648" s="326" t="n">
        <f aca="false">+[4]data1cf!V648</f>
        <v>291.822528802203</v>
      </c>
      <c r="X648" s="326" t="n">
        <f aca="false">+[4]data1cf!W648</f>
        <v>289.835517466269</v>
      </c>
      <c r="Y648" s="326" t="n">
        <f aca="false">+[4]data1cf!X648</f>
        <v>287.788895790257</v>
      </c>
      <c r="Z648" s="326" t="n">
        <f aca="false">+[4]data1cf!Y648</f>
        <v>285.680875463965</v>
      </c>
      <c r="AA648" s="326" t="n">
        <f aca="false">+[4]data1cf!Z648</f>
        <v>283.509614527884</v>
      </c>
      <c r="AB648" s="326"/>
      <c r="AC648" s="327" t="n">
        <f aca="false">XNPV(0.1,B648:AA648,$B$1:$AA$1)</f>
        <v>862.990825451563</v>
      </c>
      <c r="AD648" s="327" t="n">
        <f aca="false">SUMPRODUCT(B648:AA648,$B$1010:$AA$1010)</f>
        <v>1912.68359568862</v>
      </c>
      <c r="AE648" s="328" t="n">
        <f aca="false">SUMPRODUCT(B648:AA648,$B$1012:$AA$1012)</f>
        <v>1796.60802287627</v>
      </c>
      <c r="AF648" s="329" t="n">
        <f aca="false">XIRR(B648:AA648,$B$1:$AA$1)</f>
        <v>0.137454416726154</v>
      </c>
      <c r="AG648" s="330" t="n">
        <f aca="false">1-EXP(-(1/0.25)*(AD648/ABS($AD$1010)))</f>
        <v>0.974074478393096</v>
      </c>
    </row>
    <row r="649" customFormat="false" ht="12.75" hidden="false" customHeight="false" outlineLevel="0" collapsed="false">
      <c r="A649" s="321"/>
      <c r="B649" s="326" t="n">
        <f aca="false">+[4]data1cf!A649</f>
        <v>-3823.05108552009</v>
      </c>
      <c r="C649" s="326" t="n">
        <f aca="false">+[4]data1cf!B649</f>
        <v>515.056433102511</v>
      </c>
      <c r="D649" s="326" t="n">
        <f aca="false">+[4]data1cf!C649</f>
        <v>580.84437489477</v>
      </c>
      <c r="E649" s="326" t="n">
        <f aca="false">+[4]data1cf!D649</f>
        <v>565.590388605293</v>
      </c>
      <c r="F649" s="326" t="n">
        <f aca="false">+[4]data1cf!E649</f>
        <v>551.788809633866</v>
      </c>
      <c r="G649" s="326" t="n">
        <f aca="false">+[4]data1cf!F649</f>
        <v>539.14133767976</v>
      </c>
      <c r="H649" s="326" t="n">
        <f aca="false">+[4]data1cf!G649</f>
        <v>527.498282072999</v>
      </c>
      <c r="I649" s="326" t="n">
        <f aca="false">+[4]data1cf!H649</f>
        <v>521.317767642651</v>
      </c>
      <c r="J649" s="326" t="n">
        <f aca="false">+[4]data1cf!I649</f>
        <v>520.004119068102</v>
      </c>
      <c r="K649" s="326" t="n">
        <f aca="false">+[4]data1cf!J649</f>
        <v>518.799701262521</v>
      </c>
      <c r="L649" s="326" t="n">
        <f aca="false">+[4]data1cf!K649</f>
        <v>517.257411263577</v>
      </c>
      <c r="M649" s="326" t="n">
        <f aca="false">+[4]data1cf!L649</f>
        <v>396.61851222386</v>
      </c>
      <c r="N649" s="326" t="n">
        <f aca="false">+[4]data1cf!M649</f>
        <v>394.991348953756</v>
      </c>
      <c r="O649" s="326" t="n">
        <f aca="false">+[4]data1cf!N649</f>
        <v>393.617110444745</v>
      </c>
      <c r="P649" s="326" t="n">
        <f aca="false">+[4]data1cf!O649</f>
        <v>391.899905121267</v>
      </c>
      <c r="Q649" s="326" t="n">
        <f aca="false">+[4]data1cf!P649</f>
        <v>390.432923297281</v>
      </c>
      <c r="R649" s="326" t="n">
        <f aca="false">+[4]data1cf!Q649</f>
        <v>344.771325628898</v>
      </c>
      <c r="S649" s="326" t="n">
        <f aca="false">+[4]data1cf!R649</f>
        <v>299.208445465369</v>
      </c>
      <c r="T649" s="326" t="n">
        <f aca="false">+[4]data1cf!S649</f>
        <v>297.44301162933</v>
      </c>
      <c r="U649" s="326" t="n">
        <f aca="false">+[4]data1cf!T649</f>
        <v>295.62461477821</v>
      </c>
      <c r="V649" s="326" t="n">
        <f aca="false">+[4]data1cf!U649</f>
        <v>293.751666021557</v>
      </c>
      <c r="W649" s="326" t="n">
        <f aca="false">+[4]data1cf!V649</f>
        <v>291.822528802203</v>
      </c>
      <c r="X649" s="326" t="n">
        <f aca="false">+[4]data1cf!W649</f>
        <v>289.835517466269</v>
      </c>
      <c r="Y649" s="326" t="n">
        <f aca="false">+[4]data1cf!X649</f>
        <v>287.788895790257</v>
      </c>
      <c r="Z649" s="326" t="n">
        <f aca="false">+[4]data1cf!Y649</f>
        <v>285.680875463965</v>
      </c>
      <c r="AA649" s="326" t="n">
        <f aca="false">+[4]data1cf!Z649</f>
        <v>283.509614527884</v>
      </c>
      <c r="AB649" s="326"/>
      <c r="AC649" s="327" t="n">
        <f aca="false">XNPV(0.1,B649:AA649,$B$1:$AA$1)</f>
        <v>504.547505584527</v>
      </c>
      <c r="AD649" s="327" t="n">
        <f aca="false">SUMPRODUCT(B649:AA649,$B$1010:$AA$1010)</f>
        <v>1578.4092855931</v>
      </c>
      <c r="AE649" s="328" t="n">
        <f aca="false">SUMPRODUCT(B649:AA649,$B$1012:$AA$1012)</f>
        <v>1460.10177544787</v>
      </c>
      <c r="AF649" s="329" t="n">
        <f aca="false">XIRR(B649:AA649,$B$1:$AA$1)</f>
        <v>0.119639573933331</v>
      </c>
      <c r="AG649" s="330" t="n">
        <f aca="false">1-EXP(-(1/0.25)*(AD649/ABS($AD$1010)))</f>
        <v>0.950914200716843</v>
      </c>
    </row>
    <row r="650" customFormat="false" ht="12.75" hidden="false" customHeight="false" outlineLevel="0" collapsed="false">
      <c r="A650" s="321"/>
      <c r="B650" s="326" t="n">
        <f aca="false">+[4]data1cf!A650</f>
        <v>-3082.22200343489</v>
      </c>
      <c r="C650" s="326" t="n">
        <f aca="false">+[4]data1cf!B650</f>
        <v>500.654715746774</v>
      </c>
      <c r="D650" s="326" t="n">
        <f aca="false">+[4]data1cf!C650</f>
        <v>553.481111918871</v>
      </c>
      <c r="E650" s="326" t="n">
        <f aca="false">+[4]data1cf!D650</f>
        <v>540.963451926984</v>
      </c>
      <c r="F650" s="326" t="n">
        <f aca="false">+[4]data1cf!E650</f>
        <v>529.610164906032</v>
      </c>
      <c r="G650" s="326" t="n">
        <f aca="false">+[4]data1cf!F650</f>
        <v>519.180557424709</v>
      </c>
      <c r="H650" s="326" t="n">
        <f aca="false">+[4]data1cf!G650</f>
        <v>509.553742247751</v>
      </c>
      <c r="I650" s="326" t="n">
        <f aca="false">+[4]data1cf!H650</f>
        <v>504.323741162882</v>
      </c>
      <c r="J650" s="326" t="n">
        <f aca="false">+[4]data1cf!I650</f>
        <v>503.010092588333</v>
      </c>
      <c r="K650" s="326" t="n">
        <f aca="false">+[4]data1cf!J650</f>
        <v>501.776871348041</v>
      </c>
      <c r="L650" s="326" t="n">
        <f aca="false">+[4]data1cf!K650</f>
        <v>500.263384783808</v>
      </c>
      <c r="M650" s="326" t="n">
        <f aca="false">+[4]data1cf!L650</f>
        <v>379.59568230938</v>
      </c>
      <c r="N650" s="326" t="n">
        <f aca="false">+[4]data1cf!M650</f>
        <v>377.997322473987</v>
      </c>
      <c r="O650" s="326" t="n">
        <f aca="false">+[4]data1cf!N650</f>
        <v>376.594280530264</v>
      </c>
      <c r="P650" s="326" t="n">
        <f aca="false">+[4]data1cf!O650</f>
        <v>374.905878641498</v>
      </c>
      <c r="Q650" s="326" t="n">
        <f aca="false">+[4]data1cf!P650</f>
        <v>373.410093382801</v>
      </c>
      <c r="R650" s="326" t="n">
        <f aca="false">+[4]data1cf!Q650</f>
        <v>336.274312389014</v>
      </c>
      <c r="S650" s="326" t="n">
        <f aca="false">+[4]data1cf!R650</f>
        <v>299.208445465369</v>
      </c>
      <c r="T650" s="326" t="n">
        <f aca="false">+[4]data1cf!S650</f>
        <v>297.44301162933</v>
      </c>
      <c r="U650" s="326" t="n">
        <f aca="false">+[4]data1cf!T650</f>
        <v>295.62461477821</v>
      </c>
      <c r="V650" s="326" t="n">
        <f aca="false">+[4]data1cf!U650</f>
        <v>293.751666021557</v>
      </c>
      <c r="W650" s="326" t="n">
        <f aca="false">+[4]data1cf!V650</f>
        <v>291.822528802203</v>
      </c>
      <c r="X650" s="326" t="n">
        <f aca="false">+[4]data1cf!W650</f>
        <v>289.835517466269</v>
      </c>
      <c r="Y650" s="326" t="n">
        <f aca="false">+[4]data1cf!X650</f>
        <v>287.788895790257</v>
      </c>
      <c r="Z650" s="326" t="n">
        <f aca="false">+[4]data1cf!Y650</f>
        <v>285.680875463965</v>
      </c>
      <c r="AA650" s="326" t="n">
        <f aca="false">+[4]data1cf!Z650</f>
        <v>283.509614527884</v>
      </c>
      <c r="AB650" s="326"/>
      <c r="AC650" s="327" t="n">
        <f aca="false">XNPV(0.1,B650:AA650,$B$1:$AA$1)</f>
        <v>1096.4288454716</v>
      </c>
      <c r="AD650" s="327" t="n">
        <f aca="false">SUMPRODUCT(B650:AA650,$B$1010:$AA$1010)</f>
        <v>2130.3814261886</v>
      </c>
      <c r="AE650" s="328" t="n">
        <f aca="false">SUMPRODUCT(B650:AA650,$B$1012:$AA$1012)</f>
        <v>2015.75941382198</v>
      </c>
      <c r="AF650" s="329" t="n">
        <f aca="false">XIRR(B650:AA650,$B$1:$AA$1)</f>
        <v>0.151522988260718</v>
      </c>
      <c r="AG650" s="330" t="n">
        <f aca="false">1-EXP(-(1/0.25)*(AD650/ABS($AD$1010)))</f>
        <v>0.982892713354777</v>
      </c>
    </row>
    <row r="651" customFormat="false" ht="12.75" hidden="false" customHeight="false" outlineLevel="0" collapsed="false">
      <c r="A651" s="321"/>
      <c r="B651" s="326" t="n">
        <f aca="false">+[4]data1cf!A651</f>
        <v>-3652.57895107036</v>
      </c>
      <c r="C651" s="326" t="n">
        <f aca="false">+[4]data1cf!B651</f>
        <v>511.742454808808</v>
      </c>
      <c r="D651" s="326" t="n">
        <f aca="false">+[4]data1cf!C651</f>
        <v>574.547816136735</v>
      </c>
      <c r="E651" s="326" t="n">
        <f aca="false">+[4]data1cf!D651</f>
        <v>559.923485723061</v>
      </c>
      <c r="F651" s="326" t="n">
        <f aca="false">+[4]data1cf!E651</f>
        <v>546.685283061564</v>
      </c>
      <c r="G651" s="326" t="n">
        <f aca="false">+[4]data1cf!F651</f>
        <v>534.548163764688</v>
      </c>
      <c r="H651" s="326" t="n">
        <f aca="false">+[4]data1cf!G651</f>
        <v>523.369065119045</v>
      </c>
      <c r="I651" s="326" t="n">
        <f aca="false">+[4]data1cf!H651</f>
        <v>517.407273256082</v>
      </c>
      <c r="J651" s="326" t="n">
        <f aca="false">+[4]data1cf!I651</f>
        <v>516.093624681532</v>
      </c>
      <c r="K651" s="326" t="n">
        <f aca="false">+[4]data1cf!J651</f>
        <v>514.882578919364</v>
      </c>
      <c r="L651" s="326" t="n">
        <f aca="false">+[4]data1cf!K651</f>
        <v>513.346916877007</v>
      </c>
      <c r="M651" s="326" t="n">
        <f aca="false">+[4]data1cf!L651</f>
        <v>392.701389880703</v>
      </c>
      <c r="N651" s="326" t="n">
        <f aca="false">+[4]data1cf!M651</f>
        <v>391.080854567186</v>
      </c>
      <c r="O651" s="326" t="n">
        <f aca="false">+[4]data1cf!N651</f>
        <v>389.699988101588</v>
      </c>
      <c r="P651" s="326" t="n">
        <f aca="false">+[4]data1cf!O651</f>
        <v>387.989410734697</v>
      </c>
      <c r="Q651" s="326" t="n">
        <f aca="false">+[4]data1cf!P651</f>
        <v>386.515800954124</v>
      </c>
      <c r="R651" s="326" t="n">
        <f aca="false">+[4]data1cf!Q651</f>
        <v>342.816078435613</v>
      </c>
      <c r="S651" s="326" t="n">
        <f aca="false">+[4]data1cf!R651</f>
        <v>299.208445465369</v>
      </c>
      <c r="T651" s="326" t="n">
        <f aca="false">+[4]data1cf!S651</f>
        <v>297.44301162933</v>
      </c>
      <c r="U651" s="326" t="n">
        <f aca="false">+[4]data1cf!T651</f>
        <v>295.62461477821</v>
      </c>
      <c r="V651" s="326" t="n">
        <f aca="false">+[4]data1cf!U651</f>
        <v>293.751666021557</v>
      </c>
      <c r="W651" s="326" t="n">
        <f aca="false">+[4]data1cf!V651</f>
        <v>291.822528802203</v>
      </c>
      <c r="X651" s="326" t="n">
        <f aca="false">+[4]data1cf!W651</f>
        <v>289.835517466269</v>
      </c>
      <c r="Y651" s="326" t="n">
        <f aca="false">+[4]data1cf!X651</f>
        <v>287.788895790257</v>
      </c>
      <c r="Z651" s="326" t="n">
        <f aca="false">+[4]data1cf!Y651</f>
        <v>285.680875463965</v>
      </c>
      <c r="AA651" s="326" t="n">
        <f aca="false">+[4]data1cf!Z651</f>
        <v>283.509614527884</v>
      </c>
      <c r="AB651" s="326"/>
      <c r="AC651" s="327" t="n">
        <f aca="false">XNPV(0.1,B651:AA651,$B$1:$AA$1)</f>
        <v>640.745284250992</v>
      </c>
      <c r="AD651" s="327" t="n">
        <f aca="false">SUMPRODUCT(B651:AA651,$B$1010:$AA$1010)</f>
        <v>1705.42356086866</v>
      </c>
      <c r="AE651" s="328" t="n">
        <f aca="false">SUMPRODUCT(B651:AA651,$B$1012:$AA$1012)</f>
        <v>1587.96412039026</v>
      </c>
      <c r="AF651" s="329" t="n">
        <f aca="false">XIRR(B651:AA651,$B$1:$AA$1)</f>
        <v>0.125950564959622</v>
      </c>
      <c r="AG651" s="330" t="n">
        <f aca="false">1-EXP(-(1/0.25)*(AD651/ABS($AD$1010)))</f>
        <v>0.961486113062451</v>
      </c>
    </row>
    <row r="652" customFormat="false" ht="12.75" hidden="false" customHeight="false" outlineLevel="0" collapsed="false">
      <c r="A652" s="321"/>
      <c r="B652" s="326" t="n">
        <f aca="false">+[4]data1cf!A652</f>
        <v>-2459.13689735305</v>
      </c>
      <c r="C652" s="326" t="n">
        <f aca="false">+[4]data1cf!B652</f>
        <v>488.541941284543</v>
      </c>
      <c r="D652" s="326" t="n">
        <f aca="false">+[4]data1cf!C652</f>
        <v>530.466840440632</v>
      </c>
      <c r="E652" s="326" t="n">
        <f aca="false">+[4]data1cf!D652</f>
        <v>520.250607596569</v>
      </c>
      <c r="F652" s="326" t="n">
        <f aca="false">+[4]data1cf!E652</f>
        <v>510.956492234197</v>
      </c>
      <c r="G652" s="326" t="n">
        <f aca="false">+[4]data1cf!F652</f>
        <v>502.392252020057</v>
      </c>
      <c r="H652" s="326" t="n">
        <f aca="false">+[4]data1cf!G652</f>
        <v>494.461225267811</v>
      </c>
      <c r="I652" s="326" t="n">
        <f aca="false">+[4]data1cf!H652</f>
        <v>490.03066729745</v>
      </c>
      <c r="J652" s="326" t="n">
        <f aca="false">+[4]data1cf!I652</f>
        <v>488.7170187229</v>
      </c>
      <c r="K652" s="326" t="n">
        <f aca="false">+[4]data1cf!J652</f>
        <v>487.459571933684</v>
      </c>
      <c r="L652" s="326" t="n">
        <f aca="false">+[4]data1cf!K652</f>
        <v>485.970310918375</v>
      </c>
      <c r="M652" s="326" t="n">
        <f aca="false">+[4]data1cf!L652</f>
        <v>365.278382895023</v>
      </c>
      <c r="N652" s="326" t="n">
        <f aca="false">+[4]data1cf!M652</f>
        <v>363.704248608554</v>
      </c>
      <c r="O652" s="326" t="n">
        <f aca="false">+[4]data1cf!N652</f>
        <v>362.276981115907</v>
      </c>
      <c r="P652" s="326" t="n">
        <f aca="false">+[4]data1cf!O652</f>
        <v>360.612804776065</v>
      </c>
      <c r="Q652" s="326" t="n">
        <f aca="false">+[4]data1cf!P652</f>
        <v>359.092793968444</v>
      </c>
      <c r="R652" s="326" t="n">
        <f aca="false">+[4]data1cf!Q652</f>
        <v>329.127775456297</v>
      </c>
      <c r="S652" s="326" t="n">
        <f aca="false">+[4]data1cf!R652</f>
        <v>299.208445465369</v>
      </c>
      <c r="T652" s="326" t="n">
        <f aca="false">+[4]data1cf!S652</f>
        <v>297.44301162933</v>
      </c>
      <c r="U652" s="326" t="n">
        <f aca="false">+[4]data1cf!T652</f>
        <v>295.62461477821</v>
      </c>
      <c r="V652" s="326" t="n">
        <f aca="false">+[4]data1cf!U652</f>
        <v>293.751666021557</v>
      </c>
      <c r="W652" s="326" t="n">
        <f aca="false">+[4]data1cf!V652</f>
        <v>291.822528802203</v>
      </c>
      <c r="X652" s="326" t="n">
        <f aca="false">+[4]data1cf!W652</f>
        <v>289.835517466269</v>
      </c>
      <c r="Y652" s="326" t="n">
        <f aca="false">+[4]data1cf!X652</f>
        <v>287.788895790257</v>
      </c>
      <c r="Z652" s="326" t="n">
        <f aca="false">+[4]data1cf!Y652</f>
        <v>285.680875463965</v>
      </c>
      <c r="AA652" s="326" t="n">
        <f aca="false">+[4]data1cf!Z652</f>
        <v>283.509614527884</v>
      </c>
      <c r="AB652" s="326"/>
      <c r="AC652" s="327" t="n">
        <f aca="false">XNPV(0.1,B652:AA652,$B$1:$AA$1)</f>
        <v>1594.23928025281</v>
      </c>
      <c r="AD652" s="327" t="n">
        <f aca="false">SUMPRODUCT(B652:AA652,$B$1010:$AA$1010)</f>
        <v>2594.62564674366</v>
      </c>
      <c r="AE652" s="328" t="n">
        <f aca="false">SUMPRODUCT(B652:AA652,$B$1012:$AA$1012)</f>
        <v>2483.1033760447</v>
      </c>
      <c r="AF652" s="329" t="n">
        <f aca="false">XIRR(B652:AA652,$B$1:$AA$1)</f>
        <v>0.191532109121645</v>
      </c>
      <c r="AG652" s="330" t="n">
        <f aca="false">1-EXP(-(1/0.25)*(AD652/ABS($AD$1010)))</f>
        <v>0.992950423722629</v>
      </c>
    </row>
    <row r="653" customFormat="false" ht="12.75" hidden="false" customHeight="false" outlineLevel="0" collapsed="false">
      <c r="A653" s="321"/>
      <c r="B653" s="326" t="n">
        <f aca="false">+[4]data1cf!A653</f>
        <v>-3276.9406626825</v>
      </c>
      <c r="C653" s="326" t="n">
        <f aca="false">+[4]data1cf!B653</f>
        <v>504.440046482548</v>
      </c>
      <c r="D653" s="326" t="n">
        <f aca="false">+[4]data1cf!C653</f>
        <v>560.673240316841</v>
      </c>
      <c r="E653" s="326" t="n">
        <f aca="false">+[4]data1cf!D653</f>
        <v>547.436367485157</v>
      </c>
      <c r="F653" s="326" t="n">
        <f aca="false">+[4]data1cf!E653</f>
        <v>535.439574239123</v>
      </c>
      <c r="G653" s="326" t="n">
        <f aca="false">+[4]data1cf!F653</f>
        <v>524.427025824491</v>
      </c>
      <c r="H653" s="326" t="n">
        <f aca="false">+[4]data1cf!G653</f>
        <v>514.270264344525</v>
      </c>
      <c r="I653" s="326" t="n">
        <f aca="false">+[4]data1cf!H653</f>
        <v>508.790431431095</v>
      </c>
      <c r="J653" s="326" t="n">
        <f aca="false">+[4]data1cf!I653</f>
        <v>507.476782856545</v>
      </c>
      <c r="K653" s="326" t="n">
        <f aca="false">+[4]data1cf!J653</f>
        <v>506.251132277725</v>
      </c>
      <c r="L653" s="326" t="n">
        <f aca="false">+[4]data1cf!K653</f>
        <v>504.73007505202</v>
      </c>
      <c r="M653" s="326" t="n">
        <f aca="false">+[4]data1cf!L653</f>
        <v>384.069943239064</v>
      </c>
      <c r="N653" s="326" t="n">
        <f aca="false">+[4]data1cf!M653</f>
        <v>382.464012742199</v>
      </c>
      <c r="O653" s="326" t="n">
        <f aca="false">+[4]data1cf!N653</f>
        <v>381.068541459948</v>
      </c>
      <c r="P653" s="326" t="n">
        <f aca="false">+[4]data1cf!O653</f>
        <v>379.372568909711</v>
      </c>
      <c r="Q653" s="326" t="n">
        <f aca="false">+[4]data1cf!P653</f>
        <v>377.884354312485</v>
      </c>
      <c r="R653" s="326" t="n">
        <f aca="false">+[4]data1cf!Q653</f>
        <v>338.50765752312</v>
      </c>
      <c r="S653" s="326" t="n">
        <f aca="false">+[4]data1cf!R653</f>
        <v>299.208445465369</v>
      </c>
      <c r="T653" s="326" t="n">
        <f aca="false">+[4]data1cf!S653</f>
        <v>297.44301162933</v>
      </c>
      <c r="U653" s="326" t="n">
        <f aca="false">+[4]data1cf!T653</f>
        <v>295.62461477821</v>
      </c>
      <c r="V653" s="326" t="n">
        <f aca="false">+[4]data1cf!U653</f>
        <v>293.751666021557</v>
      </c>
      <c r="W653" s="326" t="n">
        <f aca="false">+[4]data1cf!V653</f>
        <v>291.822528802203</v>
      </c>
      <c r="X653" s="326" t="n">
        <f aca="false">+[4]data1cf!W653</f>
        <v>289.835517466269</v>
      </c>
      <c r="Y653" s="326" t="n">
        <f aca="false">+[4]data1cf!X653</f>
        <v>287.788895790257</v>
      </c>
      <c r="Z653" s="326" t="n">
        <f aca="false">+[4]data1cf!Y653</f>
        <v>285.680875463965</v>
      </c>
      <c r="AA653" s="326" t="n">
        <f aca="false">+[4]data1cf!Z653</f>
        <v>283.509614527884</v>
      </c>
      <c r="AB653" s="326"/>
      <c r="AC653" s="327" t="n">
        <f aca="false">XNPV(0.1,B653:AA653,$B$1:$AA$1)</f>
        <v>940.859438541609</v>
      </c>
      <c r="AD653" s="327" t="n">
        <f aca="false">SUMPRODUCT(B653:AA653,$B$1010:$AA$1010)</f>
        <v>1985.30170704979</v>
      </c>
      <c r="AE653" s="328" t="n">
        <f aca="false">SUMPRODUCT(B653:AA653,$B$1012:$AA$1012)</f>
        <v>1869.71100270891</v>
      </c>
      <c r="AF653" s="329" t="n">
        <f aca="false">XIRR(B653:AA653,$B$1:$AA$1)</f>
        <v>0.141895936988145</v>
      </c>
      <c r="AG653" s="330" t="n">
        <f aca="false">1-EXP(-(1/0.25)*(AD653/ABS($AD$1010)))</f>
        <v>0.977431530174105</v>
      </c>
    </row>
    <row r="654" customFormat="false" ht="12.75" hidden="false" customHeight="false" outlineLevel="0" collapsed="false">
      <c r="A654" s="321"/>
      <c r="B654" s="326" t="n">
        <f aca="false">+[4]data1cf!A654</f>
        <v>-3895.73411978583</v>
      </c>
      <c r="C654" s="326" t="n">
        <f aca="false">+[4]data1cf!B654</f>
        <v>516.469391288637</v>
      </c>
      <c r="D654" s="326" t="n">
        <f aca="false">+[4]data1cf!C654</f>
        <v>583.528995448409</v>
      </c>
      <c r="E654" s="326" t="n">
        <f aca="false">+[4]data1cf!D654</f>
        <v>568.006547103568</v>
      </c>
      <c r="F654" s="326" t="n">
        <f aca="false">+[4]data1cf!E654</f>
        <v>553.9647652405</v>
      </c>
      <c r="G654" s="326" t="n">
        <f aca="false">+[4]data1cf!F654</f>
        <v>541.09969772573</v>
      </c>
      <c r="H654" s="326" t="n">
        <f aca="false">+[4]data1cf!G654</f>
        <v>529.258827972912</v>
      </c>
      <c r="I654" s="326" t="n">
        <f aca="false">+[4]data1cf!H654</f>
        <v>522.98505830228</v>
      </c>
      <c r="J654" s="326" t="n">
        <f aca="false">+[4]data1cf!I654</f>
        <v>521.67140972773</v>
      </c>
      <c r="K654" s="326" t="n">
        <f aca="false">+[4]data1cf!J654</f>
        <v>520.469817838522</v>
      </c>
      <c r="L654" s="326" t="n">
        <f aca="false">+[4]data1cf!K654</f>
        <v>518.924701923205</v>
      </c>
      <c r="M654" s="326" t="n">
        <f aca="false">+[4]data1cf!L654</f>
        <v>398.288628799861</v>
      </c>
      <c r="N654" s="326" t="n">
        <f aca="false">+[4]data1cf!M654</f>
        <v>396.658639613384</v>
      </c>
      <c r="O654" s="326" t="n">
        <f aca="false">+[4]data1cf!N654</f>
        <v>395.287227020745</v>
      </c>
      <c r="P654" s="326" t="n">
        <f aca="false">+[4]data1cf!O654</f>
        <v>393.567195780895</v>
      </c>
      <c r="Q654" s="326" t="n">
        <f aca="false">+[4]data1cf!P654</f>
        <v>392.103039873282</v>
      </c>
      <c r="R654" s="326" t="n">
        <f aca="false">+[4]data1cf!Q654</f>
        <v>345.604970958712</v>
      </c>
      <c r="S654" s="326" t="n">
        <f aca="false">+[4]data1cf!R654</f>
        <v>299.208445465369</v>
      </c>
      <c r="T654" s="326" t="n">
        <f aca="false">+[4]data1cf!S654</f>
        <v>297.44301162933</v>
      </c>
      <c r="U654" s="326" t="n">
        <f aca="false">+[4]data1cf!T654</f>
        <v>295.62461477821</v>
      </c>
      <c r="V654" s="326" t="n">
        <f aca="false">+[4]data1cf!U654</f>
        <v>293.751666021557</v>
      </c>
      <c r="W654" s="326" t="n">
        <f aca="false">+[4]data1cf!V654</f>
        <v>291.822528802203</v>
      </c>
      <c r="X654" s="326" t="n">
        <f aca="false">+[4]data1cf!W654</f>
        <v>289.835517466269</v>
      </c>
      <c r="Y654" s="326" t="n">
        <f aca="false">+[4]data1cf!X654</f>
        <v>287.788895790257</v>
      </c>
      <c r="Z654" s="326" t="n">
        <f aca="false">+[4]data1cf!Y654</f>
        <v>285.680875463965</v>
      </c>
      <c r="AA654" s="326" t="n">
        <f aca="false">+[4]data1cf!Z654</f>
        <v>283.509614527884</v>
      </c>
      <c r="AB654" s="326"/>
      <c r="AC654" s="327" t="n">
        <f aca="false">XNPV(0.1,B654:AA654,$B$1:$AA$1)</f>
        <v>446.477793219601</v>
      </c>
      <c r="AD654" s="327" t="n">
        <f aca="false">SUMPRODUCT(B654:AA654,$B$1010:$AA$1010)</f>
        <v>1524.25508055608</v>
      </c>
      <c r="AE654" s="328" t="n">
        <f aca="false">SUMPRODUCT(B654:AA654,$B$1012:$AA$1012)</f>
        <v>1405.58598476605</v>
      </c>
      <c r="AF654" s="329" t="n">
        <f aca="false">XIRR(B654:AA654,$B$1:$AA$1)</f>
        <v>0.117097344652975</v>
      </c>
      <c r="AG654" s="330" t="n">
        <f aca="false">1-EXP(-(1/0.25)*(AD654/ABS($AD$1010)))</f>
        <v>0.945566240837003</v>
      </c>
    </row>
    <row r="655" customFormat="false" ht="12.75" hidden="false" customHeight="false" outlineLevel="0" collapsed="false">
      <c r="A655" s="321"/>
      <c r="B655" s="326" t="n">
        <f aca="false">+[4]data1cf!A655</f>
        <v>-3801.24944243638</v>
      </c>
      <c r="C655" s="326" t="n">
        <f aca="false">+[4]data1cf!B655</f>
        <v>514.632609160963</v>
      </c>
      <c r="D655" s="326" t="n">
        <f aca="false">+[4]data1cf!C655</f>
        <v>580.03910940583</v>
      </c>
      <c r="E655" s="326" t="n">
        <f aca="false">+[4]data1cf!D655</f>
        <v>564.865649665247</v>
      </c>
      <c r="F655" s="326" t="n">
        <f aca="false">+[4]data1cf!E655</f>
        <v>551.136120763884</v>
      </c>
      <c r="G655" s="326" t="n">
        <f aca="false">+[4]data1cf!F655</f>
        <v>538.553917696775</v>
      </c>
      <c r="H655" s="326" t="n">
        <f aca="false">+[4]data1cf!G655</f>
        <v>526.970197441831</v>
      </c>
      <c r="I655" s="326" t="n">
        <f aca="false">+[4]data1cf!H655</f>
        <v>520.817655391625</v>
      </c>
      <c r="J655" s="326" t="n">
        <f aca="false">+[4]data1cf!I655</f>
        <v>519.504006817076</v>
      </c>
      <c r="K655" s="326" t="n">
        <f aca="false">+[4]data1cf!J655</f>
        <v>518.298741363612</v>
      </c>
      <c r="L655" s="326" t="n">
        <f aca="false">+[4]data1cf!K655</f>
        <v>516.757299012551</v>
      </c>
      <c r="M655" s="326" t="n">
        <f aca="false">+[4]data1cf!L655</f>
        <v>396.117552324951</v>
      </c>
      <c r="N655" s="326" t="n">
        <f aca="false">+[4]data1cf!M655</f>
        <v>394.49123670273</v>
      </c>
      <c r="O655" s="326" t="n">
        <f aca="false">+[4]data1cf!N655</f>
        <v>393.116150545836</v>
      </c>
      <c r="P655" s="326" t="n">
        <f aca="false">+[4]data1cf!O655</f>
        <v>391.399792870241</v>
      </c>
      <c r="Q655" s="326" t="n">
        <f aca="false">+[4]data1cf!P655</f>
        <v>389.931963398372</v>
      </c>
      <c r="R655" s="326" t="n">
        <f aca="false">+[4]data1cf!Q655</f>
        <v>344.521269503385</v>
      </c>
      <c r="S655" s="326" t="n">
        <f aca="false">+[4]data1cf!R655</f>
        <v>299.208445465369</v>
      </c>
      <c r="T655" s="326" t="n">
        <f aca="false">+[4]data1cf!S655</f>
        <v>297.44301162933</v>
      </c>
      <c r="U655" s="326" t="n">
        <f aca="false">+[4]data1cf!T655</f>
        <v>295.62461477821</v>
      </c>
      <c r="V655" s="326" t="n">
        <f aca="false">+[4]data1cf!U655</f>
        <v>293.751666021557</v>
      </c>
      <c r="W655" s="326" t="n">
        <f aca="false">+[4]data1cf!V655</f>
        <v>291.822528802203</v>
      </c>
      <c r="X655" s="326" t="n">
        <f aca="false">+[4]data1cf!W655</f>
        <v>289.835517466269</v>
      </c>
      <c r="Y655" s="326" t="n">
        <f aca="false">+[4]data1cf!X655</f>
        <v>287.788895790257</v>
      </c>
      <c r="Z655" s="326" t="n">
        <f aca="false">+[4]data1cf!Y655</f>
        <v>285.680875463965</v>
      </c>
      <c r="AA655" s="326" t="n">
        <f aca="false">+[4]data1cf!Z655</f>
        <v>283.509614527884</v>
      </c>
      <c r="AB655" s="326"/>
      <c r="AC655" s="327" t="n">
        <f aca="false">XNPV(0.1,B655:AA655,$B$1:$AA$1)</f>
        <v>521.965808985638</v>
      </c>
      <c r="AD655" s="327" t="n">
        <f aca="false">SUMPRODUCT(B655:AA655,$B$1010:$AA$1010)</f>
        <v>1594.65311280294</v>
      </c>
      <c r="AE655" s="328" t="n">
        <f aca="false">SUMPRODUCT(B655:AA655,$B$1012:$AA$1012)</f>
        <v>1476.4540620974</v>
      </c>
      <c r="AF655" s="329" t="n">
        <f aca="false">XIRR(B655:AA655,$B$1:$AA$1)</f>
        <v>0.120418786971354</v>
      </c>
      <c r="AG655" s="330" t="n">
        <f aca="false">1-EXP(-(1/0.25)*(AD655/ABS($AD$1010)))</f>
        <v>0.952413457873761</v>
      </c>
    </row>
    <row r="656" customFormat="false" ht="12.75" hidden="false" customHeight="false" outlineLevel="0" collapsed="false">
      <c r="A656" s="321"/>
      <c r="B656" s="326" t="n">
        <f aca="false">+[4]data1cf!A656</f>
        <v>-3336.37047821487</v>
      </c>
      <c r="C656" s="326" t="n">
        <f aca="false">+[4]data1cf!B656</f>
        <v>505.595362096497</v>
      </c>
      <c r="D656" s="326" t="n">
        <f aca="false">+[4]data1cf!C656</f>
        <v>562.868339983344</v>
      </c>
      <c r="E656" s="326" t="n">
        <f aca="false">+[4]data1cf!D656</f>
        <v>549.41195718501</v>
      </c>
      <c r="F656" s="326" t="n">
        <f aca="false">+[4]data1cf!E656</f>
        <v>537.218760284605</v>
      </c>
      <c r="G656" s="326" t="n">
        <f aca="false">+[4]data1cf!F656</f>
        <v>526.028293265425</v>
      </c>
      <c r="H656" s="326" t="n">
        <f aca="false">+[4]data1cf!G656</f>
        <v>515.709787599506</v>
      </c>
      <c r="I656" s="326" t="n">
        <f aca="false">+[4]data1cf!H656</f>
        <v>510.153703855555</v>
      </c>
      <c r="J656" s="326" t="n">
        <f aca="false">+[4]data1cf!I656</f>
        <v>508.840055281006</v>
      </c>
      <c r="K656" s="326" t="n">
        <f aca="false">+[4]data1cf!J656</f>
        <v>507.616715333413</v>
      </c>
      <c r="L656" s="326" t="n">
        <f aca="false">+[4]data1cf!K656</f>
        <v>506.093347476481</v>
      </c>
      <c r="M656" s="326" t="n">
        <f aca="false">+[4]data1cf!L656</f>
        <v>385.435526294752</v>
      </c>
      <c r="N656" s="326" t="n">
        <f aca="false">+[4]data1cf!M656</f>
        <v>383.82728516666</v>
      </c>
      <c r="O656" s="326" t="n">
        <f aca="false">+[4]data1cf!N656</f>
        <v>382.434124515636</v>
      </c>
      <c r="P656" s="326" t="n">
        <f aca="false">+[4]data1cf!O656</f>
        <v>380.735841334171</v>
      </c>
      <c r="Q656" s="326" t="n">
        <f aca="false">+[4]data1cf!P656</f>
        <v>379.249937368173</v>
      </c>
      <c r="R656" s="326" t="n">
        <f aca="false">+[4]data1cf!Q656</f>
        <v>339.18929373535</v>
      </c>
      <c r="S656" s="326" t="n">
        <f aca="false">+[4]data1cf!R656</f>
        <v>299.208445465369</v>
      </c>
      <c r="T656" s="326" t="n">
        <f aca="false">+[4]data1cf!S656</f>
        <v>297.44301162933</v>
      </c>
      <c r="U656" s="326" t="n">
        <f aca="false">+[4]data1cf!T656</f>
        <v>295.62461477821</v>
      </c>
      <c r="V656" s="326" t="n">
        <f aca="false">+[4]data1cf!U656</f>
        <v>293.751666021557</v>
      </c>
      <c r="W656" s="326" t="n">
        <f aca="false">+[4]data1cf!V656</f>
        <v>291.822528802203</v>
      </c>
      <c r="X656" s="326" t="n">
        <f aca="false">+[4]data1cf!W656</f>
        <v>289.835517466269</v>
      </c>
      <c r="Y656" s="326" t="n">
        <f aca="false">+[4]data1cf!X656</f>
        <v>287.788895790257</v>
      </c>
      <c r="Z656" s="326" t="n">
        <f aca="false">+[4]data1cf!Y656</f>
        <v>285.680875463965</v>
      </c>
      <c r="AA656" s="326" t="n">
        <f aca="false">+[4]data1cf!Z656</f>
        <v>283.509614527884</v>
      </c>
      <c r="AB656" s="326"/>
      <c r="AC656" s="327" t="n">
        <f aca="false">XNPV(0.1,B656:AA656,$B$1:$AA$1)</f>
        <v>893.378312736537</v>
      </c>
      <c r="AD656" s="327" t="n">
        <f aca="false">SUMPRODUCT(B656:AA656,$B$1010:$AA$1010)</f>
        <v>1941.02212450118</v>
      </c>
      <c r="AE656" s="328" t="n">
        <f aca="false">SUMPRODUCT(B656:AA656,$B$1012:$AA$1012)</f>
        <v>1825.13576700842</v>
      </c>
      <c r="AF656" s="329" t="n">
        <f aca="false">XIRR(B656:AA656,$B$1:$AA$1)</f>
        <v>0.139159967360612</v>
      </c>
      <c r="AG656" s="330" t="n">
        <f aca="false">1-EXP(-(1/0.25)*(AD656/ABS($AD$1010)))</f>
        <v>0.975440183561289</v>
      </c>
    </row>
    <row r="657" customFormat="false" ht="12.75" hidden="false" customHeight="false" outlineLevel="0" collapsed="false">
      <c r="A657" s="321"/>
      <c r="B657" s="326" t="n">
        <f aca="false">+[4]data1cf!A657</f>
        <v>-3529.81162854927</v>
      </c>
      <c r="C657" s="326" t="n">
        <f aca="false">+[4]data1cf!B657</f>
        <v>509.355858058998</v>
      </c>
      <c r="D657" s="326" t="n">
        <f aca="false">+[4]data1cf!C657</f>
        <v>570.013282312096</v>
      </c>
      <c r="E657" s="326" t="n">
        <f aca="false">+[4]data1cf!D657</f>
        <v>555.842405280886</v>
      </c>
      <c r="F657" s="326" t="n">
        <f aca="false">+[4]data1cf!E657</f>
        <v>543.009924066857</v>
      </c>
      <c r="G657" s="326" t="n">
        <f aca="false">+[4]data1cf!F657</f>
        <v>531.240340669451</v>
      </c>
      <c r="H657" s="326" t="n">
        <f aca="false">+[4]data1cf!G657</f>
        <v>520.395365568782</v>
      </c>
      <c r="I657" s="326" t="n">
        <f aca="false">+[4]data1cf!H657</f>
        <v>514.591089091306</v>
      </c>
      <c r="J657" s="326" t="n">
        <f aca="false">+[4]data1cf!I657</f>
        <v>513.277440516757</v>
      </c>
      <c r="K657" s="326" t="n">
        <f aca="false">+[4]data1cf!J657</f>
        <v>512.061621561089</v>
      </c>
      <c r="L657" s="326" t="n">
        <f aca="false">+[4]data1cf!K657</f>
        <v>510.530732712231</v>
      </c>
      <c r="M657" s="326" t="n">
        <f aca="false">+[4]data1cf!L657</f>
        <v>389.880432522428</v>
      </c>
      <c r="N657" s="326" t="n">
        <f aca="false">+[4]data1cf!M657</f>
        <v>388.264670402411</v>
      </c>
      <c r="O657" s="326" t="n">
        <f aca="false">+[4]data1cf!N657</f>
        <v>386.879030743312</v>
      </c>
      <c r="P657" s="326" t="n">
        <f aca="false">+[4]data1cf!O657</f>
        <v>385.173226569922</v>
      </c>
      <c r="Q657" s="326" t="n">
        <f aca="false">+[4]data1cf!P657</f>
        <v>383.694843595849</v>
      </c>
      <c r="R657" s="326" t="n">
        <f aca="false">+[4]data1cf!Q657</f>
        <v>341.407986353226</v>
      </c>
      <c r="S657" s="326" t="n">
        <f aca="false">+[4]data1cf!R657</f>
        <v>299.208445465369</v>
      </c>
      <c r="T657" s="326" t="n">
        <f aca="false">+[4]data1cf!S657</f>
        <v>297.44301162933</v>
      </c>
      <c r="U657" s="326" t="n">
        <f aca="false">+[4]data1cf!T657</f>
        <v>295.62461477821</v>
      </c>
      <c r="V657" s="326" t="n">
        <f aca="false">+[4]data1cf!U657</f>
        <v>293.751666021557</v>
      </c>
      <c r="W657" s="326" t="n">
        <f aca="false">+[4]data1cf!V657</f>
        <v>291.822528802203</v>
      </c>
      <c r="X657" s="326" t="n">
        <f aca="false">+[4]data1cf!W657</f>
        <v>289.835517466269</v>
      </c>
      <c r="Y657" s="326" t="n">
        <f aca="false">+[4]data1cf!X657</f>
        <v>287.788895790257</v>
      </c>
      <c r="Z657" s="326" t="n">
        <f aca="false">+[4]data1cf!Y657</f>
        <v>285.680875463965</v>
      </c>
      <c r="AA657" s="326" t="n">
        <f aca="false">+[4]data1cf!Z657</f>
        <v>283.509614527884</v>
      </c>
      <c r="AB657" s="326"/>
      <c r="AC657" s="327" t="n">
        <f aca="false">XNPV(0.1,B657:AA657,$B$1:$AA$1)</f>
        <v>738.829564559754</v>
      </c>
      <c r="AD657" s="327" t="n">
        <f aca="false">SUMPRODUCT(B657:AA657,$B$1010:$AA$1010)</f>
        <v>1796.89424344014</v>
      </c>
      <c r="AE657" s="328" t="n">
        <f aca="false">SUMPRODUCT(B657:AA657,$B$1012:$AA$1012)</f>
        <v>1680.04554936112</v>
      </c>
      <c r="AF657" s="329" t="n">
        <f aca="false">XIRR(B657:AA657,$B$1:$AA$1)</f>
        <v>0.130828414583759</v>
      </c>
      <c r="AG657" s="330" t="n">
        <f aca="false">1-EXP(-(1/0.25)*(AD657/ABS($AD$1010)))</f>
        <v>0.967658757756828</v>
      </c>
    </row>
    <row r="658" customFormat="false" ht="12.75" hidden="false" customHeight="false" outlineLevel="0" collapsed="false">
      <c r="A658" s="321"/>
      <c r="B658" s="326" t="n">
        <f aca="false">+[4]data1cf!A658</f>
        <v>-2521.5983850982</v>
      </c>
      <c r="C658" s="326" t="n">
        <f aca="false">+[4]data1cf!B658</f>
        <v>489.756192606309</v>
      </c>
      <c r="D658" s="326" t="n">
        <f aca="false">+[4]data1cf!C658</f>
        <v>532.773917951987</v>
      </c>
      <c r="E658" s="326" t="n">
        <f aca="false">+[4]data1cf!D658</f>
        <v>522.326977356789</v>
      </c>
      <c r="F658" s="326" t="n">
        <f aca="false">+[4]data1cf!E658</f>
        <v>512.826439269716</v>
      </c>
      <c r="G658" s="326" t="n">
        <f aca="false">+[4]data1cf!F658</f>
        <v>504.075204352024</v>
      </c>
      <c r="H658" s="326" t="n">
        <f aca="false">+[4]data1cf!G658</f>
        <v>495.974182414732</v>
      </c>
      <c r="I658" s="326" t="n">
        <f aca="false">+[4]data1cf!H658</f>
        <v>491.463483857133</v>
      </c>
      <c r="J658" s="326" t="n">
        <f aca="false">+[4]data1cf!I658</f>
        <v>490.149835282584</v>
      </c>
      <c r="K658" s="326" t="n">
        <f aca="false">+[4]data1cf!J658</f>
        <v>488.894816996011</v>
      </c>
      <c r="L658" s="326" t="n">
        <f aca="false">+[4]data1cf!K658</f>
        <v>487.403127478059</v>
      </c>
      <c r="M658" s="326" t="n">
        <f aca="false">+[4]data1cf!L658</f>
        <v>366.71362795735</v>
      </c>
      <c r="N658" s="326" t="n">
        <f aca="false">+[4]data1cf!M658</f>
        <v>365.137065168238</v>
      </c>
      <c r="O658" s="326" t="n">
        <f aca="false">+[4]data1cf!N658</f>
        <v>363.712226178234</v>
      </c>
      <c r="P658" s="326" t="n">
        <f aca="false">+[4]data1cf!O658</f>
        <v>362.045621335749</v>
      </c>
      <c r="Q658" s="326" t="n">
        <f aca="false">+[4]data1cf!P658</f>
        <v>360.528039030771</v>
      </c>
      <c r="R658" s="326" t="n">
        <f aca="false">+[4]data1cf!Q658</f>
        <v>329.844183736139</v>
      </c>
      <c r="S658" s="326" t="n">
        <f aca="false">+[4]data1cf!R658</f>
        <v>299.208445465369</v>
      </c>
      <c r="T658" s="326" t="n">
        <f aca="false">+[4]data1cf!S658</f>
        <v>297.44301162933</v>
      </c>
      <c r="U658" s="326" t="n">
        <f aca="false">+[4]data1cf!T658</f>
        <v>295.62461477821</v>
      </c>
      <c r="V658" s="326" t="n">
        <f aca="false">+[4]data1cf!U658</f>
        <v>293.751666021557</v>
      </c>
      <c r="W658" s="326" t="n">
        <f aca="false">+[4]data1cf!V658</f>
        <v>291.822528802203</v>
      </c>
      <c r="X658" s="326" t="n">
        <f aca="false">+[4]data1cf!W658</f>
        <v>289.835517466269</v>
      </c>
      <c r="Y658" s="326" t="n">
        <f aca="false">+[4]data1cf!X658</f>
        <v>287.788895790257</v>
      </c>
      <c r="Z658" s="326" t="n">
        <f aca="false">+[4]data1cf!Y658</f>
        <v>285.680875463965</v>
      </c>
      <c r="AA658" s="326" t="n">
        <f aca="false">+[4]data1cf!Z658</f>
        <v>283.509614527884</v>
      </c>
      <c r="AB658" s="326"/>
      <c r="AC658" s="327" t="n">
        <f aca="false">XNPV(0.1,B658:AA658,$B$1:$AA$1)</f>
        <v>1544.3360165285</v>
      </c>
      <c r="AD658" s="327" t="n">
        <f aca="false">SUMPRODUCT(B658:AA658,$B$1010:$AA$1010)</f>
        <v>2548.08724547245</v>
      </c>
      <c r="AE658" s="328" t="n">
        <f aca="false">SUMPRODUCT(B658:AA658,$B$1012:$AA$1012)</f>
        <v>2436.25423957166</v>
      </c>
      <c r="AF658" s="329" t="n">
        <f aca="false">XIRR(B658:AA658,$B$1:$AA$1)</f>
        <v>0.186702783562997</v>
      </c>
      <c r="AG658" s="330" t="n">
        <f aca="false">1-EXP(-(1/0.25)*(AD658/ABS($AD$1010)))</f>
        <v>0.992295235766156</v>
      </c>
    </row>
    <row r="659" customFormat="false" ht="12.75" hidden="false" customHeight="false" outlineLevel="0" collapsed="false">
      <c r="A659" s="321"/>
      <c r="B659" s="326" t="n">
        <f aca="false">+[4]data1cf!A659</f>
        <v>-2562.84433643466</v>
      </c>
      <c r="C659" s="326" t="n">
        <f aca="false">+[4]data1cf!B659</f>
        <v>490.55801390029</v>
      </c>
      <c r="D659" s="326" t="n">
        <f aca="false">+[4]data1cf!C659</f>
        <v>534.297378410551</v>
      </c>
      <c r="E659" s="326" t="n">
        <f aca="false">+[4]data1cf!D659</f>
        <v>523.698091769496</v>
      </c>
      <c r="F659" s="326" t="n">
        <f aca="false">+[4]data1cf!E659</f>
        <v>514.061244062446</v>
      </c>
      <c r="G659" s="326" t="n">
        <f aca="false">+[4]data1cf!F659</f>
        <v>505.186528665482</v>
      </c>
      <c r="H659" s="326" t="n">
        <f aca="false">+[4]data1cf!G659</f>
        <v>496.973251747032</v>
      </c>
      <c r="I659" s="326" t="n">
        <f aca="false">+[4]data1cf!H659</f>
        <v>492.40963298403</v>
      </c>
      <c r="J659" s="326" t="n">
        <f aca="false">+[4]data1cf!I659</f>
        <v>491.095984409481</v>
      </c>
      <c r="K659" s="326" t="n">
        <f aca="false">+[4]data1cf!J659</f>
        <v>489.842569765496</v>
      </c>
      <c r="L659" s="326" t="n">
        <f aca="false">+[4]data1cf!K659</f>
        <v>488.349276604956</v>
      </c>
      <c r="M659" s="326" t="n">
        <f aca="false">+[4]data1cf!L659</f>
        <v>367.661380726835</v>
      </c>
      <c r="N659" s="326" t="n">
        <f aca="false">+[4]data1cf!M659</f>
        <v>366.083214295135</v>
      </c>
      <c r="O659" s="326" t="n">
        <f aca="false">+[4]data1cf!N659</f>
        <v>364.65997894772</v>
      </c>
      <c r="P659" s="326" t="n">
        <f aca="false">+[4]data1cf!O659</f>
        <v>362.991770462646</v>
      </c>
      <c r="Q659" s="326" t="n">
        <f aca="false">+[4]data1cf!P659</f>
        <v>361.475791800256</v>
      </c>
      <c r="R659" s="326" t="n">
        <f aca="false">+[4]data1cf!Q659</f>
        <v>330.317258299588</v>
      </c>
      <c r="S659" s="326" t="n">
        <f aca="false">+[4]data1cf!R659</f>
        <v>299.208445465369</v>
      </c>
      <c r="T659" s="326" t="n">
        <f aca="false">+[4]data1cf!S659</f>
        <v>297.44301162933</v>
      </c>
      <c r="U659" s="326" t="n">
        <f aca="false">+[4]data1cf!T659</f>
        <v>295.62461477821</v>
      </c>
      <c r="V659" s="326" t="n">
        <f aca="false">+[4]data1cf!U659</f>
        <v>293.751666021557</v>
      </c>
      <c r="W659" s="326" t="n">
        <f aca="false">+[4]data1cf!V659</f>
        <v>291.822528802203</v>
      </c>
      <c r="X659" s="326" t="n">
        <f aca="false">+[4]data1cf!W659</f>
        <v>289.835517466269</v>
      </c>
      <c r="Y659" s="326" t="n">
        <f aca="false">+[4]data1cf!X659</f>
        <v>287.788895790257</v>
      </c>
      <c r="Z659" s="326" t="n">
        <f aca="false">+[4]data1cf!Y659</f>
        <v>285.680875463965</v>
      </c>
      <c r="AA659" s="326" t="n">
        <f aca="false">+[4]data1cf!Z659</f>
        <v>283.509614527884</v>
      </c>
      <c r="AB659" s="326"/>
      <c r="AC659" s="327" t="n">
        <f aca="false">XNPV(0.1,B659:AA659,$B$1:$AA$1)</f>
        <v>1511.38278948559</v>
      </c>
      <c r="AD659" s="327" t="n">
        <f aca="false">SUMPRODUCT(B659:AA659,$B$1010:$AA$1010)</f>
        <v>2517.35597884074</v>
      </c>
      <c r="AE659" s="328" t="n">
        <f aca="false">SUMPRODUCT(B659:AA659,$B$1012:$AA$1012)</f>
        <v>2405.31778139753</v>
      </c>
      <c r="AF659" s="329" t="n">
        <f aca="false">XIRR(B659:AA659,$B$1:$AA$1)</f>
        <v>0.183633753280268</v>
      </c>
      <c r="AG659" s="330" t="n">
        <f aca="false">1-EXP(-(1/0.25)*(AD659/ABS($AD$1010)))</f>
        <v>0.991829546874846</v>
      </c>
    </row>
    <row r="660" customFormat="false" ht="12.75" hidden="false" customHeight="false" outlineLevel="0" collapsed="false">
      <c r="A660" s="321"/>
      <c r="B660" s="326" t="n">
        <f aca="false">+[4]data1cf!A660</f>
        <v>-2677.39987418866</v>
      </c>
      <c r="C660" s="326" t="n">
        <f aca="false">+[4]data1cf!B660</f>
        <v>492.784973554228</v>
      </c>
      <c r="D660" s="326" t="n">
        <f aca="false">+[4]data1cf!C660</f>
        <v>538.528601753032</v>
      </c>
      <c r="E660" s="326" t="n">
        <f aca="false">+[4]data1cf!D660</f>
        <v>527.506192777729</v>
      </c>
      <c r="F660" s="326" t="n">
        <f aca="false">+[4]data1cf!E660</f>
        <v>517.49076192951</v>
      </c>
      <c r="G660" s="326" t="n">
        <f aca="false">+[4]data1cf!F660</f>
        <v>508.273094745839</v>
      </c>
      <c r="H660" s="326" t="n">
        <f aca="false">+[4]data1cf!G660</f>
        <v>499.748043475838</v>
      </c>
      <c r="I660" s="326" t="n">
        <f aca="false">+[4]data1cf!H660</f>
        <v>495.037445375677</v>
      </c>
      <c r="J660" s="326" t="n">
        <f aca="false">+[4]data1cf!I660</f>
        <v>493.723796801128</v>
      </c>
      <c r="K660" s="326" t="n">
        <f aca="false">+[4]data1cf!J660</f>
        <v>492.47483607645</v>
      </c>
      <c r="L660" s="326" t="n">
        <f aca="false">+[4]data1cf!K660</f>
        <v>490.977088996602</v>
      </c>
      <c r="M660" s="326" t="n">
        <f aca="false">+[4]data1cf!L660</f>
        <v>370.293647037789</v>
      </c>
      <c r="N660" s="326" t="n">
        <f aca="false">+[4]data1cf!M660</f>
        <v>368.711026686782</v>
      </c>
      <c r="O660" s="326" t="n">
        <f aca="false">+[4]data1cf!N660</f>
        <v>367.292245258674</v>
      </c>
      <c r="P660" s="326" t="n">
        <f aca="false">+[4]data1cf!O660</f>
        <v>365.619582854293</v>
      </c>
      <c r="Q660" s="326" t="n">
        <f aca="false">+[4]data1cf!P660</f>
        <v>364.10805811121</v>
      </c>
      <c r="R660" s="326" t="n">
        <f aca="false">+[4]data1cf!Q660</f>
        <v>331.631164495411</v>
      </c>
      <c r="S660" s="326" t="n">
        <f aca="false">+[4]data1cf!R660</f>
        <v>299.208445465369</v>
      </c>
      <c r="T660" s="326" t="n">
        <f aca="false">+[4]data1cf!S660</f>
        <v>297.44301162933</v>
      </c>
      <c r="U660" s="326" t="n">
        <f aca="false">+[4]data1cf!T660</f>
        <v>295.62461477821</v>
      </c>
      <c r="V660" s="326" t="n">
        <f aca="false">+[4]data1cf!U660</f>
        <v>293.751666021557</v>
      </c>
      <c r="W660" s="326" t="n">
        <f aca="false">+[4]data1cf!V660</f>
        <v>291.822528802203</v>
      </c>
      <c r="X660" s="326" t="n">
        <f aca="false">+[4]data1cf!W660</f>
        <v>289.835517466269</v>
      </c>
      <c r="Y660" s="326" t="n">
        <f aca="false">+[4]data1cf!X660</f>
        <v>287.788895790257</v>
      </c>
      <c r="Z660" s="326" t="n">
        <f aca="false">+[4]data1cf!Y660</f>
        <v>285.680875463965</v>
      </c>
      <c r="AA660" s="326" t="n">
        <f aca="false">+[4]data1cf!Z660</f>
        <v>283.509614527884</v>
      </c>
      <c r="AB660" s="326"/>
      <c r="AC660" s="327" t="n">
        <f aca="false">XNPV(0.1,B660:AA660,$B$1:$AA$1)</f>
        <v>1419.85926966578</v>
      </c>
      <c r="AD660" s="327" t="n">
        <f aca="false">SUMPRODUCT(B660:AA660,$B$1010:$AA$1010)</f>
        <v>2432.00367974745</v>
      </c>
      <c r="AE660" s="328" t="n">
        <f aca="false">SUMPRODUCT(B660:AA660,$B$1012:$AA$1012)</f>
        <v>2319.39558812739</v>
      </c>
      <c r="AF660" s="329" t="n">
        <f aca="false">XIRR(B660:AA660,$B$1:$AA$1)</f>
        <v>0.175570175941352</v>
      </c>
      <c r="AG660" s="330" t="n">
        <f aca="false">1-EXP(-(1/0.25)*(AD660/ABS($AD$1010)))</f>
        <v>0.990383156415179</v>
      </c>
    </row>
    <row r="661" customFormat="false" ht="12.75" hidden="false" customHeight="false" outlineLevel="0" collapsed="false">
      <c r="A661" s="321"/>
      <c r="B661" s="326" t="n">
        <f aca="false">+[4]data1cf!A661</f>
        <v>-3638.7935646059</v>
      </c>
      <c r="C661" s="326" t="n">
        <f aca="false">+[4]data1cf!B661</f>
        <v>511.474466895939</v>
      </c>
      <c r="D661" s="326" t="n">
        <f aca="false">+[4]data1cf!C661</f>
        <v>574.038639102284</v>
      </c>
      <c r="E661" s="326" t="n">
        <f aca="false">+[4]data1cf!D661</f>
        <v>559.465226392055</v>
      </c>
      <c r="F661" s="326" t="n">
        <f aca="false">+[4]data1cf!E661</f>
        <v>546.272581675746</v>
      </c>
      <c r="G661" s="326" t="n">
        <f aca="false">+[4]data1cf!F661</f>
        <v>534.176732517451</v>
      </c>
      <c r="H661" s="326" t="n">
        <f aca="false">+[4]data1cf!G661</f>
        <v>523.03515217961</v>
      </c>
      <c r="I661" s="326" t="n">
        <f aca="false">+[4]data1cf!H661</f>
        <v>517.091047518896</v>
      </c>
      <c r="J661" s="326" t="n">
        <f aca="false">+[4]data1cf!I661</f>
        <v>515.777398944347</v>
      </c>
      <c r="K661" s="326" t="n">
        <f aca="false">+[4]data1cf!J661</f>
        <v>514.565817206353</v>
      </c>
      <c r="L661" s="326" t="n">
        <f aca="false">+[4]data1cf!K661</f>
        <v>513.030691139822</v>
      </c>
      <c r="M661" s="326" t="n">
        <f aca="false">+[4]data1cf!L661</f>
        <v>392.384628167692</v>
      </c>
      <c r="N661" s="326" t="n">
        <f aca="false">+[4]data1cf!M661</f>
        <v>390.764628830001</v>
      </c>
      <c r="O661" s="326" t="n">
        <f aca="false">+[4]data1cf!N661</f>
        <v>389.383226388576</v>
      </c>
      <c r="P661" s="326" t="n">
        <f aca="false">+[4]data1cf!O661</f>
        <v>387.673184997512</v>
      </c>
      <c r="Q661" s="326" t="n">
        <f aca="false">+[4]data1cf!P661</f>
        <v>386.199039241113</v>
      </c>
      <c r="R661" s="326" t="n">
        <f aca="false">+[4]data1cf!Q661</f>
        <v>342.657965567021</v>
      </c>
      <c r="S661" s="326" t="n">
        <f aca="false">+[4]data1cf!R661</f>
        <v>299.208445465369</v>
      </c>
      <c r="T661" s="326" t="n">
        <f aca="false">+[4]data1cf!S661</f>
        <v>297.44301162933</v>
      </c>
      <c r="U661" s="326" t="n">
        <f aca="false">+[4]data1cf!T661</f>
        <v>295.62461477821</v>
      </c>
      <c r="V661" s="326" t="n">
        <f aca="false">+[4]data1cf!U661</f>
        <v>293.751666021557</v>
      </c>
      <c r="W661" s="326" t="n">
        <f aca="false">+[4]data1cf!V661</f>
        <v>291.822528802203</v>
      </c>
      <c r="X661" s="326" t="n">
        <f aca="false">+[4]data1cf!W661</f>
        <v>289.835517466269</v>
      </c>
      <c r="Y661" s="326" t="n">
        <f aca="false">+[4]data1cf!X661</f>
        <v>287.788895790257</v>
      </c>
      <c r="Z661" s="326" t="n">
        <f aca="false">+[4]data1cf!Y661</f>
        <v>285.680875463965</v>
      </c>
      <c r="AA661" s="326" t="n">
        <f aca="false">+[4]data1cf!Z661</f>
        <v>283.509614527884</v>
      </c>
      <c r="AB661" s="326"/>
      <c r="AC661" s="327" t="n">
        <f aca="false">XNPV(0.1,B661:AA661,$B$1:$AA$1)</f>
        <v>651.759043306562</v>
      </c>
      <c r="AD661" s="327" t="n">
        <f aca="false">SUMPRODUCT(B661:AA661,$B$1010:$AA$1010)</f>
        <v>1715.69468744796</v>
      </c>
      <c r="AE661" s="328" t="n">
        <f aca="false">SUMPRODUCT(B661:AA661,$B$1012:$AA$1012)</f>
        <v>1598.30382690577</v>
      </c>
      <c r="AF661" s="329" t="n">
        <f aca="false">XIRR(B661:AA661,$B$1:$AA$1)</f>
        <v>0.126483716713425</v>
      </c>
      <c r="AG661" s="330" t="n">
        <f aca="false">1-EXP(-(1/0.25)*(AD661/ABS($AD$1010)))</f>
        <v>0.962234168176022</v>
      </c>
    </row>
    <row r="662" customFormat="false" ht="12.75" hidden="false" customHeight="false" outlineLevel="0" collapsed="false">
      <c r="A662" s="321"/>
      <c r="B662" s="326" t="n">
        <f aca="false">+[4]data1cf!A662</f>
        <v>-2726.64209270228</v>
      </c>
      <c r="C662" s="326" t="n">
        <f aca="false">+[4]data1cf!B662</f>
        <v>493.742242282132</v>
      </c>
      <c r="D662" s="326" t="n">
        <f aca="false">+[4]data1cf!C662</f>
        <v>540.347412336051</v>
      </c>
      <c r="E662" s="326" t="n">
        <f aca="false">+[4]data1cf!D662</f>
        <v>529.143122302446</v>
      </c>
      <c r="F662" s="326" t="n">
        <f aca="false">+[4]data1cf!E662</f>
        <v>518.964955770484</v>
      </c>
      <c r="G662" s="326" t="n">
        <f aca="false">+[4]data1cf!F662</f>
        <v>509.599869202715</v>
      </c>
      <c r="H662" s="326" t="n">
        <f aca="false">+[4]data1cf!G662</f>
        <v>500.940800310807</v>
      </c>
      <c r="I662" s="326" t="n">
        <f aca="false">+[4]data1cf!H662</f>
        <v>496.167022474605</v>
      </c>
      <c r="J662" s="326" t="n">
        <f aca="false">+[4]data1cf!I662</f>
        <v>494.853373900055</v>
      </c>
      <c r="K662" s="326" t="n">
        <f aca="false">+[4]data1cf!J662</f>
        <v>493.606327712834</v>
      </c>
      <c r="L662" s="326" t="n">
        <f aca="false">+[4]data1cf!K662</f>
        <v>492.10666609553</v>
      </c>
      <c r="M662" s="326" t="n">
        <f aca="false">+[4]data1cf!L662</f>
        <v>371.425138674173</v>
      </c>
      <c r="N662" s="326" t="n">
        <f aca="false">+[4]data1cf!M662</f>
        <v>369.840603785709</v>
      </c>
      <c r="O662" s="326" t="n">
        <f aca="false">+[4]data1cf!N662</f>
        <v>368.423736895057</v>
      </c>
      <c r="P662" s="326" t="n">
        <f aca="false">+[4]data1cf!O662</f>
        <v>366.74915995322</v>
      </c>
      <c r="Q662" s="326" t="n">
        <f aca="false">+[4]data1cf!P662</f>
        <v>365.239549747594</v>
      </c>
      <c r="R662" s="326" t="n">
        <f aca="false">+[4]data1cf!Q662</f>
        <v>332.195953044875</v>
      </c>
      <c r="S662" s="326" t="n">
        <f aca="false">+[4]data1cf!R662</f>
        <v>299.208445465369</v>
      </c>
      <c r="T662" s="326" t="n">
        <f aca="false">+[4]data1cf!S662</f>
        <v>297.44301162933</v>
      </c>
      <c r="U662" s="326" t="n">
        <f aca="false">+[4]data1cf!T662</f>
        <v>295.62461477821</v>
      </c>
      <c r="V662" s="326" t="n">
        <f aca="false">+[4]data1cf!U662</f>
        <v>293.751666021557</v>
      </c>
      <c r="W662" s="326" t="n">
        <f aca="false">+[4]data1cf!V662</f>
        <v>291.822528802203</v>
      </c>
      <c r="X662" s="326" t="n">
        <f aca="false">+[4]data1cf!W662</f>
        <v>289.835517466269</v>
      </c>
      <c r="Y662" s="326" t="n">
        <f aca="false">+[4]data1cf!X662</f>
        <v>287.788895790257</v>
      </c>
      <c r="Z662" s="326" t="n">
        <f aca="false">+[4]data1cf!Y662</f>
        <v>285.680875463965</v>
      </c>
      <c r="AA662" s="326" t="n">
        <f aca="false">+[4]data1cf!Z662</f>
        <v>283.509614527884</v>
      </c>
      <c r="AB662" s="326"/>
      <c r="AC662" s="327" t="n">
        <f aca="false">XNPV(0.1,B662:AA662,$B$1:$AA$1)</f>
        <v>1380.51746873267</v>
      </c>
      <c r="AD662" s="327" t="n">
        <f aca="false">SUMPRODUCT(B662:AA662,$B$1010:$AA$1010)</f>
        <v>2395.31460608942</v>
      </c>
      <c r="AE662" s="328" t="n">
        <f aca="false">SUMPRODUCT(B662:AA662,$B$1012:$AA$1012)</f>
        <v>2282.4615428675</v>
      </c>
      <c r="AF662" s="329" t="n">
        <f aca="false">XIRR(B662:AA662,$B$1:$AA$1)</f>
        <v>0.172296572440437</v>
      </c>
      <c r="AG662" s="330" t="n">
        <f aca="false">1-EXP(-(1/0.25)*(AD662/ABS($AD$1010)))</f>
        <v>0.989685209482609</v>
      </c>
    </row>
    <row r="663" customFormat="false" ht="12.75" hidden="false" customHeight="false" outlineLevel="0" collapsed="false">
      <c r="A663" s="321"/>
      <c r="B663" s="326" t="n">
        <f aca="false">+[4]data1cf!A663</f>
        <v>-2854.67696569612</v>
      </c>
      <c r="C663" s="326" t="n">
        <f aca="false">+[4]data1cf!B663</f>
        <v>496.231240213133</v>
      </c>
      <c r="D663" s="326" t="n">
        <f aca="false">+[4]data1cf!C663</f>
        <v>545.076508404952</v>
      </c>
      <c r="E663" s="326" t="n">
        <f aca="false">+[4]data1cf!D663</f>
        <v>533.399308764457</v>
      </c>
      <c r="F663" s="326" t="n">
        <f aca="false">+[4]data1cf!E663</f>
        <v>522.798012584224</v>
      </c>
      <c r="G663" s="326" t="n">
        <f aca="false">+[4]data1cf!F663</f>
        <v>513.049620335082</v>
      </c>
      <c r="H663" s="326" t="n">
        <f aca="false">+[4]data1cf!G663</f>
        <v>504.042091732834</v>
      </c>
      <c r="I663" s="326" t="n">
        <f aca="false">+[4]data1cf!H663</f>
        <v>499.104040033185</v>
      </c>
      <c r="J663" s="326" t="n">
        <f aca="false">+[4]data1cf!I663</f>
        <v>497.790391458636</v>
      </c>
      <c r="K663" s="326" t="n">
        <f aca="false">+[4]data1cf!J663</f>
        <v>496.548323267276</v>
      </c>
      <c r="L663" s="326" t="n">
        <f aca="false">+[4]data1cf!K663</f>
        <v>495.04368365411</v>
      </c>
      <c r="M663" s="326" t="n">
        <f aca="false">+[4]data1cf!L663</f>
        <v>374.367134228615</v>
      </c>
      <c r="N663" s="326" t="n">
        <f aca="false">+[4]data1cf!M663</f>
        <v>372.77762134429</v>
      </c>
      <c r="O663" s="326" t="n">
        <f aca="false">+[4]data1cf!N663</f>
        <v>371.3657324495</v>
      </c>
      <c r="P663" s="326" t="n">
        <f aca="false">+[4]data1cf!O663</f>
        <v>369.686177511801</v>
      </c>
      <c r="Q663" s="326" t="n">
        <f aca="false">+[4]data1cf!P663</f>
        <v>368.181545302036</v>
      </c>
      <c r="R663" s="326" t="n">
        <f aca="false">+[4]data1cf!Q663</f>
        <v>333.664461824165</v>
      </c>
      <c r="S663" s="326" t="n">
        <f aca="false">+[4]data1cf!R663</f>
        <v>299.208445465369</v>
      </c>
      <c r="T663" s="326" t="n">
        <f aca="false">+[4]data1cf!S663</f>
        <v>297.44301162933</v>
      </c>
      <c r="U663" s="326" t="n">
        <f aca="false">+[4]data1cf!T663</f>
        <v>295.62461477821</v>
      </c>
      <c r="V663" s="326" t="n">
        <f aca="false">+[4]data1cf!U663</f>
        <v>293.751666021557</v>
      </c>
      <c r="W663" s="326" t="n">
        <f aca="false">+[4]data1cf!V663</f>
        <v>291.822528802203</v>
      </c>
      <c r="X663" s="326" t="n">
        <f aca="false">+[4]data1cf!W663</f>
        <v>289.835517466269</v>
      </c>
      <c r="Y663" s="326" t="n">
        <f aca="false">+[4]data1cf!X663</f>
        <v>287.788895790257</v>
      </c>
      <c r="Z663" s="326" t="n">
        <f aca="false">+[4]data1cf!Y663</f>
        <v>285.680875463965</v>
      </c>
      <c r="AA663" s="326" t="n">
        <f aca="false">+[4]data1cf!Z663</f>
        <v>283.509614527884</v>
      </c>
      <c r="AB663" s="326"/>
      <c r="AC663" s="327" t="n">
        <f aca="false">XNPV(0.1,B663:AA663,$B$1:$AA$1)</f>
        <v>1278.22470780789</v>
      </c>
      <c r="AD663" s="327" t="n">
        <f aca="false">SUMPRODUCT(B663:AA663,$B$1010:$AA$1010)</f>
        <v>2299.91921108364</v>
      </c>
      <c r="AE663" s="328" t="n">
        <f aca="false">SUMPRODUCT(B663:AA663,$B$1012:$AA$1012)</f>
        <v>2186.42919630108</v>
      </c>
      <c r="AF663" s="329" t="n">
        <f aca="false">XIRR(B663:AA663,$B$1:$AA$1)</f>
        <v>0.164272097364073</v>
      </c>
      <c r="AG663" s="330" t="n">
        <f aca="false">1-EXP(-(1/0.25)*(AD663/ABS($AD$1010)))</f>
        <v>0.987624122484523</v>
      </c>
    </row>
    <row r="664" customFormat="false" ht="12.75" hidden="false" customHeight="false" outlineLevel="0" collapsed="false">
      <c r="A664" s="321"/>
      <c r="B664" s="326" t="n">
        <f aca="false">+[4]data1cf!A664</f>
        <v>-3591.75435541745</v>
      </c>
      <c r="C664" s="326" t="n">
        <f aca="false">+[4]data1cf!B664</f>
        <v>510.560024669315</v>
      </c>
      <c r="D664" s="326" t="n">
        <f aca="false">+[4]data1cf!C664</f>
        <v>572.301198871699</v>
      </c>
      <c r="E664" s="326" t="n">
        <f aca="false">+[4]data1cf!D664</f>
        <v>557.901530184529</v>
      </c>
      <c r="F664" s="326" t="n">
        <f aca="false">+[4]data1cf!E664</f>
        <v>544.864340646745</v>
      </c>
      <c r="G664" s="326" t="n">
        <f aca="false">+[4]data1cf!F664</f>
        <v>532.909315591351</v>
      </c>
      <c r="H664" s="326" t="n">
        <f aca="false">+[4]data1cf!G664</f>
        <v>521.895757165237</v>
      </c>
      <c r="I664" s="326" t="n">
        <f aca="false">+[4]data1cf!H664</f>
        <v>516.012005691481</v>
      </c>
      <c r="J664" s="326" t="n">
        <f aca="false">+[4]data1cf!I664</f>
        <v>514.698357116931</v>
      </c>
      <c r="K664" s="326" t="n">
        <f aca="false">+[4]data1cf!J664</f>
        <v>513.484946494484</v>
      </c>
      <c r="L664" s="326" t="n">
        <f aca="false">+[4]data1cf!K664</f>
        <v>511.951649312406</v>
      </c>
      <c r="M664" s="326" t="n">
        <f aca="false">+[4]data1cf!L664</f>
        <v>391.303757455823</v>
      </c>
      <c r="N664" s="326" t="n">
        <f aca="false">+[4]data1cf!M664</f>
        <v>389.685587002585</v>
      </c>
      <c r="O664" s="326" t="n">
        <f aca="false">+[4]data1cf!N664</f>
        <v>388.302355676708</v>
      </c>
      <c r="P664" s="326" t="n">
        <f aca="false">+[4]data1cf!O664</f>
        <v>386.594143170096</v>
      </c>
      <c r="Q664" s="326" t="n">
        <f aca="false">+[4]data1cf!P664</f>
        <v>385.118168529244</v>
      </c>
      <c r="R664" s="326" t="n">
        <f aca="false">+[4]data1cf!Q664</f>
        <v>342.118444653313</v>
      </c>
      <c r="S664" s="326" t="n">
        <f aca="false">+[4]data1cf!R664</f>
        <v>299.208445465369</v>
      </c>
      <c r="T664" s="326" t="n">
        <f aca="false">+[4]data1cf!S664</f>
        <v>297.44301162933</v>
      </c>
      <c r="U664" s="326" t="n">
        <f aca="false">+[4]data1cf!T664</f>
        <v>295.62461477821</v>
      </c>
      <c r="V664" s="326" t="n">
        <f aca="false">+[4]data1cf!U664</f>
        <v>293.751666021557</v>
      </c>
      <c r="W664" s="326" t="n">
        <f aca="false">+[4]data1cf!V664</f>
        <v>291.822528802203</v>
      </c>
      <c r="X664" s="326" t="n">
        <f aca="false">+[4]data1cf!W664</f>
        <v>289.835517466269</v>
      </c>
      <c r="Y664" s="326" t="n">
        <f aca="false">+[4]data1cf!X664</f>
        <v>287.788895790257</v>
      </c>
      <c r="Z664" s="326" t="n">
        <f aca="false">+[4]data1cf!Y664</f>
        <v>285.680875463965</v>
      </c>
      <c r="AA664" s="326" t="n">
        <f aca="false">+[4]data1cf!Z664</f>
        <v>283.509614527884</v>
      </c>
      <c r="AB664" s="326"/>
      <c r="AC664" s="327" t="n">
        <f aca="false">XNPV(0.1,B664:AA664,$B$1:$AA$1)</f>
        <v>689.340761998437</v>
      </c>
      <c r="AD664" s="327" t="n">
        <f aca="false">SUMPRODUCT(B664:AA664,$B$1010:$AA$1010)</f>
        <v>1750.74235716765</v>
      </c>
      <c r="AE664" s="328" t="n">
        <f aca="false">SUMPRODUCT(B664:AA664,$B$1012:$AA$1012)</f>
        <v>1633.58550863331</v>
      </c>
      <c r="AF664" s="329" t="n">
        <f aca="false">XIRR(B664:AA664,$B$1:$AA$1)</f>
        <v>0.12833025850789</v>
      </c>
      <c r="AG664" s="330" t="n">
        <f aca="false">1-EXP(-(1/0.25)*(AD664/ABS($AD$1010)))</f>
        <v>0.964679041268695</v>
      </c>
    </row>
    <row r="665" customFormat="false" ht="12.75" hidden="false" customHeight="false" outlineLevel="0" collapsed="false">
      <c r="A665" s="321"/>
      <c r="B665" s="326" t="n">
        <f aca="false">+[4]data1cf!A665</f>
        <v>-2612.60298495768</v>
      </c>
      <c r="C665" s="326" t="n">
        <f aca="false">+[4]data1cf!B665</f>
        <v>491.525322027577</v>
      </c>
      <c r="D665" s="326" t="n">
        <f aca="false">+[4]data1cf!C665</f>
        <v>536.135263852397</v>
      </c>
      <c r="E665" s="326" t="n">
        <f aca="false">+[4]data1cf!D665</f>
        <v>525.352188667157</v>
      </c>
      <c r="F665" s="326" t="n">
        <f aca="false">+[4]data1cf!E665</f>
        <v>515.550898578469</v>
      </c>
      <c r="G665" s="326" t="n">
        <f aca="false">+[4]data1cf!F665</f>
        <v>506.527217729902</v>
      </c>
      <c r="H665" s="326" t="n">
        <f aca="false">+[4]data1cf!G665</f>
        <v>498.178517673632</v>
      </c>
      <c r="I665" s="326" t="n">
        <f aca="false">+[4]data1cf!H665</f>
        <v>493.55105657423</v>
      </c>
      <c r="J665" s="326" t="n">
        <f aca="false">+[4]data1cf!I665</f>
        <v>492.23740799968</v>
      </c>
      <c r="K665" s="326" t="n">
        <f aca="false">+[4]data1cf!J665</f>
        <v>490.98592797195</v>
      </c>
      <c r="L665" s="326" t="n">
        <f aca="false">+[4]data1cf!K665</f>
        <v>489.490700195155</v>
      </c>
      <c r="M665" s="326" t="n">
        <f aca="false">+[4]data1cf!L665</f>
        <v>368.804738933289</v>
      </c>
      <c r="N665" s="326" t="n">
        <f aca="false">+[4]data1cf!M665</f>
        <v>367.224637885334</v>
      </c>
      <c r="O665" s="326" t="n">
        <f aca="false">+[4]data1cf!N665</f>
        <v>365.803337154173</v>
      </c>
      <c r="P665" s="326" t="n">
        <f aca="false">+[4]data1cf!O665</f>
        <v>364.133194052845</v>
      </c>
      <c r="Q665" s="326" t="n">
        <f aca="false">+[4]data1cf!P665</f>
        <v>362.61915000671</v>
      </c>
      <c r="R665" s="326" t="n">
        <f aca="false">+[4]data1cf!Q665</f>
        <v>330.887970094687</v>
      </c>
      <c r="S665" s="326" t="n">
        <f aca="false">+[4]data1cf!R665</f>
        <v>299.208445465369</v>
      </c>
      <c r="T665" s="326" t="n">
        <f aca="false">+[4]data1cf!S665</f>
        <v>297.44301162933</v>
      </c>
      <c r="U665" s="326" t="n">
        <f aca="false">+[4]data1cf!T665</f>
        <v>295.62461477821</v>
      </c>
      <c r="V665" s="326" t="n">
        <f aca="false">+[4]data1cf!U665</f>
        <v>293.751666021557</v>
      </c>
      <c r="W665" s="326" t="n">
        <f aca="false">+[4]data1cf!V665</f>
        <v>291.822528802203</v>
      </c>
      <c r="X665" s="326" t="n">
        <f aca="false">+[4]data1cf!W665</f>
        <v>289.835517466269</v>
      </c>
      <c r="Y665" s="326" t="n">
        <f aca="false">+[4]data1cf!X665</f>
        <v>287.788895790257</v>
      </c>
      <c r="Z665" s="326" t="n">
        <f aca="false">+[4]data1cf!Y665</f>
        <v>285.680875463965</v>
      </c>
      <c r="AA665" s="326" t="n">
        <f aca="false">+[4]data1cf!Z665</f>
        <v>283.509614527884</v>
      </c>
      <c r="AB665" s="326"/>
      <c r="AC665" s="327" t="n">
        <f aca="false">XNPV(0.1,B665:AA665,$B$1:$AA$1)</f>
        <v>1471.62838962338</v>
      </c>
      <c r="AD665" s="327" t="n">
        <f aca="false">SUMPRODUCT(B665:AA665,$B$1010:$AA$1010)</f>
        <v>2480.28212685172</v>
      </c>
      <c r="AE665" s="328" t="n">
        <f aca="false">SUMPRODUCT(B665:AA665,$B$1012:$AA$1012)</f>
        <v>2367.99638865581</v>
      </c>
      <c r="AF665" s="329" t="n">
        <f aca="false">XIRR(B665:AA665,$B$1:$AA$1)</f>
        <v>0.18005094758924</v>
      </c>
      <c r="AG665" s="330" t="n">
        <f aca="false">1-EXP(-(1/0.25)*(AD665/ABS($AD$1010)))</f>
        <v>0.99123013079665</v>
      </c>
    </row>
    <row r="666" customFormat="false" ht="12.75" hidden="false" customHeight="false" outlineLevel="0" collapsed="false">
      <c r="A666" s="321"/>
      <c r="B666" s="326" t="n">
        <f aca="false">+[4]data1cf!A666</f>
        <v>-2745.75196371682</v>
      </c>
      <c r="C666" s="326" t="n">
        <f aca="false">+[4]data1cf!B666</f>
        <v>494.113738174655</v>
      </c>
      <c r="D666" s="326" t="n">
        <f aca="false">+[4]data1cf!C666</f>
        <v>541.053254531844</v>
      </c>
      <c r="E666" s="326" t="n">
        <f aca="false">+[4]data1cf!D666</f>
        <v>529.77838027866</v>
      </c>
      <c r="F666" s="326" t="n">
        <f aca="false">+[4]data1cf!E666</f>
        <v>519.537059444969</v>
      </c>
      <c r="G666" s="326" t="n">
        <f aca="false">+[4]data1cf!F666</f>
        <v>510.114762509752</v>
      </c>
      <c r="H666" s="326" t="n">
        <f aca="false">+[4]data1cf!G666</f>
        <v>501.40368419289</v>
      </c>
      <c r="I666" s="326" t="n">
        <f aca="false">+[4]data1cf!H666</f>
        <v>496.605387627781</v>
      </c>
      <c r="J666" s="326" t="n">
        <f aca="false">+[4]data1cf!I666</f>
        <v>495.291739053232</v>
      </c>
      <c r="K666" s="326" t="n">
        <f aca="false">+[4]data1cf!J666</f>
        <v>494.045435857796</v>
      </c>
      <c r="L666" s="326" t="n">
        <f aca="false">+[4]data1cf!K666</f>
        <v>492.545031248707</v>
      </c>
      <c r="M666" s="326" t="n">
        <f aca="false">+[4]data1cf!L666</f>
        <v>371.864246819134</v>
      </c>
      <c r="N666" s="326" t="n">
        <f aca="false">+[4]data1cf!M666</f>
        <v>370.278968938886</v>
      </c>
      <c r="O666" s="326" t="n">
        <f aca="false">+[4]data1cf!N666</f>
        <v>368.862845040019</v>
      </c>
      <c r="P666" s="326" t="n">
        <f aca="false">+[4]data1cf!O666</f>
        <v>367.187525106397</v>
      </c>
      <c r="Q666" s="326" t="n">
        <f aca="false">+[4]data1cf!P666</f>
        <v>365.678657892556</v>
      </c>
      <c r="R666" s="326" t="n">
        <f aca="false">+[4]data1cf!Q666</f>
        <v>332.415135621463</v>
      </c>
      <c r="S666" s="326" t="n">
        <f aca="false">+[4]data1cf!R666</f>
        <v>299.208445465369</v>
      </c>
      <c r="T666" s="326" t="n">
        <f aca="false">+[4]data1cf!S666</f>
        <v>297.44301162933</v>
      </c>
      <c r="U666" s="326" t="n">
        <f aca="false">+[4]data1cf!T666</f>
        <v>295.62461477821</v>
      </c>
      <c r="V666" s="326" t="n">
        <f aca="false">+[4]data1cf!U666</f>
        <v>293.751666021557</v>
      </c>
      <c r="W666" s="326" t="n">
        <f aca="false">+[4]data1cf!V666</f>
        <v>291.822528802203</v>
      </c>
      <c r="X666" s="326" t="n">
        <f aca="false">+[4]data1cf!W666</f>
        <v>289.835517466269</v>
      </c>
      <c r="Y666" s="326" t="n">
        <f aca="false">+[4]data1cf!X666</f>
        <v>287.788895790257</v>
      </c>
      <c r="Z666" s="326" t="n">
        <f aca="false">+[4]data1cf!Y666</f>
        <v>285.680875463965</v>
      </c>
      <c r="AA666" s="326" t="n">
        <f aca="false">+[4]data1cf!Z666</f>
        <v>283.509614527884</v>
      </c>
      <c r="AB666" s="326"/>
      <c r="AC666" s="327" t="n">
        <f aca="false">XNPV(0.1,B666:AA666,$B$1:$AA$1)</f>
        <v>1365.24974189166</v>
      </c>
      <c r="AD666" s="327" t="n">
        <f aca="false">SUMPRODUCT(B666:AA666,$B$1010:$AA$1010)</f>
        <v>2381.07634700177</v>
      </c>
      <c r="AE666" s="328" t="n">
        <f aca="false">SUMPRODUCT(B666:AA666,$B$1012:$AA$1012)</f>
        <v>2268.12821544509</v>
      </c>
      <c r="AF666" s="329" t="n">
        <f aca="false">XIRR(B666:AA666,$B$1:$AA$1)</f>
        <v>0.171055290637229</v>
      </c>
      <c r="AG666" s="330" t="n">
        <f aca="false">1-EXP(-(1/0.25)*(AD666/ABS($AD$1010)))</f>
        <v>0.989400903997717</v>
      </c>
    </row>
    <row r="667" customFormat="false" ht="12.75" hidden="false" customHeight="false" outlineLevel="0" collapsed="false">
      <c r="A667" s="321"/>
      <c r="B667" s="326" t="n">
        <f aca="false">+[4]data1cf!A667</f>
        <v>-3825.11667982913</v>
      </c>
      <c r="C667" s="326" t="n">
        <f aca="false">+[4]data1cf!B667</f>
        <v>515.096588255878</v>
      </c>
      <c r="D667" s="326" t="n">
        <f aca="false">+[4]data1cf!C667</f>
        <v>580.920669686169</v>
      </c>
      <c r="E667" s="326" t="n">
        <f aca="false">+[4]data1cf!D667</f>
        <v>565.659053917552</v>
      </c>
      <c r="F667" s="326" t="n">
        <f aca="false">+[4]data1cf!E667</f>
        <v>551.850648570053</v>
      </c>
      <c r="G667" s="326" t="n">
        <f aca="false">+[4]data1cf!F667</f>
        <v>539.196992722327</v>
      </c>
      <c r="H667" s="326" t="n">
        <f aca="false">+[4]data1cf!G667</f>
        <v>527.548315394095</v>
      </c>
      <c r="I667" s="326" t="n">
        <f aca="false">+[4]data1cf!H667</f>
        <v>521.365150723625</v>
      </c>
      <c r="J667" s="326" t="n">
        <f aca="false">+[4]data1cf!I667</f>
        <v>520.051502149076</v>
      </c>
      <c r="K667" s="326" t="n">
        <f aca="false">+[4]data1cf!J667</f>
        <v>518.847164653802</v>
      </c>
      <c r="L667" s="326" t="n">
        <f aca="false">+[4]data1cf!K667</f>
        <v>517.30479434455</v>
      </c>
      <c r="M667" s="326" t="n">
        <f aca="false">+[4]data1cf!L667</f>
        <v>396.665975615141</v>
      </c>
      <c r="N667" s="326" t="n">
        <f aca="false">+[4]data1cf!M667</f>
        <v>395.03873203473</v>
      </c>
      <c r="O667" s="326" t="n">
        <f aca="false">+[4]data1cf!N667</f>
        <v>393.664573836025</v>
      </c>
      <c r="P667" s="326" t="n">
        <f aca="false">+[4]data1cf!O667</f>
        <v>391.947288202241</v>
      </c>
      <c r="Q667" s="326" t="n">
        <f aca="false">+[4]data1cf!P667</f>
        <v>390.480386688562</v>
      </c>
      <c r="R667" s="326" t="n">
        <f aca="false">+[4]data1cf!Q667</f>
        <v>344.795017169385</v>
      </c>
      <c r="S667" s="326" t="n">
        <f aca="false">+[4]data1cf!R667</f>
        <v>299.208445465369</v>
      </c>
      <c r="T667" s="326" t="n">
        <f aca="false">+[4]data1cf!S667</f>
        <v>297.44301162933</v>
      </c>
      <c r="U667" s="326" t="n">
        <f aca="false">+[4]data1cf!T667</f>
        <v>295.62461477821</v>
      </c>
      <c r="V667" s="326" t="n">
        <f aca="false">+[4]data1cf!U667</f>
        <v>293.751666021557</v>
      </c>
      <c r="W667" s="326" t="n">
        <f aca="false">+[4]data1cf!V667</f>
        <v>291.822528802203</v>
      </c>
      <c r="X667" s="326" t="n">
        <f aca="false">+[4]data1cf!W667</f>
        <v>289.835517466269</v>
      </c>
      <c r="Y667" s="326" t="n">
        <f aca="false">+[4]data1cf!X667</f>
        <v>287.788895790257</v>
      </c>
      <c r="Z667" s="326" t="n">
        <f aca="false">+[4]data1cf!Y667</f>
        <v>285.680875463965</v>
      </c>
      <c r="AA667" s="326" t="n">
        <f aca="false">+[4]data1cf!Z667</f>
        <v>283.509614527884</v>
      </c>
      <c r="AB667" s="326"/>
      <c r="AC667" s="327" t="n">
        <f aca="false">XNPV(0.1,B667:AA667,$B$1:$AA$1)</f>
        <v>502.897210318234</v>
      </c>
      <c r="AD667" s="327" t="n">
        <f aca="false">SUMPRODUCT(B667:AA667,$B$1010:$AA$1010)</f>
        <v>1576.87026594615</v>
      </c>
      <c r="AE667" s="328" t="n">
        <f aca="false">SUMPRODUCT(B667:AA667,$B$1012:$AA$1012)</f>
        <v>1458.55247982306</v>
      </c>
      <c r="AF667" s="329" t="n">
        <f aca="false">XIRR(B667:AA667,$B$1:$AA$1)</f>
        <v>0.119566153281237</v>
      </c>
      <c r="AG667" s="330" t="n">
        <f aca="false">1-EXP(-(1/0.25)*(AD667/ABS($AD$1010)))</f>
        <v>0.95076972703995</v>
      </c>
    </row>
    <row r="668" customFormat="false" ht="12.75" hidden="false" customHeight="false" outlineLevel="0" collapsed="false">
      <c r="A668" s="321"/>
      <c r="B668" s="326" t="n">
        <f aca="false">+[4]data1cf!A668</f>
        <v>-3196.25820615155</v>
      </c>
      <c r="C668" s="326" t="n">
        <f aca="false">+[4]data1cf!B668</f>
        <v>502.871579527586</v>
      </c>
      <c r="D668" s="326" t="n">
        <f aca="false">+[4]data1cf!C668</f>
        <v>557.693153102414</v>
      </c>
      <c r="E668" s="326" t="n">
        <f aca="false">+[4]data1cf!D668</f>
        <v>544.754288992172</v>
      </c>
      <c r="F668" s="326" t="n">
        <f aca="false">+[4]data1cf!E668</f>
        <v>533.024135128483</v>
      </c>
      <c r="G668" s="326" t="n">
        <f aca="false">+[4]data1cf!F668</f>
        <v>522.253130624914</v>
      </c>
      <c r="H668" s="326" t="n">
        <f aca="false">+[4]data1cf!G668</f>
        <v>512.315954518643</v>
      </c>
      <c r="I668" s="326" t="n">
        <f aca="false">+[4]data1cf!H668</f>
        <v>506.93964042424</v>
      </c>
      <c r="J668" s="326" t="n">
        <f aca="false">+[4]data1cf!I668</f>
        <v>505.625991849691</v>
      </c>
      <c r="K668" s="326" t="n">
        <f aca="false">+[4]data1cf!J668</f>
        <v>504.39720433696</v>
      </c>
      <c r="L668" s="326" t="n">
        <f aca="false">+[4]data1cf!K668</f>
        <v>502.879284045166</v>
      </c>
      <c r="M668" s="326" t="n">
        <f aca="false">+[4]data1cf!L668</f>
        <v>382.216015298299</v>
      </c>
      <c r="N668" s="326" t="n">
        <f aca="false">+[4]data1cf!M668</f>
        <v>380.613221735345</v>
      </c>
      <c r="O668" s="326" t="n">
        <f aca="false">+[4]data1cf!N668</f>
        <v>379.214613519184</v>
      </c>
      <c r="P668" s="326" t="n">
        <f aca="false">+[4]data1cf!O668</f>
        <v>377.521777902856</v>
      </c>
      <c r="Q668" s="326" t="n">
        <f aca="false">+[4]data1cf!P668</f>
        <v>376.03042637172</v>
      </c>
      <c r="R668" s="326" t="n">
        <f aca="false">+[4]data1cf!Q668</f>
        <v>337.582262019693</v>
      </c>
      <c r="S668" s="326" t="n">
        <f aca="false">+[4]data1cf!R668</f>
        <v>299.208445465369</v>
      </c>
      <c r="T668" s="326" t="n">
        <f aca="false">+[4]data1cf!S668</f>
        <v>297.44301162933</v>
      </c>
      <c r="U668" s="326" t="n">
        <f aca="false">+[4]data1cf!T668</f>
        <v>295.62461477821</v>
      </c>
      <c r="V668" s="326" t="n">
        <f aca="false">+[4]data1cf!U668</f>
        <v>293.751666021557</v>
      </c>
      <c r="W668" s="326" t="n">
        <f aca="false">+[4]data1cf!V668</f>
        <v>291.822528802203</v>
      </c>
      <c r="X668" s="326" t="n">
        <f aca="false">+[4]data1cf!W668</f>
        <v>289.835517466269</v>
      </c>
      <c r="Y668" s="326" t="n">
        <f aca="false">+[4]data1cf!X668</f>
        <v>287.788895790257</v>
      </c>
      <c r="Z668" s="326" t="n">
        <f aca="false">+[4]data1cf!Y668</f>
        <v>285.680875463965</v>
      </c>
      <c r="AA668" s="326" t="n">
        <f aca="false">+[4]data1cf!Z668</f>
        <v>283.509614527884</v>
      </c>
      <c r="AB668" s="326"/>
      <c r="AC668" s="327" t="n">
        <f aca="false">XNPV(0.1,B668:AA668,$B$1:$AA$1)</f>
        <v>1005.32024553707</v>
      </c>
      <c r="AD668" s="327" t="n">
        <f aca="false">SUMPRODUCT(B668:AA668,$B$1010:$AA$1010)</f>
        <v>2045.41606988574</v>
      </c>
      <c r="AE668" s="328" t="n">
        <f aca="false">SUMPRODUCT(B668:AA668,$B$1012:$AA$1012)</f>
        <v>1930.22674694511</v>
      </c>
      <c r="AF668" s="329" t="n">
        <f aca="false">XIRR(B668:AA668,$B$1:$AA$1)</f>
        <v>0.145756436947881</v>
      </c>
      <c r="AG668" s="330" t="n">
        <f aca="false">1-EXP(-(1/0.25)*(AD668/ABS($AD$1010)))</f>
        <v>0.979879135638472</v>
      </c>
    </row>
    <row r="669" customFormat="false" ht="12.75" hidden="false" customHeight="false" outlineLevel="0" collapsed="false">
      <c r="A669" s="321"/>
      <c r="B669" s="326" t="n">
        <f aca="false">+[4]data1cf!A669</f>
        <v>-2631.57158388364</v>
      </c>
      <c r="C669" s="326" t="n">
        <f aca="false">+[4]data1cf!B669</f>
        <v>491.894071590698</v>
      </c>
      <c r="D669" s="326" t="n">
        <f aca="false">+[4]data1cf!C669</f>
        <v>536.835888022326</v>
      </c>
      <c r="E669" s="326" t="n">
        <f aca="false">+[4]data1cf!D669</f>
        <v>525.982750420094</v>
      </c>
      <c r="F669" s="326" t="n">
        <f aca="false">+[4]data1cf!E669</f>
        <v>516.118772905675</v>
      </c>
      <c r="G669" s="326" t="n">
        <f aca="false">+[4]data1cf!F669</f>
        <v>507.038304624387</v>
      </c>
      <c r="H669" s="326" t="n">
        <f aca="false">+[4]data1cf!G669</f>
        <v>498.63797962928</v>
      </c>
      <c r="I669" s="326" t="n">
        <f aca="false">+[4]data1cf!H669</f>
        <v>493.986181058712</v>
      </c>
      <c r="J669" s="326" t="n">
        <f aca="false">+[4]data1cf!I669</f>
        <v>492.672532484163</v>
      </c>
      <c r="K669" s="326" t="n">
        <f aca="false">+[4]data1cf!J669</f>
        <v>491.421789955558</v>
      </c>
      <c r="L669" s="326" t="n">
        <f aca="false">+[4]data1cf!K669</f>
        <v>489.925824679637</v>
      </c>
      <c r="M669" s="326" t="n">
        <f aca="false">+[4]data1cf!L669</f>
        <v>369.240600916897</v>
      </c>
      <c r="N669" s="326" t="n">
        <f aca="false">+[4]data1cf!M669</f>
        <v>367.659762369817</v>
      </c>
      <c r="O669" s="326" t="n">
        <f aca="false">+[4]data1cf!N669</f>
        <v>366.239199137782</v>
      </c>
      <c r="P669" s="326" t="n">
        <f aca="false">+[4]data1cf!O669</f>
        <v>364.568318537328</v>
      </c>
      <c r="Q669" s="326" t="n">
        <f aca="false">+[4]data1cf!P669</f>
        <v>363.055011990318</v>
      </c>
      <c r="R669" s="326" t="n">
        <f aca="false">+[4]data1cf!Q669</f>
        <v>331.105532336929</v>
      </c>
      <c r="S669" s="326" t="n">
        <f aca="false">+[4]data1cf!R669</f>
        <v>299.208445465369</v>
      </c>
      <c r="T669" s="326" t="n">
        <f aca="false">+[4]data1cf!S669</f>
        <v>297.44301162933</v>
      </c>
      <c r="U669" s="326" t="n">
        <f aca="false">+[4]data1cf!T669</f>
        <v>295.62461477821</v>
      </c>
      <c r="V669" s="326" t="n">
        <f aca="false">+[4]data1cf!U669</f>
        <v>293.751666021557</v>
      </c>
      <c r="W669" s="326" t="n">
        <f aca="false">+[4]data1cf!V669</f>
        <v>291.822528802203</v>
      </c>
      <c r="X669" s="326" t="n">
        <f aca="false">+[4]data1cf!W669</f>
        <v>289.835517466269</v>
      </c>
      <c r="Y669" s="326" t="n">
        <f aca="false">+[4]data1cf!X669</f>
        <v>287.788895790257</v>
      </c>
      <c r="Z669" s="326" t="n">
        <f aca="false">+[4]data1cf!Y669</f>
        <v>285.680875463965</v>
      </c>
      <c r="AA669" s="326" t="n">
        <f aca="false">+[4]data1cf!Z669</f>
        <v>283.509614527884</v>
      </c>
      <c r="AB669" s="326"/>
      <c r="AC669" s="327" t="n">
        <f aca="false">XNPV(0.1,B669:AA669,$B$1:$AA$1)</f>
        <v>1456.47353134422</v>
      </c>
      <c r="AD669" s="327" t="n">
        <f aca="false">SUMPRODUCT(B669:AA669,$B$1010:$AA$1010)</f>
        <v>2466.14912585804</v>
      </c>
      <c r="AE669" s="328" t="n">
        <f aca="false">SUMPRODUCT(B669:AA669,$B$1012:$AA$1012)</f>
        <v>2353.76902213181</v>
      </c>
      <c r="AF669" s="329" t="n">
        <f aca="false">XIRR(B669:AA669,$B$1:$AA$1)</f>
        <v>0.178718160205085</v>
      </c>
      <c r="AG669" s="330" t="n">
        <f aca="false">1-EXP(-(1/0.25)*(AD669/ABS($AD$1010)))</f>
        <v>0.990990219004101</v>
      </c>
    </row>
    <row r="670" customFormat="false" ht="12.75" hidden="false" customHeight="false" outlineLevel="0" collapsed="false">
      <c r="A670" s="321"/>
      <c r="B670" s="326" t="n">
        <f aca="false">+[4]data1cf!A670</f>
        <v>-2748.81855843068</v>
      </c>
      <c r="C670" s="326" t="n">
        <f aca="false">+[4]data1cf!B670</f>
        <v>494.173352775892</v>
      </c>
      <c r="D670" s="326" t="n">
        <f aca="false">+[4]data1cf!C670</f>
        <v>541.166522274196</v>
      </c>
      <c r="E670" s="326" t="n">
        <f aca="false">+[4]data1cf!D670</f>
        <v>529.880321246776</v>
      </c>
      <c r="F670" s="326" t="n">
        <f aca="false">+[4]data1cf!E670</f>
        <v>519.628865930874</v>
      </c>
      <c r="G670" s="326" t="n">
        <f aca="false">+[4]data1cf!F670</f>
        <v>510.197388347067</v>
      </c>
      <c r="H670" s="326" t="n">
        <f aca="false">+[4]data1cf!G670</f>
        <v>501.477963986032</v>
      </c>
      <c r="I670" s="326" t="n">
        <f aca="false">+[4]data1cf!H670</f>
        <v>496.675732857242</v>
      </c>
      <c r="J670" s="326" t="n">
        <f aca="false">+[4]data1cf!I670</f>
        <v>495.362084282692</v>
      </c>
      <c r="K670" s="326" t="n">
        <f aca="false">+[4]data1cf!J670</f>
        <v>494.115900316458</v>
      </c>
      <c r="L670" s="326" t="n">
        <f aca="false">+[4]data1cf!K670</f>
        <v>492.615376478167</v>
      </c>
      <c r="M670" s="326" t="n">
        <f aca="false">+[4]data1cf!L670</f>
        <v>371.934711277797</v>
      </c>
      <c r="N670" s="326" t="n">
        <f aca="false">+[4]data1cf!M670</f>
        <v>370.349314168346</v>
      </c>
      <c r="O670" s="326" t="n">
        <f aca="false">+[4]data1cf!N670</f>
        <v>368.933309498682</v>
      </c>
      <c r="P670" s="326" t="n">
        <f aca="false">+[4]data1cf!O670</f>
        <v>367.257870335857</v>
      </c>
      <c r="Q670" s="326" t="n">
        <f aca="false">+[4]data1cf!P670</f>
        <v>365.749122351218</v>
      </c>
      <c r="R670" s="326" t="n">
        <f aca="false">+[4]data1cf!Q670</f>
        <v>332.450308236193</v>
      </c>
      <c r="S670" s="326" t="n">
        <f aca="false">+[4]data1cf!R670</f>
        <v>299.208445465369</v>
      </c>
      <c r="T670" s="326" t="n">
        <f aca="false">+[4]data1cf!S670</f>
        <v>297.44301162933</v>
      </c>
      <c r="U670" s="326" t="n">
        <f aca="false">+[4]data1cf!T670</f>
        <v>295.62461477821</v>
      </c>
      <c r="V670" s="326" t="n">
        <f aca="false">+[4]data1cf!U670</f>
        <v>293.751666021557</v>
      </c>
      <c r="W670" s="326" t="n">
        <f aca="false">+[4]data1cf!V670</f>
        <v>291.822528802203</v>
      </c>
      <c r="X670" s="326" t="n">
        <f aca="false">+[4]data1cf!W670</f>
        <v>289.835517466269</v>
      </c>
      <c r="Y670" s="326" t="n">
        <f aca="false">+[4]data1cf!X670</f>
        <v>287.788895790257</v>
      </c>
      <c r="Z670" s="326" t="n">
        <f aca="false">+[4]data1cf!Y670</f>
        <v>285.680875463965</v>
      </c>
      <c r="AA670" s="326" t="n">
        <f aca="false">+[4]data1cf!Z670</f>
        <v>283.509614527884</v>
      </c>
      <c r="AB670" s="326"/>
      <c r="AC670" s="327" t="n">
        <f aca="false">XNPV(0.1,B670:AA670,$B$1:$AA$1)</f>
        <v>1362.79970283134</v>
      </c>
      <c r="AD670" s="327" t="n">
        <f aca="false">SUMPRODUCT(B670:AA670,$B$1010:$AA$1010)</f>
        <v>2378.79150844793</v>
      </c>
      <c r="AE670" s="328" t="n">
        <f aca="false">SUMPRODUCT(B670:AA670,$B$1012:$AA$1012)</f>
        <v>2265.82812110786</v>
      </c>
      <c r="AF670" s="329" t="n">
        <f aca="false">XIRR(B670:AA670,$B$1:$AA$1)</f>
        <v>0.170857578001188</v>
      </c>
      <c r="AG670" s="330" t="n">
        <f aca="false">1-EXP(-(1/0.25)*(AD670/ABS($AD$1010)))</f>
        <v>0.989354556904947</v>
      </c>
    </row>
    <row r="671" customFormat="false" ht="12.75" hidden="false" customHeight="false" outlineLevel="0" collapsed="false">
      <c r="A671" s="321"/>
      <c r="B671" s="326" t="n">
        <f aca="false">+[4]data1cf!A671</f>
        <v>-2752.03994803691</v>
      </c>
      <c r="C671" s="326" t="n">
        <f aca="false">+[4]data1cf!B671</f>
        <v>494.235976589838</v>
      </c>
      <c r="D671" s="326" t="n">
        <f aca="false">+[4]data1cf!C671</f>
        <v>541.285507520692</v>
      </c>
      <c r="E671" s="326" t="n">
        <f aca="false">+[4]data1cf!D671</f>
        <v>529.987407968622</v>
      </c>
      <c r="F671" s="326" t="n">
        <f aca="false">+[4]data1cf!E671</f>
        <v>519.72530660435</v>
      </c>
      <c r="G671" s="326" t="n">
        <f aca="false">+[4]data1cf!F671</f>
        <v>510.284184953195</v>
      </c>
      <c r="H671" s="326" t="n">
        <f aca="false">+[4]data1cf!G671</f>
        <v>501.555993258208</v>
      </c>
      <c r="I671" s="326" t="n">
        <f aca="false">+[4]data1cf!H671</f>
        <v>496.749628957697</v>
      </c>
      <c r="J671" s="326" t="n">
        <f aca="false">+[4]data1cf!I671</f>
        <v>495.435980383148</v>
      </c>
      <c r="K671" s="326" t="n">
        <f aca="false">+[4]data1cf!J671</f>
        <v>494.189921664541</v>
      </c>
      <c r="L671" s="326" t="n">
        <f aca="false">+[4]data1cf!K671</f>
        <v>492.689272578622</v>
      </c>
      <c r="M671" s="326" t="n">
        <f aca="false">+[4]data1cf!L671</f>
        <v>372.00873262588</v>
      </c>
      <c r="N671" s="326" t="n">
        <f aca="false">+[4]data1cf!M671</f>
        <v>370.423210268802</v>
      </c>
      <c r="O671" s="326" t="n">
        <f aca="false">+[4]data1cf!N671</f>
        <v>369.007330846765</v>
      </c>
      <c r="P671" s="326" t="n">
        <f aca="false">+[4]data1cf!O671</f>
        <v>367.331766436313</v>
      </c>
      <c r="Q671" s="326" t="n">
        <f aca="false">+[4]data1cf!P671</f>
        <v>365.823143699301</v>
      </c>
      <c r="R671" s="326" t="n">
        <f aca="false">+[4]data1cf!Q671</f>
        <v>332.487256286421</v>
      </c>
      <c r="S671" s="326" t="n">
        <f aca="false">+[4]data1cf!R671</f>
        <v>299.208445465369</v>
      </c>
      <c r="T671" s="326" t="n">
        <f aca="false">+[4]data1cf!S671</f>
        <v>297.44301162933</v>
      </c>
      <c r="U671" s="326" t="n">
        <f aca="false">+[4]data1cf!T671</f>
        <v>295.62461477821</v>
      </c>
      <c r="V671" s="326" t="n">
        <f aca="false">+[4]data1cf!U671</f>
        <v>293.751666021557</v>
      </c>
      <c r="W671" s="326" t="n">
        <f aca="false">+[4]data1cf!V671</f>
        <v>291.822528802203</v>
      </c>
      <c r="X671" s="326" t="n">
        <f aca="false">+[4]data1cf!W671</f>
        <v>289.835517466269</v>
      </c>
      <c r="Y671" s="326" t="n">
        <f aca="false">+[4]data1cf!X671</f>
        <v>287.788895790257</v>
      </c>
      <c r="Z671" s="326" t="n">
        <f aca="false">+[4]data1cf!Y671</f>
        <v>285.680875463965</v>
      </c>
      <c r="AA671" s="326" t="n">
        <f aca="false">+[4]data1cf!Z671</f>
        <v>283.509614527884</v>
      </c>
      <c r="AB671" s="326"/>
      <c r="AC671" s="327" t="n">
        <f aca="false">XNPV(0.1,B671:AA671,$B$1:$AA$1)</f>
        <v>1360.22599123909</v>
      </c>
      <c r="AD671" s="327" t="n">
        <f aca="false">SUMPRODUCT(B671:AA671,$B$1010:$AA$1010)</f>
        <v>2376.39133631695</v>
      </c>
      <c r="AE671" s="328" t="n">
        <f aca="false">SUMPRODUCT(B671:AA671,$B$1012:$AA$1012)</f>
        <v>2263.41192311541</v>
      </c>
      <c r="AF671" s="329" t="n">
        <f aca="false">XIRR(B671:AA671,$B$1:$AA$1)</f>
        <v>0.170650321511265</v>
      </c>
      <c r="AG671" s="330" t="n">
        <f aca="false">1-EXP(-(1/0.25)*(AD671/ABS($AD$1010)))</f>
        <v>0.98930565203078</v>
      </c>
    </row>
    <row r="672" customFormat="false" ht="12.75" hidden="false" customHeight="false" outlineLevel="0" collapsed="false">
      <c r="A672" s="321"/>
      <c r="B672" s="326" t="n">
        <f aca="false">+[4]data1cf!A672</f>
        <v>-3042.29143045018</v>
      </c>
      <c r="C672" s="326" t="n">
        <f aca="false">+[4]data1cf!B672</f>
        <v>499.878465407952</v>
      </c>
      <c r="D672" s="326" t="n">
        <f aca="false">+[4]data1cf!C672</f>
        <v>552.006236275108</v>
      </c>
      <c r="E672" s="326" t="n">
        <f aca="false">+[4]data1cf!D672</f>
        <v>539.636063847597</v>
      </c>
      <c r="F672" s="326" t="n">
        <f aca="false">+[4]data1cf!E672</f>
        <v>528.414739384245</v>
      </c>
      <c r="G672" s="326" t="n">
        <f aca="false">+[4]data1cf!F672</f>
        <v>518.104674455101</v>
      </c>
      <c r="H672" s="326" t="n">
        <f aca="false">+[4]data1cf!G672</f>
        <v>508.586534325578</v>
      </c>
      <c r="I672" s="326" t="n">
        <f aca="false">+[4]data1cf!H672</f>
        <v>503.407765763071</v>
      </c>
      <c r="J672" s="326" t="n">
        <f aca="false">+[4]data1cf!I672</f>
        <v>502.094117188522</v>
      </c>
      <c r="K672" s="326" t="n">
        <f aca="false">+[4]data1cf!J672</f>
        <v>500.859343447552</v>
      </c>
      <c r="L672" s="326" t="n">
        <f aca="false">+[4]data1cf!K672</f>
        <v>499.347409383997</v>
      </c>
      <c r="M672" s="326" t="n">
        <f aca="false">+[4]data1cf!L672</f>
        <v>378.678154408891</v>
      </c>
      <c r="N672" s="326" t="n">
        <f aca="false">+[4]data1cf!M672</f>
        <v>377.081347074176</v>
      </c>
      <c r="O672" s="326" t="n">
        <f aca="false">+[4]data1cf!N672</f>
        <v>375.676752629776</v>
      </c>
      <c r="P672" s="326" t="n">
        <f aca="false">+[4]data1cf!O672</f>
        <v>373.989903241687</v>
      </c>
      <c r="Q672" s="326" t="n">
        <f aca="false">+[4]data1cf!P672</f>
        <v>372.492565482312</v>
      </c>
      <c r="R672" s="326" t="n">
        <f aca="false">+[4]data1cf!Q672</f>
        <v>335.816324689108</v>
      </c>
      <c r="S672" s="326" t="n">
        <f aca="false">+[4]data1cf!R672</f>
        <v>299.208445465369</v>
      </c>
      <c r="T672" s="326" t="n">
        <f aca="false">+[4]data1cf!S672</f>
        <v>297.44301162933</v>
      </c>
      <c r="U672" s="326" t="n">
        <f aca="false">+[4]data1cf!T672</f>
        <v>295.62461477821</v>
      </c>
      <c r="V672" s="326" t="n">
        <f aca="false">+[4]data1cf!U672</f>
        <v>293.751666021557</v>
      </c>
      <c r="W672" s="326" t="n">
        <f aca="false">+[4]data1cf!V672</f>
        <v>291.822528802203</v>
      </c>
      <c r="X672" s="326" t="n">
        <f aca="false">+[4]data1cf!W672</f>
        <v>289.835517466269</v>
      </c>
      <c r="Y672" s="326" t="n">
        <f aca="false">+[4]data1cf!X672</f>
        <v>287.788895790257</v>
      </c>
      <c r="Z672" s="326" t="n">
        <f aca="false">+[4]data1cf!Y672</f>
        <v>285.680875463965</v>
      </c>
      <c r="AA672" s="326" t="n">
        <f aca="false">+[4]data1cf!Z672</f>
        <v>283.509614527884</v>
      </c>
      <c r="AB672" s="326"/>
      <c r="AC672" s="327" t="n">
        <f aca="false">XNPV(0.1,B672:AA672,$B$1:$AA$1)</f>
        <v>1128.33115818066</v>
      </c>
      <c r="AD672" s="327" t="n">
        <f aca="false">SUMPRODUCT(B672:AA672,$B$1010:$AA$1010)</f>
        <v>2160.13263922621</v>
      </c>
      <c r="AE672" s="328" t="n">
        <f aca="false">SUMPRODUCT(B672:AA672,$B$1012:$AA$1012)</f>
        <v>2045.70927462004</v>
      </c>
      <c r="AF672" s="329" t="n">
        <f aca="false">XIRR(B672:AA672,$B$1:$AA$1)</f>
        <v>0.153634535475123</v>
      </c>
      <c r="AG672" s="330" t="n">
        <f aca="false">1-EXP(-(1/0.25)*(AD672/ABS($AD$1010)))</f>
        <v>0.983837551839337</v>
      </c>
    </row>
    <row r="673" customFormat="false" ht="12.75" hidden="false" customHeight="false" outlineLevel="0" collapsed="false">
      <c r="A673" s="321"/>
      <c r="B673" s="326" t="n">
        <f aca="false">+[4]data1cf!A673</f>
        <v>-2701.36105525371</v>
      </c>
      <c r="C673" s="326" t="n">
        <f aca="false">+[4]data1cf!B673</f>
        <v>493.250778914132</v>
      </c>
      <c r="D673" s="326" t="n">
        <f aca="false">+[4]data1cf!C673</f>
        <v>539.413631936851</v>
      </c>
      <c r="E673" s="326" t="n">
        <f aca="false">+[4]data1cf!D673</f>
        <v>528.302719943166</v>
      </c>
      <c r="F673" s="326" t="n">
        <f aca="false">+[4]data1cf!E673</f>
        <v>518.208102183764</v>
      </c>
      <c r="G673" s="326" t="n">
        <f aca="false">+[4]data1cf!F673</f>
        <v>508.918700974667</v>
      </c>
      <c r="H673" s="326" t="n">
        <f aca="false">+[4]data1cf!G673</f>
        <v>500.328436954279</v>
      </c>
      <c r="I673" s="326" t="n">
        <f aca="false">+[4]data1cf!H673</f>
        <v>495.587095700364</v>
      </c>
      <c r="J673" s="326" t="n">
        <f aca="false">+[4]data1cf!I673</f>
        <v>494.273447125815</v>
      </c>
      <c r="K673" s="326" t="n">
        <f aca="false">+[4]data1cf!J673</f>
        <v>493.025418011858</v>
      </c>
      <c r="L673" s="326" t="n">
        <f aca="false">+[4]data1cf!K673</f>
        <v>491.52673932129</v>
      </c>
      <c r="M673" s="326" t="n">
        <f aca="false">+[4]data1cf!L673</f>
        <v>370.844228973197</v>
      </c>
      <c r="N673" s="326" t="n">
        <f aca="false">+[4]data1cf!M673</f>
        <v>369.260677011469</v>
      </c>
      <c r="O673" s="326" t="n">
        <f aca="false">+[4]data1cf!N673</f>
        <v>367.842827194081</v>
      </c>
      <c r="P673" s="326" t="n">
        <f aca="false">+[4]data1cf!O673</f>
        <v>366.16923317898</v>
      </c>
      <c r="Q673" s="326" t="n">
        <f aca="false">+[4]data1cf!P673</f>
        <v>364.658640046618</v>
      </c>
      <c r="R673" s="326" t="n">
        <f aca="false">+[4]data1cf!Q673</f>
        <v>331.905989657755</v>
      </c>
      <c r="S673" s="326" t="n">
        <f aca="false">+[4]data1cf!R673</f>
        <v>299.208445465369</v>
      </c>
      <c r="T673" s="326" t="n">
        <f aca="false">+[4]data1cf!S673</f>
        <v>297.44301162933</v>
      </c>
      <c r="U673" s="326" t="n">
        <f aca="false">+[4]data1cf!T673</f>
        <v>295.62461477821</v>
      </c>
      <c r="V673" s="326" t="n">
        <f aca="false">+[4]data1cf!U673</f>
        <v>293.751666021557</v>
      </c>
      <c r="W673" s="326" t="n">
        <f aca="false">+[4]data1cf!V673</f>
        <v>291.822528802203</v>
      </c>
      <c r="X673" s="326" t="n">
        <f aca="false">+[4]data1cf!W673</f>
        <v>289.835517466269</v>
      </c>
      <c r="Y673" s="326" t="n">
        <f aca="false">+[4]data1cf!X673</f>
        <v>287.788895790257</v>
      </c>
      <c r="Z673" s="326" t="n">
        <f aca="false">+[4]data1cf!Y673</f>
        <v>285.680875463965</v>
      </c>
      <c r="AA673" s="326" t="n">
        <f aca="false">+[4]data1cf!Z673</f>
        <v>283.509614527884</v>
      </c>
      <c r="AB673" s="326"/>
      <c r="AC673" s="327" t="n">
        <f aca="false">XNPV(0.1,B673:AA673,$B$1:$AA$1)</f>
        <v>1400.71561521563</v>
      </c>
      <c r="AD673" s="327" t="n">
        <f aca="false">SUMPRODUCT(B673:AA673,$B$1010:$AA$1010)</f>
        <v>2414.15083794696</v>
      </c>
      <c r="AE673" s="328" t="n">
        <f aca="false">SUMPRODUCT(B673:AA673,$B$1012:$AA$1012)</f>
        <v>2301.42354355567</v>
      </c>
      <c r="AF673" s="329" t="n">
        <f aca="false">XIRR(B673:AA673,$B$1:$AA$1)</f>
        <v>0.173963515479894</v>
      </c>
      <c r="AG673" s="330" t="n">
        <f aca="false">1-EXP(-(1/0.25)*(AD673/ABS($AD$1010)))</f>
        <v>0.990049642188667</v>
      </c>
    </row>
    <row r="674" customFormat="false" ht="12.75" hidden="false" customHeight="false" outlineLevel="0" collapsed="false">
      <c r="A674" s="321"/>
      <c r="B674" s="326" t="n">
        <f aca="false">+[4]data1cf!A674</f>
        <v>-2482.21396435155</v>
      </c>
      <c r="C674" s="326" t="n">
        <f aca="false">+[4]data1cf!B674</f>
        <v>488.990559466994</v>
      </c>
      <c r="D674" s="326" t="n">
        <f aca="false">+[4]data1cf!C674</f>
        <v>531.319214987289</v>
      </c>
      <c r="E674" s="326" t="n">
        <f aca="false">+[4]data1cf!D674</f>
        <v>521.01774468856</v>
      </c>
      <c r="F674" s="326" t="n">
        <f aca="false">+[4]data1cf!E674</f>
        <v>511.647364235171</v>
      </c>
      <c r="G674" s="326" t="n">
        <f aca="false">+[4]data1cf!F674</f>
        <v>503.014036820934</v>
      </c>
      <c r="H674" s="326" t="n">
        <f aca="false">+[4]data1cf!G674</f>
        <v>495.020203523145</v>
      </c>
      <c r="I674" s="326" t="n">
        <f aca="false">+[4]data1cf!H674</f>
        <v>490.560036752742</v>
      </c>
      <c r="J674" s="326" t="n">
        <f aca="false">+[4]data1cf!I674</f>
        <v>489.246388178192</v>
      </c>
      <c r="K674" s="326" t="n">
        <f aca="false">+[4]data1cf!J674</f>
        <v>487.989838625341</v>
      </c>
      <c r="L674" s="326" t="n">
        <f aca="false">+[4]data1cf!K674</f>
        <v>486.499680373667</v>
      </c>
      <c r="M674" s="326" t="n">
        <f aca="false">+[4]data1cf!L674</f>
        <v>365.80864958668</v>
      </c>
      <c r="N674" s="326" t="n">
        <f aca="false">+[4]data1cf!M674</f>
        <v>364.233618063846</v>
      </c>
      <c r="O674" s="326" t="n">
        <f aca="false">+[4]data1cf!N674</f>
        <v>362.807247807564</v>
      </c>
      <c r="P674" s="326" t="n">
        <f aca="false">+[4]data1cf!O674</f>
        <v>361.142174231357</v>
      </c>
      <c r="Q674" s="326" t="n">
        <f aca="false">+[4]data1cf!P674</f>
        <v>359.6230606601</v>
      </c>
      <c r="R674" s="326" t="n">
        <f aca="false">+[4]data1cf!Q674</f>
        <v>329.392460183943</v>
      </c>
      <c r="S674" s="326" t="n">
        <f aca="false">+[4]data1cf!R674</f>
        <v>299.208445465369</v>
      </c>
      <c r="T674" s="326" t="n">
        <f aca="false">+[4]data1cf!S674</f>
        <v>297.44301162933</v>
      </c>
      <c r="U674" s="326" t="n">
        <f aca="false">+[4]data1cf!T674</f>
        <v>295.62461477821</v>
      </c>
      <c r="V674" s="326" t="n">
        <f aca="false">+[4]data1cf!U674</f>
        <v>293.751666021557</v>
      </c>
      <c r="W674" s="326" t="n">
        <f aca="false">+[4]data1cf!V674</f>
        <v>291.822528802203</v>
      </c>
      <c r="X674" s="326" t="n">
        <f aca="false">+[4]data1cf!W674</f>
        <v>289.835517466269</v>
      </c>
      <c r="Y674" s="326" t="n">
        <f aca="false">+[4]data1cf!X674</f>
        <v>287.788895790257</v>
      </c>
      <c r="Z674" s="326" t="n">
        <f aca="false">+[4]data1cf!Y674</f>
        <v>285.680875463965</v>
      </c>
      <c r="AA674" s="326" t="n">
        <f aca="false">+[4]data1cf!Z674</f>
        <v>283.509614527884</v>
      </c>
      <c r="AB674" s="326"/>
      <c r="AC674" s="327" t="n">
        <f aca="false">XNPV(0.1,B674:AA674,$B$1:$AA$1)</f>
        <v>1575.80198389656</v>
      </c>
      <c r="AD674" s="327" t="n">
        <f aca="false">SUMPRODUCT(B674:AA674,$B$1010:$AA$1010)</f>
        <v>2577.43153493319</v>
      </c>
      <c r="AE674" s="328" t="n">
        <f aca="false">SUMPRODUCT(B674:AA674,$B$1012:$AA$1012)</f>
        <v>2465.79445977902</v>
      </c>
      <c r="AF674" s="329" t="n">
        <f aca="false">XIRR(B674:AA674,$B$1:$AA$1)</f>
        <v>0.189721552340808</v>
      </c>
      <c r="AG674" s="330" t="n">
        <f aca="false">1-EXP(-(1/0.25)*(AD674/ABS($AD$1010)))</f>
        <v>0.992715112556886</v>
      </c>
    </row>
    <row r="675" customFormat="false" ht="12.75" hidden="false" customHeight="false" outlineLevel="0" collapsed="false">
      <c r="A675" s="321"/>
      <c r="B675" s="326" t="n">
        <f aca="false">+[4]data1cf!A675</f>
        <v>-3108.02510632576</v>
      </c>
      <c r="C675" s="326" t="n">
        <f aca="false">+[4]data1cf!B675</f>
        <v>501.156328066973</v>
      </c>
      <c r="D675" s="326" t="n">
        <f aca="false">+[4]data1cf!C675</f>
        <v>554.434175327248</v>
      </c>
      <c r="E675" s="326" t="n">
        <f aca="false">+[4]data1cf!D675</f>
        <v>541.821208994523</v>
      </c>
      <c r="F675" s="326" t="n">
        <f aca="false">+[4]data1cf!E675</f>
        <v>530.382647879138</v>
      </c>
      <c r="G675" s="326" t="n">
        <f aca="false">+[4]data1cf!F675</f>
        <v>519.875792100504</v>
      </c>
      <c r="H675" s="326" t="n">
        <f aca="false">+[4]data1cf!G675</f>
        <v>510.178751198719</v>
      </c>
      <c r="I675" s="326" t="n">
        <f aca="false">+[4]data1cf!H675</f>
        <v>504.915643700716</v>
      </c>
      <c r="J675" s="326" t="n">
        <f aca="false">+[4]data1cf!I675</f>
        <v>503.601995126167</v>
      </c>
      <c r="K675" s="326" t="n">
        <f aca="false">+[4]data1cf!J675</f>
        <v>502.369777110515</v>
      </c>
      <c r="L675" s="326" t="n">
        <f aca="false">+[4]data1cf!K675</f>
        <v>500.855287321642</v>
      </c>
      <c r="M675" s="326" t="n">
        <f aca="false">+[4]data1cf!L675</f>
        <v>380.188588071854</v>
      </c>
      <c r="N675" s="326" t="n">
        <f aca="false">+[4]data1cf!M675</f>
        <v>378.589225011821</v>
      </c>
      <c r="O675" s="326" t="n">
        <f aca="false">+[4]data1cf!N675</f>
        <v>377.187186292739</v>
      </c>
      <c r="P675" s="326" t="n">
        <f aca="false">+[4]data1cf!O675</f>
        <v>375.497781179332</v>
      </c>
      <c r="Q675" s="326" t="n">
        <f aca="false">+[4]data1cf!P675</f>
        <v>374.002999145275</v>
      </c>
      <c r="R675" s="326" t="n">
        <f aca="false">+[4]data1cf!Q675</f>
        <v>336.570263657931</v>
      </c>
      <c r="S675" s="326" t="n">
        <f aca="false">+[4]data1cf!R675</f>
        <v>299.208445465369</v>
      </c>
      <c r="T675" s="326" t="n">
        <f aca="false">+[4]data1cf!S675</f>
        <v>297.44301162933</v>
      </c>
      <c r="U675" s="326" t="n">
        <f aca="false">+[4]data1cf!T675</f>
        <v>295.62461477821</v>
      </c>
      <c r="V675" s="326" t="n">
        <f aca="false">+[4]data1cf!U675</f>
        <v>293.751666021557</v>
      </c>
      <c r="W675" s="326" t="n">
        <f aca="false">+[4]data1cf!V675</f>
        <v>291.822528802203</v>
      </c>
      <c r="X675" s="326" t="n">
        <f aca="false">+[4]data1cf!W675</f>
        <v>289.835517466269</v>
      </c>
      <c r="Y675" s="326" t="n">
        <f aca="false">+[4]data1cf!X675</f>
        <v>287.788895790257</v>
      </c>
      <c r="Z675" s="326" t="n">
        <f aca="false">+[4]data1cf!Y675</f>
        <v>285.680875463965</v>
      </c>
      <c r="AA675" s="326" t="n">
        <f aca="false">+[4]data1cf!Z675</f>
        <v>283.509614527884</v>
      </c>
      <c r="AB675" s="326"/>
      <c r="AC675" s="327" t="n">
        <f aca="false">XNPV(0.1,B675:AA675,$B$1:$AA$1)</f>
        <v>1075.81359766127</v>
      </c>
      <c r="AD675" s="327" t="n">
        <f aca="false">SUMPRODUCT(B675:AA675,$B$1010:$AA$1010)</f>
        <v>2111.15621718818</v>
      </c>
      <c r="AE675" s="328" t="n">
        <f aca="false">SUMPRODUCT(B675:AA675,$B$1012:$AA$1012)</f>
        <v>1996.40583880477</v>
      </c>
      <c r="AF675" s="329" t="n">
        <f aca="false">XIRR(B675:AA675,$B$1:$AA$1)</f>
        <v>0.150184694498385</v>
      </c>
      <c r="AG675" s="330" t="n">
        <f aca="false">1-EXP(-(1/0.25)*(AD675/ABS($AD$1010)))</f>
        <v>0.982252979849173</v>
      </c>
    </row>
    <row r="676" customFormat="false" ht="12.75" hidden="false" customHeight="false" outlineLevel="0" collapsed="false">
      <c r="A676" s="321"/>
      <c r="B676" s="326" t="n">
        <f aca="false">+[4]data1cf!A676</f>
        <v>-3165.74180124595</v>
      </c>
      <c r="C676" s="326" t="n">
        <f aca="false">+[4]data1cf!B676</f>
        <v>502.278340616221</v>
      </c>
      <c r="D676" s="326" t="n">
        <f aca="false">+[4]data1cf!C676</f>
        <v>556.56599917082</v>
      </c>
      <c r="E676" s="326" t="n">
        <f aca="false">+[4]data1cf!D676</f>
        <v>543.739850453738</v>
      </c>
      <c r="F676" s="326" t="n">
        <f aca="false">+[4]data1cf!E676</f>
        <v>532.110547204981</v>
      </c>
      <c r="G676" s="326" t="n">
        <f aca="false">+[4]data1cf!F676</f>
        <v>521.430901493763</v>
      </c>
      <c r="H676" s="326" t="n">
        <f aca="false">+[4]data1cf!G676</f>
        <v>511.576778835082</v>
      </c>
      <c r="I676" s="326" t="n">
        <f aca="false">+[4]data1cf!H676</f>
        <v>506.23961850883</v>
      </c>
      <c r="J676" s="326" t="n">
        <f aca="false">+[4]data1cf!I676</f>
        <v>504.92596993428</v>
      </c>
      <c r="K676" s="326" t="n">
        <f aca="false">+[4]data1cf!J676</f>
        <v>503.695995943727</v>
      </c>
      <c r="L676" s="326" t="n">
        <f aca="false">+[4]data1cf!K676</f>
        <v>502.179262129755</v>
      </c>
      <c r="M676" s="326" t="n">
        <f aca="false">+[4]data1cf!L676</f>
        <v>381.514806905066</v>
      </c>
      <c r="N676" s="326" t="n">
        <f aca="false">+[4]data1cf!M676</f>
        <v>379.913199819934</v>
      </c>
      <c r="O676" s="326" t="n">
        <f aca="false">+[4]data1cf!N676</f>
        <v>378.51340512595</v>
      </c>
      <c r="P676" s="326" t="n">
        <f aca="false">+[4]data1cf!O676</f>
        <v>376.821755987445</v>
      </c>
      <c r="Q676" s="326" t="n">
        <f aca="false">+[4]data1cf!P676</f>
        <v>375.329217978487</v>
      </c>
      <c r="R676" s="326" t="n">
        <f aca="false">+[4]data1cf!Q676</f>
        <v>337.232251061987</v>
      </c>
      <c r="S676" s="326" t="n">
        <f aca="false">+[4]data1cf!R676</f>
        <v>299.208445465369</v>
      </c>
      <c r="T676" s="326" t="n">
        <f aca="false">+[4]data1cf!S676</f>
        <v>297.44301162933</v>
      </c>
      <c r="U676" s="326" t="n">
        <f aca="false">+[4]data1cf!T676</f>
        <v>295.62461477821</v>
      </c>
      <c r="V676" s="326" t="n">
        <f aca="false">+[4]data1cf!U676</f>
        <v>293.751666021557</v>
      </c>
      <c r="W676" s="326" t="n">
        <f aca="false">+[4]data1cf!V676</f>
        <v>291.822528802203</v>
      </c>
      <c r="X676" s="326" t="n">
        <f aca="false">+[4]data1cf!W676</f>
        <v>289.835517466269</v>
      </c>
      <c r="Y676" s="326" t="n">
        <f aca="false">+[4]data1cf!X676</f>
        <v>287.788895790257</v>
      </c>
      <c r="Z676" s="326" t="n">
        <f aca="false">+[4]data1cf!Y676</f>
        <v>285.680875463965</v>
      </c>
      <c r="AA676" s="326" t="n">
        <f aca="false">+[4]data1cf!Z676</f>
        <v>283.509614527884</v>
      </c>
      <c r="AB676" s="326"/>
      <c r="AC676" s="327" t="n">
        <f aca="false">XNPV(0.1,B676:AA676,$B$1:$AA$1)</f>
        <v>1029.7011601918</v>
      </c>
      <c r="AD676" s="327" t="n">
        <f aca="false">SUMPRODUCT(B676:AA676,$B$1010:$AA$1010)</f>
        <v>2068.15303546437</v>
      </c>
      <c r="AE676" s="328" t="n">
        <f aca="false">SUMPRODUCT(B676:AA676,$B$1012:$AA$1012)</f>
        <v>1953.11552641066</v>
      </c>
      <c r="AF676" s="329" t="n">
        <f aca="false">XIRR(B676:AA676,$B$1:$AA$1)</f>
        <v>0.14726276040971</v>
      </c>
      <c r="AG676" s="330" t="n">
        <f aca="false">1-EXP(-(1/0.25)*(AD676/ABS($AD$1010)))</f>
        <v>0.980734074817315</v>
      </c>
    </row>
    <row r="677" customFormat="false" ht="12.75" hidden="false" customHeight="false" outlineLevel="0" collapsed="false">
      <c r="A677" s="321"/>
      <c r="B677" s="326" t="n">
        <f aca="false">+[4]data1cf!A677</f>
        <v>-2472.38325829263</v>
      </c>
      <c r="C677" s="326" t="n">
        <f aca="false">+[4]data1cf!B677</f>
        <v>488.799450541209</v>
      </c>
      <c r="D677" s="326" t="n">
        <f aca="false">+[4]data1cf!C677</f>
        <v>530.956108028297</v>
      </c>
      <c r="E677" s="326" t="n">
        <f aca="false">+[4]data1cf!D677</f>
        <v>520.690948425467</v>
      </c>
      <c r="F677" s="326" t="n">
        <f aca="false">+[4]data1cf!E677</f>
        <v>511.353056489461</v>
      </c>
      <c r="G677" s="326" t="n">
        <f aca="false">+[4]data1cf!F677</f>
        <v>502.749159849795</v>
      </c>
      <c r="H677" s="326" t="n">
        <f aca="false">+[4]data1cf!G677</f>
        <v>494.782081801617</v>
      </c>
      <c r="I677" s="326" t="n">
        <f aca="false">+[4]data1cf!H677</f>
        <v>490.334528220315</v>
      </c>
      <c r="J677" s="326" t="n">
        <f aca="false">+[4]data1cf!I677</f>
        <v>489.020879645766</v>
      </c>
      <c r="K677" s="326" t="n">
        <f aca="false">+[4]data1cf!J677</f>
        <v>487.763947875062</v>
      </c>
      <c r="L677" s="326" t="n">
        <f aca="false">+[4]data1cf!K677</f>
        <v>486.27417184124</v>
      </c>
      <c r="M677" s="326" t="n">
        <f aca="false">+[4]data1cf!L677</f>
        <v>365.582758836401</v>
      </c>
      <c r="N677" s="326" t="n">
        <f aca="false">+[4]data1cf!M677</f>
        <v>364.008109531419</v>
      </c>
      <c r="O677" s="326" t="n">
        <f aca="false">+[4]data1cf!N677</f>
        <v>362.581357057286</v>
      </c>
      <c r="P677" s="326" t="n">
        <f aca="false">+[4]data1cf!O677</f>
        <v>360.916665698931</v>
      </c>
      <c r="Q677" s="326" t="n">
        <f aca="false">+[4]data1cf!P677</f>
        <v>359.397169909822</v>
      </c>
      <c r="R677" s="326" t="n">
        <f aca="false">+[4]data1cf!Q677</f>
        <v>329.27970591773</v>
      </c>
      <c r="S677" s="326" t="n">
        <f aca="false">+[4]data1cf!R677</f>
        <v>299.208445465369</v>
      </c>
      <c r="T677" s="326" t="n">
        <f aca="false">+[4]data1cf!S677</f>
        <v>297.44301162933</v>
      </c>
      <c r="U677" s="326" t="n">
        <f aca="false">+[4]data1cf!T677</f>
        <v>295.62461477821</v>
      </c>
      <c r="V677" s="326" t="n">
        <f aca="false">+[4]data1cf!U677</f>
        <v>293.751666021557</v>
      </c>
      <c r="W677" s="326" t="n">
        <f aca="false">+[4]data1cf!V677</f>
        <v>291.822528802203</v>
      </c>
      <c r="X677" s="326" t="n">
        <f aca="false">+[4]data1cf!W677</f>
        <v>289.835517466269</v>
      </c>
      <c r="Y677" s="326" t="n">
        <f aca="false">+[4]data1cf!X677</f>
        <v>287.788895790257</v>
      </c>
      <c r="Z677" s="326" t="n">
        <f aca="false">+[4]data1cf!Y677</f>
        <v>285.680875463965</v>
      </c>
      <c r="AA677" s="326" t="n">
        <f aca="false">+[4]data1cf!Z677</f>
        <v>283.509614527884</v>
      </c>
      <c r="AB677" s="326"/>
      <c r="AC677" s="327" t="n">
        <f aca="false">XNPV(0.1,B677:AA677,$B$1:$AA$1)</f>
        <v>1583.65617268976</v>
      </c>
      <c r="AD677" s="327" t="n">
        <f aca="false">SUMPRODUCT(B677:AA677,$B$1010:$AA$1010)</f>
        <v>2584.75613381588</v>
      </c>
      <c r="AE677" s="328" t="n">
        <f aca="false">SUMPRODUCT(B677:AA677,$B$1012:$AA$1012)</f>
        <v>2473.16796474035</v>
      </c>
      <c r="AF677" s="329" t="n">
        <f aca="false">XIRR(B677:AA677,$B$1:$AA$1)</f>
        <v>0.190488995890333</v>
      </c>
      <c r="AG677" s="330" t="n">
        <f aca="false">1-EXP(-(1/0.25)*(AD677/ABS($AD$1010)))</f>
        <v>0.992816299220652</v>
      </c>
    </row>
    <row r="678" customFormat="false" ht="12.75" hidden="false" customHeight="false" outlineLevel="0" collapsed="false">
      <c r="A678" s="321"/>
      <c r="B678" s="326" t="n">
        <f aca="false">+[4]data1cf!A678</f>
        <v>-2775.13601890539</v>
      </c>
      <c r="C678" s="326" t="n">
        <f aca="false">+[4]data1cf!B678</f>
        <v>494.684964207521</v>
      </c>
      <c r="D678" s="326" t="n">
        <f aca="false">+[4]data1cf!C678</f>
        <v>542.138583994289</v>
      </c>
      <c r="E678" s="326" t="n">
        <f aca="false">+[4]data1cf!D678</f>
        <v>530.75517679486</v>
      </c>
      <c r="F678" s="326" t="n">
        <f aca="false">+[4]data1cf!E678</f>
        <v>520.416747535582</v>
      </c>
      <c r="G678" s="326" t="n">
        <f aca="false">+[4]data1cf!F678</f>
        <v>510.906481791304</v>
      </c>
      <c r="H678" s="326" t="n">
        <f aca="false">+[4]data1cf!G678</f>
        <v>502.115431829841</v>
      </c>
      <c r="I678" s="326" t="n">
        <f aca="false">+[4]data1cf!H678</f>
        <v>497.279434346563</v>
      </c>
      <c r="J678" s="326" t="n">
        <f aca="false">+[4]data1cf!I678</f>
        <v>495.965785772014</v>
      </c>
      <c r="K678" s="326" t="n">
        <f aca="false">+[4]data1cf!J678</f>
        <v>494.720625028643</v>
      </c>
      <c r="L678" s="326" t="n">
        <f aca="false">+[4]data1cf!K678</f>
        <v>493.219077967488</v>
      </c>
      <c r="M678" s="326" t="n">
        <f aca="false">+[4]data1cf!L678</f>
        <v>372.539435989982</v>
      </c>
      <c r="N678" s="326" t="n">
        <f aca="false">+[4]data1cf!M678</f>
        <v>370.953015657668</v>
      </c>
      <c r="O678" s="326" t="n">
        <f aca="false">+[4]data1cf!N678</f>
        <v>369.538034210866</v>
      </c>
      <c r="P678" s="326" t="n">
        <f aca="false">+[4]data1cf!O678</f>
        <v>367.861571825179</v>
      </c>
      <c r="Q678" s="326" t="n">
        <f aca="false">+[4]data1cf!P678</f>
        <v>366.353847063403</v>
      </c>
      <c r="R678" s="326" t="n">
        <f aca="false">+[4]data1cf!Q678</f>
        <v>332.752158980854</v>
      </c>
      <c r="S678" s="326" t="n">
        <f aca="false">+[4]data1cf!R678</f>
        <v>299.208445465369</v>
      </c>
      <c r="T678" s="326" t="n">
        <f aca="false">+[4]data1cf!S678</f>
        <v>297.44301162933</v>
      </c>
      <c r="U678" s="326" t="n">
        <f aca="false">+[4]data1cf!T678</f>
        <v>295.62461477821</v>
      </c>
      <c r="V678" s="326" t="n">
        <f aca="false">+[4]data1cf!U678</f>
        <v>293.751666021557</v>
      </c>
      <c r="W678" s="326" t="n">
        <f aca="false">+[4]data1cf!V678</f>
        <v>291.822528802203</v>
      </c>
      <c r="X678" s="326" t="n">
        <f aca="false">+[4]data1cf!W678</f>
        <v>289.835517466269</v>
      </c>
      <c r="Y678" s="326" t="n">
        <f aca="false">+[4]data1cf!X678</f>
        <v>287.788895790257</v>
      </c>
      <c r="Z678" s="326" t="n">
        <f aca="false">+[4]data1cf!Y678</f>
        <v>285.680875463965</v>
      </c>
      <c r="AA678" s="326" t="n">
        <f aca="false">+[4]data1cf!Z678</f>
        <v>283.509614527884</v>
      </c>
      <c r="AB678" s="326"/>
      <c r="AC678" s="327" t="n">
        <f aca="false">XNPV(0.1,B678:AA678,$B$1:$AA$1)</f>
        <v>1341.77351184495</v>
      </c>
      <c r="AD678" s="327" t="n">
        <f aca="false">SUMPRODUCT(B678:AA678,$B$1010:$AA$1010)</f>
        <v>2359.18306522595</v>
      </c>
      <c r="AE678" s="328" t="n">
        <f aca="false">SUMPRODUCT(B678:AA678,$B$1012:$AA$1012)</f>
        <v>2246.08875302822</v>
      </c>
      <c r="AF678" s="329" t="n">
        <f aca="false">XIRR(B678:AA678,$B$1:$AA$1)</f>
        <v>0.16917732951923</v>
      </c>
      <c r="AG678" s="330" t="n">
        <f aca="false">1-EXP(-(1/0.25)*(AD678/ABS($AD$1010)))</f>
        <v>0.988948381472671</v>
      </c>
    </row>
    <row r="679" customFormat="false" ht="12.75" hidden="false" customHeight="false" outlineLevel="0" collapsed="false">
      <c r="A679" s="321"/>
      <c r="B679" s="326" t="n">
        <f aca="false">+[4]data1cf!A679</f>
        <v>-3064.64210984513</v>
      </c>
      <c r="C679" s="326" t="n">
        <f aca="false">+[4]data1cf!B679</f>
        <v>500.312962615389</v>
      </c>
      <c r="D679" s="326" t="n">
        <f aca="false">+[4]data1cf!C679</f>
        <v>552.83178096924</v>
      </c>
      <c r="E679" s="326" t="n">
        <f aca="false">+[4]data1cf!D679</f>
        <v>540.379054072316</v>
      </c>
      <c r="F679" s="326" t="n">
        <f aca="false">+[4]data1cf!E679</f>
        <v>529.0838650837</v>
      </c>
      <c r="G679" s="326" t="n">
        <f aca="false">+[4]data1cf!F679</f>
        <v>518.70688758461</v>
      </c>
      <c r="H679" s="326" t="n">
        <f aca="false">+[4]data1cf!G679</f>
        <v>509.127917846046</v>
      </c>
      <c r="I679" s="326" t="n">
        <f aca="false">+[4]data1cf!H679</f>
        <v>503.920472467848</v>
      </c>
      <c r="J679" s="326" t="n">
        <f aca="false">+[4]data1cf!I679</f>
        <v>502.606823893299</v>
      </c>
      <c r="K679" s="326" t="n">
        <f aca="false">+[4]data1cf!J679</f>
        <v>501.372919146744</v>
      </c>
      <c r="L679" s="326" t="n">
        <f aca="false">+[4]data1cf!K679</f>
        <v>499.860116088773</v>
      </c>
      <c r="M679" s="326" t="n">
        <f aca="false">+[4]data1cf!L679</f>
        <v>379.191730108083</v>
      </c>
      <c r="N679" s="326" t="n">
        <f aca="false">+[4]data1cf!M679</f>
        <v>377.594053778953</v>
      </c>
      <c r="O679" s="326" t="n">
        <f aca="false">+[4]data1cf!N679</f>
        <v>376.190328328967</v>
      </c>
      <c r="P679" s="326" t="n">
        <f aca="false">+[4]data1cf!O679</f>
        <v>374.502609946464</v>
      </c>
      <c r="Q679" s="326" t="n">
        <f aca="false">+[4]data1cf!P679</f>
        <v>373.006141181504</v>
      </c>
      <c r="R679" s="326" t="n">
        <f aca="false">+[4]data1cf!Q679</f>
        <v>336.072678041497</v>
      </c>
      <c r="S679" s="326" t="n">
        <f aca="false">+[4]data1cf!R679</f>
        <v>299.208445465369</v>
      </c>
      <c r="T679" s="326" t="n">
        <f aca="false">+[4]data1cf!S679</f>
        <v>297.44301162933</v>
      </c>
      <c r="U679" s="326" t="n">
        <f aca="false">+[4]data1cf!T679</f>
        <v>295.62461477821</v>
      </c>
      <c r="V679" s="326" t="n">
        <f aca="false">+[4]data1cf!U679</f>
        <v>293.751666021557</v>
      </c>
      <c r="W679" s="326" t="n">
        <f aca="false">+[4]data1cf!V679</f>
        <v>291.822528802203</v>
      </c>
      <c r="X679" s="326" t="n">
        <f aca="false">+[4]data1cf!W679</f>
        <v>289.835517466269</v>
      </c>
      <c r="Y679" s="326" t="n">
        <f aca="false">+[4]data1cf!X679</f>
        <v>287.788895790257</v>
      </c>
      <c r="Z679" s="326" t="n">
        <f aca="false">+[4]data1cf!Y679</f>
        <v>285.680875463965</v>
      </c>
      <c r="AA679" s="326" t="n">
        <f aca="false">+[4]data1cf!Z679</f>
        <v>283.509614527884</v>
      </c>
      <c r="AB679" s="326"/>
      <c r="AC679" s="327" t="n">
        <f aca="false">XNPV(0.1,B679:AA679,$B$1:$AA$1)</f>
        <v>1110.47420522407</v>
      </c>
      <c r="AD679" s="327" t="n">
        <f aca="false">SUMPRODUCT(B679:AA679,$B$1010:$AA$1010)</f>
        <v>2143.47973959291</v>
      </c>
      <c r="AE679" s="328" t="n">
        <f aca="false">SUMPRODUCT(B679:AA679,$B$1012:$AA$1012)</f>
        <v>2028.94518418545</v>
      </c>
      <c r="AF679" s="329" t="n">
        <f aca="false">XIRR(B679:AA679,$B$1:$AA$1)</f>
        <v>0.152446470752037</v>
      </c>
      <c r="AG679" s="330" t="n">
        <f aca="false">1-EXP(-(1/0.25)*(AD679/ABS($AD$1010)))</f>
        <v>0.983315310616099</v>
      </c>
    </row>
    <row r="680" customFormat="false" ht="12.75" hidden="false" customHeight="false" outlineLevel="0" collapsed="false">
      <c r="A680" s="321"/>
      <c r="B680" s="326" t="n">
        <f aca="false">+[4]data1cf!A680</f>
        <v>-2915.36882553034</v>
      </c>
      <c r="C680" s="326" t="n">
        <f aca="false">+[4]data1cf!B680</f>
        <v>497.41108996831</v>
      </c>
      <c r="D680" s="326" t="n">
        <f aca="false">+[4]data1cf!C680</f>
        <v>547.318222939789</v>
      </c>
      <c r="E680" s="326" t="n">
        <f aca="false">+[4]data1cf!D680</f>
        <v>535.41685184581</v>
      </c>
      <c r="F680" s="326" t="n">
        <f aca="false">+[4]data1cf!E680</f>
        <v>524.614981207197</v>
      </c>
      <c r="G680" s="326" t="n">
        <f aca="false">+[4]data1cf!F680</f>
        <v>514.684892095757</v>
      </c>
      <c r="H680" s="326" t="n">
        <f aca="false">+[4]data1cf!G680</f>
        <v>505.512184527784</v>
      </c>
      <c r="I680" s="326" t="n">
        <f aca="false">+[4]data1cf!H680</f>
        <v>500.496262744294</v>
      </c>
      <c r="J680" s="326" t="n">
        <f aca="false">+[4]data1cf!I680</f>
        <v>499.182614169745</v>
      </c>
      <c r="K680" s="326" t="n">
        <f aca="false">+[4]data1cf!J680</f>
        <v>497.942905677896</v>
      </c>
      <c r="L680" s="326" t="n">
        <f aca="false">+[4]data1cf!K680</f>
        <v>496.43590636522</v>
      </c>
      <c r="M680" s="326" t="n">
        <f aca="false">+[4]data1cf!L680</f>
        <v>375.761716639235</v>
      </c>
      <c r="N680" s="326" t="n">
        <f aca="false">+[4]data1cf!M680</f>
        <v>374.169844055399</v>
      </c>
      <c r="O680" s="326" t="n">
        <f aca="false">+[4]data1cf!N680</f>
        <v>372.760314860119</v>
      </c>
      <c r="P680" s="326" t="n">
        <f aca="false">+[4]data1cf!O680</f>
        <v>371.07840022291</v>
      </c>
      <c r="Q680" s="326" t="n">
        <f aca="false">+[4]data1cf!P680</f>
        <v>369.576127712656</v>
      </c>
      <c r="R680" s="326" t="n">
        <f aca="false">+[4]data1cf!Q680</f>
        <v>334.36057317972</v>
      </c>
      <c r="S680" s="326" t="n">
        <f aca="false">+[4]data1cf!R680</f>
        <v>299.208445465369</v>
      </c>
      <c r="T680" s="326" t="n">
        <f aca="false">+[4]data1cf!S680</f>
        <v>297.44301162933</v>
      </c>
      <c r="U680" s="326" t="n">
        <f aca="false">+[4]data1cf!T680</f>
        <v>295.62461477821</v>
      </c>
      <c r="V680" s="326" t="n">
        <f aca="false">+[4]data1cf!U680</f>
        <v>293.751666021557</v>
      </c>
      <c r="W680" s="326" t="n">
        <f aca="false">+[4]data1cf!V680</f>
        <v>291.822528802203</v>
      </c>
      <c r="X680" s="326" t="n">
        <f aca="false">+[4]data1cf!W680</f>
        <v>289.835517466269</v>
      </c>
      <c r="Y680" s="326" t="n">
        <f aca="false">+[4]data1cf!X680</f>
        <v>287.788895790257</v>
      </c>
      <c r="Z680" s="326" t="n">
        <f aca="false">+[4]data1cf!Y680</f>
        <v>285.680875463965</v>
      </c>
      <c r="AA680" s="326" t="n">
        <f aca="false">+[4]data1cf!Z680</f>
        <v>283.509614527884</v>
      </c>
      <c r="AB680" s="326"/>
      <c r="AC680" s="327" t="n">
        <f aca="false">XNPV(0.1,B680:AA680,$B$1:$AA$1)</f>
        <v>1229.7352786162</v>
      </c>
      <c r="AD680" s="327" t="n">
        <f aca="false">SUMPRODUCT(B680:AA680,$B$1010:$AA$1010)</f>
        <v>2254.69931272987</v>
      </c>
      <c r="AE680" s="328" t="n">
        <f aca="false">SUMPRODUCT(B680:AA680,$B$1012:$AA$1012)</f>
        <v>2140.9073663412</v>
      </c>
      <c r="AF680" s="329" t="n">
        <f aca="false">XIRR(B680:AA680,$B$1:$AA$1)</f>
        <v>0.160694392554298</v>
      </c>
      <c r="AG680" s="330" t="n">
        <f aca="false">1-EXP(-(1/0.25)*(AD680/ABS($AD$1010)))</f>
        <v>0.986507921792981</v>
      </c>
    </row>
    <row r="681" customFormat="false" ht="12.75" hidden="false" customHeight="false" outlineLevel="0" collapsed="false">
      <c r="A681" s="321"/>
      <c r="B681" s="326" t="n">
        <f aca="false">+[4]data1cf!A681</f>
        <v>-3480.0211972464</v>
      </c>
      <c r="C681" s="326" t="n">
        <f aca="false">+[4]data1cf!B681</f>
        <v>508.38793207447</v>
      </c>
      <c r="D681" s="326" t="n">
        <f aca="false">+[4]data1cf!C681</f>
        <v>568.174222941493</v>
      </c>
      <c r="E681" s="326" t="n">
        <f aca="false">+[4]data1cf!D681</f>
        <v>554.187251847344</v>
      </c>
      <c r="F681" s="326" t="n">
        <f aca="false">+[4]data1cf!E681</f>
        <v>541.519318050684</v>
      </c>
      <c r="G681" s="326" t="n">
        <f aca="false">+[4]data1cf!F681</f>
        <v>529.898795254895</v>
      </c>
      <c r="H681" s="326" t="n">
        <f aca="false">+[4]data1cf!G681</f>
        <v>519.18932979206</v>
      </c>
      <c r="I681" s="326" t="n">
        <f aca="false">+[4]data1cf!H681</f>
        <v>513.448936429563</v>
      </c>
      <c r="J681" s="326" t="n">
        <f aca="false">+[4]data1cf!I681</f>
        <v>512.135287855014</v>
      </c>
      <c r="K681" s="326" t="n">
        <f aca="false">+[4]data1cf!J681</f>
        <v>510.917533047377</v>
      </c>
      <c r="L681" s="326" t="n">
        <f aca="false">+[4]data1cf!K681</f>
        <v>509.388580050489</v>
      </c>
      <c r="M681" s="326" t="n">
        <f aca="false">+[4]data1cf!L681</f>
        <v>388.736344008716</v>
      </c>
      <c r="N681" s="326" t="n">
        <f aca="false">+[4]data1cf!M681</f>
        <v>387.122517740668</v>
      </c>
      <c r="O681" s="326" t="n">
        <f aca="false">+[4]data1cf!N681</f>
        <v>385.7349422296</v>
      </c>
      <c r="P681" s="326" t="n">
        <f aca="false">+[4]data1cf!O681</f>
        <v>384.031073908179</v>
      </c>
      <c r="Q681" s="326" t="n">
        <f aca="false">+[4]data1cf!P681</f>
        <v>382.550755082137</v>
      </c>
      <c r="R681" s="326" t="n">
        <f aca="false">+[4]data1cf!Q681</f>
        <v>340.836910022354</v>
      </c>
      <c r="S681" s="326" t="n">
        <f aca="false">+[4]data1cf!R681</f>
        <v>299.208445465369</v>
      </c>
      <c r="T681" s="326" t="n">
        <f aca="false">+[4]data1cf!S681</f>
        <v>297.44301162933</v>
      </c>
      <c r="U681" s="326" t="n">
        <f aca="false">+[4]data1cf!T681</f>
        <v>295.62461477821</v>
      </c>
      <c r="V681" s="326" t="n">
        <f aca="false">+[4]data1cf!U681</f>
        <v>293.751666021557</v>
      </c>
      <c r="W681" s="326" t="n">
        <f aca="false">+[4]data1cf!V681</f>
        <v>291.822528802203</v>
      </c>
      <c r="X681" s="326" t="n">
        <f aca="false">+[4]data1cf!W681</f>
        <v>289.835517466269</v>
      </c>
      <c r="Y681" s="326" t="n">
        <f aca="false">+[4]data1cf!X681</f>
        <v>287.788895790257</v>
      </c>
      <c r="Z681" s="326" t="n">
        <f aca="false">+[4]data1cf!Y681</f>
        <v>285.680875463965</v>
      </c>
      <c r="AA681" s="326" t="n">
        <f aca="false">+[4]data1cf!Z681</f>
        <v>283.509614527884</v>
      </c>
      <c r="AB681" s="326"/>
      <c r="AC681" s="327" t="n">
        <f aca="false">XNPV(0.1,B681:AA681,$B$1:$AA$1)</f>
        <v>778.60935709996</v>
      </c>
      <c r="AD681" s="327" t="n">
        <f aca="false">SUMPRODUCT(B681:AA681,$B$1010:$AA$1010)</f>
        <v>1833.9917759372</v>
      </c>
      <c r="AE681" s="328" t="n">
        <f aca="false">SUMPRODUCT(B681:AA681,$B$1012:$AA$1012)</f>
        <v>1717.39078072476</v>
      </c>
      <c r="AF681" s="329" t="n">
        <f aca="false">XIRR(B681:AA681,$B$1:$AA$1)</f>
        <v>0.132893759977852</v>
      </c>
      <c r="AG681" s="330" t="n">
        <f aca="false">1-EXP(-(1/0.25)*(AD681/ABS($AD$1010)))</f>
        <v>0.969870627651045</v>
      </c>
    </row>
    <row r="682" customFormat="false" ht="12.75" hidden="false" customHeight="false" outlineLevel="0" collapsed="false">
      <c r="A682" s="321"/>
      <c r="B682" s="326" t="n">
        <f aca="false">+[4]data1cf!A682</f>
        <v>-3180.5997304528</v>
      </c>
      <c r="C682" s="326" t="n">
        <f aca="false">+[4]data1cf!B682</f>
        <v>502.567178760003</v>
      </c>
      <c r="D682" s="326" t="n">
        <f aca="false">+[4]data1cf!C682</f>
        <v>557.114791644005</v>
      </c>
      <c r="E682" s="326" t="n">
        <f aca="false">+[4]data1cf!D682</f>
        <v>544.233763679604</v>
      </c>
      <c r="F682" s="326" t="n">
        <f aca="false">+[4]data1cf!E682</f>
        <v>532.555357946404</v>
      </c>
      <c r="G682" s="326" t="n">
        <f aca="false">+[4]data1cf!F682</f>
        <v>521.831231161043</v>
      </c>
      <c r="H682" s="326" t="n">
        <f aca="false">+[4]data1cf!G682</f>
        <v>511.936671162234</v>
      </c>
      <c r="I682" s="326" t="n">
        <f aca="false">+[4]data1cf!H682</f>
        <v>506.580447518491</v>
      </c>
      <c r="J682" s="326" t="n">
        <f aca="false">+[4]data1cf!I682</f>
        <v>505.266798943942</v>
      </c>
      <c r="K682" s="326" t="n">
        <f aca="false">+[4]data1cf!J682</f>
        <v>504.037402629676</v>
      </c>
      <c r="L682" s="326" t="n">
        <f aca="false">+[4]data1cf!K682</f>
        <v>502.520091139417</v>
      </c>
      <c r="M682" s="326" t="n">
        <f aca="false">+[4]data1cf!L682</f>
        <v>381.856213591015</v>
      </c>
      <c r="N682" s="326" t="n">
        <f aca="false">+[4]data1cf!M682</f>
        <v>380.254028829596</v>
      </c>
      <c r="O682" s="326" t="n">
        <f aca="false">+[4]data1cf!N682</f>
        <v>378.8548118119</v>
      </c>
      <c r="P682" s="326" t="n">
        <f aca="false">+[4]data1cf!O682</f>
        <v>377.162584997107</v>
      </c>
      <c r="Q682" s="326" t="n">
        <f aca="false">+[4]data1cf!P682</f>
        <v>375.670624664436</v>
      </c>
      <c r="R682" s="326" t="n">
        <f aca="false">+[4]data1cf!Q682</f>
        <v>337.402665566818</v>
      </c>
      <c r="S682" s="326" t="n">
        <f aca="false">+[4]data1cf!R682</f>
        <v>299.208445465369</v>
      </c>
      <c r="T682" s="326" t="n">
        <f aca="false">+[4]data1cf!S682</f>
        <v>297.44301162933</v>
      </c>
      <c r="U682" s="326" t="n">
        <f aca="false">+[4]data1cf!T682</f>
        <v>295.62461477821</v>
      </c>
      <c r="V682" s="326" t="n">
        <f aca="false">+[4]data1cf!U682</f>
        <v>293.751666021557</v>
      </c>
      <c r="W682" s="326" t="n">
        <f aca="false">+[4]data1cf!V682</f>
        <v>291.822528802203</v>
      </c>
      <c r="X682" s="326" t="n">
        <f aca="false">+[4]data1cf!W682</f>
        <v>289.835517466269</v>
      </c>
      <c r="Y682" s="326" t="n">
        <f aca="false">+[4]data1cf!X682</f>
        <v>287.788895790257</v>
      </c>
      <c r="Z682" s="326" t="n">
        <f aca="false">+[4]data1cf!Y682</f>
        <v>285.680875463965</v>
      </c>
      <c r="AA682" s="326" t="n">
        <f aca="false">+[4]data1cf!Z682</f>
        <v>283.509614527884</v>
      </c>
      <c r="AB682" s="326"/>
      <c r="AC682" s="327" t="n">
        <f aca="false">XNPV(0.1,B682:AA682,$B$1:$AA$1)</f>
        <v>1017.83049898322</v>
      </c>
      <c r="AD682" s="327" t="n">
        <f aca="false">SUMPRODUCT(B682:AA682,$B$1010:$AA$1010)</f>
        <v>2057.08278567606</v>
      </c>
      <c r="AE682" s="328" t="n">
        <f aca="false">SUMPRODUCT(B682:AA682,$B$1012:$AA$1012)</f>
        <v>1941.97136096973</v>
      </c>
      <c r="AF682" s="329" t="n">
        <f aca="false">XIRR(B682:AA682,$B$1:$AA$1)</f>
        <v>0.146526097238633</v>
      </c>
      <c r="AG682" s="330" t="n">
        <f aca="false">1-EXP(-(1/0.25)*(AD682/ABS($AD$1010)))</f>
        <v>0.980322455025213</v>
      </c>
    </row>
    <row r="683" customFormat="false" ht="12.75" hidden="false" customHeight="false" outlineLevel="0" collapsed="false">
      <c r="A683" s="321"/>
      <c r="B683" s="326" t="n">
        <f aca="false">+[4]data1cf!A683</f>
        <v>-2512.76324028744</v>
      </c>
      <c r="C683" s="326" t="n">
        <f aca="false">+[4]data1cf!B683</f>
        <v>489.584437391188</v>
      </c>
      <c r="D683" s="326" t="n">
        <f aca="false">+[4]data1cf!C683</f>
        <v>532.447583043257</v>
      </c>
      <c r="E683" s="326" t="n">
        <f aca="false">+[4]data1cf!D683</f>
        <v>522.033275938931</v>
      </c>
      <c r="F683" s="326" t="n">
        <f aca="false">+[4]data1cf!E683</f>
        <v>512.561936238429</v>
      </c>
      <c r="G683" s="326" t="n">
        <f aca="false">+[4]data1cf!F683</f>
        <v>503.837151623866</v>
      </c>
      <c r="H683" s="326" t="n">
        <f aca="false">+[4]data1cf!G683</f>
        <v>495.76017541669</v>
      </c>
      <c r="I683" s="326" t="n">
        <f aca="false">+[4]data1cf!H683</f>
        <v>491.26081270329</v>
      </c>
      <c r="J683" s="326" t="n">
        <f aca="false">+[4]data1cf!I683</f>
        <v>489.947164128741</v>
      </c>
      <c r="K683" s="326" t="n">
        <f aca="false">+[4]data1cf!J683</f>
        <v>488.691802331737</v>
      </c>
      <c r="L683" s="326" t="n">
        <f aca="false">+[4]data1cf!K683</f>
        <v>487.200456324216</v>
      </c>
      <c r="M683" s="326" t="n">
        <f aca="false">+[4]data1cf!L683</f>
        <v>366.510613293076</v>
      </c>
      <c r="N683" s="326" t="n">
        <f aca="false">+[4]data1cf!M683</f>
        <v>364.934394014395</v>
      </c>
      <c r="O683" s="326" t="n">
        <f aca="false">+[4]data1cf!N683</f>
        <v>363.509211513961</v>
      </c>
      <c r="P683" s="326" t="n">
        <f aca="false">+[4]data1cf!O683</f>
        <v>361.842950181906</v>
      </c>
      <c r="Q683" s="326" t="n">
        <f aca="false">+[4]data1cf!P683</f>
        <v>360.325024366497</v>
      </c>
      <c r="R683" s="326" t="n">
        <f aca="false">+[4]data1cf!Q683</f>
        <v>329.742848159218</v>
      </c>
      <c r="S683" s="326" t="n">
        <f aca="false">+[4]data1cf!R683</f>
        <v>299.208445465369</v>
      </c>
      <c r="T683" s="326" t="n">
        <f aca="false">+[4]data1cf!S683</f>
        <v>297.44301162933</v>
      </c>
      <c r="U683" s="326" t="n">
        <f aca="false">+[4]data1cf!T683</f>
        <v>295.62461477821</v>
      </c>
      <c r="V683" s="326" t="n">
        <f aca="false">+[4]data1cf!U683</f>
        <v>293.751666021557</v>
      </c>
      <c r="W683" s="326" t="n">
        <f aca="false">+[4]data1cf!V683</f>
        <v>291.822528802203</v>
      </c>
      <c r="X683" s="326" t="n">
        <f aca="false">+[4]data1cf!W683</f>
        <v>289.835517466269</v>
      </c>
      <c r="Y683" s="326" t="n">
        <f aca="false">+[4]data1cf!X683</f>
        <v>287.788895790257</v>
      </c>
      <c r="Z683" s="326" t="n">
        <f aca="false">+[4]data1cf!Y683</f>
        <v>285.680875463965</v>
      </c>
      <c r="AA683" s="326" t="n">
        <f aca="false">+[4]data1cf!Z683</f>
        <v>283.509614527884</v>
      </c>
      <c r="AB683" s="326"/>
      <c r="AC683" s="327" t="n">
        <f aca="false">XNPV(0.1,B683:AA683,$B$1:$AA$1)</f>
        <v>1551.39480711211</v>
      </c>
      <c r="AD683" s="327" t="n">
        <f aca="false">SUMPRODUCT(B683:AA683,$B$1010:$AA$1010)</f>
        <v>2554.67007801993</v>
      </c>
      <c r="AE683" s="328" t="n">
        <f aca="false">SUMPRODUCT(B683:AA683,$B$1012:$AA$1012)</f>
        <v>2442.8810254511</v>
      </c>
      <c r="AF683" s="329" t="n">
        <f aca="false">XIRR(B683:AA683,$B$1:$AA$1)</f>
        <v>0.187372338259852</v>
      </c>
      <c r="AG683" s="330" t="n">
        <f aca="false">1-EXP(-(1/0.25)*(AD683/ABS($AD$1010)))</f>
        <v>0.992391484639639</v>
      </c>
    </row>
    <row r="684" customFormat="false" ht="12.75" hidden="false" customHeight="false" outlineLevel="0" collapsed="false">
      <c r="A684" s="321"/>
      <c r="B684" s="326" t="n">
        <f aca="false">+[4]data1cf!A684</f>
        <v>-2833.19343888815</v>
      </c>
      <c r="C684" s="326" t="n">
        <f aca="false">+[4]data1cf!B684</f>
        <v>495.813600451986</v>
      </c>
      <c r="D684" s="326" t="n">
        <f aca="false">+[4]data1cf!C684</f>
        <v>544.282992858773</v>
      </c>
      <c r="E684" s="326" t="n">
        <f aca="false">+[4]data1cf!D684</f>
        <v>532.685144772896</v>
      </c>
      <c r="F684" s="326" t="n">
        <f aca="false">+[4]data1cf!E684</f>
        <v>522.154847352058</v>
      </c>
      <c r="G684" s="326" t="n">
        <f aca="false">+[4]data1cf!F684</f>
        <v>512.470771626132</v>
      </c>
      <c r="H684" s="326" t="n">
        <f aca="false">+[4]data1cf!G684</f>
        <v>503.521712590445</v>
      </c>
      <c r="I684" s="326" t="n">
        <f aca="false">+[4]data1cf!H684</f>
        <v>498.611225115032</v>
      </c>
      <c r="J684" s="326" t="n">
        <f aca="false">+[4]data1cf!I684</f>
        <v>497.297576540482</v>
      </c>
      <c r="K684" s="326" t="n">
        <f aca="false">+[4]data1cf!J684</f>
        <v>496.0546730696</v>
      </c>
      <c r="L684" s="326" t="n">
        <f aca="false">+[4]data1cf!K684</f>
        <v>494.550868735957</v>
      </c>
      <c r="M684" s="326" t="n">
        <f aca="false">+[4]data1cf!L684</f>
        <v>373.873484030939</v>
      </c>
      <c r="N684" s="326" t="n">
        <f aca="false">+[4]data1cf!M684</f>
        <v>372.284806426136</v>
      </c>
      <c r="O684" s="326" t="n">
        <f aca="false">+[4]data1cf!N684</f>
        <v>370.872082251824</v>
      </c>
      <c r="P684" s="326" t="n">
        <f aca="false">+[4]data1cf!O684</f>
        <v>369.193362593647</v>
      </c>
      <c r="Q684" s="326" t="n">
        <f aca="false">+[4]data1cf!P684</f>
        <v>367.68789510436</v>
      </c>
      <c r="R684" s="326" t="n">
        <f aca="false">+[4]data1cf!Q684</f>
        <v>333.418054365088</v>
      </c>
      <c r="S684" s="326" t="n">
        <f aca="false">+[4]data1cf!R684</f>
        <v>299.208445465369</v>
      </c>
      <c r="T684" s="326" t="n">
        <f aca="false">+[4]data1cf!S684</f>
        <v>297.44301162933</v>
      </c>
      <c r="U684" s="326" t="n">
        <f aca="false">+[4]data1cf!T684</f>
        <v>295.62461477821</v>
      </c>
      <c r="V684" s="326" t="n">
        <f aca="false">+[4]data1cf!U684</f>
        <v>293.751666021557</v>
      </c>
      <c r="W684" s="326" t="n">
        <f aca="false">+[4]data1cf!V684</f>
        <v>291.822528802203</v>
      </c>
      <c r="X684" s="326" t="n">
        <f aca="false">+[4]data1cf!W684</f>
        <v>289.835517466269</v>
      </c>
      <c r="Y684" s="326" t="n">
        <f aca="false">+[4]data1cf!X684</f>
        <v>287.788895790257</v>
      </c>
      <c r="Z684" s="326" t="n">
        <f aca="false">+[4]data1cf!Y684</f>
        <v>285.680875463965</v>
      </c>
      <c r="AA684" s="326" t="n">
        <f aca="false">+[4]data1cf!Z684</f>
        <v>283.509614527884</v>
      </c>
      <c r="AB684" s="326"/>
      <c r="AC684" s="327" t="n">
        <f aca="false">XNPV(0.1,B684:AA684,$B$1:$AA$1)</f>
        <v>1295.38885395184</v>
      </c>
      <c r="AD684" s="327" t="n">
        <f aca="false">SUMPRODUCT(B684:AA684,$B$1010:$AA$1010)</f>
        <v>2315.92601827642</v>
      </c>
      <c r="AE684" s="328" t="n">
        <f aca="false">SUMPRODUCT(B684:AA684,$B$1012:$AA$1012)</f>
        <v>2202.54288035957</v>
      </c>
      <c r="AF684" s="329" t="n">
        <f aca="false">XIRR(B684:AA684,$B$1:$AA$1)</f>
        <v>0.165572082457547</v>
      </c>
      <c r="AG684" s="330" t="n">
        <f aca="false">1-EXP(-(1/0.25)*(AD684/ABS($AD$1010)))</f>
        <v>0.987996694644611</v>
      </c>
    </row>
    <row r="685" customFormat="false" ht="12.75" hidden="false" customHeight="false" outlineLevel="0" collapsed="false">
      <c r="A685" s="321"/>
      <c r="B685" s="326" t="n">
        <f aca="false">+[4]data1cf!A685</f>
        <v>-3741.04768225972</v>
      </c>
      <c r="C685" s="326" t="n">
        <f aca="false">+[4]data1cf!B685</f>
        <v>513.462286943129</v>
      </c>
      <c r="D685" s="326" t="n">
        <f aca="false">+[4]data1cf!C685</f>
        <v>577.815497191945</v>
      </c>
      <c r="E685" s="326" t="n">
        <f aca="false">+[4]data1cf!D685</f>
        <v>562.864398672751</v>
      </c>
      <c r="F685" s="326" t="n">
        <f aca="false">+[4]data1cf!E685</f>
        <v>549.333824548419</v>
      </c>
      <c r="G685" s="326" t="n">
        <f aca="false">+[4]data1cf!F685</f>
        <v>536.931851102857</v>
      </c>
      <c r="H685" s="326" t="n">
        <f aca="false">+[4]data1cf!G685</f>
        <v>525.511975958409</v>
      </c>
      <c r="I685" s="326" t="n">
        <f aca="false">+[4]data1cf!H685</f>
        <v>519.436675174581</v>
      </c>
      <c r="J685" s="326" t="n">
        <f aca="false">+[4]data1cf!I685</f>
        <v>518.123026600031</v>
      </c>
      <c r="K685" s="326" t="n">
        <f aca="false">+[4]data1cf!J685</f>
        <v>516.915420502132</v>
      </c>
      <c r="L685" s="326" t="n">
        <f aca="false">+[4]data1cf!K685</f>
        <v>515.376318795506</v>
      </c>
      <c r="M685" s="326" t="n">
        <f aca="false">+[4]data1cf!L685</f>
        <v>394.734231463471</v>
      </c>
      <c r="N685" s="326" t="n">
        <f aca="false">+[4]data1cf!M685</f>
        <v>393.110256485685</v>
      </c>
      <c r="O685" s="326" t="n">
        <f aca="false">+[4]data1cf!N685</f>
        <v>391.732829684355</v>
      </c>
      <c r="P685" s="326" t="n">
        <f aca="false">+[4]data1cf!O685</f>
        <v>390.018812653196</v>
      </c>
      <c r="Q685" s="326" t="n">
        <f aca="false">+[4]data1cf!P685</f>
        <v>388.548642536892</v>
      </c>
      <c r="R685" s="326" t="n">
        <f aca="false">+[4]data1cf!Q685</f>
        <v>343.830779394863</v>
      </c>
      <c r="S685" s="326" t="n">
        <f aca="false">+[4]data1cf!R685</f>
        <v>299.208445465369</v>
      </c>
      <c r="T685" s="326" t="n">
        <f aca="false">+[4]data1cf!S685</f>
        <v>297.44301162933</v>
      </c>
      <c r="U685" s="326" t="n">
        <f aca="false">+[4]data1cf!T685</f>
        <v>295.62461477821</v>
      </c>
      <c r="V685" s="326" t="n">
        <f aca="false">+[4]data1cf!U685</f>
        <v>293.751666021557</v>
      </c>
      <c r="W685" s="326" t="n">
        <f aca="false">+[4]data1cf!V685</f>
        <v>291.822528802203</v>
      </c>
      <c r="X685" s="326" t="n">
        <f aca="false">+[4]data1cf!W685</f>
        <v>289.835517466269</v>
      </c>
      <c r="Y685" s="326" t="n">
        <f aca="false">+[4]data1cf!X685</f>
        <v>287.788895790257</v>
      </c>
      <c r="Z685" s="326" t="n">
        <f aca="false">+[4]data1cf!Y685</f>
        <v>285.680875463965</v>
      </c>
      <c r="AA685" s="326" t="n">
        <f aca="false">+[4]data1cf!Z685</f>
        <v>283.509614527884</v>
      </c>
      <c r="AB685" s="326"/>
      <c r="AC685" s="327" t="n">
        <f aca="false">XNPV(0.1,B685:AA685,$B$1:$AA$1)</f>
        <v>570.063675738695</v>
      </c>
      <c r="AD685" s="327" t="n">
        <f aca="false">SUMPRODUCT(B685:AA685,$B$1010:$AA$1010)</f>
        <v>1639.50785087396</v>
      </c>
      <c r="AE685" s="328" t="n">
        <f aca="false">SUMPRODUCT(B685:AA685,$B$1012:$AA$1012)</f>
        <v>1521.60829361269</v>
      </c>
      <c r="AF685" s="329" t="n">
        <f aca="false">XIRR(B685:AA685,$B$1:$AA$1)</f>
        <v>0.122611978278281</v>
      </c>
      <c r="AG685" s="330" t="n">
        <f aca="false">1-EXP(-(1/0.25)*(AD685/ABS($AD$1010)))</f>
        <v>0.956319847697686</v>
      </c>
    </row>
    <row r="686" customFormat="false" ht="12.75" hidden="false" customHeight="false" outlineLevel="0" collapsed="false">
      <c r="A686" s="321"/>
      <c r="B686" s="326" t="n">
        <f aca="false">+[4]data1cf!A686</f>
        <v>-3160.60093625477</v>
      </c>
      <c r="C686" s="326" t="n">
        <f aca="false">+[4]data1cf!B686</f>
        <v>502.178402200793</v>
      </c>
      <c r="D686" s="326" t="n">
        <f aca="false">+[4]data1cf!C686</f>
        <v>556.376116181506</v>
      </c>
      <c r="E686" s="326" t="n">
        <f aca="false">+[4]data1cf!D686</f>
        <v>543.568955763356</v>
      </c>
      <c r="F686" s="326" t="n">
        <f aca="false">+[4]data1cf!E686</f>
        <v>531.956642045221</v>
      </c>
      <c r="G686" s="326" t="n">
        <f aca="false">+[4]data1cf!F686</f>
        <v>521.292386849979</v>
      </c>
      <c r="H686" s="326" t="n">
        <f aca="false">+[4]data1cf!G686</f>
        <v>511.452255569458</v>
      </c>
      <c r="I686" s="326" t="n">
        <f aca="false">+[4]data1cf!H686</f>
        <v>506.121691178624</v>
      </c>
      <c r="J686" s="326" t="n">
        <f aca="false">+[4]data1cf!I686</f>
        <v>504.808042604074</v>
      </c>
      <c r="K686" s="326" t="n">
        <f aca="false">+[4]data1cf!J686</f>
        <v>503.57786873669</v>
      </c>
      <c r="L686" s="326" t="n">
        <f aca="false">+[4]data1cf!K686</f>
        <v>502.061334799549</v>
      </c>
      <c r="M686" s="326" t="n">
        <f aca="false">+[4]data1cf!L686</f>
        <v>381.396679698029</v>
      </c>
      <c r="N686" s="326" t="n">
        <f aca="false">+[4]data1cf!M686</f>
        <v>379.795272489729</v>
      </c>
      <c r="O686" s="326" t="n">
        <f aca="false">+[4]data1cf!N686</f>
        <v>378.395277918914</v>
      </c>
      <c r="P686" s="326" t="n">
        <f aca="false">+[4]data1cf!O686</f>
        <v>376.70382865724</v>
      </c>
      <c r="Q686" s="326" t="n">
        <f aca="false">+[4]data1cf!P686</f>
        <v>375.21109077145</v>
      </c>
      <c r="R686" s="326" t="n">
        <f aca="false">+[4]data1cf!Q686</f>
        <v>337.173287396884</v>
      </c>
      <c r="S686" s="326" t="n">
        <f aca="false">+[4]data1cf!R686</f>
        <v>299.208445465369</v>
      </c>
      <c r="T686" s="326" t="n">
        <f aca="false">+[4]data1cf!S686</f>
        <v>297.44301162933</v>
      </c>
      <c r="U686" s="326" t="n">
        <f aca="false">+[4]data1cf!T686</f>
        <v>295.62461477821</v>
      </c>
      <c r="V686" s="326" t="n">
        <f aca="false">+[4]data1cf!U686</f>
        <v>293.751666021557</v>
      </c>
      <c r="W686" s="326" t="n">
        <f aca="false">+[4]data1cf!V686</f>
        <v>291.822528802203</v>
      </c>
      <c r="X686" s="326" t="n">
        <f aca="false">+[4]data1cf!W686</f>
        <v>289.835517466269</v>
      </c>
      <c r="Y686" s="326" t="n">
        <f aca="false">+[4]data1cf!X686</f>
        <v>287.788895790257</v>
      </c>
      <c r="Z686" s="326" t="n">
        <f aca="false">+[4]data1cf!Y686</f>
        <v>285.680875463965</v>
      </c>
      <c r="AA686" s="326" t="n">
        <f aca="false">+[4]data1cf!Z686</f>
        <v>283.509614527884</v>
      </c>
      <c r="AB686" s="326"/>
      <c r="AC686" s="327" t="n">
        <f aca="false">XNPV(0.1,B686:AA686,$B$1:$AA$1)</f>
        <v>1033.80842613578</v>
      </c>
      <c r="AD686" s="327" t="n">
        <f aca="false">SUMPRODUCT(B686:AA686,$B$1010:$AA$1010)</f>
        <v>2071.98335789948</v>
      </c>
      <c r="AE686" s="328" t="n">
        <f aca="false">SUMPRODUCT(B686:AA686,$B$1012:$AA$1012)</f>
        <v>1956.97142376847</v>
      </c>
      <c r="AF686" s="329" t="n">
        <f aca="false">XIRR(B686:AA686,$B$1:$AA$1)</f>
        <v>0.147519103175046</v>
      </c>
      <c r="AG686" s="330" t="n">
        <f aca="false">1-EXP(-(1/0.25)*(AD686/ABS($AD$1010)))</f>
        <v>0.980874481634478</v>
      </c>
    </row>
    <row r="687" customFormat="false" ht="12.75" hidden="false" customHeight="false" outlineLevel="0" collapsed="false">
      <c r="A687" s="321"/>
      <c r="B687" s="326" t="n">
        <f aca="false">+[4]data1cf!A687</f>
        <v>-3812.09503911068</v>
      </c>
      <c r="C687" s="326" t="n">
        <f aca="false">+[4]data1cf!B687</f>
        <v>514.843447560312</v>
      </c>
      <c r="D687" s="326" t="n">
        <f aca="false">+[4]data1cf!C687</f>
        <v>580.439702364592</v>
      </c>
      <c r="E687" s="326" t="n">
        <f aca="false">+[4]data1cf!D687</f>
        <v>565.226183328133</v>
      </c>
      <c r="F687" s="326" t="n">
        <f aca="false">+[4]data1cf!E687</f>
        <v>551.46081189888</v>
      </c>
      <c r="G687" s="326" t="n">
        <f aca="false">+[4]data1cf!F687</f>
        <v>538.846139718272</v>
      </c>
      <c r="H687" s="326" t="n">
        <f aca="false">+[4]data1cf!G687</f>
        <v>527.232902087419</v>
      </c>
      <c r="I687" s="326" t="n">
        <f aca="false">+[4]data1cf!H687</f>
        <v>521.066444702856</v>
      </c>
      <c r="J687" s="326" t="n">
        <f aca="false">+[4]data1cf!I687</f>
        <v>519.752796128307</v>
      </c>
      <c r="K687" s="326" t="n">
        <f aca="false">+[4]data1cf!J687</f>
        <v>518.547952351642</v>
      </c>
      <c r="L687" s="326" t="n">
        <f aca="false">+[4]data1cf!K687</f>
        <v>517.006088323782</v>
      </c>
      <c r="M687" s="326" t="n">
        <f aca="false">+[4]data1cf!L687</f>
        <v>396.366763312981</v>
      </c>
      <c r="N687" s="326" t="n">
        <f aca="false">+[4]data1cf!M687</f>
        <v>394.740026013961</v>
      </c>
      <c r="O687" s="326" t="n">
        <f aca="false">+[4]data1cf!N687</f>
        <v>393.365361533865</v>
      </c>
      <c r="P687" s="326" t="n">
        <f aca="false">+[4]data1cf!O687</f>
        <v>391.648582181472</v>
      </c>
      <c r="Q687" s="326" t="n">
        <f aca="false">+[4]data1cf!P687</f>
        <v>390.181174386402</v>
      </c>
      <c r="R687" s="326" t="n">
        <f aca="false">+[4]data1cf!Q687</f>
        <v>344.645664159001</v>
      </c>
      <c r="S687" s="326" t="n">
        <f aca="false">+[4]data1cf!R687</f>
        <v>299.208445465369</v>
      </c>
      <c r="T687" s="326" t="n">
        <f aca="false">+[4]data1cf!S687</f>
        <v>297.44301162933</v>
      </c>
      <c r="U687" s="326" t="n">
        <f aca="false">+[4]data1cf!T687</f>
        <v>295.62461477821</v>
      </c>
      <c r="V687" s="326" t="n">
        <f aca="false">+[4]data1cf!U687</f>
        <v>293.751666021557</v>
      </c>
      <c r="W687" s="326" t="n">
        <f aca="false">+[4]data1cf!V687</f>
        <v>291.822528802203</v>
      </c>
      <c r="X687" s="326" t="n">
        <f aca="false">+[4]data1cf!W687</f>
        <v>289.835517466269</v>
      </c>
      <c r="Y687" s="326" t="n">
        <f aca="false">+[4]data1cf!X687</f>
        <v>287.788895790257</v>
      </c>
      <c r="Z687" s="326" t="n">
        <f aca="false">+[4]data1cf!Y687</f>
        <v>285.680875463965</v>
      </c>
      <c r="AA687" s="326" t="n">
        <f aca="false">+[4]data1cf!Z687</f>
        <v>283.509614527884</v>
      </c>
      <c r="AB687" s="326"/>
      <c r="AC687" s="327" t="n">
        <f aca="false">XNPV(0.1,B687:AA687,$B$1:$AA$1)</f>
        <v>513.300778890725</v>
      </c>
      <c r="AD687" s="327" t="n">
        <f aca="false">SUMPRODUCT(B687:AA687,$B$1010:$AA$1010)</f>
        <v>1586.57234578513</v>
      </c>
      <c r="AE687" s="328" t="n">
        <f aca="false">SUMPRODUCT(B687:AA687,$B$1012:$AA$1012)</f>
        <v>1468.31934009401</v>
      </c>
      <c r="AF687" s="329" t="n">
        <f aca="false">XIRR(B687:AA687,$B$1:$AA$1)</f>
        <v>0.120030172933224</v>
      </c>
      <c r="AG687" s="330" t="n">
        <f aca="false">1-EXP(-(1/0.25)*(AD687/ABS($AD$1010)))</f>
        <v>0.951673439913851</v>
      </c>
    </row>
    <row r="688" customFormat="false" ht="12.75" hidden="false" customHeight="false" outlineLevel="0" collapsed="false">
      <c r="A688" s="321"/>
      <c r="B688" s="326" t="n">
        <f aca="false">+[4]data1cf!A688</f>
        <v>-2849.40534860334</v>
      </c>
      <c r="C688" s="326" t="n">
        <f aca="false">+[4]data1cf!B688</f>
        <v>496.128759976849</v>
      </c>
      <c r="D688" s="326" t="n">
        <f aca="false">+[4]data1cf!C688</f>
        <v>544.881795956013</v>
      </c>
      <c r="E688" s="326" t="n">
        <f aca="false">+[4]data1cf!D688</f>
        <v>533.224067560412</v>
      </c>
      <c r="F688" s="326" t="n">
        <f aca="false">+[4]data1cf!E688</f>
        <v>522.640193020347</v>
      </c>
      <c r="G688" s="326" t="n">
        <f aca="false">+[4]data1cf!F688</f>
        <v>512.907582727593</v>
      </c>
      <c r="H688" s="326" t="n">
        <f aca="false">+[4]data1cf!G688</f>
        <v>503.914401358424</v>
      </c>
      <c r="I688" s="326" t="n">
        <f aca="false">+[4]data1cf!H688</f>
        <v>498.98311335437</v>
      </c>
      <c r="J688" s="326" t="n">
        <f aca="false">+[4]data1cf!I688</f>
        <v>497.669464779821</v>
      </c>
      <c r="K688" s="326" t="n">
        <f aca="false">+[4]data1cf!J688</f>
        <v>496.427191627989</v>
      </c>
      <c r="L688" s="326" t="n">
        <f aca="false">+[4]data1cf!K688</f>
        <v>494.922756975296</v>
      </c>
      <c r="M688" s="326" t="n">
        <f aca="false">+[4]data1cf!L688</f>
        <v>374.246002589328</v>
      </c>
      <c r="N688" s="326" t="n">
        <f aca="false">+[4]data1cf!M688</f>
        <v>372.656694665475</v>
      </c>
      <c r="O688" s="326" t="n">
        <f aca="false">+[4]data1cf!N688</f>
        <v>371.244600810212</v>
      </c>
      <c r="P688" s="326" t="n">
        <f aca="false">+[4]data1cf!O688</f>
        <v>369.565250832986</v>
      </c>
      <c r="Q688" s="326" t="n">
        <f aca="false">+[4]data1cf!P688</f>
        <v>368.060413662749</v>
      </c>
      <c r="R688" s="326" t="n">
        <f aca="false">+[4]data1cf!Q688</f>
        <v>333.603998484758</v>
      </c>
      <c r="S688" s="326" t="n">
        <f aca="false">+[4]data1cf!R688</f>
        <v>299.208445465369</v>
      </c>
      <c r="T688" s="326" t="n">
        <f aca="false">+[4]data1cf!S688</f>
        <v>297.44301162933</v>
      </c>
      <c r="U688" s="326" t="n">
        <f aca="false">+[4]data1cf!T688</f>
        <v>295.62461477821</v>
      </c>
      <c r="V688" s="326" t="n">
        <f aca="false">+[4]data1cf!U688</f>
        <v>293.751666021557</v>
      </c>
      <c r="W688" s="326" t="n">
        <f aca="false">+[4]data1cf!V688</f>
        <v>291.822528802203</v>
      </c>
      <c r="X688" s="326" t="n">
        <f aca="false">+[4]data1cf!W688</f>
        <v>289.835517466269</v>
      </c>
      <c r="Y688" s="326" t="n">
        <f aca="false">+[4]data1cf!X688</f>
        <v>287.788895790257</v>
      </c>
      <c r="Z688" s="326" t="n">
        <f aca="false">+[4]data1cf!Y688</f>
        <v>285.680875463965</v>
      </c>
      <c r="AA688" s="326" t="n">
        <f aca="false">+[4]data1cf!Z688</f>
        <v>283.509614527884</v>
      </c>
      <c r="AB688" s="326"/>
      <c r="AC688" s="327" t="n">
        <f aca="false">XNPV(0.1,B688:AA688,$B$1:$AA$1)</f>
        <v>1282.43643742772</v>
      </c>
      <c r="AD688" s="327" t="n">
        <f aca="false">SUMPRODUCT(B688:AA688,$B$1010:$AA$1010)</f>
        <v>2303.84695344888</v>
      </c>
      <c r="AE688" s="328" t="n">
        <f aca="false">SUMPRODUCT(B688:AA688,$B$1012:$AA$1012)</f>
        <v>2190.38316405832</v>
      </c>
      <c r="AF688" s="329" t="n">
        <f aca="false">XIRR(B688:AA688,$B$1:$AA$1)</f>
        <v>0.164589425465524</v>
      </c>
      <c r="AG688" s="330" t="n">
        <f aca="false">1-EXP(-(1/0.25)*(AD688/ABS($AD$1010)))</f>
        <v>0.987716601168115</v>
      </c>
    </row>
    <row r="689" customFormat="false" ht="12.75" hidden="false" customHeight="false" outlineLevel="0" collapsed="false">
      <c r="A689" s="321"/>
      <c r="B689" s="326" t="n">
        <f aca="false">+[4]data1cf!A689</f>
        <v>-2886.63785121713</v>
      </c>
      <c r="C689" s="326" t="n">
        <f aca="false">+[4]data1cf!B689</f>
        <v>496.852559827661</v>
      </c>
      <c r="D689" s="326" t="n">
        <f aca="false">+[4]data1cf!C689</f>
        <v>546.257015672556</v>
      </c>
      <c r="E689" s="326" t="n">
        <f aca="false">+[4]data1cf!D689</f>
        <v>534.4617653053</v>
      </c>
      <c r="F689" s="326" t="n">
        <f aca="false">+[4]data1cf!E689</f>
        <v>523.754844790598</v>
      </c>
      <c r="G689" s="326" t="n">
        <f aca="false">+[4]data1cf!F689</f>
        <v>513.910769320818</v>
      </c>
      <c r="H689" s="326" t="n">
        <f aca="false">+[4]data1cf!G689</f>
        <v>504.816255972536</v>
      </c>
      <c r="I689" s="326" t="n">
        <f aca="false">+[4]data1cf!H689</f>
        <v>499.837197178328</v>
      </c>
      <c r="J689" s="326" t="n">
        <f aca="false">+[4]data1cf!I689</f>
        <v>498.523548603779</v>
      </c>
      <c r="K689" s="326" t="n">
        <f aca="false">+[4]data1cf!J689</f>
        <v>497.282723051649</v>
      </c>
      <c r="L689" s="326" t="n">
        <f aca="false">+[4]data1cf!K689</f>
        <v>495.776840799254</v>
      </c>
      <c r="M689" s="326" t="n">
        <f aca="false">+[4]data1cf!L689</f>
        <v>375.101534012988</v>
      </c>
      <c r="N689" s="326" t="n">
        <f aca="false">+[4]data1cf!M689</f>
        <v>373.510778489433</v>
      </c>
      <c r="O689" s="326" t="n">
        <f aca="false">+[4]data1cf!N689</f>
        <v>372.100132233872</v>
      </c>
      <c r="P689" s="326" t="n">
        <f aca="false">+[4]data1cf!O689</f>
        <v>370.419334656944</v>
      </c>
      <c r="Q689" s="326" t="n">
        <f aca="false">+[4]data1cf!P689</f>
        <v>368.915945086409</v>
      </c>
      <c r="R689" s="326" t="n">
        <f aca="false">+[4]data1cf!Q689</f>
        <v>334.031040396737</v>
      </c>
      <c r="S689" s="326" t="n">
        <f aca="false">+[4]data1cf!R689</f>
        <v>299.208445465369</v>
      </c>
      <c r="T689" s="326" t="n">
        <f aca="false">+[4]data1cf!S689</f>
        <v>297.44301162933</v>
      </c>
      <c r="U689" s="326" t="n">
        <f aca="false">+[4]data1cf!T689</f>
        <v>295.62461477821</v>
      </c>
      <c r="V689" s="326" t="n">
        <f aca="false">+[4]data1cf!U689</f>
        <v>293.751666021557</v>
      </c>
      <c r="W689" s="326" t="n">
        <f aca="false">+[4]data1cf!V689</f>
        <v>291.822528802203</v>
      </c>
      <c r="X689" s="326" t="n">
        <f aca="false">+[4]data1cf!W689</f>
        <v>289.835517466269</v>
      </c>
      <c r="Y689" s="326" t="n">
        <f aca="false">+[4]data1cf!X689</f>
        <v>287.788895790257</v>
      </c>
      <c r="Z689" s="326" t="n">
        <f aca="false">+[4]data1cf!Y689</f>
        <v>285.680875463965</v>
      </c>
      <c r="AA689" s="326" t="n">
        <f aca="false">+[4]data1cf!Z689</f>
        <v>283.509614527884</v>
      </c>
      <c r="AB689" s="326"/>
      <c r="AC689" s="327" t="n">
        <f aca="false">XNPV(0.1,B689:AA689,$B$1:$AA$1)</f>
        <v>1252.68973327246</v>
      </c>
      <c r="AD689" s="327" t="n">
        <f aca="false">SUMPRODUCT(B689:AA689,$B$1010:$AA$1010)</f>
        <v>2276.10600123138</v>
      </c>
      <c r="AE689" s="328" t="n">
        <f aca="false">SUMPRODUCT(B689:AA689,$B$1012:$AA$1012)</f>
        <v>2162.45698651828</v>
      </c>
      <c r="AF689" s="329" t="n">
        <f aca="false">XIRR(B689:AA689,$B$1:$AA$1)</f>
        <v>0.162370907544079</v>
      </c>
      <c r="AG689" s="330" t="n">
        <f aca="false">1-EXP(-(1/0.25)*(AD689/ABS($AD$1010)))</f>
        <v>0.987048342741041</v>
      </c>
    </row>
    <row r="690" customFormat="false" ht="12.75" hidden="false" customHeight="false" outlineLevel="0" collapsed="false">
      <c r="A690" s="321"/>
      <c r="B690" s="326" t="n">
        <f aca="false">+[4]data1cf!A690</f>
        <v>-3872.64449250542</v>
      </c>
      <c r="C690" s="326" t="n">
        <f aca="false">+[4]data1cf!B690</f>
        <v>516.020528934305</v>
      </c>
      <c r="D690" s="326" t="n">
        <f aca="false">+[4]data1cf!C690</f>
        <v>582.67615697518</v>
      </c>
      <c r="E690" s="326" t="n">
        <f aca="false">+[4]data1cf!D690</f>
        <v>567.238992477662</v>
      </c>
      <c r="F690" s="326" t="n">
        <f aca="false">+[4]data1cf!E690</f>
        <v>553.27351721483</v>
      </c>
      <c r="G690" s="326" t="n">
        <f aca="false">+[4]data1cf!F690</f>
        <v>540.477574502627</v>
      </c>
      <c r="H690" s="326" t="n">
        <f aca="false">+[4]data1cf!G690</f>
        <v>528.699545479415</v>
      </c>
      <c r="I690" s="326" t="n">
        <f aca="false">+[4]data1cf!H690</f>
        <v>522.455400724169</v>
      </c>
      <c r="J690" s="326" t="n">
        <f aca="false">+[4]data1cf!I690</f>
        <v>521.14175214962</v>
      </c>
      <c r="K690" s="326" t="n">
        <f aca="false">+[4]data1cf!J690</f>
        <v>519.939262535702</v>
      </c>
      <c r="L690" s="326" t="n">
        <f aca="false">+[4]data1cf!K690</f>
        <v>518.395044345094</v>
      </c>
      <c r="M690" s="326" t="n">
        <f aca="false">+[4]data1cf!L690</f>
        <v>397.758073497041</v>
      </c>
      <c r="N690" s="326" t="n">
        <f aca="false">+[4]data1cf!M690</f>
        <v>396.128982035273</v>
      </c>
      <c r="O690" s="326" t="n">
        <f aca="false">+[4]data1cf!N690</f>
        <v>394.756671717926</v>
      </c>
      <c r="P690" s="326" t="n">
        <f aca="false">+[4]data1cf!O690</f>
        <v>393.037538202785</v>
      </c>
      <c r="Q690" s="326" t="n">
        <f aca="false">+[4]data1cf!P690</f>
        <v>391.572484570462</v>
      </c>
      <c r="R690" s="326" t="n">
        <f aca="false">+[4]data1cf!Q690</f>
        <v>345.340142169657</v>
      </c>
      <c r="S690" s="326" t="n">
        <f aca="false">+[4]data1cf!R690</f>
        <v>299.208445465369</v>
      </c>
      <c r="T690" s="326" t="n">
        <f aca="false">+[4]data1cf!S690</f>
        <v>297.44301162933</v>
      </c>
      <c r="U690" s="326" t="n">
        <f aca="false">+[4]data1cf!T690</f>
        <v>295.62461477821</v>
      </c>
      <c r="V690" s="326" t="n">
        <f aca="false">+[4]data1cf!U690</f>
        <v>293.751666021557</v>
      </c>
      <c r="W690" s="326" t="n">
        <f aca="false">+[4]data1cf!V690</f>
        <v>291.822528802203</v>
      </c>
      <c r="X690" s="326" t="n">
        <f aca="false">+[4]data1cf!W690</f>
        <v>289.835517466269</v>
      </c>
      <c r="Y690" s="326" t="n">
        <f aca="false">+[4]data1cf!X690</f>
        <v>287.788895790257</v>
      </c>
      <c r="Z690" s="326" t="n">
        <f aca="false">+[4]data1cf!Y690</f>
        <v>285.680875463965</v>
      </c>
      <c r="AA690" s="326" t="n">
        <f aca="false">+[4]data1cf!Z690</f>
        <v>283.509614527884</v>
      </c>
      <c r="AB690" s="326"/>
      <c r="AC690" s="327" t="n">
        <f aca="false">XNPV(0.1,B690:AA690,$B$1:$AA$1)</f>
        <v>464.92512454433</v>
      </c>
      <c r="AD690" s="327" t="n">
        <f aca="false">SUMPRODUCT(B690:AA690,$B$1010:$AA$1010)</f>
        <v>1541.45855070016</v>
      </c>
      <c r="AE690" s="328" t="n">
        <f aca="false">SUMPRODUCT(B690:AA690,$B$1012:$AA$1012)</f>
        <v>1422.90432185057</v>
      </c>
      <c r="AF690" s="329" t="n">
        <f aca="false">XIRR(B690:AA690,$B$1:$AA$1)</f>
        <v>0.117895853584434</v>
      </c>
      <c r="AG690" s="330" t="n">
        <f aca="false">1-EXP(-(1/0.25)*(AD690/ABS($AD$1010)))</f>
        <v>0.947325462114007</v>
      </c>
    </row>
    <row r="691" customFormat="false" ht="12.75" hidden="false" customHeight="false" outlineLevel="0" collapsed="false">
      <c r="A691" s="321"/>
      <c r="B691" s="326" t="n">
        <f aca="false">+[4]data1cf!A691</f>
        <v>-2948.91113380385</v>
      </c>
      <c r="C691" s="326" t="n">
        <f aca="false">+[4]data1cf!B691</f>
        <v>498.063152441147</v>
      </c>
      <c r="D691" s="326" t="n">
        <f aca="false">+[4]data1cf!C691</f>
        <v>548.557141638179</v>
      </c>
      <c r="E691" s="326" t="n">
        <f aca="false">+[4]data1cf!D691</f>
        <v>536.531878674361</v>
      </c>
      <c r="F691" s="326" t="n">
        <f aca="false">+[4]data1cf!E691</f>
        <v>525.619157415366</v>
      </c>
      <c r="G691" s="326" t="n">
        <f aca="false">+[4]data1cf!F691</f>
        <v>515.58865068311</v>
      </c>
      <c r="H691" s="326" t="n">
        <f aca="false">+[4]data1cf!G691</f>
        <v>506.32465436894</v>
      </c>
      <c r="I691" s="326" t="n">
        <f aca="false">+[4]data1cf!H691</f>
        <v>501.265696462242</v>
      </c>
      <c r="J691" s="326" t="n">
        <f aca="false">+[4]data1cf!I691</f>
        <v>499.952047887693</v>
      </c>
      <c r="K691" s="326" t="n">
        <f aca="false">+[4]data1cf!J691</f>
        <v>498.713643520789</v>
      </c>
      <c r="L691" s="326" t="n">
        <f aca="false">+[4]data1cf!K691</f>
        <v>497.205340083167</v>
      </c>
      <c r="M691" s="326" t="n">
        <f aca="false">+[4]data1cf!L691</f>
        <v>376.532454482128</v>
      </c>
      <c r="N691" s="326" t="n">
        <f aca="false">+[4]data1cf!M691</f>
        <v>374.939277773347</v>
      </c>
      <c r="O691" s="326" t="n">
        <f aca="false">+[4]data1cf!N691</f>
        <v>373.531052703013</v>
      </c>
      <c r="P691" s="326" t="n">
        <f aca="false">+[4]data1cf!O691</f>
        <v>371.847833940858</v>
      </c>
      <c r="Q691" s="326" t="n">
        <f aca="false">+[4]data1cf!P691</f>
        <v>370.346865555549</v>
      </c>
      <c r="R691" s="326" t="n">
        <f aca="false">+[4]data1cf!Q691</f>
        <v>334.745290038693</v>
      </c>
      <c r="S691" s="326" t="n">
        <f aca="false">+[4]data1cf!R691</f>
        <v>299.208445465369</v>
      </c>
      <c r="T691" s="326" t="n">
        <f aca="false">+[4]data1cf!S691</f>
        <v>297.44301162933</v>
      </c>
      <c r="U691" s="326" t="n">
        <f aca="false">+[4]data1cf!T691</f>
        <v>295.62461477821</v>
      </c>
      <c r="V691" s="326" t="n">
        <f aca="false">+[4]data1cf!U691</f>
        <v>293.751666021557</v>
      </c>
      <c r="W691" s="326" t="n">
        <f aca="false">+[4]data1cf!V691</f>
        <v>291.822528802203</v>
      </c>
      <c r="X691" s="326" t="n">
        <f aca="false">+[4]data1cf!W691</f>
        <v>289.835517466269</v>
      </c>
      <c r="Y691" s="326" t="n">
        <f aca="false">+[4]data1cf!X691</f>
        <v>287.788895790257</v>
      </c>
      <c r="Z691" s="326" t="n">
        <f aca="false">+[4]data1cf!Y691</f>
        <v>285.680875463965</v>
      </c>
      <c r="AA691" s="326" t="n">
        <f aca="false">+[4]data1cf!Z691</f>
        <v>283.509614527884</v>
      </c>
      <c r="AB691" s="326"/>
      <c r="AC691" s="327" t="n">
        <f aca="false">XNPV(0.1,B691:AA691,$B$1:$AA$1)</f>
        <v>1202.93683502925</v>
      </c>
      <c r="AD691" s="327" t="n">
        <f aca="false">SUMPRODUCT(B691:AA691,$B$1010:$AA$1010)</f>
        <v>2229.70782664224</v>
      </c>
      <c r="AE691" s="328" t="n">
        <f aca="false">SUMPRODUCT(B691:AA691,$B$1012:$AA$1012)</f>
        <v>2115.74901301574</v>
      </c>
      <c r="AF691" s="329" t="n">
        <f aca="false">XIRR(B691:AA691,$B$1:$AA$1)</f>
        <v>0.158774884618885</v>
      </c>
      <c r="AG691" s="330" t="n">
        <f aca="false">1-EXP(-(1/0.25)*(AD691/ABS($AD$1010)))</f>
        <v>0.985848405142334</v>
      </c>
    </row>
    <row r="692" customFormat="false" ht="12.75" hidden="false" customHeight="false" outlineLevel="0" collapsed="false">
      <c r="A692" s="321"/>
      <c r="B692" s="326" t="n">
        <f aca="false">+[4]data1cf!A692</f>
        <v>-3697.85420619783</v>
      </c>
      <c r="C692" s="326" t="n">
        <f aca="false">+[4]data1cf!B692</f>
        <v>512.622605768486</v>
      </c>
      <c r="D692" s="326" t="n">
        <f aca="false">+[4]data1cf!C692</f>
        <v>576.220102960123</v>
      </c>
      <c r="E692" s="326" t="n">
        <f aca="false">+[4]data1cf!D692</f>
        <v>561.428543864111</v>
      </c>
      <c r="F692" s="326" t="n">
        <f aca="false">+[4]data1cf!E692</f>
        <v>548.040715539468</v>
      </c>
      <c r="G692" s="326" t="n">
        <f aca="false">+[4]data1cf!F692</f>
        <v>535.768052994801</v>
      </c>
      <c r="H692" s="326" t="n">
        <f aca="false">+[4]data1cf!G692</f>
        <v>524.465733214804</v>
      </c>
      <c r="I692" s="326" t="n">
        <f aca="false">+[4]data1cf!H692</f>
        <v>518.445851388502</v>
      </c>
      <c r="J692" s="326" t="n">
        <f aca="false">+[4]data1cf!I692</f>
        <v>517.132202813952</v>
      </c>
      <c r="K692" s="326" t="n">
        <f aca="false">+[4]data1cf!J692</f>
        <v>515.922917353704</v>
      </c>
      <c r="L692" s="326" t="n">
        <f aca="false">+[4]data1cf!K692</f>
        <v>514.385495009427</v>
      </c>
      <c r="M692" s="326" t="n">
        <f aca="false">+[4]data1cf!L692</f>
        <v>393.741728315043</v>
      </c>
      <c r="N692" s="326" t="n">
        <f aca="false">+[4]data1cf!M692</f>
        <v>392.119432699606</v>
      </c>
      <c r="O692" s="326" t="n">
        <f aca="false">+[4]data1cf!N692</f>
        <v>390.740326535927</v>
      </c>
      <c r="P692" s="326" t="n">
        <f aca="false">+[4]data1cf!O692</f>
        <v>389.027988867118</v>
      </c>
      <c r="Q692" s="326" t="n">
        <f aca="false">+[4]data1cf!P692</f>
        <v>387.556139388464</v>
      </c>
      <c r="R692" s="326" t="n">
        <f aca="false">+[4]data1cf!Q692</f>
        <v>343.335367501823</v>
      </c>
      <c r="S692" s="326" t="n">
        <f aca="false">+[4]data1cf!R692</f>
        <v>299.208445465369</v>
      </c>
      <c r="T692" s="326" t="n">
        <f aca="false">+[4]data1cf!S692</f>
        <v>297.44301162933</v>
      </c>
      <c r="U692" s="326" t="n">
        <f aca="false">+[4]data1cf!T692</f>
        <v>295.62461477821</v>
      </c>
      <c r="V692" s="326" t="n">
        <f aca="false">+[4]data1cf!U692</f>
        <v>293.751666021557</v>
      </c>
      <c r="W692" s="326" t="n">
        <f aca="false">+[4]data1cf!V692</f>
        <v>291.822528802203</v>
      </c>
      <c r="X692" s="326" t="n">
        <f aca="false">+[4]data1cf!W692</f>
        <v>289.835517466269</v>
      </c>
      <c r="Y692" s="326" t="n">
        <f aca="false">+[4]data1cf!X692</f>
        <v>287.788895790257</v>
      </c>
      <c r="Z692" s="326" t="n">
        <f aca="false">+[4]data1cf!Y692</f>
        <v>285.680875463965</v>
      </c>
      <c r="AA692" s="326" t="n">
        <f aca="false">+[4]data1cf!Z692</f>
        <v>283.509614527884</v>
      </c>
      <c r="AB692" s="326"/>
      <c r="AC692" s="327" t="n">
        <f aca="false">XNPV(0.1,B692:AA692,$B$1:$AA$1)</f>
        <v>604.572867000375</v>
      </c>
      <c r="AD692" s="327" t="n">
        <f aca="false">SUMPRODUCT(B692:AA692,$B$1010:$AA$1010)</f>
        <v>1671.69016663098</v>
      </c>
      <c r="AE692" s="328" t="n">
        <f aca="false">SUMPRODUCT(B692:AA692,$B$1012:$AA$1012)</f>
        <v>1554.00548951402</v>
      </c>
      <c r="AF692" s="329" t="n">
        <f aca="false">XIRR(B692:AA692,$B$1:$AA$1)</f>
        <v>0.1242243361225</v>
      </c>
      <c r="AG692" s="330" t="n">
        <f aca="false">1-EXP(-(1/0.25)*(AD692/ABS($AD$1010)))</f>
        <v>0.958923452266096</v>
      </c>
    </row>
    <row r="693" customFormat="false" ht="12.75" hidden="false" customHeight="false" outlineLevel="0" collapsed="false">
      <c r="A693" s="321"/>
      <c r="B693" s="326" t="n">
        <f aca="false">+[4]data1cf!A693</f>
        <v>-3499.36616527818</v>
      </c>
      <c r="C693" s="326" t="n">
        <f aca="false">+[4]data1cf!B693</f>
        <v>508.763998253008</v>
      </c>
      <c r="D693" s="326" t="n">
        <f aca="false">+[4]data1cf!C693</f>
        <v>568.888748680715</v>
      </c>
      <c r="E693" s="326" t="n">
        <f aca="false">+[4]data1cf!D693</f>
        <v>554.830325012644</v>
      </c>
      <c r="F693" s="326" t="n">
        <f aca="false">+[4]data1cf!E693</f>
        <v>542.098459965632</v>
      </c>
      <c r="G693" s="326" t="n">
        <f aca="false">+[4]data1cf!F693</f>
        <v>530.420022978349</v>
      </c>
      <c r="H693" s="326" t="n">
        <f aca="false">+[4]data1cf!G693</f>
        <v>519.657908250518</v>
      </c>
      <c r="I693" s="326" t="n">
        <f aca="false">+[4]data1cf!H693</f>
        <v>513.892694520238</v>
      </c>
      <c r="J693" s="326" t="n">
        <f aca="false">+[4]data1cf!I693</f>
        <v>512.579045945688</v>
      </c>
      <c r="K693" s="326" t="n">
        <f aca="false">+[4]data1cf!J693</f>
        <v>511.362043270409</v>
      </c>
      <c r="L693" s="326" t="n">
        <f aca="false">+[4]data1cf!K693</f>
        <v>509.832338141163</v>
      </c>
      <c r="M693" s="326" t="n">
        <f aca="false">+[4]data1cf!L693</f>
        <v>389.180854231748</v>
      </c>
      <c r="N693" s="326" t="n">
        <f aca="false">+[4]data1cf!M693</f>
        <v>387.566275831343</v>
      </c>
      <c r="O693" s="326" t="n">
        <f aca="false">+[4]data1cf!N693</f>
        <v>386.179452452632</v>
      </c>
      <c r="P693" s="326" t="n">
        <f aca="false">+[4]data1cf!O693</f>
        <v>384.474831998854</v>
      </c>
      <c r="Q693" s="326" t="n">
        <f aca="false">+[4]data1cf!P693</f>
        <v>382.995265305169</v>
      </c>
      <c r="R693" s="326" t="n">
        <f aca="false">+[4]data1cf!Q693</f>
        <v>341.058789067691</v>
      </c>
      <c r="S693" s="326" t="n">
        <f aca="false">+[4]data1cf!R693</f>
        <v>299.208445465369</v>
      </c>
      <c r="T693" s="326" t="n">
        <f aca="false">+[4]data1cf!S693</f>
        <v>297.44301162933</v>
      </c>
      <c r="U693" s="326" t="n">
        <f aca="false">+[4]data1cf!T693</f>
        <v>295.62461477821</v>
      </c>
      <c r="V693" s="326" t="n">
        <f aca="false">+[4]data1cf!U693</f>
        <v>293.751666021557</v>
      </c>
      <c r="W693" s="326" t="n">
        <f aca="false">+[4]data1cf!V693</f>
        <v>291.822528802203</v>
      </c>
      <c r="X693" s="326" t="n">
        <f aca="false">+[4]data1cf!W693</f>
        <v>289.835517466269</v>
      </c>
      <c r="Y693" s="326" t="n">
        <f aca="false">+[4]data1cf!X693</f>
        <v>287.788895790257</v>
      </c>
      <c r="Z693" s="326" t="n">
        <f aca="false">+[4]data1cf!Y693</f>
        <v>285.680875463965</v>
      </c>
      <c r="AA693" s="326" t="n">
        <f aca="false">+[4]data1cf!Z693</f>
        <v>283.509614527884</v>
      </c>
      <c r="AB693" s="326"/>
      <c r="AC693" s="327" t="n">
        <f aca="false">XNPV(0.1,B693:AA693,$B$1:$AA$1)</f>
        <v>763.153800783922</v>
      </c>
      <c r="AD693" s="327" t="n">
        <f aca="false">SUMPRODUCT(B693:AA693,$B$1010:$AA$1010)</f>
        <v>1819.5783522846</v>
      </c>
      <c r="AE693" s="328" t="n">
        <f aca="false">SUMPRODUCT(B693:AA693,$B$1012:$AA$1012)</f>
        <v>1702.88111917002</v>
      </c>
      <c r="AF693" s="329" t="n">
        <f aca="false">XIRR(B693:AA693,$B$1:$AA$1)</f>
        <v>0.132085094710375</v>
      </c>
      <c r="AG693" s="330" t="n">
        <f aca="false">1-EXP(-(1/0.25)*(AD693/ABS($AD$1010)))</f>
        <v>0.969029817128345</v>
      </c>
    </row>
    <row r="694" customFormat="false" ht="12.75" hidden="false" customHeight="false" outlineLevel="0" collapsed="false">
      <c r="A694" s="321"/>
      <c r="B694" s="326" t="n">
        <f aca="false">+[4]data1cf!A694</f>
        <v>-2458.4107612066</v>
      </c>
      <c r="C694" s="326" t="n">
        <f aca="false">+[4]data1cf!B694</f>
        <v>488.527825197856</v>
      </c>
      <c r="D694" s="326" t="n">
        <f aca="false">+[4]data1cf!C694</f>
        <v>530.440019875927</v>
      </c>
      <c r="E694" s="326" t="n">
        <f aca="false">+[4]data1cf!D694</f>
        <v>520.226469088334</v>
      </c>
      <c r="F694" s="326" t="n">
        <f aca="false">+[4]data1cf!E694</f>
        <v>510.934753460699</v>
      </c>
      <c r="G694" s="326" t="n">
        <f aca="false">+[4]data1cf!F694</f>
        <v>502.372687123909</v>
      </c>
      <c r="H694" s="326" t="n">
        <f aca="false">+[4]data1cf!G694</f>
        <v>494.443636623799</v>
      </c>
      <c r="I694" s="326" t="n">
        <f aca="false">+[4]data1cf!H694</f>
        <v>490.014010315159</v>
      </c>
      <c r="J694" s="326" t="n">
        <f aca="false">+[4]data1cf!I694</f>
        <v>488.70036174061</v>
      </c>
      <c r="K694" s="326" t="n">
        <f aca="false">+[4]data1cf!J694</f>
        <v>487.44288671922</v>
      </c>
      <c r="L694" s="326" t="n">
        <f aca="false">+[4]data1cf!K694</f>
        <v>485.953653936085</v>
      </c>
      <c r="M694" s="326" t="n">
        <f aca="false">+[4]data1cf!L694</f>
        <v>365.261697680559</v>
      </c>
      <c r="N694" s="326" t="n">
        <f aca="false">+[4]data1cf!M694</f>
        <v>363.687591626264</v>
      </c>
      <c r="O694" s="326" t="n">
        <f aca="false">+[4]data1cf!N694</f>
        <v>362.260295901443</v>
      </c>
      <c r="P694" s="326" t="n">
        <f aca="false">+[4]data1cf!O694</f>
        <v>360.596147793775</v>
      </c>
      <c r="Q694" s="326" t="n">
        <f aca="false">+[4]data1cf!P694</f>
        <v>359.07610875398</v>
      </c>
      <c r="R694" s="326" t="n">
        <f aca="false">+[4]data1cf!Q694</f>
        <v>329.119446965152</v>
      </c>
      <c r="S694" s="326" t="n">
        <f aca="false">+[4]data1cf!R694</f>
        <v>299.208445465369</v>
      </c>
      <c r="T694" s="326" t="n">
        <f aca="false">+[4]data1cf!S694</f>
        <v>297.44301162933</v>
      </c>
      <c r="U694" s="326" t="n">
        <f aca="false">+[4]data1cf!T694</f>
        <v>295.62461477821</v>
      </c>
      <c r="V694" s="326" t="n">
        <f aca="false">+[4]data1cf!U694</f>
        <v>293.751666021557</v>
      </c>
      <c r="W694" s="326" t="n">
        <f aca="false">+[4]data1cf!V694</f>
        <v>291.822528802203</v>
      </c>
      <c r="X694" s="326" t="n">
        <f aca="false">+[4]data1cf!W694</f>
        <v>289.835517466269</v>
      </c>
      <c r="Y694" s="326" t="n">
        <f aca="false">+[4]data1cf!X694</f>
        <v>287.788895790257</v>
      </c>
      <c r="Z694" s="326" t="n">
        <f aca="false">+[4]data1cf!Y694</f>
        <v>285.680875463965</v>
      </c>
      <c r="AA694" s="326" t="n">
        <f aca="false">+[4]data1cf!Z694</f>
        <v>283.509614527884</v>
      </c>
      <c r="AB694" s="326"/>
      <c r="AC694" s="327" t="n">
        <f aca="false">XNPV(0.1,B694:AA694,$B$1:$AA$1)</f>
        <v>1594.8194227522</v>
      </c>
      <c r="AD694" s="327" t="n">
        <f aca="false">SUMPRODUCT(B694:AA694,$B$1010:$AA$1010)</f>
        <v>2595.16667156682</v>
      </c>
      <c r="AE694" s="328" t="n">
        <f aca="false">SUMPRODUCT(B694:AA694,$B$1012:$AA$1012)</f>
        <v>2483.64801327079</v>
      </c>
      <c r="AF694" s="329" t="n">
        <f aca="false">XIRR(B694:AA694,$B$1:$AA$1)</f>
        <v>0.191589592631761</v>
      </c>
      <c r="AG694" s="330" t="n">
        <f aca="false">1-EXP(-(1/0.25)*(AD694/ABS($AD$1010)))</f>
        <v>0.992957703301023</v>
      </c>
    </row>
    <row r="695" customFormat="false" ht="12.75" hidden="false" customHeight="false" outlineLevel="0" collapsed="false">
      <c r="A695" s="321"/>
      <c r="B695" s="326" t="n">
        <f aca="false">+[4]data1cf!A695</f>
        <v>-3632.37075527775</v>
      </c>
      <c r="C695" s="326" t="n">
        <f aca="false">+[4]data1cf!B695</f>
        <v>511.349607482599</v>
      </c>
      <c r="D695" s="326" t="n">
        <f aca="false">+[4]data1cf!C695</f>
        <v>573.801406216939</v>
      </c>
      <c r="E695" s="326" t="n">
        <f aca="false">+[4]data1cf!D695</f>
        <v>559.251716795245</v>
      </c>
      <c r="F695" s="326" t="n">
        <f aca="false">+[4]data1cf!E695</f>
        <v>546.080298179203</v>
      </c>
      <c r="G695" s="326" t="n">
        <f aca="false">+[4]data1cf!F695</f>
        <v>534.003677370563</v>
      </c>
      <c r="H695" s="326" t="n">
        <f aca="false">+[4]data1cf!G695</f>
        <v>522.879577350589</v>
      </c>
      <c r="I695" s="326" t="n">
        <f aca="false">+[4]data1cf!H695</f>
        <v>516.943713411156</v>
      </c>
      <c r="J695" s="326" t="n">
        <f aca="false">+[4]data1cf!I695</f>
        <v>515.630064836606</v>
      </c>
      <c r="K695" s="326" t="n">
        <f aca="false">+[4]data1cf!J695</f>
        <v>514.418233379786</v>
      </c>
      <c r="L695" s="326" t="n">
        <f aca="false">+[4]data1cf!K695</f>
        <v>512.883357032081</v>
      </c>
      <c r="M695" s="326" t="n">
        <f aca="false">+[4]data1cf!L695</f>
        <v>392.237044341125</v>
      </c>
      <c r="N695" s="326" t="n">
        <f aca="false">+[4]data1cf!M695</f>
        <v>390.61729472226</v>
      </c>
      <c r="O695" s="326" t="n">
        <f aca="false">+[4]data1cf!N695</f>
        <v>389.235642562009</v>
      </c>
      <c r="P695" s="326" t="n">
        <f aca="false">+[4]data1cf!O695</f>
        <v>387.525850889772</v>
      </c>
      <c r="Q695" s="326" t="n">
        <f aca="false">+[4]data1cf!P695</f>
        <v>386.051455414546</v>
      </c>
      <c r="R695" s="326" t="n">
        <f aca="false">+[4]data1cf!Q695</f>
        <v>342.58429851315</v>
      </c>
      <c r="S695" s="326" t="n">
        <f aca="false">+[4]data1cf!R695</f>
        <v>299.208445465369</v>
      </c>
      <c r="T695" s="326" t="n">
        <f aca="false">+[4]data1cf!S695</f>
        <v>297.44301162933</v>
      </c>
      <c r="U695" s="326" t="n">
        <f aca="false">+[4]data1cf!T695</f>
        <v>295.62461477821</v>
      </c>
      <c r="V695" s="326" t="n">
        <f aca="false">+[4]data1cf!U695</f>
        <v>293.751666021557</v>
      </c>
      <c r="W695" s="326" t="n">
        <f aca="false">+[4]data1cf!V695</f>
        <v>291.822528802203</v>
      </c>
      <c r="X695" s="326" t="n">
        <f aca="false">+[4]data1cf!W695</f>
        <v>289.835517466269</v>
      </c>
      <c r="Y695" s="326" t="n">
        <f aca="false">+[4]data1cf!X695</f>
        <v>287.788895790257</v>
      </c>
      <c r="Z695" s="326" t="n">
        <f aca="false">+[4]data1cf!Y695</f>
        <v>285.680875463965</v>
      </c>
      <c r="AA695" s="326" t="n">
        <f aca="false">+[4]data1cf!Z695</f>
        <v>283.509614527884</v>
      </c>
      <c r="AB695" s="326"/>
      <c r="AC695" s="327" t="n">
        <f aca="false">XNPV(0.1,B695:AA695,$B$1:$AA$1)</f>
        <v>656.890511661292</v>
      </c>
      <c r="AD695" s="327" t="n">
        <f aca="false">SUMPRODUCT(B695:AA695,$B$1010:$AA$1010)</f>
        <v>1720.48015267769</v>
      </c>
      <c r="AE695" s="328" t="n">
        <f aca="false">SUMPRODUCT(B695:AA695,$B$1012:$AA$1012)</f>
        <v>1603.12124451168</v>
      </c>
      <c r="AF695" s="329" t="n">
        <f aca="false">XIRR(B695:AA695,$B$1:$AA$1)</f>
        <v>0.126733344487963</v>
      </c>
      <c r="AG695" s="330" t="n">
        <f aca="false">1-EXP(-(1/0.25)*(AD695/ABS($AD$1010)))</f>
        <v>0.962577718753538</v>
      </c>
    </row>
    <row r="696" customFormat="false" ht="12.75" hidden="false" customHeight="false" outlineLevel="0" collapsed="false">
      <c r="A696" s="321"/>
      <c r="B696" s="326" t="n">
        <f aca="false">+[4]data1cf!A696</f>
        <v>-2572.65164860182</v>
      </c>
      <c r="C696" s="326" t="n">
        <f aca="false">+[4]data1cf!B696</f>
        <v>490.748668048819</v>
      </c>
      <c r="D696" s="326" t="n">
        <f aca="false">+[4]data1cf!C696</f>
        <v>534.659621292757</v>
      </c>
      <c r="E696" s="326" t="n">
        <f aca="false">+[4]data1cf!D696</f>
        <v>524.024110363481</v>
      </c>
      <c r="F696" s="326" t="n">
        <f aca="false">+[4]data1cf!E696</f>
        <v>514.354851451182</v>
      </c>
      <c r="G696" s="326" t="n">
        <f aca="false">+[4]data1cf!F696</f>
        <v>505.450775315344</v>
      </c>
      <c r="H696" s="326" t="n">
        <f aca="false">+[4]data1cf!G696</f>
        <v>497.210806816099</v>
      </c>
      <c r="I696" s="326" t="n">
        <f aca="false">+[4]data1cf!H696</f>
        <v>492.634604879295</v>
      </c>
      <c r="J696" s="326" t="n">
        <f aca="false">+[4]data1cf!I696</f>
        <v>491.320956304746</v>
      </c>
      <c r="K696" s="326" t="n">
        <f aca="false">+[4]data1cf!J696</f>
        <v>490.067922969058</v>
      </c>
      <c r="L696" s="326" t="n">
        <f aca="false">+[4]data1cf!K696</f>
        <v>488.574248500221</v>
      </c>
      <c r="M696" s="326" t="n">
        <f aca="false">+[4]data1cf!L696</f>
        <v>367.886733930397</v>
      </c>
      <c r="N696" s="326" t="n">
        <f aca="false">+[4]data1cf!M696</f>
        <v>366.3081861904</v>
      </c>
      <c r="O696" s="326" t="n">
        <f aca="false">+[4]data1cf!N696</f>
        <v>364.885332151281</v>
      </c>
      <c r="P696" s="326" t="n">
        <f aca="false">+[4]data1cf!O696</f>
        <v>363.216742357911</v>
      </c>
      <c r="Q696" s="326" t="n">
        <f aca="false">+[4]data1cf!P696</f>
        <v>361.701145003818</v>
      </c>
      <c r="R696" s="326" t="n">
        <f aca="false">+[4]data1cf!Q696</f>
        <v>330.42974424722</v>
      </c>
      <c r="S696" s="326" t="n">
        <f aca="false">+[4]data1cf!R696</f>
        <v>299.208445465369</v>
      </c>
      <c r="T696" s="326" t="n">
        <f aca="false">+[4]data1cf!S696</f>
        <v>297.44301162933</v>
      </c>
      <c r="U696" s="326" t="n">
        <f aca="false">+[4]data1cf!T696</f>
        <v>295.62461477821</v>
      </c>
      <c r="V696" s="326" t="n">
        <f aca="false">+[4]data1cf!U696</f>
        <v>293.751666021557</v>
      </c>
      <c r="W696" s="326" t="n">
        <f aca="false">+[4]data1cf!V696</f>
        <v>291.822528802203</v>
      </c>
      <c r="X696" s="326" t="n">
        <f aca="false">+[4]data1cf!W696</f>
        <v>289.835517466269</v>
      </c>
      <c r="Y696" s="326" t="n">
        <f aca="false">+[4]data1cf!X696</f>
        <v>287.788895790257</v>
      </c>
      <c r="Z696" s="326" t="n">
        <f aca="false">+[4]data1cf!Y696</f>
        <v>285.680875463965</v>
      </c>
      <c r="AA696" s="326" t="n">
        <f aca="false">+[4]data1cf!Z696</f>
        <v>283.509614527884</v>
      </c>
      <c r="AB696" s="326"/>
      <c r="AC696" s="327" t="n">
        <f aca="false">XNPV(0.1,B696:AA696,$B$1:$AA$1)</f>
        <v>1503.54729111416</v>
      </c>
      <c r="AD696" s="327" t="n">
        <f aca="false">SUMPRODUCT(B696:AA696,$B$1010:$AA$1010)</f>
        <v>2510.0488101276</v>
      </c>
      <c r="AE696" s="328" t="n">
        <f aca="false">SUMPRODUCT(B696:AA696,$B$1012:$AA$1012)</f>
        <v>2397.96182298636</v>
      </c>
      <c r="AF696" s="329" t="n">
        <f aca="false">XIRR(B696:AA696,$B$1:$AA$1)</f>
        <v>0.182917441762497</v>
      </c>
      <c r="AG696" s="330" t="n">
        <f aca="false">1-EXP(-(1/0.25)*(AD696/ABS($AD$1010)))</f>
        <v>0.991714737003846</v>
      </c>
    </row>
    <row r="697" customFormat="false" ht="12.75" hidden="false" customHeight="false" outlineLevel="0" collapsed="false">
      <c r="A697" s="321"/>
      <c r="B697" s="326" t="n">
        <f aca="false">+[4]data1cf!A697</f>
        <v>-3753.16156775372</v>
      </c>
      <c r="C697" s="326" t="n">
        <f aca="false">+[4]data1cf!B697</f>
        <v>513.697780877132</v>
      </c>
      <c r="D697" s="326" t="n">
        <f aca="false">+[4]data1cf!C697</f>
        <v>578.262935666552</v>
      </c>
      <c r="E697" s="326" t="n">
        <f aca="false">+[4]data1cf!D697</f>
        <v>563.267093299896</v>
      </c>
      <c r="F697" s="326" t="n">
        <f aca="false">+[4]data1cf!E697</f>
        <v>549.696485206784</v>
      </c>
      <c r="G697" s="326" t="n">
        <f aca="false">+[4]data1cf!F697</f>
        <v>537.258245695385</v>
      </c>
      <c r="H697" s="326" t="n">
        <f aca="false">+[4]data1cf!G697</f>
        <v>525.805401400177</v>
      </c>
      <c r="I697" s="326" t="n">
        <f aca="false">+[4]data1cf!H697</f>
        <v>519.714558016705</v>
      </c>
      <c r="J697" s="326" t="n">
        <f aca="false">+[4]data1cf!I697</f>
        <v>518.400909442155</v>
      </c>
      <c r="K697" s="326" t="n">
        <f aca="false">+[4]data1cf!J697</f>
        <v>517.193774332124</v>
      </c>
      <c r="L697" s="326" t="n">
        <f aca="false">+[4]data1cf!K697</f>
        <v>515.65420163763</v>
      </c>
      <c r="M697" s="326" t="n">
        <f aca="false">+[4]data1cf!L697</f>
        <v>395.012585293463</v>
      </c>
      <c r="N697" s="326" t="n">
        <f aca="false">+[4]data1cf!M697</f>
        <v>393.388139327809</v>
      </c>
      <c r="O697" s="326" t="n">
        <f aca="false">+[4]data1cf!N697</f>
        <v>392.011183514347</v>
      </c>
      <c r="P697" s="326" t="n">
        <f aca="false">+[4]data1cf!O697</f>
        <v>390.29669549532</v>
      </c>
      <c r="Q697" s="326" t="n">
        <f aca="false">+[4]data1cf!P697</f>
        <v>388.826996366884</v>
      </c>
      <c r="R697" s="326" t="n">
        <f aca="false">+[4]data1cf!Q697</f>
        <v>343.969720815925</v>
      </c>
      <c r="S697" s="326" t="n">
        <f aca="false">+[4]data1cf!R697</f>
        <v>299.208445465369</v>
      </c>
      <c r="T697" s="326" t="n">
        <f aca="false">+[4]data1cf!S697</f>
        <v>297.44301162933</v>
      </c>
      <c r="U697" s="326" t="n">
        <f aca="false">+[4]data1cf!T697</f>
        <v>295.62461477821</v>
      </c>
      <c r="V697" s="326" t="n">
        <f aca="false">+[4]data1cf!U697</f>
        <v>293.751666021557</v>
      </c>
      <c r="W697" s="326" t="n">
        <f aca="false">+[4]data1cf!V697</f>
        <v>291.822528802203</v>
      </c>
      <c r="X697" s="326" t="n">
        <f aca="false">+[4]data1cf!W697</f>
        <v>289.835517466269</v>
      </c>
      <c r="Y697" s="326" t="n">
        <f aca="false">+[4]data1cf!X697</f>
        <v>287.788895790257</v>
      </c>
      <c r="Z697" s="326" t="n">
        <f aca="false">+[4]data1cf!Y697</f>
        <v>285.680875463965</v>
      </c>
      <c r="AA697" s="326" t="n">
        <f aca="false">+[4]data1cf!Z697</f>
        <v>283.509614527884</v>
      </c>
      <c r="AB697" s="326"/>
      <c r="AC697" s="327" t="n">
        <f aca="false">XNPV(0.1,B697:AA697,$B$1:$AA$1)</f>
        <v>560.385353233797</v>
      </c>
      <c r="AD697" s="327" t="n">
        <f aca="false">SUMPRODUCT(B697:AA697,$B$1010:$AA$1010)</f>
        <v>1630.48211542601</v>
      </c>
      <c r="AE697" s="328" t="n">
        <f aca="false">SUMPRODUCT(B697:AA697,$B$1012:$AA$1012)</f>
        <v>1512.52229365952</v>
      </c>
      <c r="AF697" s="329" t="n">
        <f aca="false">XIRR(B697:AA697,$B$1:$AA$1)</f>
        <v>0.122165673703703</v>
      </c>
      <c r="AG697" s="330" t="n">
        <f aca="false">1-EXP(-(1/0.25)*(AD697/ABS($AD$1010)))</f>
        <v>0.955560457146678</v>
      </c>
    </row>
    <row r="698" customFormat="false" ht="12.75" hidden="false" customHeight="false" outlineLevel="0" collapsed="false">
      <c r="A698" s="321"/>
      <c r="B698" s="326" t="n">
        <f aca="false">+[4]data1cf!A698</f>
        <v>-3481.26664817392</v>
      </c>
      <c r="C698" s="326" t="n">
        <f aca="false">+[4]data1cf!B698</f>
        <v>508.412143640501</v>
      </c>
      <c r="D698" s="326" t="n">
        <f aca="false">+[4]data1cf!C698</f>
        <v>568.220224916952</v>
      </c>
      <c r="E698" s="326" t="n">
        <f aca="false">+[4]data1cf!D698</f>
        <v>554.228653625257</v>
      </c>
      <c r="F698" s="326" t="n">
        <f aca="false">+[4]data1cf!E698</f>
        <v>541.556603862372</v>
      </c>
      <c r="G698" s="326" t="n">
        <f aca="false">+[4]data1cf!F698</f>
        <v>529.932352485414</v>
      </c>
      <c r="H698" s="326" t="n">
        <f aca="false">+[4]data1cf!G698</f>
        <v>519.219497403335</v>
      </c>
      <c r="I698" s="326" t="n">
        <f aca="false">+[4]data1cf!H698</f>
        <v>513.47750607748</v>
      </c>
      <c r="J698" s="326" t="n">
        <f aca="false">+[4]data1cf!I698</f>
        <v>512.16385750293</v>
      </c>
      <c r="K698" s="326" t="n">
        <f aca="false">+[4]data1cf!J698</f>
        <v>510.946151118426</v>
      </c>
      <c r="L698" s="326" t="n">
        <f aca="false">+[4]data1cf!K698</f>
        <v>509.417149698405</v>
      </c>
      <c r="M698" s="326" t="n">
        <f aca="false">+[4]data1cf!L698</f>
        <v>388.764962079765</v>
      </c>
      <c r="N698" s="326" t="n">
        <f aca="false">+[4]data1cf!M698</f>
        <v>387.151087388584</v>
      </c>
      <c r="O698" s="326" t="n">
        <f aca="false">+[4]data1cf!N698</f>
        <v>385.763560300649</v>
      </c>
      <c r="P698" s="326" t="n">
        <f aca="false">+[4]data1cf!O698</f>
        <v>384.059643556095</v>
      </c>
      <c r="Q698" s="326" t="n">
        <f aca="false">+[4]data1cf!P698</f>
        <v>382.579373153186</v>
      </c>
      <c r="R698" s="326" t="n">
        <f aca="false">+[4]data1cf!Q698</f>
        <v>340.851194846312</v>
      </c>
      <c r="S698" s="326" t="n">
        <f aca="false">+[4]data1cf!R698</f>
        <v>299.208445465369</v>
      </c>
      <c r="T698" s="326" t="n">
        <f aca="false">+[4]data1cf!S698</f>
        <v>297.44301162933</v>
      </c>
      <c r="U698" s="326" t="n">
        <f aca="false">+[4]data1cf!T698</f>
        <v>295.62461477821</v>
      </c>
      <c r="V698" s="326" t="n">
        <f aca="false">+[4]data1cf!U698</f>
        <v>293.751666021557</v>
      </c>
      <c r="W698" s="326" t="n">
        <f aca="false">+[4]data1cf!V698</f>
        <v>291.822528802203</v>
      </c>
      <c r="X698" s="326" t="n">
        <f aca="false">+[4]data1cf!W698</f>
        <v>289.835517466269</v>
      </c>
      <c r="Y698" s="326" t="n">
        <f aca="false">+[4]data1cf!X698</f>
        <v>287.788895790257</v>
      </c>
      <c r="Z698" s="326" t="n">
        <f aca="false">+[4]data1cf!Y698</f>
        <v>285.680875463965</v>
      </c>
      <c r="AA698" s="326" t="n">
        <f aca="false">+[4]data1cf!Z698</f>
        <v>283.509614527884</v>
      </c>
      <c r="AB698" s="326"/>
      <c r="AC698" s="327" t="n">
        <f aca="false">XNPV(0.1,B698:AA698,$B$1:$AA$1)</f>
        <v>777.614310898923</v>
      </c>
      <c r="AD698" s="327" t="n">
        <f aca="false">SUMPRODUCT(B698:AA698,$B$1010:$AA$1010)</f>
        <v>1833.06382341603</v>
      </c>
      <c r="AE698" s="328" t="n">
        <f aca="false">SUMPRODUCT(B698:AA698,$B$1012:$AA$1012)</f>
        <v>1716.45663229858</v>
      </c>
      <c r="AF698" s="329" t="n">
        <f aca="false">XIRR(B698:AA698,$B$1:$AA$1)</f>
        <v>0.132841455856643</v>
      </c>
      <c r="AG698" s="330" t="n">
        <f aca="false">1-EXP(-(1/0.25)*(AD698/ABS($AD$1010)))</f>
        <v>0.96981718954673</v>
      </c>
    </row>
    <row r="699" customFormat="false" ht="12.75" hidden="false" customHeight="false" outlineLevel="0" collapsed="false">
      <c r="A699" s="321"/>
      <c r="B699" s="326" t="n">
        <f aca="false">+[4]data1cf!A699</f>
        <v>-2415.15271864606</v>
      </c>
      <c r="C699" s="326" t="n">
        <f aca="false">+[4]data1cf!B699</f>
        <v>487.686888850479</v>
      </c>
      <c r="D699" s="326" t="n">
        <f aca="false">+[4]data1cf!C699</f>
        <v>528.842240815911</v>
      </c>
      <c r="E699" s="326" t="n">
        <f aca="false">+[4]data1cf!D699</f>
        <v>518.78846793432</v>
      </c>
      <c r="F699" s="326" t="n">
        <f aca="false">+[4]data1cf!E699</f>
        <v>509.639711485738</v>
      </c>
      <c r="G699" s="326" t="n">
        <f aca="false">+[4]data1cf!F699</f>
        <v>501.207149346444</v>
      </c>
      <c r="H699" s="326" t="n">
        <f aca="false">+[4]data1cf!G699</f>
        <v>493.395829934968</v>
      </c>
      <c r="I699" s="326" t="n">
        <f aca="false">+[4]data1cf!H699</f>
        <v>489.021705425254</v>
      </c>
      <c r="J699" s="326" t="n">
        <f aca="false">+[4]data1cf!I699</f>
        <v>487.708056850705</v>
      </c>
      <c r="K699" s="326" t="n">
        <f aca="false">+[4]data1cf!J699</f>
        <v>486.44889995662</v>
      </c>
      <c r="L699" s="326" t="n">
        <f aca="false">+[4]data1cf!K699</f>
        <v>484.96134904618</v>
      </c>
      <c r="M699" s="326" t="n">
        <f aca="false">+[4]data1cf!L699</f>
        <v>364.267710917959</v>
      </c>
      <c r="N699" s="326" t="n">
        <f aca="false">+[4]data1cf!M699</f>
        <v>362.695286736359</v>
      </c>
      <c r="O699" s="326" t="n">
        <f aca="false">+[4]data1cf!N699</f>
        <v>361.266309138844</v>
      </c>
      <c r="P699" s="326" t="n">
        <f aca="false">+[4]data1cf!O699</f>
        <v>359.60384290387</v>
      </c>
      <c r="Q699" s="326" t="n">
        <f aca="false">+[4]data1cf!P699</f>
        <v>358.08212199138</v>
      </c>
      <c r="R699" s="326" t="n">
        <f aca="false">+[4]data1cf!Q699</f>
        <v>328.6232945202</v>
      </c>
      <c r="S699" s="326" t="n">
        <f aca="false">+[4]data1cf!R699</f>
        <v>299.208445465369</v>
      </c>
      <c r="T699" s="326" t="n">
        <f aca="false">+[4]data1cf!S699</f>
        <v>297.44301162933</v>
      </c>
      <c r="U699" s="326" t="n">
        <f aca="false">+[4]data1cf!T699</f>
        <v>295.62461477821</v>
      </c>
      <c r="V699" s="326" t="n">
        <f aca="false">+[4]data1cf!U699</f>
        <v>293.751666021557</v>
      </c>
      <c r="W699" s="326" t="n">
        <f aca="false">+[4]data1cf!V699</f>
        <v>291.822528802203</v>
      </c>
      <c r="X699" s="326" t="n">
        <f aca="false">+[4]data1cf!W699</f>
        <v>289.835517466269</v>
      </c>
      <c r="Y699" s="326" t="n">
        <f aca="false">+[4]data1cf!X699</f>
        <v>287.788895790257</v>
      </c>
      <c r="Z699" s="326" t="n">
        <f aca="false">+[4]data1cf!Y699</f>
        <v>285.680875463965</v>
      </c>
      <c r="AA699" s="326" t="n">
        <f aca="false">+[4]data1cf!Z699</f>
        <v>283.509614527884</v>
      </c>
      <c r="AB699" s="326"/>
      <c r="AC699" s="327" t="n">
        <f aca="false">XNPV(0.1,B699:AA699,$B$1:$AA$1)</f>
        <v>1629.38019906455</v>
      </c>
      <c r="AD699" s="327" t="n">
        <f aca="false">SUMPRODUCT(B699:AA699,$B$1010:$AA$1010)</f>
        <v>2627.39709411301</v>
      </c>
      <c r="AE699" s="328" t="n">
        <f aca="false">SUMPRODUCT(B699:AA699,$B$1012:$AA$1012)</f>
        <v>2516.09363716857</v>
      </c>
      <c r="AF699" s="329" t="n">
        <f aca="false">XIRR(B699:AA699,$B$1:$AA$1)</f>
        <v>0.195072081519581</v>
      </c>
      <c r="AG699" s="330" t="n">
        <f aca="false">1-EXP(-(1/0.25)*(AD699/ABS($AD$1010)))</f>
        <v>0.993378075670656</v>
      </c>
    </row>
    <row r="700" customFormat="false" ht="12.75" hidden="false" customHeight="false" outlineLevel="0" collapsed="false">
      <c r="A700" s="321"/>
      <c r="B700" s="326" t="n">
        <f aca="false">+[4]data1cf!A700</f>
        <v>-3590.43095907682</v>
      </c>
      <c r="C700" s="326" t="n">
        <f aca="false">+[4]data1cf!B700</f>
        <v>510.534297844453</v>
      </c>
      <c r="D700" s="326" t="n">
        <f aca="false">+[4]data1cf!C700</f>
        <v>572.252317904462</v>
      </c>
      <c r="E700" s="326" t="n">
        <f aca="false">+[4]data1cf!D700</f>
        <v>557.857537314015</v>
      </c>
      <c r="F700" s="326" t="n">
        <f aca="false">+[4]data1cf!E700</f>
        <v>544.824721336458</v>
      </c>
      <c r="G700" s="326" t="n">
        <f aca="false">+[4]data1cf!F700</f>
        <v>532.873658212092</v>
      </c>
      <c r="H700" s="326" t="n">
        <f aca="false">+[4]data1cf!G700</f>
        <v>521.863701541459</v>
      </c>
      <c r="I700" s="326" t="n">
        <f aca="false">+[4]data1cf!H700</f>
        <v>515.981648038144</v>
      </c>
      <c r="J700" s="326" t="n">
        <f aca="false">+[4]data1cf!I700</f>
        <v>514.667999463594</v>
      </c>
      <c r="K700" s="326" t="n">
        <f aca="false">+[4]data1cf!J700</f>
        <v>513.454537387497</v>
      </c>
      <c r="L700" s="326" t="n">
        <f aca="false">+[4]data1cf!K700</f>
        <v>511.921291659069</v>
      </c>
      <c r="M700" s="326" t="n">
        <f aca="false">+[4]data1cf!L700</f>
        <v>391.273348348836</v>
      </c>
      <c r="N700" s="326" t="n">
        <f aca="false">+[4]data1cf!M700</f>
        <v>389.655229349248</v>
      </c>
      <c r="O700" s="326" t="n">
        <f aca="false">+[4]data1cf!N700</f>
        <v>388.271946569721</v>
      </c>
      <c r="P700" s="326" t="n">
        <f aca="false">+[4]data1cf!O700</f>
        <v>386.563785516759</v>
      </c>
      <c r="Q700" s="326" t="n">
        <f aca="false">+[4]data1cf!P700</f>
        <v>385.087759422257</v>
      </c>
      <c r="R700" s="326" t="n">
        <f aca="false">+[4]data1cf!Q700</f>
        <v>342.103265826644</v>
      </c>
      <c r="S700" s="326" t="n">
        <f aca="false">+[4]data1cf!R700</f>
        <v>299.208445465369</v>
      </c>
      <c r="T700" s="326" t="n">
        <f aca="false">+[4]data1cf!S700</f>
        <v>297.44301162933</v>
      </c>
      <c r="U700" s="326" t="n">
        <f aca="false">+[4]data1cf!T700</f>
        <v>295.62461477821</v>
      </c>
      <c r="V700" s="326" t="n">
        <f aca="false">+[4]data1cf!U700</f>
        <v>293.751666021557</v>
      </c>
      <c r="W700" s="326" t="n">
        <f aca="false">+[4]data1cf!V700</f>
        <v>291.822528802203</v>
      </c>
      <c r="X700" s="326" t="n">
        <f aca="false">+[4]data1cf!W700</f>
        <v>289.835517466269</v>
      </c>
      <c r="Y700" s="326" t="n">
        <f aca="false">+[4]data1cf!X700</f>
        <v>287.788895790257</v>
      </c>
      <c r="Z700" s="326" t="n">
        <f aca="false">+[4]data1cf!Y700</f>
        <v>285.680875463965</v>
      </c>
      <c r="AA700" s="326" t="n">
        <f aca="false">+[4]data1cf!Z700</f>
        <v>283.509614527884</v>
      </c>
      <c r="AB700" s="326"/>
      <c r="AC700" s="327" t="n">
        <f aca="false">XNPV(0.1,B700:AA700,$B$1:$AA$1)</f>
        <v>690.398082260606</v>
      </c>
      <c r="AD700" s="327" t="n">
        <f aca="false">SUMPRODUCT(B700:AA700,$B$1010:$AA$1010)</f>
        <v>1751.72838475304</v>
      </c>
      <c r="AE700" s="328" t="n">
        <f aca="false">SUMPRODUCT(B700:AA700,$B$1012:$AA$1012)</f>
        <v>1634.5781198888</v>
      </c>
      <c r="AF700" s="329" t="n">
        <f aca="false">XIRR(B700:AA700,$B$1:$AA$1)</f>
        <v>0.128382829738301</v>
      </c>
      <c r="AG700" s="330" t="n">
        <f aca="false">1-EXP(-(1/0.25)*(AD700/ABS($AD$1010)))</f>
        <v>0.96474548638785</v>
      </c>
    </row>
    <row r="701" customFormat="false" ht="12.75" hidden="false" customHeight="false" outlineLevel="0" collapsed="false">
      <c r="A701" s="321"/>
      <c r="B701" s="326" t="n">
        <f aca="false">+[4]data1cf!A701</f>
        <v>-2468.12363097822</v>
      </c>
      <c r="C701" s="326" t="n">
        <f aca="false">+[4]data1cf!B701</f>
        <v>488.716643386217</v>
      </c>
      <c r="D701" s="326" t="n">
        <f aca="false">+[4]data1cf!C701</f>
        <v>530.798774433812</v>
      </c>
      <c r="E701" s="326" t="n">
        <f aca="false">+[4]data1cf!D701</f>
        <v>520.549348190431</v>
      </c>
      <c r="F701" s="326" t="n">
        <f aca="false">+[4]data1cf!E701</f>
        <v>511.225533470774</v>
      </c>
      <c r="G701" s="326" t="n">
        <f aca="false">+[4]data1cf!F701</f>
        <v>502.634389132976</v>
      </c>
      <c r="H701" s="326" t="n">
        <f aca="false">+[4]data1cf!G701</f>
        <v>494.678904086496</v>
      </c>
      <c r="I701" s="326" t="n">
        <f aca="false">+[4]data1cf!H701</f>
        <v>490.236815777424</v>
      </c>
      <c r="J701" s="326" t="n">
        <f aca="false">+[4]data1cf!I701</f>
        <v>488.923167202875</v>
      </c>
      <c r="K701" s="326" t="n">
        <f aca="false">+[4]data1cf!J701</f>
        <v>487.666069817862</v>
      </c>
      <c r="L701" s="326" t="n">
        <f aca="false">+[4]data1cf!K701</f>
        <v>486.17645939835</v>
      </c>
      <c r="M701" s="326" t="n">
        <f aca="false">+[4]data1cf!L701</f>
        <v>365.4848807792</v>
      </c>
      <c r="N701" s="326" t="n">
        <f aca="false">+[4]data1cf!M701</f>
        <v>363.910397088529</v>
      </c>
      <c r="O701" s="326" t="n">
        <f aca="false">+[4]data1cf!N701</f>
        <v>362.483479000085</v>
      </c>
      <c r="P701" s="326" t="n">
        <f aca="false">+[4]data1cf!O701</f>
        <v>360.81895325604</v>
      </c>
      <c r="Q701" s="326" t="n">
        <f aca="false">+[4]data1cf!P701</f>
        <v>359.299291852622</v>
      </c>
      <c r="R701" s="326" t="n">
        <f aca="false">+[4]data1cf!Q701</f>
        <v>329.230849696285</v>
      </c>
      <c r="S701" s="326" t="n">
        <f aca="false">+[4]data1cf!R701</f>
        <v>299.208445465369</v>
      </c>
      <c r="T701" s="326" t="n">
        <f aca="false">+[4]data1cf!S701</f>
        <v>297.44301162933</v>
      </c>
      <c r="U701" s="326" t="n">
        <f aca="false">+[4]data1cf!T701</f>
        <v>295.62461477821</v>
      </c>
      <c r="V701" s="326" t="n">
        <f aca="false">+[4]data1cf!U701</f>
        <v>293.751666021557</v>
      </c>
      <c r="W701" s="326" t="n">
        <f aca="false">+[4]data1cf!V701</f>
        <v>291.822528802203</v>
      </c>
      <c r="X701" s="326" t="n">
        <f aca="false">+[4]data1cf!W701</f>
        <v>289.835517466269</v>
      </c>
      <c r="Y701" s="326" t="n">
        <f aca="false">+[4]data1cf!X701</f>
        <v>287.788895790257</v>
      </c>
      <c r="Z701" s="326" t="n">
        <f aca="false">+[4]data1cf!Y701</f>
        <v>285.680875463965</v>
      </c>
      <c r="AA701" s="326" t="n">
        <f aca="false">+[4]data1cf!Z701</f>
        <v>283.509614527884</v>
      </c>
      <c r="AB701" s="326"/>
      <c r="AC701" s="327" t="n">
        <f aca="false">XNPV(0.1,B701:AA701,$B$1:$AA$1)</f>
        <v>1587.05937861571</v>
      </c>
      <c r="AD701" s="327" t="n">
        <f aca="false">SUMPRODUCT(B701:AA701,$B$1010:$AA$1010)</f>
        <v>2587.92986938287</v>
      </c>
      <c r="AE701" s="328" t="n">
        <f aca="false">SUMPRODUCT(B701:AA701,$B$1012:$AA$1012)</f>
        <v>2476.36289122355</v>
      </c>
      <c r="AF701" s="329" t="n">
        <f aca="false">XIRR(B701:AA701,$B$1:$AA$1)</f>
        <v>0.190823293088421</v>
      </c>
      <c r="AG701" s="330" t="n">
        <f aca="false">1-EXP(-(1/0.25)*(AD701/ABS($AD$1010)))</f>
        <v>0.992859705636718</v>
      </c>
    </row>
    <row r="702" customFormat="false" ht="12.75" hidden="false" customHeight="false" outlineLevel="0" collapsed="false">
      <c r="A702" s="321"/>
      <c r="B702" s="326" t="n">
        <f aca="false">+[4]data1cf!A702</f>
        <v>-3309.74986036762</v>
      </c>
      <c r="C702" s="326" t="n">
        <f aca="false">+[4]data1cf!B702</f>
        <v>505.077857285547</v>
      </c>
      <c r="D702" s="326" t="n">
        <f aca="false">+[4]data1cf!C702</f>
        <v>561.885080842539</v>
      </c>
      <c r="E702" s="326" t="n">
        <f aca="false">+[4]data1cf!D702</f>
        <v>548.527023958285</v>
      </c>
      <c r="F702" s="326" t="n">
        <f aca="false">+[4]data1cf!E702</f>
        <v>536.421802875742</v>
      </c>
      <c r="G702" s="326" t="n">
        <f aca="false">+[4]data1cf!F702</f>
        <v>525.311031597448</v>
      </c>
      <c r="H702" s="326" t="n">
        <f aca="false">+[4]data1cf!G702</f>
        <v>515.064976605062</v>
      </c>
      <c r="I702" s="326" t="n">
        <f aca="false">+[4]data1cf!H702</f>
        <v>509.543048178633</v>
      </c>
      <c r="J702" s="326" t="n">
        <f aca="false">+[4]data1cf!I702</f>
        <v>508.229399604084</v>
      </c>
      <c r="K702" s="326" t="n">
        <f aca="false">+[4]data1cf!J702</f>
        <v>507.005024646869</v>
      </c>
      <c r="L702" s="326" t="n">
        <f aca="false">+[4]data1cf!K702</f>
        <v>505.482691799559</v>
      </c>
      <c r="M702" s="326" t="n">
        <f aca="false">+[4]data1cf!L702</f>
        <v>384.823835608208</v>
      </c>
      <c r="N702" s="326" t="n">
        <f aca="false">+[4]data1cf!M702</f>
        <v>383.216629489738</v>
      </c>
      <c r="O702" s="326" t="n">
        <f aca="false">+[4]data1cf!N702</f>
        <v>381.822433829093</v>
      </c>
      <c r="P702" s="326" t="n">
        <f aca="false">+[4]data1cf!O702</f>
        <v>380.125185657249</v>
      </c>
      <c r="Q702" s="326" t="n">
        <f aca="false">+[4]data1cf!P702</f>
        <v>378.638246681629</v>
      </c>
      <c r="R702" s="326" t="n">
        <f aca="false">+[4]data1cf!Q702</f>
        <v>338.883965896889</v>
      </c>
      <c r="S702" s="326" t="n">
        <f aca="false">+[4]data1cf!R702</f>
        <v>299.208445465369</v>
      </c>
      <c r="T702" s="326" t="n">
        <f aca="false">+[4]data1cf!S702</f>
        <v>297.44301162933</v>
      </c>
      <c r="U702" s="326" t="n">
        <f aca="false">+[4]data1cf!T702</f>
        <v>295.62461477821</v>
      </c>
      <c r="V702" s="326" t="n">
        <f aca="false">+[4]data1cf!U702</f>
        <v>293.751666021557</v>
      </c>
      <c r="W702" s="326" t="n">
        <f aca="false">+[4]data1cf!V702</f>
        <v>291.822528802203</v>
      </c>
      <c r="X702" s="326" t="n">
        <f aca="false">+[4]data1cf!W702</f>
        <v>289.835517466269</v>
      </c>
      <c r="Y702" s="326" t="n">
        <f aca="false">+[4]data1cf!X702</f>
        <v>287.788895790257</v>
      </c>
      <c r="Z702" s="326" t="n">
        <f aca="false">+[4]data1cf!Y702</f>
        <v>285.680875463965</v>
      </c>
      <c r="AA702" s="326" t="n">
        <f aca="false">+[4]data1cf!Z702</f>
        <v>283.509614527884</v>
      </c>
      <c r="AB702" s="326"/>
      <c r="AC702" s="327" t="n">
        <f aca="false">XNPV(0.1,B702:AA702,$B$1:$AA$1)</f>
        <v>914.646709646256</v>
      </c>
      <c r="AD702" s="327" t="n">
        <f aca="false">SUMPRODUCT(B702:AA702,$B$1010:$AA$1010)</f>
        <v>1960.85644225739</v>
      </c>
      <c r="AE702" s="328" t="n">
        <f aca="false">SUMPRODUCT(B702:AA702,$B$1012:$AA$1012)</f>
        <v>1845.10251777828</v>
      </c>
      <c r="AF702" s="329" t="n">
        <f aca="false">XIRR(B702:AA702,$B$1:$AA$1)</f>
        <v>0.140374589071813</v>
      </c>
      <c r="AG702" s="330" t="n">
        <f aca="false">1-EXP(-(1/0.25)*(AD702/ABS($AD$1010)))</f>
        <v>0.976353022080359</v>
      </c>
    </row>
    <row r="703" customFormat="false" ht="12.75" hidden="false" customHeight="false" outlineLevel="0" collapsed="false">
      <c r="A703" s="321"/>
      <c r="B703" s="326" t="n">
        <f aca="false">+[4]data1cf!A703</f>
        <v>-3368.24950467248</v>
      </c>
      <c r="C703" s="326" t="n">
        <f aca="false">+[4]data1cf!B703</f>
        <v>506.215090370833</v>
      </c>
      <c r="D703" s="326" t="n">
        <f aca="false">+[4]data1cf!C703</f>
        <v>564.045823704583</v>
      </c>
      <c r="E703" s="326" t="n">
        <f aca="false">+[4]data1cf!D703</f>
        <v>550.471692534125</v>
      </c>
      <c r="F703" s="326" t="n">
        <f aca="false">+[4]data1cf!E703</f>
        <v>538.173141827083</v>
      </c>
      <c r="G703" s="326" t="n">
        <f aca="false">+[4]data1cf!F703</f>
        <v>526.887236653655</v>
      </c>
      <c r="H703" s="326" t="n">
        <f aca="false">+[4]data1cf!G703</f>
        <v>516.481969029328</v>
      </c>
      <c r="I703" s="326" t="n">
        <f aca="false">+[4]data1cf!H703</f>
        <v>510.884983219272</v>
      </c>
      <c r="J703" s="326" t="n">
        <f aca="false">+[4]data1cf!I703</f>
        <v>509.571334644722</v>
      </c>
      <c r="K703" s="326" t="n">
        <f aca="false">+[4]data1cf!J703</f>
        <v>508.349234153678</v>
      </c>
      <c r="L703" s="326" t="n">
        <f aca="false">+[4]data1cf!K703</f>
        <v>506.824626840197</v>
      </c>
      <c r="M703" s="326" t="n">
        <f aca="false">+[4]data1cf!L703</f>
        <v>386.168045115017</v>
      </c>
      <c r="N703" s="326" t="n">
        <f aca="false">+[4]data1cf!M703</f>
        <v>384.558564530376</v>
      </c>
      <c r="O703" s="326" t="n">
        <f aca="false">+[4]data1cf!N703</f>
        <v>383.166643335902</v>
      </c>
      <c r="P703" s="326" t="n">
        <f aca="false">+[4]data1cf!O703</f>
        <v>381.467120697887</v>
      </c>
      <c r="Q703" s="326" t="n">
        <f aca="false">+[4]data1cf!P703</f>
        <v>379.982456188438</v>
      </c>
      <c r="R703" s="326" t="n">
        <f aca="false">+[4]data1cf!Q703</f>
        <v>339.554933417208</v>
      </c>
      <c r="S703" s="326" t="n">
        <f aca="false">+[4]data1cf!R703</f>
        <v>299.208445465369</v>
      </c>
      <c r="T703" s="326" t="n">
        <f aca="false">+[4]data1cf!S703</f>
        <v>297.44301162933</v>
      </c>
      <c r="U703" s="326" t="n">
        <f aca="false">+[4]data1cf!T703</f>
        <v>295.62461477821</v>
      </c>
      <c r="V703" s="326" t="n">
        <f aca="false">+[4]data1cf!U703</f>
        <v>293.751666021557</v>
      </c>
      <c r="W703" s="326" t="n">
        <f aca="false">+[4]data1cf!V703</f>
        <v>291.822528802203</v>
      </c>
      <c r="X703" s="326" t="n">
        <f aca="false">+[4]data1cf!W703</f>
        <v>289.835517466269</v>
      </c>
      <c r="Y703" s="326" t="n">
        <f aca="false">+[4]data1cf!X703</f>
        <v>287.788895790257</v>
      </c>
      <c r="Z703" s="326" t="n">
        <f aca="false">+[4]data1cf!Y703</f>
        <v>285.680875463965</v>
      </c>
      <c r="AA703" s="326" t="n">
        <f aca="false">+[4]data1cf!Z703</f>
        <v>283.509614527884</v>
      </c>
      <c r="AB703" s="326"/>
      <c r="AC703" s="327" t="n">
        <f aca="false">XNPV(0.1,B703:AA703,$B$1:$AA$1)</f>
        <v>867.908739051718</v>
      </c>
      <c r="AD703" s="327" t="n">
        <f aca="false">SUMPRODUCT(B703:AA703,$B$1010:$AA$1010)</f>
        <v>1917.26990567038</v>
      </c>
      <c r="AE703" s="328" t="n">
        <f aca="false">SUMPRODUCT(B703:AA703,$B$1012:$AA$1012)</f>
        <v>1801.2249554819</v>
      </c>
      <c r="AF703" s="329" t="n">
        <f aca="false">XIRR(B703:AA703,$B$1:$AA$1)</f>
        <v>0.137728101195229</v>
      </c>
      <c r="AG703" s="330" t="n">
        <f aca="false">1-EXP(-(1/0.25)*(AD703/ABS($AD$1010)))</f>
        <v>0.97430054729852</v>
      </c>
    </row>
    <row r="704" customFormat="false" ht="12.75" hidden="false" customHeight="false" outlineLevel="0" collapsed="false">
      <c r="A704" s="321"/>
      <c r="B704" s="326" t="n">
        <f aca="false">+[4]data1cf!A704</f>
        <v>-2414.47136002335</v>
      </c>
      <c r="C704" s="326" t="n">
        <f aca="false">+[4]data1cf!B704</f>
        <v>487.673643238854</v>
      </c>
      <c r="D704" s="326" t="n">
        <f aca="false">+[4]data1cf!C704</f>
        <v>528.817074153823</v>
      </c>
      <c r="E704" s="326" t="n">
        <f aca="false">+[4]data1cf!D704</f>
        <v>518.76581793844</v>
      </c>
      <c r="F704" s="326" t="n">
        <f aca="false">+[4]data1cf!E704</f>
        <v>509.619313243835</v>
      </c>
      <c r="G704" s="326" t="n">
        <f aca="false">+[4]data1cf!F704</f>
        <v>501.188790928732</v>
      </c>
      <c r="H704" s="326" t="n">
        <f aca="false">+[4]data1cf!G704</f>
        <v>493.379325902883</v>
      </c>
      <c r="I704" s="326" t="n">
        <f aca="false">+[4]data1cf!H704</f>
        <v>489.006075603536</v>
      </c>
      <c r="J704" s="326" t="n">
        <f aca="false">+[4]data1cf!I704</f>
        <v>487.692427028987</v>
      </c>
      <c r="K704" s="326" t="n">
        <f aca="false">+[4]data1cf!J704</f>
        <v>486.433243643679</v>
      </c>
      <c r="L704" s="326" t="n">
        <f aca="false">+[4]data1cf!K704</f>
        <v>484.945719224462</v>
      </c>
      <c r="M704" s="326" t="n">
        <f aca="false">+[4]data1cf!L704</f>
        <v>364.252054605018</v>
      </c>
      <c r="N704" s="326" t="n">
        <f aca="false">+[4]data1cf!M704</f>
        <v>362.679656914641</v>
      </c>
      <c r="O704" s="326" t="n">
        <f aca="false">+[4]data1cf!N704</f>
        <v>361.250652825902</v>
      </c>
      <c r="P704" s="326" t="n">
        <f aca="false">+[4]data1cf!O704</f>
        <v>359.588213082152</v>
      </c>
      <c r="Q704" s="326" t="n">
        <f aca="false">+[4]data1cf!P704</f>
        <v>358.066465678439</v>
      </c>
      <c r="R704" s="326" t="n">
        <f aca="false">+[4]data1cf!Q704</f>
        <v>328.615479609341</v>
      </c>
      <c r="S704" s="326" t="n">
        <f aca="false">+[4]data1cf!R704</f>
        <v>299.208445465369</v>
      </c>
      <c r="T704" s="326" t="n">
        <f aca="false">+[4]data1cf!S704</f>
        <v>297.44301162933</v>
      </c>
      <c r="U704" s="326" t="n">
        <f aca="false">+[4]data1cf!T704</f>
        <v>295.62461477821</v>
      </c>
      <c r="V704" s="326" t="n">
        <f aca="false">+[4]data1cf!U704</f>
        <v>293.751666021557</v>
      </c>
      <c r="W704" s="326" t="n">
        <f aca="false">+[4]data1cf!V704</f>
        <v>291.822528802203</v>
      </c>
      <c r="X704" s="326" t="n">
        <f aca="false">+[4]data1cf!W704</f>
        <v>289.835517466269</v>
      </c>
      <c r="Y704" s="326" t="n">
        <f aca="false">+[4]data1cf!X704</f>
        <v>287.788895790257</v>
      </c>
      <c r="Z704" s="326" t="n">
        <f aca="false">+[4]data1cf!Y704</f>
        <v>285.680875463965</v>
      </c>
      <c r="AA704" s="326" t="n">
        <f aca="false">+[4]data1cf!Z704</f>
        <v>283.509614527884</v>
      </c>
      <c r="AB704" s="326"/>
      <c r="AC704" s="327" t="n">
        <f aca="false">XNPV(0.1,B704:AA704,$B$1:$AA$1)</f>
        <v>1629.92456680645</v>
      </c>
      <c r="AD704" s="327" t="n">
        <f aca="false">SUMPRODUCT(B704:AA704,$B$1010:$AA$1010)</f>
        <v>2627.9047563884</v>
      </c>
      <c r="AE704" s="328" t="n">
        <f aca="false">SUMPRODUCT(B704:AA704,$B$1012:$AA$1012)</f>
        <v>2516.6046890864</v>
      </c>
      <c r="AF704" s="329" t="n">
        <f aca="false">XIRR(B704:AA704,$B$1:$AA$1)</f>
        <v>0.195127864086216</v>
      </c>
      <c r="AG704" s="330" t="n">
        <f aca="false">1-EXP(-(1/0.25)*(AD704/ABS($AD$1010)))</f>
        <v>0.993384492181896</v>
      </c>
    </row>
    <row r="705" customFormat="false" ht="12.75" hidden="false" customHeight="false" outlineLevel="0" collapsed="false">
      <c r="A705" s="321"/>
      <c r="B705" s="326" t="n">
        <f aca="false">+[4]data1cf!A705</f>
        <v>-3634.03699520698</v>
      </c>
      <c r="C705" s="326" t="n">
        <f aca="false">+[4]data1cf!B705</f>
        <v>511.381999186824</v>
      </c>
      <c r="D705" s="326" t="n">
        <f aca="false">+[4]data1cf!C705</f>
        <v>573.862950454965</v>
      </c>
      <c r="E705" s="326" t="n">
        <f aca="false">+[4]data1cf!D705</f>
        <v>559.307106609468</v>
      </c>
      <c r="F705" s="326" t="n">
        <f aca="false">+[4]data1cf!E705</f>
        <v>546.130181403708</v>
      </c>
      <c r="G705" s="326" t="n">
        <f aca="false">+[4]data1cf!F705</f>
        <v>534.048572272618</v>
      </c>
      <c r="H705" s="326" t="n">
        <f aca="false">+[4]data1cf!G705</f>
        <v>522.919937414053</v>
      </c>
      <c r="I705" s="326" t="n">
        <f aca="false">+[4]data1cf!H705</f>
        <v>516.98193562214</v>
      </c>
      <c r="J705" s="326" t="n">
        <f aca="false">+[4]data1cf!I705</f>
        <v>515.668287047591</v>
      </c>
      <c r="K705" s="326" t="n">
        <f aca="false">+[4]data1cf!J705</f>
        <v>514.456520374179</v>
      </c>
      <c r="L705" s="326" t="n">
        <f aca="false">+[4]data1cf!K705</f>
        <v>512.921579243066</v>
      </c>
      <c r="M705" s="326" t="n">
        <f aca="false">+[4]data1cf!L705</f>
        <v>392.275331335518</v>
      </c>
      <c r="N705" s="326" t="n">
        <f aca="false">+[4]data1cf!M705</f>
        <v>390.655516933245</v>
      </c>
      <c r="O705" s="326" t="n">
        <f aca="false">+[4]data1cf!N705</f>
        <v>389.273929556403</v>
      </c>
      <c r="P705" s="326" t="n">
        <f aca="false">+[4]data1cf!O705</f>
        <v>387.564073100756</v>
      </c>
      <c r="Q705" s="326" t="n">
        <f aca="false">+[4]data1cf!P705</f>
        <v>386.089742408939</v>
      </c>
      <c r="R705" s="326" t="n">
        <f aca="false">+[4]data1cf!Q705</f>
        <v>342.603409618643</v>
      </c>
      <c r="S705" s="326" t="n">
        <f aca="false">+[4]data1cf!R705</f>
        <v>299.208445465369</v>
      </c>
      <c r="T705" s="326" t="n">
        <f aca="false">+[4]data1cf!S705</f>
        <v>297.44301162933</v>
      </c>
      <c r="U705" s="326" t="n">
        <f aca="false">+[4]data1cf!T705</f>
        <v>295.62461477821</v>
      </c>
      <c r="V705" s="326" t="n">
        <f aca="false">+[4]data1cf!U705</f>
        <v>293.751666021557</v>
      </c>
      <c r="W705" s="326" t="n">
        <f aca="false">+[4]data1cf!V705</f>
        <v>291.822528802203</v>
      </c>
      <c r="X705" s="326" t="n">
        <f aca="false">+[4]data1cf!W705</f>
        <v>289.835517466269</v>
      </c>
      <c r="Y705" s="326" t="n">
        <f aca="false">+[4]data1cf!X705</f>
        <v>287.788895790257</v>
      </c>
      <c r="Z705" s="326" t="n">
        <f aca="false">+[4]data1cf!Y705</f>
        <v>285.680875463965</v>
      </c>
      <c r="AA705" s="326" t="n">
        <f aca="false">+[4]data1cf!Z705</f>
        <v>283.509614527884</v>
      </c>
      <c r="AB705" s="326"/>
      <c r="AC705" s="327" t="n">
        <f aca="false">XNPV(0.1,B705:AA705,$B$1:$AA$1)</f>
        <v>655.559278390711</v>
      </c>
      <c r="AD705" s="327" t="n">
        <f aca="false">SUMPRODUCT(B705:AA705,$B$1010:$AA$1010)</f>
        <v>1719.23868140891</v>
      </c>
      <c r="AE705" s="328" t="n">
        <f aca="false">SUMPRODUCT(B705:AA705,$B$1012:$AA$1012)</f>
        <v>1601.87148398468</v>
      </c>
      <c r="AF705" s="329" t="n">
        <f aca="false">XIRR(B705:AA705,$B$1:$AA$1)</f>
        <v>0.1266685095451</v>
      </c>
      <c r="AG705" s="330" t="n">
        <f aca="false">1-EXP(-(1/0.25)*(AD705/ABS($AD$1010)))</f>
        <v>0.962488894373156</v>
      </c>
    </row>
    <row r="706" customFormat="false" ht="12.75" hidden="false" customHeight="false" outlineLevel="0" collapsed="false">
      <c r="A706" s="321"/>
      <c r="B706" s="326" t="n">
        <f aca="false">+[4]data1cf!A706</f>
        <v>-2968.90837246036</v>
      </c>
      <c r="C706" s="326" t="n">
        <f aca="false">+[4]data1cf!B706</f>
        <v>498.451898760629</v>
      </c>
      <c r="D706" s="326" t="n">
        <f aca="false">+[4]data1cf!C706</f>
        <v>549.295759645196</v>
      </c>
      <c r="E706" s="326" t="n">
        <f aca="false">+[4]data1cf!D706</f>
        <v>537.196634880676</v>
      </c>
      <c r="F706" s="326" t="n">
        <f aca="false">+[4]data1cf!E706</f>
        <v>526.217826747369</v>
      </c>
      <c r="G706" s="326" t="n">
        <f aca="false">+[4]data1cf!F706</f>
        <v>516.127453081912</v>
      </c>
      <c r="H706" s="326" t="n">
        <f aca="false">+[4]data1cf!G706</f>
        <v>506.809032283015</v>
      </c>
      <c r="I706" s="326" t="n">
        <f aca="false">+[4]data1cf!H706</f>
        <v>501.724417119231</v>
      </c>
      <c r="J706" s="326" t="n">
        <f aca="false">+[4]data1cf!I706</f>
        <v>500.410768544682</v>
      </c>
      <c r="K706" s="326" t="n">
        <f aca="false">+[4]data1cf!J706</f>
        <v>499.173141670417</v>
      </c>
      <c r="L706" s="326" t="n">
        <f aca="false">+[4]data1cf!K706</f>
        <v>497.664060740157</v>
      </c>
      <c r="M706" s="326" t="n">
        <f aca="false">+[4]data1cf!L706</f>
        <v>376.991952631756</v>
      </c>
      <c r="N706" s="326" t="n">
        <f aca="false">+[4]data1cf!M706</f>
        <v>375.397998430336</v>
      </c>
      <c r="O706" s="326" t="n">
        <f aca="false">+[4]data1cf!N706</f>
        <v>373.990550852641</v>
      </c>
      <c r="P706" s="326" t="n">
        <f aca="false">+[4]data1cf!O706</f>
        <v>372.306554597847</v>
      </c>
      <c r="Q706" s="326" t="n">
        <f aca="false">+[4]data1cf!P706</f>
        <v>370.806363705177</v>
      </c>
      <c r="R706" s="326" t="n">
        <f aca="false">+[4]data1cf!Q706</f>
        <v>334.974650367188</v>
      </c>
      <c r="S706" s="326" t="n">
        <f aca="false">+[4]data1cf!R706</f>
        <v>299.208445465369</v>
      </c>
      <c r="T706" s="326" t="n">
        <f aca="false">+[4]data1cf!S706</f>
        <v>297.44301162933</v>
      </c>
      <c r="U706" s="326" t="n">
        <f aca="false">+[4]data1cf!T706</f>
        <v>295.62461477821</v>
      </c>
      <c r="V706" s="326" t="n">
        <f aca="false">+[4]data1cf!U706</f>
        <v>293.751666021557</v>
      </c>
      <c r="W706" s="326" t="n">
        <f aca="false">+[4]data1cf!V706</f>
        <v>291.822528802203</v>
      </c>
      <c r="X706" s="326" t="n">
        <f aca="false">+[4]data1cf!W706</f>
        <v>289.835517466269</v>
      </c>
      <c r="Y706" s="326" t="n">
        <f aca="false">+[4]data1cf!X706</f>
        <v>287.788895790257</v>
      </c>
      <c r="Z706" s="326" t="n">
        <f aca="false">+[4]data1cf!Y706</f>
        <v>285.680875463965</v>
      </c>
      <c r="AA706" s="326" t="n">
        <f aca="false">+[4]data1cf!Z706</f>
        <v>283.509614527884</v>
      </c>
      <c r="AB706" s="326"/>
      <c r="AC706" s="327" t="n">
        <f aca="false">XNPV(0.1,B706:AA706,$B$1:$AA$1)</f>
        <v>1186.96015066807</v>
      </c>
      <c r="AD706" s="327" t="n">
        <f aca="false">SUMPRODUCT(B706:AA706,$B$1010:$AA$1010)</f>
        <v>2214.80841341164</v>
      </c>
      <c r="AE706" s="328" t="n">
        <f aca="false">SUMPRODUCT(B706:AA706,$B$1012:$AA$1012)</f>
        <v>2100.75011694838</v>
      </c>
      <c r="AF706" s="329" t="n">
        <f aca="false">XIRR(B706:AA706,$B$1:$AA$1)</f>
        <v>0.157649340079284</v>
      </c>
      <c r="AG706" s="330" t="n">
        <f aca="false">1-EXP(-(1/0.25)*(AD706/ABS($AD$1010)))</f>
        <v>0.985439974873688</v>
      </c>
    </row>
    <row r="707" customFormat="false" ht="12.75" hidden="false" customHeight="false" outlineLevel="0" collapsed="false">
      <c r="A707" s="321"/>
      <c r="B707" s="326" t="n">
        <f aca="false">+[4]data1cf!A707</f>
        <v>-3488.08408798095</v>
      </c>
      <c r="C707" s="326" t="n">
        <f aca="false">+[4]data1cf!B707</f>
        <v>508.54467467035</v>
      </c>
      <c r="D707" s="326" t="n">
        <f aca="false">+[4]data1cf!C707</f>
        <v>568.472033873665</v>
      </c>
      <c r="E707" s="326" t="n">
        <f aca="false">+[4]data1cf!D707</f>
        <v>554.455281686298</v>
      </c>
      <c r="F707" s="326" t="n">
        <f aca="false">+[4]data1cf!E707</f>
        <v>541.760701648339</v>
      </c>
      <c r="G707" s="326" t="n">
        <f aca="false">+[4]data1cf!F707</f>
        <v>530.116040492785</v>
      </c>
      <c r="H707" s="326" t="n">
        <f aca="false">+[4]data1cf!G707</f>
        <v>519.384631066526</v>
      </c>
      <c r="I707" s="326" t="n">
        <f aca="false">+[4]data1cf!H707</f>
        <v>513.633892692701</v>
      </c>
      <c r="J707" s="326" t="n">
        <f aca="false">+[4]data1cf!I707</f>
        <v>512.320244118152</v>
      </c>
      <c r="K707" s="326" t="n">
        <f aca="false">+[4]data1cf!J707</f>
        <v>511.102802795707</v>
      </c>
      <c r="L707" s="326" t="n">
        <f aca="false">+[4]data1cf!K707</f>
        <v>509.573536313627</v>
      </c>
      <c r="M707" s="326" t="n">
        <f aca="false">+[4]data1cf!L707</f>
        <v>388.921613757046</v>
      </c>
      <c r="N707" s="326" t="n">
        <f aca="false">+[4]data1cf!M707</f>
        <v>387.307474003806</v>
      </c>
      <c r="O707" s="326" t="n">
        <f aca="false">+[4]data1cf!N707</f>
        <v>385.92021197793</v>
      </c>
      <c r="P707" s="326" t="n">
        <f aca="false">+[4]data1cf!O707</f>
        <v>384.216030171317</v>
      </c>
      <c r="Q707" s="326" t="n">
        <f aca="false">+[4]data1cf!P707</f>
        <v>382.736024830467</v>
      </c>
      <c r="R707" s="326" t="n">
        <f aca="false">+[4]data1cf!Q707</f>
        <v>340.929388153923</v>
      </c>
      <c r="S707" s="326" t="n">
        <f aca="false">+[4]data1cf!R707</f>
        <v>299.208445465369</v>
      </c>
      <c r="T707" s="326" t="n">
        <f aca="false">+[4]data1cf!S707</f>
        <v>297.44301162933</v>
      </c>
      <c r="U707" s="326" t="n">
        <f aca="false">+[4]data1cf!T707</f>
        <v>295.62461477821</v>
      </c>
      <c r="V707" s="326" t="n">
        <f aca="false">+[4]data1cf!U707</f>
        <v>293.751666021557</v>
      </c>
      <c r="W707" s="326" t="n">
        <f aca="false">+[4]data1cf!V707</f>
        <v>291.822528802203</v>
      </c>
      <c r="X707" s="326" t="n">
        <f aca="false">+[4]data1cf!W707</f>
        <v>289.835517466269</v>
      </c>
      <c r="Y707" s="326" t="n">
        <f aca="false">+[4]data1cf!X707</f>
        <v>287.788895790257</v>
      </c>
      <c r="Z707" s="326" t="n">
        <f aca="false">+[4]data1cf!Y707</f>
        <v>285.680875463965</v>
      </c>
      <c r="AA707" s="326" t="n">
        <f aca="false">+[4]data1cf!Z707</f>
        <v>283.509614527884</v>
      </c>
      <c r="AB707" s="326"/>
      <c r="AC707" s="327" t="n">
        <f aca="false">XNPV(0.1,B707:AA707,$B$1:$AA$1)</f>
        <v>772.16755468327</v>
      </c>
      <c r="AD707" s="327" t="n">
        <f aca="false">SUMPRODUCT(B707:AA707,$B$1010:$AA$1010)</f>
        <v>1827.98432946167</v>
      </c>
      <c r="AE707" s="328" t="n">
        <f aca="false">SUMPRODUCT(B707:AA707,$B$1012:$AA$1012)</f>
        <v>1711.34322274901</v>
      </c>
      <c r="AF707" s="329" t="n">
        <f aca="false">XIRR(B707:AA707,$B$1:$AA$1)</f>
        <v>0.132555740101862</v>
      </c>
      <c r="AG707" s="330" t="n">
        <f aca="false">1-EXP(-(1/0.25)*(AD707/ABS($AD$1010)))</f>
        <v>0.969522992370136</v>
      </c>
    </row>
    <row r="708" customFormat="false" ht="12.75" hidden="false" customHeight="false" outlineLevel="0" collapsed="false">
      <c r="A708" s="321"/>
      <c r="B708" s="326" t="n">
        <f aca="false">+[4]data1cf!A708</f>
        <v>-3403.41922789971</v>
      </c>
      <c r="C708" s="326" t="n">
        <f aca="false">+[4]data1cf!B708</f>
        <v>506.898789790371</v>
      </c>
      <c r="D708" s="326" t="n">
        <f aca="false">+[4]data1cf!C708</f>
        <v>565.344852601704</v>
      </c>
      <c r="E708" s="326" t="n">
        <f aca="false">+[4]data1cf!D708</f>
        <v>551.640818541534</v>
      </c>
      <c r="F708" s="326" t="n">
        <f aca="false">+[4]data1cf!E708</f>
        <v>539.226038933171</v>
      </c>
      <c r="G708" s="326" t="n">
        <f aca="false">+[4]data1cf!F708</f>
        <v>527.834844049133</v>
      </c>
      <c r="H708" s="326" t="n">
        <f aca="false">+[4]data1cf!G708</f>
        <v>517.333858506072</v>
      </c>
      <c r="I708" s="326" t="n">
        <f aca="false">+[4]data1cf!H708</f>
        <v>511.691748534326</v>
      </c>
      <c r="J708" s="326" t="n">
        <f aca="false">+[4]data1cf!I708</f>
        <v>510.378099959776</v>
      </c>
      <c r="K708" s="326" t="n">
        <f aca="false">+[4]data1cf!J708</f>
        <v>509.157366867571</v>
      </c>
      <c r="L708" s="326" t="n">
        <f aca="false">+[4]data1cf!K708</f>
        <v>507.631392155251</v>
      </c>
      <c r="M708" s="326" t="n">
        <f aca="false">+[4]data1cf!L708</f>
        <v>386.97617782891</v>
      </c>
      <c r="N708" s="326" t="n">
        <f aca="false">+[4]data1cf!M708</f>
        <v>385.36532984543</v>
      </c>
      <c r="O708" s="326" t="n">
        <f aca="false">+[4]data1cf!N708</f>
        <v>383.974776049795</v>
      </c>
      <c r="P708" s="326" t="n">
        <f aca="false">+[4]data1cf!O708</f>
        <v>382.273886012941</v>
      </c>
      <c r="Q708" s="326" t="n">
        <f aca="false">+[4]data1cf!P708</f>
        <v>380.790588902331</v>
      </c>
      <c r="R708" s="326" t="n">
        <f aca="false">+[4]data1cf!Q708</f>
        <v>339.958316074735</v>
      </c>
      <c r="S708" s="326" t="n">
        <f aca="false">+[4]data1cf!R708</f>
        <v>299.208445465369</v>
      </c>
      <c r="T708" s="326" t="n">
        <f aca="false">+[4]data1cf!S708</f>
        <v>297.44301162933</v>
      </c>
      <c r="U708" s="326" t="n">
        <f aca="false">+[4]data1cf!T708</f>
        <v>295.62461477821</v>
      </c>
      <c r="V708" s="326" t="n">
        <f aca="false">+[4]data1cf!U708</f>
        <v>293.751666021557</v>
      </c>
      <c r="W708" s="326" t="n">
        <f aca="false">+[4]data1cf!V708</f>
        <v>291.822528802203</v>
      </c>
      <c r="X708" s="326" t="n">
        <f aca="false">+[4]data1cf!W708</f>
        <v>289.835517466269</v>
      </c>
      <c r="Y708" s="326" t="n">
        <f aca="false">+[4]data1cf!X708</f>
        <v>287.788895790257</v>
      </c>
      <c r="Z708" s="326" t="n">
        <f aca="false">+[4]data1cf!Y708</f>
        <v>285.680875463965</v>
      </c>
      <c r="AA708" s="326" t="n">
        <f aca="false">+[4]data1cf!Z708</f>
        <v>283.509614527884</v>
      </c>
      <c r="AB708" s="326"/>
      <c r="AC708" s="327" t="n">
        <f aca="false">XNPV(0.1,B708:AA708,$B$1:$AA$1)</f>
        <v>839.810081195845</v>
      </c>
      <c r="AD708" s="327" t="n">
        <f aca="false">SUMPRODUCT(B708:AA708,$B$1010:$AA$1010)</f>
        <v>1891.0658757756</v>
      </c>
      <c r="AE708" s="328" t="n">
        <f aca="false">SUMPRODUCT(B708:AA708,$B$1012:$AA$1012)</f>
        <v>1774.84596223867</v>
      </c>
      <c r="AF708" s="329" t="n">
        <f aca="false">XIRR(B708:AA708,$B$1:$AA$1)</f>
        <v>0.136176340697549</v>
      </c>
      <c r="AG708" s="330" t="n">
        <f aca="false">1-EXP(-(1/0.25)*(AD708/ABS($AD$1010)))</f>
        <v>0.972981823942834</v>
      </c>
    </row>
    <row r="709" customFormat="false" ht="12.75" hidden="false" customHeight="false" outlineLevel="0" collapsed="false">
      <c r="A709" s="321"/>
      <c r="B709" s="326" t="n">
        <f aca="false">+[4]data1cf!A709</f>
        <v>-2707.39298430616</v>
      </c>
      <c r="C709" s="326" t="n">
        <f aca="false">+[4]data1cf!B709</f>
        <v>493.368039614912</v>
      </c>
      <c r="D709" s="326" t="n">
        <f aca="false">+[4]data1cf!C709</f>
        <v>539.636427268332</v>
      </c>
      <c r="E709" s="326" t="n">
        <f aca="false">+[4]data1cf!D709</f>
        <v>528.503235741499</v>
      </c>
      <c r="F709" s="326" t="n">
        <f aca="false">+[4]data1cf!E709</f>
        <v>518.388683662964</v>
      </c>
      <c r="G709" s="326" t="n">
        <f aca="false">+[4]data1cf!F709</f>
        <v>509.081224305948</v>
      </c>
      <c r="H709" s="326" t="n">
        <f aca="false">+[4]data1cf!G709</f>
        <v>500.47454378745</v>
      </c>
      <c r="I709" s="326" t="n">
        <f aca="false">+[4]data1cf!H709</f>
        <v>495.725463327284</v>
      </c>
      <c r="J709" s="326" t="n">
        <f aca="false">+[4]data1cf!I709</f>
        <v>494.411814752735</v>
      </c>
      <c r="K709" s="326" t="n">
        <f aca="false">+[4]data1cf!J709</f>
        <v>493.164020160179</v>
      </c>
      <c r="L709" s="326" t="n">
        <f aca="false">+[4]data1cf!K709</f>
        <v>491.66510694821</v>
      </c>
      <c r="M709" s="326" t="n">
        <f aca="false">+[4]data1cf!L709</f>
        <v>370.982831121518</v>
      </c>
      <c r="N709" s="326" t="n">
        <f aca="false">+[4]data1cf!M709</f>
        <v>369.399044638389</v>
      </c>
      <c r="O709" s="326" t="n">
        <f aca="false">+[4]data1cf!N709</f>
        <v>367.981429342403</v>
      </c>
      <c r="P709" s="326" t="n">
        <f aca="false">+[4]data1cf!O709</f>
        <v>366.3076008059</v>
      </c>
      <c r="Q709" s="326" t="n">
        <f aca="false">+[4]data1cf!P709</f>
        <v>364.797242194939</v>
      </c>
      <c r="R709" s="326" t="n">
        <f aca="false">+[4]data1cf!Q709</f>
        <v>331.975173471215</v>
      </c>
      <c r="S709" s="326" t="n">
        <f aca="false">+[4]data1cf!R709</f>
        <v>299.208445465369</v>
      </c>
      <c r="T709" s="326" t="n">
        <f aca="false">+[4]data1cf!S709</f>
        <v>297.44301162933</v>
      </c>
      <c r="U709" s="326" t="n">
        <f aca="false">+[4]data1cf!T709</f>
        <v>295.62461477821</v>
      </c>
      <c r="V709" s="326" t="n">
        <f aca="false">+[4]data1cf!U709</f>
        <v>293.751666021557</v>
      </c>
      <c r="W709" s="326" t="n">
        <f aca="false">+[4]data1cf!V709</f>
        <v>291.822528802203</v>
      </c>
      <c r="X709" s="326" t="n">
        <f aca="false">+[4]data1cf!W709</f>
        <v>289.835517466269</v>
      </c>
      <c r="Y709" s="326" t="n">
        <f aca="false">+[4]data1cf!X709</f>
        <v>287.788895790257</v>
      </c>
      <c r="Z709" s="326" t="n">
        <f aca="false">+[4]data1cf!Y709</f>
        <v>285.680875463965</v>
      </c>
      <c r="AA709" s="326" t="n">
        <f aca="false">+[4]data1cf!Z709</f>
        <v>283.509614527884</v>
      </c>
      <c r="AB709" s="326"/>
      <c r="AC709" s="327" t="n">
        <f aca="false">XNPV(0.1,B709:AA709,$B$1:$AA$1)</f>
        <v>1395.89643851752</v>
      </c>
      <c r="AD709" s="327" t="n">
        <f aca="false">SUMPRODUCT(B709:AA709,$B$1010:$AA$1010)</f>
        <v>2409.65660726472</v>
      </c>
      <c r="AE709" s="328" t="n">
        <f aca="false">SUMPRODUCT(B709:AA709,$B$1012:$AA$1012)</f>
        <v>2296.89930505968</v>
      </c>
      <c r="AF709" s="329" t="n">
        <f aca="false">XIRR(B709:AA709,$B$1:$AA$1)</f>
        <v>0.173563188172729</v>
      </c>
      <c r="AG709" s="330" t="n">
        <f aca="false">1-EXP(-(1/0.25)*(AD709/ABS($AD$1010)))</f>
        <v>0.989963877330687</v>
      </c>
    </row>
    <row r="710" customFormat="false" ht="12.75" hidden="false" customHeight="false" outlineLevel="0" collapsed="false">
      <c r="A710" s="321"/>
      <c r="B710" s="326" t="n">
        <f aca="false">+[4]data1cf!A710</f>
        <v>-3157.79348763535</v>
      </c>
      <c r="C710" s="326" t="n">
        <f aca="false">+[4]data1cf!B710</f>
        <v>502.123825399631</v>
      </c>
      <c r="D710" s="326" t="n">
        <f aca="false">+[4]data1cf!C710</f>
        <v>556.272420259299</v>
      </c>
      <c r="E710" s="326" t="n">
        <f aca="false">+[4]data1cf!D710</f>
        <v>543.475629433369</v>
      </c>
      <c r="F710" s="326" t="n">
        <f aca="false">+[4]data1cf!E710</f>
        <v>531.872593771432</v>
      </c>
      <c r="G710" s="326" t="n">
        <f aca="false">+[4]data1cf!F710</f>
        <v>521.216743403569</v>
      </c>
      <c r="H710" s="326" t="n">
        <f aca="false">+[4]data1cf!G710</f>
        <v>511.384252875211</v>
      </c>
      <c r="I710" s="326" t="n">
        <f aca="false">+[4]data1cf!H710</f>
        <v>506.057290553253</v>
      </c>
      <c r="J710" s="326" t="n">
        <f aca="false">+[4]data1cf!I710</f>
        <v>504.743641978704</v>
      </c>
      <c r="K710" s="326" t="n">
        <f aca="false">+[4]data1cf!J710</f>
        <v>503.513358957717</v>
      </c>
      <c r="L710" s="326" t="n">
        <f aca="false">+[4]data1cf!K710</f>
        <v>501.996934174179</v>
      </c>
      <c r="M710" s="326" t="n">
        <f aca="false">+[4]data1cf!L710</f>
        <v>381.332169919056</v>
      </c>
      <c r="N710" s="326" t="n">
        <f aca="false">+[4]data1cf!M710</f>
        <v>379.730871864358</v>
      </c>
      <c r="O710" s="326" t="n">
        <f aca="false">+[4]data1cf!N710</f>
        <v>378.330768139941</v>
      </c>
      <c r="P710" s="326" t="n">
        <f aca="false">+[4]data1cf!O710</f>
        <v>376.639428031869</v>
      </c>
      <c r="Q710" s="326" t="n">
        <f aca="false">+[4]data1cf!P710</f>
        <v>375.146580992477</v>
      </c>
      <c r="R710" s="326" t="n">
        <f aca="false">+[4]data1cf!Q710</f>
        <v>337.141087084199</v>
      </c>
      <c r="S710" s="326" t="n">
        <f aca="false">+[4]data1cf!R710</f>
        <v>299.208445465369</v>
      </c>
      <c r="T710" s="326" t="n">
        <f aca="false">+[4]data1cf!S710</f>
        <v>297.44301162933</v>
      </c>
      <c r="U710" s="326" t="n">
        <f aca="false">+[4]data1cf!T710</f>
        <v>295.62461477821</v>
      </c>
      <c r="V710" s="326" t="n">
        <f aca="false">+[4]data1cf!U710</f>
        <v>293.751666021557</v>
      </c>
      <c r="W710" s="326" t="n">
        <f aca="false">+[4]data1cf!V710</f>
        <v>291.822528802203</v>
      </c>
      <c r="X710" s="326" t="n">
        <f aca="false">+[4]data1cf!W710</f>
        <v>289.835517466269</v>
      </c>
      <c r="Y710" s="326" t="n">
        <f aca="false">+[4]data1cf!X710</f>
        <v>287.788895790257</v>
      </c>
      <c r="Z710" s="326" t="n">
        <f aca="false">+[4]data1cf!Y710</f>
        <v>285.680875463965</v>
      </c>
      <c r="AA710" s="326" t="n">
        <f aca="false">+[4]data1cf!Z710</f>
        <v>283.509614527884</v>
      </c>
      <c r="AB710" s="326"/>
      <c r="AC710" s="327" t="n">
        <f aca="false">XNPV(0.1,B710:AA710,$B$1:$AA$1)</f>
        <v>1036.0514218425</v>
      </c>
      <c r="AD710" s="327" t="n">
        <f aca="false">SUMPRODUCT(B710:AA710,$B$1010:$AA$1010)</f>
        <v>2074.0751135575</v>
      </c>
      <c r="AE710" s="328" t="n">
        <f aca="false">SUMPRODUCT(B710:AA710,$B$1012:$AA$1012)</f>
        <v>1959.07714600245</v>
      </c>
      <c r="AF710" s="329" t="n">
        <f aca="false">XIRR(B710:AA710,$B$1:$AA$1)</f>
        <v>0.147659411370678</v>
      </c>
      <c r="AG710" s="330" t="n">
        <f aca="false">1-EXP(-(1/0.25)*(AD710/ABS($AD$1010)))</f>
        <v>0.980950725940107</v>
      </c>
    </row>
    <row r="711" customFormat="false" ht="12.75" hidden="false" customHeight="false" outlineLevel="0" collapsed="false">
      <c r="A711" s="321"/>
      <c r="B711" s="326" t="n">
        <f aca="false">+[4]data1cf!A711</f>
        <v>-2971.31148435702</v>
      </c>
      <c r="C711" s="326" t="n">
        <f aca="false">+[4]data1cf!B711</f>
        <v>498.498615255901</v>
      </c>
      <c r="D711" s="326" t="n">
        <f aca="false">+[4]data1cf!C711</f>
        <v>549.384520986211</v>
      </c>
      <c r="E711" s="326" t="n">
        <f aca="false">+[4]data1cf!D711</f>
        <v>537.27652008759</v>
      </c>
      <c r="F711" s="326" t="n">
        <f aca="false">+[4]data1cf!E711</f>
        <v>526.289770150087</v>
      </c>
      <c r="G711" s="326" t="n">
        <f aca="false">+[4]data1cf!F711</f>
        <v>516.192202144358</v>
      </c>
      <c r="H711" s="326" t="n">
        <f aca="false">+[4]data1cf!G711</f>
        <v>506.867241036122</v>
      </c>
      <c r="I711" s="326" t="n">
        <f aca="false">+[4]data1cf!H711</f>
        <v>501.779542583651</v>
      </c>
      <c r="J711" s="326" t="n">
        <f aca="false">+[4]data1cf!I711</f>
        <v>500.465894009102</v>
      </c>
      <c r="K711" s="326" t="n">
        <f aca="false">+[4]data1cf!J711</f>
        <v>499.228360567828</v>
      </c>
      <c r="L711" s="326" t="n">
        <f aca="false">+[4]data1cf!K711</f>
        <v>497.719186204577</v>
      </c>
      <c r="M711" s="326" t="n">
        <f aca="false">+[4]data1cf!L711</f>
        <v>377.047171529167</v>
      </c>
      <c r="N711" s="326" t="n">
        <f aca="false">+[4]data1cf!M711</f>
        <v>375.453123894756</v>
      </c>
      <c r="O711" s="326" t="n">
        <f aca="false">+[4]data1cf!N711</f>
        <v>374.045769750051</v>
      </c>
      <c r="P711" s="326" t="n">
        <f aca="false">+[4]data1cf!O711</f>
        <v>372.361680062267</v>
      </c>
      <c r="Q711" s="326" t="n">
        <f aca="false">+[4]data1cf!P711</f>
        <v>370.861582602588</v>
      </c>
      <c r="R711" s="326" t="n">
        <f aca="false">+[4]data1cf!Q711</f>
        <v>335.002213099398</v>
      </c>
      <c r="S711" s="326" t="n">
        <f aca="false">+[4]data1cf!R711</f>
        <v>299.208445465369</v>
      </c>
      <c r="T711" s="326" t="n">
        <f aca="false">+[4]data1cf!S711</f>
        <v>297.44301162933</v>
      </c>
      <c r="U711" s="326" t="n">
        <f aca="false">+[4]data1cf!T711</f>
        <v>295.62461477821</v>
      </c>
      <c r="V711" s="326" t="n">
        <f aca="false">+[4]data1cf!U711</f>
        <v>293.751666021557</v>
      </c>
      <c r="W711" s="326" t="n">
        <f aca="false">+[4]data1cf!V711</f>
        <v>291.822528802203</v>
      </c>
      <c r="X711" s="326" t="n">
        <f aca="false">+[4]data1cf!W711</f>
        <v>289.835517466269</v>
      </c>
      <c r="Y711" s="326" t="n">
        <f aca="false">+[4]data1cf!X711</f>
        <v>287.788895790257</v>
      </c>
      <c r="Z711" s="326" t="n">
        <f aca="false">+[4]data1cf!Y711</f>
        <v>285.680875463965</v>
      </c>
      <c r="AA711" s="326" t="n">
        <f aca="false">+[4]data1cf!Z711</f>
        <v>283.509614527884</v>
      </c>
      <c r="AB711" s="326"/>
      <c r="AC711" s="327" t="n">
        <f aca="false">XNPV(0.1,B711:AA711,$B$1:$AA$1)</f>
        <v>1185.04019757269</v>
      </c>
      <c r="AD711" s="327" t="n">
        <f aca="false">SUMPRODUCT(B711:AA711,$B$1010:$AA$1010)</f>
        <v>2213.01791834366</v>
      </c>
      <c r="AE711" s="328" t="n">
        <f aca="false">SUMPRODUCT(B711:AA711,$B$1012:$AA$1012)</f>
        <v>2098.94766681036</v>
      </c>
      <c r="AF711" s="329" t="n">
        <f aca="false">XIRR(B711:AA711,$B$1:$AA$1)</f>
        <v>0.157515010013803</v>
      </c>
      <c r="AG711" s="330" t="n">
        <f aca="false">1-EXP(-(1/0.25)*(AD711/ABS($AD$1010)))</f>
        <v>0.985390106146563</v>
      </c>
    </row>
    <row r="712" customFormat="false" ht="12.75" hidden="false" customHeight="false" outlineLevel="0" collapsed="false">
      <c r="A712" s="321"/>
      <c r="B712" s="326" t="n">
        <f aca="false">+[4]data1cf!A712</f>
        <v>-3590.84420366718</v>
      </c>
      <c r="C712" s="326" t="n">
        <f aca="false">+[4]data1cf!B712</f>
        <v>510.54233131929</v>
      </c>
      <c r="D712" s="326" t="n">
        <f aca="false">+[4]data1cf!C712</f>
        <v>572.267581506651</v>
      </c>
      <c r="E712" s="326" t="n">
        <f aca="false">+[4]data1cf!D712</f>
        <v>557.871274555986</v>
      </c>
      <c r="F712" s="326" t="n">
        <f aca="false">+[4]data1cf!E712</f>
        <v>544.837092887707</v>
      </c>
      <c r="G712" s="326" t="n">
        <f aca="false">+[4]data1cf!F712</f>
        <v>532.884792608216</v>
      </c>
      <c r="H712" s="326" t="n">
        <f aca="false">+[4]data1cf!G712</f>
        <v>521.873711251106</v>
      </c>
      <c r="I712" s="326" t="n">
        <f aca="false">+[4]data1cf!H712</f>
        <v>515.991127538451</v>
      </c>
      <c r="J712" s="326" t="n">
        <f aca="false">+[4]data1cf!I712</f>
        <v>514.677478963901</v>
      </c>
      <c r="K712" s="326" t="n">
        <f aca="false">+[4]data1cf!J712</f>
        <v>513.464032954754</v>
      </c>
      <c r="L712" s="326" t="n">
        <f aca="false">+[4]data1cf!K712</f>
        <v>511.930771159376</v>
      </c>
      <c r="M712" s="326" t="n">
        <f aca="false">+[4]data1cf!L712</f>
        <v>391.282843916093</v>
      </c>
      <c r="N712" s="326" t="n">
        <f aca="false">+[4]data1cf!M712</f>
        <v>389.664708849555</v>
      </c>
      <c r="O712" s="326" t="n">
        <f aca="false">+[4]data1cf!N712</f>
        <v>388.281442136978</v>
      </c>
      <c r="P712" s="326" t="n">
        <f aca="false">+[4]data1cf!O712</f>
        <v>386.573265017066</v>
      </c>
      <c r="Q712" s="326" t="n">
        <f aca="false">+[4]data1cf!P712</f>
        <v>385.097254989514</v>
      </c>
      <c r="R712" s="326" t="n">
        <f aca="false">+[4]data1cf!Q712</f>
        <v>342.108005576798</v>
      </c>
      <c r="S712" s="326" t="n">
        <f aca="false">+[4]data1cf!R712</f>
        <v>299.208445465369</v>
      </c>
      <c r="T712" s="326" t="n">
        <f aca="false">+[4]data1cf!S712</f>
        <v>297.44301162933</v>
      </c>
      <c r="U712" s="326" t="n">
        <f aca="false">+[4]data1cf!T712</f>
        <v>295.62461477821</v>
      </c>
      <c r="V712" s="326" t="n">
        <f aca="false">+[4]data1cf!U712</f>
        <v>293.751666021557</v>
      </c>
      <c r="W712" s="326" t="n">
        <f aca="false">+[4]data1cf!V712</f>
        <v>291.822528802203</v>
      </c>
      <c r="X712" s="326" t="n">
        <f aca="false">+[4]data1cf!W712</f>
        <v>289.835517466269</v>
      </c>
      <c r="Y712" s="326" t="n">
        <f aca="false">+[4]data1cf!X712</f>
        <v>287.788895790257</v>
      </c>
      <c r="Z712" s="326" t="n">
        <f aca="false">+[4]data1cf!Y712</f>
        <v>285.680875463965</v>
      </c>
      <c r="AA712" s="326" t="n">
        <f aca="false">+[4]data1cf!Z712</f>
        <v>283.509614527884</v>
      </c>
      <c r="AB712" s="326"/>
      <c r="AC712" s="327" t="n">
        <f aca="false">XNPV(0.1,B712:AA712,$B$1:$AA$1)</f>
        <v>690.067922757212</v>
      </c>
      <c r="AD712" s="327" t="n">
        <f aca="false">SUMPRODUCT(B712:AA712,$B$1010:$AA$1010)</f>
        <v>1751.42048714663</v>
      </c>
      <c r="AE712" s="328" t="n">
        <f aca="false">SUMPRODUCT(B712:AA712,$B$1012:$AA$1012)</f>
        <v>1634.26816646135</v>
      </c>
      <c r="AF712" s="329" t="n">
        <f aca="false">XIRR(B712:AA712,$B$1:$AA$1)</f>
        <v>0.128366410116649</v>
      </c>
      <c r="AG712" s="330" t="n">
        <f aca="false">1-EXP(-(1/0.25)*(AD712/ABS($AD$1010)))</f>
        <v>0.964724751624987</v>
      </c>
    </row>
    <row r="713" customFormat="false" ht="12.75" hidden="false" customHeight="false" outlineLevel="0" collapsed="false">
      <c r="A713" s="321"/>
      <c r="B713" s="326" t="n">
        <f aca="false">+[4]data1cf!A713</f>
        <v>-3126.28785470793</v>
      </c>
      <c r="C713" s="326" t="n">
        <f aca="false">+[4]data1cf!B713</f>
        <v>501.511355895522</v>
      </c>
      <c r="D713" s="326" t="n">
        <f aca="false">+[4]data1cf!C713</f>
        <v>555.108728201492</v>
      </c>
      <c r="E713" s="326" t="n">
        <f aca="false">+[4]data1cf!D713</f>
        <v>542.428306581343</v>
      </c>
      <c r="F713" s="326" t="n">
        <f aca="false">+[4]data1cf!E713</f>
        <v>530.929390735104</v>
      </c>
      <c r="G713" s="326" t="n">
        <f aca="false">+[4]data1cf!F713</f>
        <v>520.367860670874</v>
      </c>
      <c r="H713" s="326" t="n">
        <f aca="false">+[4]data1cf!G713</f>
        <v>510.621115873091</v>
      </c>
      <c r="I713" s="326" t="n">
        <f aca="false">+[4]data1cf!H713</f>
        <v>505.334576538405</v>
      </c>
      <c r="J713" s="326" t="n">
        <f aca="false">+[4]data1cf!I713</f>
        <v>504.020927963855</v>
      </c>
      <c r="K713" s="326" t="n">
        <f aca="false">+[4]data1cf!J713</f>
        <v>502.789420003861</v>
      </c>
      <c r="L713" s="326" t="n">
        <f aca="false">+[4]data1cf!K713</f>
        <v>501.27422015933</v>
      </c>
      <c r="M713" s="326" t="n">
        <f aca="false">+[4]data1cf!L713</f>
        <v>380.6082309652</v>
      </c>
      <c r="N713" s="326" t="n">
        <f aca="false">+[4]data1cf!M713</f>
        <v>379.008157849509</v>
      </c>
      <c r="O713" s="326" t="n">
        <f aca="false">+[4]data1cf!N713</f>
        <v>377.606829186084</v>
      </c>
      <c r="P713" s="326" t="n">
        <f aca="false">+[4]data1cf!O713</f>
        <v>375.916714017021</v>
      </c>
      <c r="Q713" s="326" t="n">
        <f aca="false">+[4]data1cf!P713</f>
        <v>374.422642038621</v>
      </c>
      <c r="R713" s="326" t="n">
        <f aca="false">+[4]data1cf!Q713</f>
        <v>336.779730076775</v>
      </c>
      <c r="S713" s="326" t="n">
        <f aca="false">+[4]data1cf!R713</f>
        <v>299.208445465369</v>
      </c>
      <c r="T713" s="326" t="n">
        <f aca="false">+[4]data1cf!S713</f>
        <v>297.44301162933</v>
      </c>
      <c r="U713" s="326" t="n">
        <f aca="false">+[4]data1cf!T713</f>
        <v>295.62461477821</v>
      </c>
      <c r="V713" s="326" t="n">
        <f aca="false">+[4]data1cf!U713</f>
        <v>293.751666021557</v>
      </c>
      <c r="W713" s="326" t="n">
        <f aca="false">+[4]data1cf!V713</f>
        <v>291.822528802203</v>
      </c>
      <c r="X713" s="326" t="n">
        <f aca="false">+[4]data1cf!W713</f>
        <v>289.835517466269</v>
      </c>
      <c r="Y713" s="326" t="n">
        <f aca="false">+[4]data1cf!X713</f>
        <v>287.788895790257</v>
      </c>
      <c r="Z713" s="326" t="n">
        <f aca="false">+[4]data1cf!Y713</f>
        <v>285.680875463965</v>
      </c>
      <c r="AA713" s="326" t="n">
        <f aca="false">+[4]data1cf!Z713</f>
        <v>283.509614527884</v>
      </c>
      <c r="AB713" s="326"/>
      <c r="AC713" s="327" t="n">
        <f aca="false">XNPV(0.1,B713:AA713,$B$1:$AA$1)</f>
        <v>1061.22267481029</v>
      </c>
      <c r="AD713" s="327" t="n">
        <f aca="false">SUMPRODUCT(B713:AA713,$B$1010:$AA$1010)</f>
        <v>2097.54912675203</v>
      </c>
      <c r="AE713" s="328" t="n">
        <f aca="false">SUMPRODUCT(B713:AA713,$B$1012:$AA$1012)</f>
        <v>1982.70789432384</v>
      </c>
      <c r="AF713" s="329" t="n">
        <f aca="false">XIRR(B713:AA713,$B$1:$AA$1)</f>
        <v>0.14924958321913</v>
      </c>
      <c r="AG713" s="330" t="n">
        <f aca="false">1-EXP(-(1/0.25)*(AD713/ABS($AD$1010)))</f>
        <v>0.981785787458599</v>
      </c>
    </row>
    <row r="714" customFormat="false" ht="12.75" hidden="false" customHeight="false" outlineLevel="0" collapsed="false">
      <c r="A714" s="321"/>
      <c r="B714" s="326" t="n">
        <f aca="false">+[4]data1cf!A714</f>
        <v>-3490.24708698981</v>
      </c>
      <c r="C714" s="326" t="n">
        <f aca="false">+[4]data1cf!B714</f>
        <v>508.586723371082</v>
      </c>
      <c r="D714" s="326" t="n">
        <f aca="false">+[4]data1cf!C714</f>
        <v>568.551926405056</v>
      </c>
      <c r="E714" s="326" t="n">
        <f aca="false">+[4]data1cf!D714</f>
        <v>554.52718496455</v>
      </c>
      <c r="F714" s="326" t="n">
        <f aca="false">+[4]data1cf!E714</f>
        <v>541.825456647466</v>
      </c>
      <c r="G714" s="326" t="n">
        <f aca="false">+[4]data1cf!F714</f>
        <v>530.174319992</v>
      </c>
      <c r="H714" s="326" t="n">
        <f aca="false">+[4]data1cf!G714</f>
        <v>519.437023747639</v>
      </c>
      <c r="I714" s="326" t="n">
        <f aca="false">+[4]data1cf!H714</f>
        <v>513.683510159565</v>
      </c>
      <c r="J714" s="326" t="n">
        <f aca="false">+[4]data1cf!I714</f>
        <v>512.369861585016</v>
      </c>
      <c r="K714" s="326" t="n">
        <f aca="false">+[4]data1cf!J714</f>
        <v>511.152504359972</v>
      </c>
      <c r="L714" s="326" t="n">
        <f aca="false">+[4]data1cf!K714</f>
        <v>509.623153780491</v>
      </c>
      <c r="M714" s="326" t="n">
        <f aca="false">+[4]data1cf!L714</f>
        <v>388.971315321311</v>
      </c>
      <c r="N714" s="326" t="n">
        <f aca="false">+[4]data1cf!M714</f>
        <v>387.35709147067</v>
      </c>
      <c r="O714" s="326" t="n">
        <f aca="false">+[4]data1cf!N714</f>
        <v>385.969913542196</v>
      </c>
      <c r="P714" s="326" t="n">
        <f aca="false">+[4]data1cf!O714</f>
        <v>384.265647638181</v>
      </c>
      <c r="Q714" s="326" t="n">
        <f aca="false">+[4]data1cf!P714</f>
        <v>382.785726394732</v>
      </c>
      <c r="R714" s="326" t="n">
        <f aca="false">+[4]data1cf!Q714</f>
        <v>340.954196887355</v>
      </c>
      <c r="S714" s="326" t="n">
        <f aca="false">+[4]data1cf!R714</f>
        <v>299.208445465369</v>
      </c>
      <c r="T714" s="326" t="n">
        <f aca="false">+[4]data1cf!S714</f>
        <v>297.44301162933</v>
      </c>
      <c r="U714" s="326" t="n">
        <f aca="false">+[4]data1cf!T714</f>
        <v>295.62461477821</v>
      </c>
      <c r="V714" s="326" t="n">
        <f aca="false">+[4]data1cf!U714</f>
        <v>293.751666021557</v>
      </c>
      <c r="W714" s="326" t="n">
        <f aca="false">+[4]data1cf!V714</f>
        <v>291.822528802203</v>
      </c>
      <c r="X714" s="326" t="n">
        <f aca="false">+[4]data1cf!W714</f>
        <v>289.835517466269</v>
      </c>
      <c r="Y714" s="326" t="n">
        <f aca="false">+[4]data1cf!X714</f>
        <v>287.788895790257</v>
      </c>
      <c r="Z714" s="326" t="n">
        <f aca="false">+[4]data1cf!Y714</f>
        <v>285.680875463965</v>
      </c>
      <c r="AA714" s="326" t="n">
        <f aca="false">+[4]data1cf!Z714</f>
        <v>283.509614527884</v>
      </c>
      <c r="AB714" s="326"/>
      <c r="AC714" s="327" t="n">
        <f aca="false">XNPV(0.1,B714:AA714,$B$1:$AA$1)</f>
        <v>770.439438465244</v>
      </c>
      <c r="AD714" s="327" t="n">
        <f aca="false">SUMPRODUCT(B714:AA714,$B$1010:$AA$1010)</f>
        <v>1826.37273615102</v>
      </c>
      <c r="AE714" s="328" t="n">
        <f aca="false">SUMPRODUCT(B714:AA714,$B$1012:$AA$1012)</f>
        <v>1709.72086888882</v>
      </c>
      <c r="AF714" s="329" t="n">
        <f aca="false">XIRR(B714:AA714,$B$1:$AA$1)</f>
        <v>0.132465297833358</v>
      </c>
      <c r="AG714" s="330" t="n">
        <f aca="false">1-EXP(-(1/0.25)*(AD714/ABS($AD$1010)))</f>
        <v>0.9694290532293</v>
      </c>
    </row>
    <row r="715" customFormat="false" ht="12.75" hidden="false" customHeight="false" outlineLevel="0" collapsed="false">
      <c r="A715" s="321"/>
      <c r="B715" s="326" t="n">
        <f aca="false">+[4]data1cf!A715</f>
        <v>-3587.61962125433</v>
      </c>
      <c r="C715" s="326" t="n">
        <f aca="false">+[4]data1cf!B715</f>
        <v>510.479645437184</v>
      </c>
      <c r="D715" s="326" t="n">
        <f aca="false">+[4]data1cf!C715</f>
        <v>572.14847833065</v>
      </c>
      <c r="E715" s="326" t="n">
        <f aca="false">+[4]data1cf!D715</f>
        <v>557.764081697585</v>
      </c>
      <c r="F715" s="326" t="n">
        <f aca="false">+[4]data1cf!E715</f>
        <v>544.740556629264</v>
      </c>
      <c r="G715" s="326" t="n">
        <f aca="false">+[4]data1cf!F715</f>
        <v>532.797909975617</v>
      </c>
      <c r="H715" s="326" t="n">
        <f aca="false">+[4]data1cf!G715</f>
        <v>521.795604642002</v>
      </c>
      <c r="I715" s="326" t="n">
        <f aca="false">+[4]data1cf!H715</f>
        <v>515.917158197566</v>
      </c>
      <c r="J715" s="326" t="n">
        <f aca="false">+[4]data1cf!I715</f>
        <v>514.603509623016</v>
      </c>
      <c r="K715" s="326" t="n">
        <f aca="false">+[4]data1cf!J715</f>
        <v>513.389938242105</v>
      </c>
      <c r="L715" s="326" t="n">
        <f aca="false">+[4]data1cf!K715</f>
        <v>511.856801818491</v>
      </c>
      <c r="M715" s="326" t="n">
        <f aca="false">+[4]data1cf!L715</f>
        <v>391.208749203444</v>
      </c>
      <c r="N715" s="326" t="n">
        <f aca="false">+[4]data1cf!M715</f>
        <v>389.59073950867</v>
      </c>
      <c r="O715" s="326" t="n">
        <f aca="false">+[4]data1cf!N715</f>
        <v>388.207347424329</v>
      </c>
      <c r="P715" s="326" t="n">
        <f aca="false">+[4]data1cf!O715</f>
        <v>386.499295676182</v>
      </c>
      <c r="Q715" s="326" t="n">
        <f aca="false">+[4]data1cf!P715</f>
        <v>385.023160276865</v>
      </c>
      <c r="R715" s="326" t="n">
        <f aca="false">+[4]data1cf!Q715</f>
        <v>342.071020906355</v>
      </c>
      <c r="S715" s="326" t="n">
        <f aca="false">+[4]data1cf!R715</f>
        <v>299.208445465369</v>
      </c>
      <c r="T715" s="326" t="n">
        <f aca="false">+[4]data1cf!S715</f>
        <v>297.44301162933</v>
      </c>
      <c r="U715" s="326" t="n">
        <f aca="false">+[4]data1cf!T715</f>
        <v>295.62461477821</v>
      </c>
      <c r="V715" s="326" t="n">
        <f aca="false">+[4]data1cf!U715</f>
        <v>293.751666021557</v>
      </c>
      <c r="W715" s="326" t="n">
        <f aca="false">+[4]data1cf!V715</f>
        <v>291.822528802203</v>
      </c>
      <c r="X715" s="326" t="n">
        <f aca="false">+[4]data1cf!W715</f>
        <v>289.835517466269</v>
      </c>
      <c r="Y715" s="326" t="n">
        <f aca="false">+[4]data1cf!X715</f>
        <v>287.788895790257</v>
      </c>
      <c r="Z715" s="326" t="n">
        <f aca="false">+[4]data1cf!Y715</f>
        <v>285.680875463965</v>
      </c>
      <c r="AA715" s="326" t="n">
        <f aca="false">+[4]data1cf!Z715</f>
        <v>283.509614527884</v>
      </c>
      <c r="AB715" s="326"/>
      <c r="AC715" s="327" t="n">
        <f aca="false">XNPV(0.1,B715:AA715,$B$1:$AA$1)</f>
        <v>692.644185224828</v>
      </c>
      <c r="AD715" s="327" t="n">
        <f aca="false">SUMPRODUCT(B715:AA715,$B$1010:$AA$1010)</f>
        <v>1753.82303815332</v>
      </c>
      <c r="AE715" s="328" t="n">
        <f aca="false">SUMPRODUCT(B715:AA715,$B$1012:$AA$1012)</f>
        <v>1636.68675921316</v>
      </c>
      <c r="AF715" s="329" t="n">
        <f aca="false">XIRR(B715:AA715,$B$1:$AA$1)</f>
        <v>0.128494622981659</v>
      </c>
      <c r="AG715" s="330" t="n">
        <f aca="false">1-EXP(-(1/0.25)*(AD715/ABS($AD$1010)))</f>
        <v>0.964886223600027</v>
      </c>
    </row>
    <row r="716" customFormat="false" ht="12.75" hidden="false" customHeight="false" outlineLevel="0" collapsed="false">
      <c r="A716" s="321"/>
      <c r="B716" s="326" t="n">
        <f aca="false">+[4]data1cf!A716</f>
        <v>-3665.53012582731</v>
      </c>
      <c r="C716" s="326" t="n">
        <f aca="false">+[4]data1cf!B716</f>
        <v>511.994225646083</v>
      </c>
      <c r="D716" s="326" t="n">
        <f aca="false">+[4]data1cf!C716</f>
        <v>575.026180727558</v>
      </c>
      <c r="E716" s="326" t="n">
        <f aca="false">+[4]data1cf!D716</f>
        <v>560.354013854802</v>
      </c>
      <c r="F716" s="326" t="n">
        <f aca="false">+[4]data1cf!E716</f>
        <v>547.073010150968</v>
      </c>
      <c r="G716" s="326" t="n">
        <f aca="false">+[4]data1cf!F716</f>
        <v>534.897118145151</v>
      </c>
      <c r="H716" s="326" t="n">
        <f aca="false">+[4]data1cf!G716</f>
        <v>523.68277158229</v>
      </c>
      <c r="I716" s="326" t="n">
        <f aca="false">+[4]data1cf!H716</f>
        <v>517.704362844066</v>
      </c>
      <c r="J716" s="326" t="n">
        <f aca="false">+[4]data1cf!I716</f>
        <v>516.390714269517</v>
      </c>
      <c r="K716" s="326" t="n">
        <f aca="false">+[4]data1cf!J716</f>
        <v>515.180172049023</v>
      </c>
      <c r="L716" s="326" t="n">
        <f aca="false">+[4]data1cf!K716</f>
        <v>513.644006464992</v>
      </c>
      <c r="M716" s="326" t="n">
        <f aca="false">+[4]data1cf!L716</f>
        <v>392.998983010362</v>
      </c>
      <c r="N716" s="326" t="n">
        <f aca="false">+[4]data1cf!M716</f>
        <v>391.377944155171</v>
      </c>
      <c r="O716" s="326" t="n">
        <f aca="false">+[4]data1cf!N716</f>
        <v>389.997581231247</v>
      </c>
      <c r="P716" s="326" t="n">
        <f aca="false">+[4]data1cf!O716</f>
        <v>388.286500322682</v>
      </c>
      <c r="Q716" s="326" t="n">
        <f aca="false">+[4]data1cf!P716</f>
        <v>386.813394083783</v>
      </c>
      <c r="R716" s="326" t="n">
        <f aca="false">+[4]data1cf!Q716</f>
        <v>342.964623229606</v>
      </c>
      <c r="S716" s="326" t="n">
        <f aca="false">+[4]data1cf!R716</f>
        <v>299.208445465369</v>
      </c>
      <c r="T716" s="326" t="n">
        <f aca="false">+[4]data1cf!S716</f>
        <v>297.44301162933</v>
      </c>
      <c r="U716" s="326" t="n">
        <f aca="false">+[4]data1cf!T716</f>
        <v>295.62461477821</v>
      </c>
      <c r="V716" s="326" t="n">
        <f aca="false">+[4]data1cf!U716</f>
        <v>293.751666021557</v>
      </c>
      <c r="W716" s="326" t="n">
        <f aca="false">+[4]data1cf!V716</f>
        <v>291.822528802203</v>
      </c>
      <c r="X716" s="326" t="n">
        <f aca="false">+[4]data1cf!W716</f>
        <v>289.835517466269</v>
      </c>
      <c r="Y716" s="326" t="n">
        <f aca="false">+[4]data1cf!X716</f>
        <v>287.788895790257</v>
      </c>
      <c r="Z716" s="326" t="n">
        <f aca="false">+[4]data1cf!Y716</f>
        <v>285.680875463965</v>
      </c>
      <c r="AA716" s="326" t="n">
        <f aca="false">+[4]data1cf!Z716</f>
        <v>283.509614527884</v>
      </c>
      <c r="AB716" s="326"/>
      <c r="AC716" s="327" t="n">
        <f aca="false">XNPV(0.1,B716:AA716,$B$1:$AA$1)</f>
        <v>630.398014072718</v>
      </c>
      <c r="AD716" s="327" t="n">
        <f aca="false">SUMPRODUCT(B716:AA716,$B$1010:$AA$1010)</f>
        <v>1695.77398335247</v>
      </c>
      <c r="AE716" s="328" t="n">
        <f aca="false">SUMPRODUCT(B716:AA716,$B$1012:$AA$1012)</f>
        <v>1578.25011299821</v>
      </c>
      <c r="AF716" s="329" t="n">
        <f aca="false">XIRR(B716:AA716,$B$1:$AA$1)</f>
        <v>0.125452915163388</v>
      </c>
      <c r="AG716" s="330" t="n">
        <f aca="false">1-EXP(-(1/0.25)*(AD716/ABS($AD$1010)))</f>
        <v>0.960769831859806</v>
      </c>
    </row>
    <row r="717" customFormat="false" ht="12.75" hidden="false" customHeight="false" outlineLevel="0" collapsed="false">
      <c r="A717" s="321"/>
      <c r="B717" s="326" t="n">
        <f aca="false">+[4]data1cf!A717</f>
        <v>-3556.11262626765</v>
      </c>
      <c r="C717" s="326" t="n">
        <f aca="false">+[4]data1cf!B717</f>
        <v>509.867149454643</v>
      </c>
      <c r="D717" s="326" t="n">
        <f aca="false">+[4]data1cf!C717</f>
        <v>570.984735963822</v>
      </c>
      <c r="E717" s="326" t="n">
        <f aca="false">+[4]data1cf!D717</f>
        <v>556.71671356744</v>
      </c>
      <c r="F717" s="326" t="n">
        <f aca="false">+[4]data1cf!E717</f>
        <v>543.797312816151</v>
      </c>
      <c r="G717" s="326" t="n">
        <f aca="false">+[4]data1cf!F717</f>
        <v>531.948990543815</v>
      </c>
      <c r="H717" s="326" t="n">
        <f aca="false">+[4]data1cf!G717</f>
        <v>521.032434647756</v>
      </c>
      <c r="I717" s="326" t="n">
        <f aca="false">+[4]data1cf!H717</f>
        <v>515.194412938167</v>
      </c>
      <c r="J717" s="326" t="n">
        <f aca="false">+[4]data1cf!I717</f>
        <v>513.880764363618</v>
      </c>
      <c r="K717" s="326" t="n">
        <f aca="false">+[4]data1cf!J717</f>
        <v>512.665967990742</v>
      </c>
      <c r="L717" s="326" t="n">
        <f aca="false">+[4]data1cf!K717</f>
        <v>511.134056559093</v>
      </c>
      <c r="M717" s="326" t="n">
        <f aca="false">+[4]data1cf!L717</f>
        <v>390.484778952081</v>
      </c>
      <c r="N717" s="326" t="n">
        <f aca="false">+[4]data1cf!M717</f>
        <v>388.867994249272</v>
      </c>
      <c r="O717" s="326" t="n">
        <f aca="false">+[4]data1cf!N717</f>
        <v>387.483377172965</v>
      </c>
      <c r="P717" s="326" t="n">
        <f aca="false">+[4]data1cf!O717</f>
        <v>385.776550416783</v>
      </c>
      <c r="Q717" s="326" t="n">
        <f aca="false">+[4]data1cf!P717</f>
        <v>384.299190025502</v>
      </c>
      <c r="R717" s="326" t="n">
        <f aca="false">+[4]data1cf!Q717</f>
        <v>341.709648276656</v>
      </c>
      <c r="S717" s="326" t="n">
        <f aca="false">+[4]data1cf!R717</f>
        <v>299.208445465369</v>
      </c>
      <c r="T717" s="326" t="n">
        <f aca="false">+[4]data1cf!S717</f>
        <v>297.44301162933</v>
      </c>
      <c r="U717" s="326" t="n">
        <f aca="false">+[4]data1cf!T717</f>
        <v>295.62461477821</v>
      </c>
      <c r="V717" s="326" t="n">
        <f aca="false">+[4]data1cf!U717</f>
        <v>293.751666021557</v>
      </c>
      <c r="W717" s="326" t="n">
        <f aca="false">+[4]data1cf!V717</f>
        <v>291.822528802203</v>
      </c>
      <c r="X717" s="326" t="n">
        <f aca="false">+[4]data1cf!W717</f>
        <v>289.835517466269</v>
      </c>
      <c r="Y717" s="326" t="n">
        <f aca="false">+[4]data1cf!X717</f>
        <v>287.788895790257</v>
      </c>
      <c r="Z717" s="326" t="n">
        <f aca="false">+[4]data1cf!Y717</f>
        <v>285.680875463965</v>
      </c>
      <c r="AA717" s="326" t="n">
        <f aca="false">+[4]data1cf!Z717</f>
        <v>283.509614527884</v>
      </c>
      <c r="AB717" s="326"/>
      <c r="AC717" s="327" t="n">
        <f aca="false">XNPV(0.1,B717:AA717,$B$1:$AA$1)</f>
        <v>717.816526402419</v>
      </c>
      <c r="AD717" s="327" t="n">
        <f aca="false">SUMPRODUCT(B717:AA717,$B$1010:$AA$1010)</f>
        <v>1777.29806618216</v>
      </c>
      <c r="AE717" s="328" t="n">
        <f aca="false">SUMPRODUCT(B717:AA717,$B$1012:$AA$1012)</f>
        <v>1660.31852914488</v>
      </c>
      <c r="AF717" s="329" t="n">
        <f aca="false">XIRR(B717:AA717,$B$1:$AA$1)</f>
        <v>0.129758239823946</v>
      </c>
      <c r="AG717" s="330" t="n">
        <f aca="false">1-EXP(-(1/0.25)*(AD717/ABS($AD$1010)))</f>
        <v>0.966425568501557</v>
      </c>
    </row>
    <row r="718" customFormat="false" ht="12.75" hidden="false" customHeight="false" outlineLevel="0" collapsed="false">
      <c r="A718" s="321"/>
      <c r="B718" s="326" t="n">
        <f aca="false">+[4]data1cf!A718</f>
        <v>-3174.55752448857</v>
      </c>
      <c r="C718" s="326" t="n">
        <f aca="false">+[4]data1cf!B718</f>
        <v>502.449718276058</v>
      </c>
      <c r="D718" s="326" t="n">
        <f aca="false">+[4]data1cf!C718</f>
        <v>556.89161672451</v>
      </c>
      <c r="E718" s="326" t="n">
        <f aca="false">+[4]data1cf!D718</f>
        <v>544.032906252059</v>
      </c>
      <c r="F718" s="326" t="n">
        <f aca="false">+[4]data1cf!E718</f>
        <v>532.374468801129</v>
      </c>
      <c r="G718" s="326" t="n">
        <f aca="false">+[4]data1cf!F718</f>
        <v>521.668430930296</v>
      </c>
      <c r="H718" s="326" t="n">
        <f aca="false">+[4]data1cf!G718</f>
        <v>511.790315399238</v>
      </c>
      <c r="I718" s="326" t="n">
        <f aca="false">+[4]data1cf!H718</f>
        <v>506.441844147437</v>
      </c>
      <c r="J718" s="326" t="n">
        <f aca="false">+[4]data1cf!I718</f>
        <v>505.128195572887</v>
      </c>
      <c r="K718" s="326" t="n">
        <f aca="false">+[4]data1cf!J718</f>
        <v>503.898564337654</v>
      </c>
      <c r="L718" s="326" t="n">
        <f aca="false">+[4]data1cf!K718</f>
        <v>502.381487768362</v>
      </c>
      <c r="M718" s="326" t="n">
        <f aca="false">+[4]data1cf!L718</f>
        <v>381.717375298993</v>
      </c>
      <c r="N718" s="326" t="n">
        <f aca="false">+[4]data1cf!M718</f>
        <v>380.115425458541</v>
      </c>
      <c r="O718" s="326" t="n">
        <f aca="false">+[4]data1cf!N718</f>
        <v>378.715973519877</v>
      </c>
      <c r="P718" s="326" t="n">
        <f aca="false">+[4]data1cf!O718</f>
        <v>377.023981626052</v>
      </c>
      <c r="Q718" s="326" t="n">
        <f aca="false">+[4]data1cf!P718</f>
        <v>375.531786372414</v>
      </c>
      <c r="R718" s="326" t="n">
        <f aca="false">+[4]data1cf!Q718</f>
        <v>337.333363881291</v>
      </c>
      <c r="S718" s="326" t="n">
        <f aca="false">+[4]data1cf!R718</f>
        <v>299.208445465369</v>
      </c>
      <c r="T718" s="326" t="n">
        <f aca="false">+[4]data1cf!S718</f>
        <v>297.44301162933</v>
      </c>
      <c r="U718" s="326" t="n">
        <f aca="false">+[4]data1cf!T718</f>
        <v>295.62461477821</v>
      </c>
      <c r="V718" s="326" t="n">
        <f aca="false">+[4]data1cf!U718</f>
        <v>293.751666021557</v>
      </c>
      <c r="W718" s="326" t="n">
        <f aca="false">+[4]data1cf!V718</f>
        <v>291.822528802203</v>
      </c>
      <c r="X718" s="326" t="n">
        <f aca="false">+[4]data1cf!W718</f>
        <v>289.835517466269</v>
      </c>
      <c r="Y718" s="326" t="n">
        <f aca="false">+[4]data1cf!X718</f>
        <v>287.788895790257</v>
      </c>
      <c r="Z718" s="326" t="n">
        <f aca="false">+[4]data1cf!Y718</f>
        <v>285.680875463965</v>
      </c>
      <c r="AA718" s="326" t="n">
        <f aca="false">+[4]data1cf!Z718</f>
        <v>283.509614527884</v>
      </c>
      <c r="AB718" s="326"/>
      <c r="AC718" s="327" t="n">
        <f aca="false">XNPV(0.1,B718:AA718,$B$1:$AA$1)</f>
        <v>1022.65788636374</v>
      </c>
      <c r="AD718" s="327" t="n">
        <f aca="false">SUMPRODUCT(B718:AA718,$B$1010:$AA$1010)</f>
        <v>2061.58467341326</v>
      </c>
      <c r="AE718" s="328" t="n">
        <f aca="false">SUMPRODUCT(B718:AA718,$B$1012:$AA$1012)</f>
        <v>1946.50330764656</v>
      </c>
      <c r="AF718" s="329" t="n">
        <f aca="false">XIRR(B718:AA718,$B$1:$AA$1)</f>
        <v>0.146824921440801</v>
      </c>
      <c r="AG718" s="330" t="n">
        <f aca="false">1-EXP(-(1/0.25)*(AD718/ABS($AD$1010)))</f>
        <v>0.980490897050826</v>
      </c>
    </row>
    <row r="719" customFormat="false" ht="12.75" hidden="false" customHeight="false" outlineLevel="0" collapsed="false">
      <c r="A719" s="321"/>
      <c r="B719" s="326" t="n">
        <f aca="false">+[4]data1cf!A719</f>
        <v>-2426.6439956737</v>
      </c>
      <c r="C719" s="326" t="n">
        <f aca="false">+[4]data1cf!B719</f>
        <v>487.910279275897</v>
      </c>
      <c r="D719" s="326" t="n">
        <f aca="false">+[4]data1cf!C719</f>
        <v>529.266682624204</v>
      </c>
      <c r="E719" s="326" t="n">
        <f aca="false">+[4]data1cf!D719</f>
        <v>519.170465561783</v>
      </c>
      <c r="F719" s="326" t="n">
        <f aca="false">+[4]data1cf!E719</f>
        <v>509.983732740881</v>
      </c>
      <c r="G719" s="326" t="n">
        <f aca="false">+[4]data1cf!F719</f>
        <v>501.516768476073</v>
      </c>
      <c r="H719" s="326" t="n">
        <f aca="false">+[4]data1cf!G719</f>
        <v>493.674174405038</v>
      </c>
      <c r="I719" s="326" t="n">
        <f aca="false">+[4]data1cf!H719</f>
        <v>489.285306127247</v>
      </c>
      <c r="J719" s="326" t="n">
        <f aca="false">+[4]data1cf!I719</f>
        <v>487.971657552697</v>
      </c>
      <c r="K719" s="326" t="n">
        <f aca="false">+[4]data1cf!J719</f>
        <v>486.712947439463</v>
      </c>
      <c r="L719" s="326" t="n">
        <f aca="false">+[4]data1cf!K719</f>
        <v>485.224949748172</v>
      </c>
      <c r="M719" s="326" t="n">
        <f aca="false">+[4]data1cf!L719</f>
        <v>364.531758400802</v>
      </c>
      <c r="N719" s="326" t="n">
        <f aca="false">+[4]data1cf!M719</f>
        <v>362.958887438351</v>
      </c>
      <c r="O719" s="326" t="n">
        <f aca="false">+[4]data1cf!N719</f>
        <v>361.530356621687</v>
      </c>
      <c r="P719" s="326" t="n">
        <f aca="false">+[4]data1cf!O719</f>
        <v>359.867443605862</v>
      </c>
      <c r="Q719" s="326" t="n">
        <f aca="false">+[4]data1cf!P719</f>
        <v>358.346169474223</v>
      </c>
      <c r="R719" s="326" t="n">
        <f aca="false">+[4]data1cf!Q719</f>
        <v>328.755094871196</v>
      </c>
      <c r="S719" s="326" t="n">
        <f aca="false">+[4]data1cf!R719</f>
        <v>299.208445465369</v>
      </c>
      <c r="T719" s="326" t="n">
        <f aca="false">+[4]data1cf!S719</f>
        <v>297.44301162933</v>
      </c>
      <c r="U719" s="326" t="n">
        <f aca="false">+[4]data1cf!T719</f>
        <v>295.62461477821</v>
      </c>
      <c r="V719" s="326" t="n">
        <f aca="false">+[4]data1cf!U719</f>
        <v>293.751666021557</v>
      </c>
      <c r="W719" s="326" t="n">
        <f aca="false">+[4]data1cf!V719</f>
        <v>291.822528802203</v>
      </c>
      <c r="X719" s="326" t="n">
        <f aca="false">+[4]data1cf!W719</f>
        <v>289.835517466269</v>
      </c>
      <c r="Y719" s="326" t="n">
        <f aca="false">+[4]data1cf!X719</f>
        <v>287.788895790257</v>
      </c>
      <c r="Z719" s="326" t="n">
        <f aca="false">+[4]data1cf!Y719</f>
        <v>285.680875463965</v>
      </c>
      <c r="AA719" s="326" t="n">
        <f aca="false">+[4]data1cf!Z719</f>
        <v>283.509614527884</v>
      </c>
      <c r="AB719" s="326"/>
      <c r="AC719" s="327" t="n">
        <f aca="false">XNPV(0.1,B719:AA719,$B$1:$AA$1)</f>
        <v>1620.19930618574</v>
      </c>
      <c r="AD719" s="327" t="n">
        <f aca="false">SUMPRODUCT(B719:AA719,$B$1010:$AA$1010)</f>
        <v>2618.83524775397</v>
      </c>
      <c r="AE719" s="328" t="n">
        <f aca="false">SUMPRODUCT(B719:AA719,$B$1012:$AA$1012)</f>
        <v>2507.47462367479</v>
      </c>
      <c r="AF719" s="329" t="n">
        <f aca="false">XIRR(B719:AA719,$B$1:$AA$1)</f>
        <v>0.19413569553356</v>
      </c>
      <c r="AG719" s="330" t="n">
        <f aca="false">1-EXP(-(1/0.25)*(AD719/ABS($AD$1010)))</f>
        <v>0.993268917263741</v>
      </c>
    </row>
    <row r="720" customFormat="false" ht="12.75" hidden="false" customHeight="false" outlineLevel="0" collapsed="false">
      <c r="A720" s="321"/>
      <c r="B720" s="326" t="n">
        <f aca="false">+[4]data1cf!A720</f>
        <v>-2514.64124201547</v>
      </c>
      <c r="C720" s="326" t="n">
        <f aca="false">+[4]data1cf!B720</f>
        <v>489.620945744781</v>
      </c>
      <c r="D720" s="326" t="n">
        <f aca="false">+[4]data1cf!C720</f>
        <v>532.516948915084</v>
      </c>
      <c r="E720" s="326" t="n">
        <f aca="false">+[4]data1cf!D720</f>
        <v>522.095705223575</v>
      </c>
      <c r="F720" s="326" t="n">
        <f aca="false">+[4]data1cf!E720</f>
        <v>512.618159102963</v>
      </c>
      <c r="G720" s="326" t="n">
        <f aca="false">+[4]data1cf!F720</f>
        <v>503.887752201946</v>
      </c>
      <c r="H720" s="326" t="n">
        <f aca="false">+[4]data1cf!G720</f>
        <v>495.805664825267</v>
      </c>
      <c r="I720" s="326" t="n">
        <f aca="false">+[4]data1cf!H720</f>
        <v>491.30389256053</v>
      </c>
      <c r="J720" s="326" t="n">
        <f aca="false">+[4]data1cf!I720</f>
        <v>489.990243985981</v>
      </c>
      <c r="K720" s="326" t="n">
        <f aca="false">+[4]data1cf!J720</f>
        <v>488.734955205684</v>
      </c>
      <c r="L720" s="326" t="n">
        <f aca="false">+[4]data1cf!K720</f>
        <v>487.243536181455</v>
      </c>
      <c r="M720" s="326" t="n">
        <f aca="false">+[4]data1cf!L720</f>
        <v>366.553766167023</v>
      </c>
      <c r="N720" s="326" t="n">
        <f aca="false">+[4]data1cf!M720</f>
        <v>364.977473871635</v>
      </c>
      <c r="O720" s="326" t="n">
        <f aca="false">+[4]data1cf!N720</f>
        <v>363.552364387908</v>
      </c>
      <c r="P720" s="326" t="n">
        <f aca="false">+[4]data1cf!O720</f>
        <v>361.886030039146</v>
      </c>
      <c r="Q720" s="326" t="n">
        <f aca="false">+[4]data1cf!P720</f>
        <v>360.368177240444</v>
      </c>
      <c r="R720" s="326" t="n">
        <f aca="false">+[4]data1cf!Q720</f>
        <v>329.764388087837</v>
      </c>
      <c r="S720" s="326" t="n">
        <f aca="false">+[4]data1cf!R720</f>
        <v>299.208445465369</v>
      </c>
      <c r="T720" s="326" t="n">
        <f aca="false">+[4]data1cf!S720</f>
        <v>297.44301162933</v>
      </c>
      <c r="U720" s="326" t="n">
        <f aca="false">+[4]data1cf!T720</f>
        <v>295.62461477821</v>
      </c>
      <c r="V720" s="326" t="n">
        <f aca="false">+[4]data1cf!U720</f>
        <v>293.751666021557</v>
      </c>
      <c r="W720" s="326" t="n">
        <f aca="false">+[4]data1cf!V720</f>
        <v>291.822528802203</v>
      </c>
      <c r="X720" s="326" t="n">
        <f aca="false">+[4]data1cf!W720</f>
        <v>289.835517466269</v>
      </c>
      <c r="Y720" s="326" t="n">
        <f aca="false">+[4]data1cf!X720</f>
        <v>287.788895790257</v>
      </c>
      <c r="Z720" s="326" t="n">
        <f aca="false">+[4]data1cf!Y720</f>
        <v>285.680875463965</v>
      </c>
      <c r="AA720" s="326" t="n">
        <f aca="false">+[4]data1cf!Z720</f>
        <v>283.509614527884</v>
      </c>
      <c r="AB720" s="326"/>
      <c r="AC720" s="327" t="n">
        <f aca="false">XNPV(0.1,B720:AA720,$B$1:$AA$1)</f>
        <v>1549.89438791154</v>
      </c>
      <c r="AD720" s="327" t="n">
        <f aca="false">SUMPRODUCT(B720:AA720,$B$1010:$AA$1010)</f>
        <v>2553.27082863983</v>
      </c>
      <c r="AE720" s="328" t="n">
        <f aca="false">SUMPRODUCT(B720:AA720,$B$1012:$AA$1012)</f>
        <v>2441.47243333411</v>
      </c>
      <c r="AF720" s="329" t="n">
        <f aca="false">XIRR(B720:AA720,$B$1:$AA$1)</f>
        <v>0.18722965192901</v>
      </c>
      <c r="AG720" s="330" t="n">
        <f aca="false">1-EXP(-(1/0.25)*(AD720/ABS($AD$1010)))</f>
        <v>0.992371127078225</v>
      </c>
    </row>
    <row r="721" customFormat="false" ht="12.75" hidden="false" customHeight="false" outlineLevel="0" collapsed="false">
      <c r="A721" s="321"/>
      <c r="B721" s="326" t="n">
        <f aca="false">+[4]data1cf!A721</f>
        <v>-3278.42857412921</v>
      </c>
      <c r="C721" s="326" t="n">
        <f aca="false">+[4]data1cf!B721</f>
        <v>504.468971481072</v>
      </c>
      <c r="D721" s="326" t="n">
        <f aca="false">+[4]data1cf!C721</f>
        <v>560.728197814036</v>
      </c>
      <c r="E721" s="326" t="n">
        <f aca="false">+[4]data1cf!D721</f>
        <v>547.485829232633</v>
      </c>
      <c r="F721" s="326" t="n">
        <f aca="false">+[4]data1cf!E721</f>
        <v>535.484118736851</v>
      </c>
      <c r="G721" s="326" t="n">
        <f aca="false">+[4]data1cf!F721</f>
        <v>524.467115872445</v>
      </c>
      <c r="H721" s="326" t="n">
        <f aca="false">+[4]data1cf!G721</f>
        <v>514.306304892686</v>
      </c>
      <c r="I721" s="326" t="n">
        <f aca="false">+[4]data1cf!H721</f>
        <v>508.824562929353</v>
      </c>
      <c r="J721" s="326" t="n">
        <f aca="false">+[4]data1cf!I721</f>
        <v>507.510914354804</v>
      </c>
      <c r="K721" s="326" t="n">
        <f aca="false">+[4]data1cf!J721</f>
        <v>506.28532162598</v>
      </c>
      <c r="L721" s="326" t="n">
        <f aca="false">+[4]data1cf!K721</f>
        <v>504.764206550279</v>
      </c>
      <c r="M721" s="326" t="n">
        <f aca="false">+[4]data1cf!L721</f>
        <v>384.104132587319</v>
      </c>
      <c r="N721" s="326" t="n">
        <f aca="false">+[4]data1cf!M721</f>
        <v>382.498144240458</v>
      </c>
      <c r="O721" s="326" t="n">
        <f aca="false">+[4]data1cf!N721</f>
        <v>381.102730808204</v>
      </c>
      <c r="P721" s="326" t="n">
        <f aca="false">+[4]data1cf!O721</f>
        <v>379.406700407969</v>
      </c>
      <c r="Q721" s="326" t="n">
        <f aca="false">+[4]data1cf!P721</f>
        <v>377.91854366074</v>
      </c>
      <c r="R721" s="326" t="n">
        <f aca="false">+[4]data1cf!Q721</f>
        <v>338.524723272249</v>
      </c>
      <c r="S721" s="326" t="n">
        <f aca="false">+[4]data1cf!R721</f>
        <v>299.208445465369</v>
      </c>
      <c r="T721" s="326" t="n">
        <f aca="false">+[4]data1cf!S721</f>
        <v>297.44301162933</v>
      </c>
      <c r="U721" s="326" t="n">
        <f aca="false">+[4]data1cf!T721</f>
        <v>295.62461477821</v>
      </c>
      <c r="V721" s="326" t="n">
        <f aca="false">+[4]data1cf!U721</f>
        <v>293.751666021557</v>
      </c>
      <c r="W721" s="326" t="n">
        <f aca="false">+[4]data1cf!V721</f>
        <v>291.822528802203</v>
      </c>
      <c r="X721" s="326" t="n">
        <f aca="false">+[4]data1cf!W721</f>
        <v>289.835517466269</v>
      </c>
      <c r="Y721" s="326" t="n">
        <f aca="false">+[4]data1cf!X721</f>
        <v>287.788895790257</v>
      </c>
      <c r="Z721" s="326" t="n">
        <f aca="false">+[4]data1cf!Y721</f>
        <v>285.680875463965</v>
      </c>
      <c r="AA721" s="326" t="n">
        <f aca="false">+[4]data1cf!Z721</f>
        <v>283.509614527884</v>
      </c>
      <c r="AB721" s="326"/>
      <c r="AC721" s="327" t="n">
        <f aca="false">XNPV(0.1,B721:AA721,$B$1:$AA$1)</f>
        <v>939.670679835978</v>
      </c>
      <c r="AD721" s="327" t="n">
        <f aca="false">SUMPRODUCT(B721:AA721,$B$1010:$AA$1010)</f>
        <v>1984.19310361329</v>
      </c>
      <c r="AE721" s="328" t="n">
        <f aca="false">SUMPRODUCT(B721:AA721,$B$1012:$AA$1012)</f>
        <v>1868.59499716784</v>
      </c>
      <c r="AF721" s="329" t="n">
        <f aca="false">XIRR(B721:AA721,$B$1:$AA$1)</f>
        <v>0.141826350938976</v>
      </c>
      <c r="AG721" s="330" t="n">
        <f aca="false">1-EXP(-(1/0.25)*(AD721/ABS($AD$1010)))</f>
        <v>0.977383701485564</v>
      </c>
    </row>
    <row r="722" customFormat="false" ht="12.75" hidden="false" customHeight="false" outlineLevel="0" collapsed="false">
      <c r="A722" s="321"/>
      <c r="B722" s="326" t="n">
        <f aca="false">+[4]data1cf!A722</f>
        <v>-3424.86343589838</v>
      </c>
      <c r="C722" s="326" t="n">
        <f aca="false">+[4]data1cf!B722</f>
        <v>507.315665193865</v>
      </c>
      <c r="D722" s="326" t="n">
        <f aca="false">+[4]data1cf!C722</f>
        <v>566.136915868343</v>
      </c>
      <c r="E722" s="326" t="n">
        <f aca="false">+[4]data1cf!D722</f>
        <v>552.353675481508</v>
      </c>
      <c r="F722" s="326" t="n">
        <f aca="false">+[4]data1cf!E722</f>
        <v>539.868027054551</v>
      </c>
      <c r="G722" s="326" t="n">
        <f aca="false">+[4]data1cf!F722</f>
        <v>528.412633358376</v>
      </c>
      <c r="H722" s="326" t="n">
        <f aca="false">+[4]data1cf!G722</f>
        <v>517.853285258826</v>
      </c>
      <c r="I722" s="326" t="n">
        <f aca="false">+[4]data1cf!H722</f>
        <v>512.183661510449</v>
      </c>
      <c r="J722" s="326" t="n">
        <f aca="false">+[4]data1cf!I722</f>
        <v>510.870012935899</v>
      </c>
      <c r="K722" s="326" t="n">
        <f aca="false">+[4]data1cf!J722</f>
        <v>509.650113594501</v>
      </c>
      <c r="L722" s="326" t="n">
        <f aca="false">+[4]data1cf!K722</f>
        <v>508.123305131374</v>
      </c>
      <c r="M722" s="326" t="n">
        <f aca="false">+[4]data1cf!L722</f>
        <v>387.46892455584</v>
      </c>
      <c r="N722" s="326" t="n">
        <f aca="false">+[4]data1cf!M722</f>
        <v>385.857242821553</v>
      </c>
      <c r="O722" s="326" t="n">
        <f aca="false">+[4]data1cf!N722</f>
        <v>384.467522776725</v>
      </c>
      <c r="P722" s="326" t="n">
        <f aca="false">+[4]data1cf!O722</f>
        <v>382.765798989064</v>
      </c>
      <c r="Q722" s="326" t="n">
        <f aca="false">+[4]data1cf!P722</f>
        <v>381.283335629261</v>
      </c>
      <c r="R722" s="326" t="n">
        <f aca="false">+[4]data1cf!Q722</f>
        <v>340.204272562797</v>
      </c>
      <c r="S722" s="326" t="n">
        <f aca="false">+[4]data1cf!R722</f>
        <v>299.208445465369</v>
      </c>
      <c r="T722" s="326" t="n">
        <f aca="false">+[4]data1cf!S722</f>
        <v>297.44301162933</v>
      </c>
      <c r="U722" s="326" t="n">
        <f aca="false">+[4]data1cf!T722</f>
        <v>295.62461477821</v>
      </c>
      <c r="V722" s="326" t="n">
        <f aca="false">+[4]data1cf!U722</f>
        <v>293.751666021557</v>
      </c>
      <c r="W722" s="326" t="n">
        <f aca="false">+[4]data1cf!V722</f>
        <v>291.822528802203</v>
      </c>
      <c r="X722" s="326" t="n">
        <f aca="false">+[4]data1cf!W722</f>
        <v>289.835517466269</v>
      </c>
      <c r="Y722" s="326" t="n">
        <f aca="false">+[4]data1cf!X722</f>
        <v>287.788895790257</v>
      </c>
      <c r="Z722" s="326" t="n">
        <f aca="false">+[4]data1cf!Y722</f>
        <v>285.680875463965</v>
      </c>
      <c r="AA722" s="326" t="n">
        <f aca="false">+[4]data1cf!Z722</f>
        <v>283.509614527884</v>
      </c>
      <c r="AB722" s="326"/>
      <c r="AC722" s="327" t="n">
        <f aca="false">XNPV(0.1,B722:AA722,$B$1:$AA$1)</f>
        <v>822.677348599357</v>
      </c>
      <c r="AD722" s="327" t="n">
        <f aca="false">SUMPRODUCT(B722:AA722,$B$1010:$AA$1010)</f>
        <v>1875.08836398694</v>
      </c>
      <c r="AE722" s="328" t="n">
        <f aca="false">SUMPRODUCT(B722:AA722,$B$1012:$AA$1012)</f>
        <v>1758.76176918863</v>
      </c>
      <c r="AF722" s="329" t="n">
        <f aca="false">XIRR(B722:AA722,$B$1:$AA$1)</f>
        <v>0.135244184948871</v>
      </c>
      <c r="AG722" s="330" t="n">
        <f aca="false">1-EXP(-(1/0.25)*(AD722/ABS($AD$1010)))</f>
        <v>0.97214476161705</v>
      </c>
    </row>
    <row r="723" customFormat="false" ht="12.75" hidden="false" customHeight="false" outlineLevel="0" collapsed="false">
      <c r="A723" s="321"/>
      <c r="B723" s="326" t="n">
        <f aca="false">+[4]data1cf!A723</f>
        <v>-3532.7079819202</v>
      </c>
      <c r="C723" s="326" t="n">
        <f aca="false">+[4]data1cf!B723</f>
        <v>509.412163168529</v>
      </c>
      <c r="D723" s="326" t="n">
        <f aca="false">+[4]data1cf!C723</f>
        <v>570.120262020205</v>
      </c>
      <c r="E723" s="326" t="n">
        <f aca="false">+[4]data1cf!D723</f>
        <v>555.938687018184</v>
      </c>
      <c r="F723" s="326" t="n">
        <f aca="false">+[4]data1cf!E723</f>
        <v>543.096633935534</v>
      </c>
      <c r="G723" s="326" t="n">
        <f aca="false">+[4]data1cf!F723</f>
        <v>531.318379551261</v>
      </c>
      <c r="H723" s="326" t="n">
        <f aca="false">+[4]data1cf!G723</f>
        <v>520.465521735257</v>
      </c>
      <c r="I723" s="326" t="n">
        <f aca="false">+[4]data1cf!H723</f>
        <v>514.657529120552</v>
      </c>
      <c r="J723" s="326" t="n">
        <f aca="false">+[4]data1cf!I723</f>
        <v>513.343880546003</v>
      </c>
      <c r="K723" s="326" t="n">
        <f aca="false">+[4]data1cf!J723</f>
        <v>512.128174200554</v>
      </c>
      <c r="L723" s="326" t="n">
        <f aca="false">+[4]data1cf!K723</f>
        <v>510.597172741478</v>
      </c>
      <c r="M723" s="326" t="n">
        <f aca="false">+[4]data1cf!L723</f>
        <v>389.946985161893</v>
      </c>
      <c r="N723" s="326" t="n">
        <f aca="false">+[4]data1cf!M723</f>
        <v>388.331110431657</v>
      </c>
      <c r="O723" s="326" t="n">
        <f aca="false">+[4]data1cf!N723</f>
        <v>386.945583382778</v>
      </c>
      <c r="P723" s="326" t="n">
        <f aca="false">+[4]data1cf!O723</f>
        <v>385.239666599168</v>
      </c>
      <c r="Q723" s="326" t="n">
        <f aca="false">+[4]data1cf!P723</f>
        <v>383.761396235314</v>
      </c>
      <c r="R723" s="326" t="n">
        <f aca="false">+[4]data1cf!Q723</f>
        <v>341.441206367849</v>
      </c>
      <c r="S723" s="326" t="n">
        <f aca="false">+[4]data1cf!R723</f>
        <v>299.208445465369</v>
      </c>
      <c r="T723" s="326" t="n">
        <f aca="false">+[4]data1cf!S723</f>
        <v>297.44301162933</v>
      </c>
      <c r="U723" s="326" t="n">
        <f aca="false">+[4]data1cf!T723</f>
        <v>295.62461477821</v>
      </c>
      <c r="V723" s="326" t="n">
        <f aca="false">+[4]data1cf!U723</f>
        <v>293.751666021557</v>
      </c>
      <c r="W723" s="326" t="n">
        <f aca="false">+[4]data1cf!V723</f>
        <v>291.822528802203</v>
      </c>
      <c r="X723" s="326" t="n">
        <f aca="false">+[4]data1cf!W723</f>
        <v>289.835517466269</v>
      </c>
      <c r="Y723" s="326" t="n">
        <f aca="false">+[4]data1cf!X723</f>
        <v>287.788895790257</v>
      </c>
      <c r="Z723" s="326" t="n">
        <f aca="false">+[4]data1cf!Y723</f>
        <v>285.680875463965</v>
      </c>
      <c r="AA723" s="326" t="n">
        <f aca="false">+[4]data1cf!Z723</f>
        <v>283.509614527884</v>
      </c>
      <c r="AB723" s="326"/>
      <c r="AC723" s="327" t="n">
        <f aca="false">XNPV(0.1,B723:AA723,$B$1:$AA$1)</f>
        <v>736.51553888848</v>
      </c>
      <c r="AD723" s="327" t="n">
        <f aca="false">SUMPRODUCT(B723:AA723,$B$1010:$AA$1010)</f>
        <v>1794.73624720493</v>
      </c>
      <c r="AE723" s="328" t="n">
        <f aca="false">SUMPRODUCT(B723:AA723,$B$1012:$AA$1012)</f>
        <v>1677.87314426404</v>
      </c>
      <c r="AF723" s="329" t="n">
        <f aca="false">XIRR(B723:AA723,$B$1:$AA$1)</f>
        <v>0.130709868689736</v>
      </c>
      <c r="AG723" s="330" t="n">
        <f aca="false">1-EXP(-(1/0.25)*(AD723/ABS($AD$1010)))</f>
        <v>0.967525204987495</v>
      </c>
    </row>
    <row r="724" customFormat="false" ht="12.75" hidden="false" customHeight="false" outlineLevel="0" collapsed="false">
      <c r="A724" s="321"/>
      <c r="B724" s="326" t="n">
        <f aca="false">+[4]data1cf!A724</f>
        <v>-3291.06053248563</v>
      </c>
      <c r="C724" s="326" t="n">
        <f aca="false">+[4]data1cf!B724</f>
        <v>504.714536751521</v>
      </c>
      <c r="D724" s="326" t="n">
        <f aca="false">+[4]data1cf!C724</f>
        <v>561.194771827889</v>
      </c>
      <c r="E724" s="326" t="n">
        <f aca="false">+[4]data1cf!D724</f>
        <v>547.9057458451</v>
      </c>
      <c r="F724" s="326" t="n">
        <f aca="false">+[4]data1cf!E724</f>
        <v>535.862289253342</v>
      </c>
      <c r="G724" s="326" t="n">
        <f aca="false">+[4]data1cf!F724</f>
        <v>524.807469337288</v>
      </c>
      <c r="H724" s="326" t="n">
        <f aca="false">+[4]data1cf!G724</f>
        <v>514.612279219665</v>
      </c>
      <c r="I724" s="326" t="n">
        <f aca="false">+[4]data1cf!H724</f>
        <v>509.114329948483</v>
      </c>
      <c r="J724" s="326" t="n">
        <f aca="false">+[4]data1cf!I724</f>
        <v>507.800681373934</v>
      </c>
      <c r="K724" s="326" t="n">
        <f aca="false">+[4]data1cf!J724</f>
        <v>506.575579775651</v>
      </c>
      <c r="L724" s="326" t="n">
        <f aca="false">+[4]data1cf!K724</f>
        <v>505.053973569408</v>
      </c>
      <c r="M724" s="326" t="n">
        <f aca="false">+[4]data1cf!L724</f>
        <v>384.39439073699</v>
      </c>
      <c r="N724" s="326" t="n">
        <f aca="false">+[4]data1cf!M724</f>
        <v>382.787911259588</v>
      </c>
      <c r="O724" s="326" t="n">
        <f aca="false">+[4]data1cf!N724</f>
        <v>381.392988957874</v>
      </c>
      <c r="P724" s="326" t="n">
        <f aca="false">+[4]data1cf!O724</f>
        <v>379.696467427099</v>
      </c>
      <c r="Q724" s="326" t="n">
        <f aca="false">+[4]data1cf!P724</f>
        <v>378.208801810411</v>
      </c>
      <c r="R724" s="326" t="n">
        <f aca="false">+[4]data1cf!Q724</f>
        <v>338.669606781814</v>
      </c>
      <c r="S724" s="326" t="n">
        <f aca="false">+[4]data1cf!R724</f>
        <v>299.208445465369</v>
      </c>
      <c r="T724" s="326" t="n">
        <f aca="false">+[4]data1cf!S724</f>
        <v>297.44301162933</v>
      </c>
      <c r="U724" s="326" t="n">
        <f aca="false">+[4]data1cf!T724</f>
        <v>295.62461477821</v>
      </c>
      <c r="V724" s="326" t="n">
        <f aca="false">+[4]data1cf!U724</f>
        <v>293.751666021557</v>
      </c>
      <c r="W724" s="326" t="n">
        <f aca="false">+[4]data1cf!V724</f>
        <v>291.822528802203</v>
      </c>
      <c r="X724" s="326" t="n">
        <f aca="false">+[4]data1cf!W724</f>
        <v>289.835517466269</v>
      </c>
      <c r="Y724" s="326" t="n">
        <f aca="false">+[4]data1cf!X724</f>
        <v>287.788895790257</v>
      </c>
      <c r="Z724" s="326" t="n">
        <f aca="false">+[4]data1cf!Y724</f>
        <v>285.680875463965</v>
      </c>
      <c r="AA724" s="326" t="n">
        <f aca="false">+[4]data1cf!Z724</f>
        <v>283.509614527884</v>
      </c>
      <c r="AB724" s="326"/>
      <c r="AC724" s="327" t="n">
        <f aca="false">XNPV(0.1,B724:AA724,$B$1:$AA$1)</f>
        <v>929.578445853543</v>
      </c>
      <c r="AD724" s="327" t="n">
        <f aca="false">SUMPRODUCT(B724:AA724,$B$1010:$AA$1010)</f>
        <v>1974.78136578804</v>
      </c>
      <c r="AE724" s="328" t="n">
        <f aca="false">SUMPRODUCT(B724:AA724,$B$1012:$AA$1012)</f>
        <v>1859.12041751364</v>
      </c>
      <c r="AF724" s="329" t="n">
        <f aca="false">XIRR(B724:AA724,$B$1:$AA$1)</f>
        <v>0.141237863822895</v>
      </c>
      <c r="AG724" s="330" t="n">
        <f aca="false">1-EXP(-(1/0.25)*(AD724/ABS($AD$1010)))</f>
        <v>0.976973544296702</v>
      </c>
    </row>
    <row r="725" customFormat="false" ht="12.75" hidden="false" customHeight="false" outlineLevel="0" collapsed="false">
      <c r="A725" s="321"/>
      <c r="B725" s="326" t="n">
        <f aca="false">+[4]data1cf!A725</f>
        <v>-3416.09060634677</v>
      </c>
      <c r="C725" s="326" t="n">
        <f aca="false">+[4]data1cf!B725</f>
        <v>507.145121387381</v>
      </c>
      <c r="D725" s="326" t="n">
        <f aca="false">+[4]data1cf!C725</f>
        <v>565.812882636024</v>
      </c>
      <c r="E725" s="326" t="n">
        <f aca="false">+[4]data1cf!D725</f>
        <v>552.062045572422</v>
      </c>
      <c r="F725" s="326" t="n">
        <f aca="false">+[4]data1cf!E725</f>
        <v>539.605389592567</v>
      </c>
      <c r="G725" s="326" t="n">
        <f aca="false">+[4]data1cf!F725</f>
        <v>528.17625964259</v>
      </c>
      <c r="H725" s="326" t="n">
        <f aca="false">+[4]data1cf!G725</f>
        <v>517.640787675947</v>
      </c>
      <c r="I725" s="326" t="n">
        <f aca="false">+[4]data1cf!H725</f>
        <v>511.982419818798</v>
      </c>
      <c r="J725" s="326" t="n">
        <f aca="false">+[4]data1cf!I725</f>
        <v>510.668771244249</v>
      </c>
      <c r="K725" s="326" t="n">
        <f aca="false">+[4]data1cf!J725</f>
        <v>509.448530815238</v>
      </c>
      <c r="L725" s="326" t="n">
        <f aca="false">+[4]data1cf!K725</f>
        <v>507.922063439724</v>
      </c>
      <c r="M725" s="326" t="n">
        <f aca="false">+[4]data1cf!L725</f>
        <v>387.267341776577</v>
      </c>
      <c r="N725" s="326" t="n">
        <f aca="false">+[4]data1cf!M725</f>
        <v>385.656001129903</v>
      </c>
      <c r="O725" s="326" t="n">
        <f aca="false">+[4]data1cf!N725</f>
        <v>384.265939997462</v>
      </c>
      <c r="P725" s="326" t="n">
        <f aca="false">+[4]data1cf!O725</f>
        <v>382.564557297414</v>
      </c>
      <c r="Q725" s="326" t="n">
        <f aca="false">+[4]data1cf!P725</f>
        <v>381.081752849998</v>
      </c>
      <c r="R725" s="326" t="n">
        <f aca="false">+[4]data1cf!Q725</f>
        <v>340.103651716972</v>
      </c>
      <c r="S725" s="326" t="n">
        <f aca="false">+[4]data1cf!R725</f>
        <v>299.208445465369</v>
      </c>
      <c r="T725" s="326" t="n">
        <f aca="false">+[4]data1cf!S725</f>
        <v>297.44301162933</v>
      </c>
      <c r="U725" s="326" t="n">
        <f aca="false">+[4]data1cf!T725</f>
        <v>295.62461477821</v>
      </c>
      <c r="V725" s="326" t="n">
        <f aca="false">+[4]data1cf!U725</f>
        <v>293.751666021557</v>
      </c>
      <c r="W725" s="326" t="n">
        <f aca="false">+[4]data1cf!V725</f>
        <v>291.822528802203</v>
      </c>
      <c r="X725" s="326" t="n">
        <f aca="false">+[4]data1cf!W725</f>
        <v>289.835517466269</v>
      </c>
      <c r="Y725" s="326" t="n">
        <f aca="false">+[4]data1cf!X725</f>
        <v>287.788895790257</v>
      </c>
      <c r="Z725" s="326" t="n">
        <f aca="false">+[4]data1cf!Y725</f>
        <v>285.680875463965</v>
      </c>
      <c r="AA725" s="326" t="n">
        <f aca="false">+[4]data1cf!Z725</f>
        <v>283.509614527884</v>
      </c>
      <c r="AB725" s="326"/>
      <c r="AC725" s="327" t="n">
        <f aca="false">XNPV(0.1,B725:AA725,$B$1:$AA$1)</f>
        <v>829.68635274778</v>
      </c>
      <c r="AD725" s="327" t="n">
        <f aca="false">SUMPRODUCT(B725:AA725,$B$1010:$AA$1010)</f>
        <v>1881.6247670842</v>
      </c>
      <c r="AE725" s="328" t="n">
        <f aca="false">SUMPRODUCT(B725:AA725,$B$1012:$AA$1012)</f>
        <v>1765.34181561011</v>
      </c>
      <c r="AF725" s="329" t="n">
        <f aca="false">XIRR(B725:AA725,$B$1:$AA$1)</f>
        <v>0.135624265015169</v>
      </c>
      <c r="AG725" s="330" t="n">
        <f aca="false">1-EXP(-(1/0.25)*(AD725/ABS($AD$1010)))</f>
        <v>0.972490293727636</v>
      </c>
    </row>
    <row r="726" customFormat="false" ht="12.75" hidden="false" customHeight="false" outlineLevel="0" collapsed="false">
      <c r="A726" s="321"/>
      <c r="B726" s="326" t="n">
        <f aca="false">+[4]data1cf!A726</f>
        <v>-2431.99891700968</v>
      </c>
      <c r="C726" s="326" t="n">
        <f aca="false">+[4]data1cf!B726</f>
        <v>488.014378946668</v>
      </c>
      <c r="D726" s="326" t="n">
        <f aca="false">+[4]data1cf!C726</f>
        <v>529.46447199867</v>
      </c>
      <c r="E726" s="326" t="n">
        <f aca="false">+[4]data1cf!D726</f>
        <v>519.348475998803</v>
      </c>
      <c r="F726" s="326" t="n">
        <f aca="false">+[4]data1cf!E726</f>
        <v>510.144046233869</v>
      </c>
      <c r="G726" s="326" t="n">
        <f aca="false">+[4]data1cf!F726</f>
        <v>501.661050619762</v>
      </c>
      <c r="H726" s="326" t="n">
        <f aca="false">+[4]data1cf!G726</f>
        <v>493.803882594819</v>
      </c>
      <c r="I726" s="326" t="n">
        <f aca="false">+[4]data1cf!H726</f>
        <v>489.408143738757</v>
      </c>
      <c r="J726" s="326" t="n">
        <f aca="false">+[4]data1cf!I726</f>
        <v>488.094495164208</v>
      </c>
      <c r="K726" s="326" t="n">
        <f aca="false">+[4]data1cf!J726</f>
        <v>486.835993250315</v>
      </c>
      <c r="L726" s="326" t="n">
        <f aca="false">+[4]data1cf!K726</f>
        <v>485.347787359682</v>
      </c>
      <c r="M726" s="326" t="n">
        <f aca="false">+[4]data1cf!L726</f>
        <v>364.654804211654</v>
      </c>
      <c r="N726" s="326" t="n">
        <f aca="false">+[4]data1cf!M726</f>
        <v>363.081725049862</v>
      </c>
      <c r="O726" s="326" t="n">
        <f aca="false">+[4]data1cf!N726</f>
        <v>361.653402432539</v>
      </c>
      <c r="P726" s="326" t="n">
        <f aca="false">+[4]data1cf!O726</f>
        <v>359.990281217373</v>
      </c>
      <c r="Q726" s="326" t="n">
        <f aca="false">+[4]data1cf!P726</f>
        <v>358.469215285075</v>
      </c>
      <c r="R726" s="326" t="n">
        <f aca="false">+[4]data1cf!Q726</f>
        <v>328.816513676951</v>
      </c>
      <c r="S726" s="326" t="n">
        <f aca="false">+[4]data1cf!R726</f>
        <v>299.208445465369</v>
      </c>
      <c r="T726" s="326" t="n">
        <f aca="false">+[4]data1cf!S726</f>
        <v>297.44301162933</v>
      </c>
      <c r="U726" s="326" t="n">
        <f aca="false">+[4]data1cf!T726</f>
        <v>295.62461477821</v>
      </c>
      <c r="V726" s="326" t="n">
        <f aca="false">+[4]data1cf!U726</f>
        <v>293.751666021557</v>
      </c>
      <c r="W726" s="326" t="n">
        <f aca="false">+[4]data1cf!V726</f>
        <v>291.822528802203</v>
      </c>
      <c r="X726" s="326" t="n">
        <f aca="false">+[4]data1cf!W726</f>
        <v>289.835517466269</v>
      </c>
      <c r="Y726" s="326" t="n">
        <f aca="false">+[4]data1cf!X726</f>
        <v>287.788895790257</v>
      </c>
      <c r="Z726" s="326" t="n">
        <f aca="false">+[4]data1cf!Y726</f>
        <v>285.680875463965</v>
      </c>
      <c r="AA726" s="326" t="n">
        <f aca="false">+[4]data1cf!Z726</f>
        <v>283.509614527884</v>
      </c>
      <c r="AB726" s="326"/>
      <c r="AC726" s="327" t="n">
        <f aca="false">XNPV(0.1,B726:AA726,$B$1:$AA$1)</f>
        <v>1615.9210210968</v>
      </c>
      <c r="AD726" s="327" t="n">
        <f aca="false">SUMPRODUCT(B726:AA726,$B$1010:$AA$1010)</f>
        <v>2614.84543760205</v>
      </c>
      <c r="AE726" s="328" t="n">
        <f aca="false">SUMPRODUCT(B726:AA726,$B$1012:$AA$1012)</f>
        <v>2503.45817370652</v>
      </c>
      <c r="AF726" s="329" t="n">
        <f aca="false">XIRR(B726:AA726,$B$1:$AA$1)</f>
        <v>0.193702158445973</v>
      </c>
      <c r="AG726" s="330" t="n">
        <f aca="false">1-EXP(-(1/0.25)*(AD726/ABS($AD$1010)))</f>
        <v>0.99321743673216</v>
      </c>
    </row>
    <row r="727" customFormat="false" ht="12.75" hidden="false" customHeight="false" outlineLevel="0" collapsed="false">
      <c r="A727" s="321"/>
      <c r="B727" s="326" t="n">
        <f aca="false">+[4]data1cf!A727</f>
        <v>-2902.94137583251</v>
      </c>
      <c r="C727" s="326" t="n">
        <f aca="false">+[4]data1cf!B727</f>
        <v>497.169500346184</v>
      </c>
      <c r="D727" s="326" t="n">
        <f aca="false">+[4]data1cf!C727</f>
        <v>546.85920265775</v>
      </c>
      <c r="E727" s="326" t="n">
        <f aca="false">+[4]data1cf!D727</f>
        <v>535.003733591975</v>
      </c>
      <c r="F727" s="326" t="n">
        <f aca="false">+[4]data1cf!E727</f>
        <v>524.242933189123</v>
      </c>
      <c r="G727" s="326" t="n">
        <f aca="false">+[4]data1cf!F727</f>
        <v>514.350048879491</v>
      </c>
      <c r="H727" s="326" t="n">
        <f aca="false">+[4]data1cf!G727</f>
        <v>505.211163858616</v>
      </c>
      <c r="I727" s="326" t="n">
        <f aca="false">+[4]data1cf!H727</f>
        <v>500.211186990186</v>
      </c>
      <c r="J727" s="326" t="n">
        <f aca="false">+[4]data1cf!I727</f>
        <v>498.897538415636</v>
      </c>
      <c r="K727" s="326" t="n">
        <f aca="false">+[4]data1cf!J727</f>
        <v>497.657346744543</v>
      </c>
      <c r="L727" s="326" t="n">
        <f aca="false">+[4]data1cf!K727</f>
        <v>496.150830611111</v>
      </c>
      <c r="M727" s="326" t="n">
        <f aca="false">+[4]data1cf!L727</f>
        <v>375.476157705882</v>
      </c>
      <c r="N727" s="326" t="n">
        <f aca="false">+[4]data1cf!M727</f>
        <v>373.88476830129</v>
      </c>
      <c r="O727" s="326" t="n">
        <f aca="false">+[4]data1cf!N727</f>
        <v>372.474755926767</v>
      </c>
      <c r="P727" s="326" t="n">
        <f aca="false">+[4]data1cf!O727</f>
        <v>370.793324468801</v>
      </c>
      <c r="Q727" s="326" t="n">
        <f aca="false">+[4]data1cf!P727</f>
        <v>369.290568779303</v>
      </c>
      <c r="R727" s="326" t="n">
        <f aca="false">+[4]data1cf!Q727</f>
        <v>334.218035302665</v>
      </c>
      <c r="S727" s="326" t="n">
        <f aca="false">+[4]data1cf!R727</f>
        <v>299.208445465369</v>
      </c>
      <c r="T727" s="326" t="n">
        <f aca="false">+[4]data1cf!S727</f>
        <v>297.44301162933</v>
      </c>
      <c r="U727" s="326" t="n">
        <f aca="false">+[4]data1cf!T727</f>
        <v>295.62461477821</v>
      </c>
      <c r="V727" s="326" t="n">
        <f aca="false">+[4]data1cf!U727</f>
        <v>293.751666021557</v>
      </c>
      <c r="W727" s="326" t="n">
        <f aca="false">+[4]data1cf!V727</f>
        <v>291.822528802203</v>
      </c>
      <c r="X727" s="326" t="n">
        <f aca="false">+[4]data1cf!W727</f>
        <v>289.835517466269</v>
      </c>
      <c r="Y727" s="326" t="n">
        <f aca="false">+[4]data1cf!X727</f>
        <v>287.788895790257</v>
      </c>
      <c r="Z727" s="326" t="n">
        <f aca="false">+[4]data1cf!Y727</f>
        <v>285.680875463965</v>
      </c>
      <c r="AA727" s="326" t="n">
        <f aca="false">+[4]data1cf!Z727</f>
        <v>283.509614527884</v>
      </c>
      <c r="AB727" s="326"/>
      <c r="AC727" s="327" t="n">
        <f aca="false">XNPV(0.1,B727:AA727,$B$1:$AA$1)</f>
        <v>1239.66412152531</v>
      </c>
      <c r="AD727" s="327" t="n">
        <f aca="false">SUMPRODUCT(B727:AA727,$B$1010:$AA$1010)</f>
        <v>2263.95867656659</v>
      </c>
      <c r="AE727" s="328" t="n">
        <f aca="false">SUMPRODUCT(B727:AA727,$B$1012:$AA$1012)</f>
        <v>2150.22855461134</v>
      </c>
      <c r="AF727" s="329" t="n">
        <f aca="false">XIRR(B727:AA727,$B$1:$AA$1)</f>
        <v>0.161415841754073</v>
      </c>
      <c r="AG727" s="330" t="n">
        <f aca="false">1-EXP(-(1/0.25)*(AD727/ABS($AD$1010)))</f>
        <v>0.986744391987519</v>
      </c>
    </row>
    <row r="728" customFormat="false" ht="12.75" hidden="false" customHeight="false" outlineLevel="0" collapsed="false">
      <c r="A728" s="321"/>
      <c r="B728" s="326" t="n">
        <f aca="false">+[4]data1cf!A728</f>
        <v>-3862.24976329238</v>
      </c>
      <c r="C728" s="326" t="n">
        <f aca="false">+[4]data1cf!B728</f>
        <v>515.818455398404</v>
      </c>
      <c r="D728" s="326" t="n">
        <f aca="false">+[4]data1cf!C728</f>
        <v>582.292217256967</v>
      </c>
      <c r="E728" s="326" t="n">
        <f aca="false">+[4]data1cf!D728</f>
        <v>566.893446731271</v>
      </c>
      <c r="F728" s="326" t="n">
        <f aca="false">+[4]data1cf!E728</f>
        <v>552.962323969542</v>
      </c>
      <c r="G728" s="326" t="n">
        <f aca="false">+[4]data1cf!F728</f>
        <v>540.197500581868</v>
      </c>
      <c r="H728" s="326" t="n">
        <f aca="false">+[4]data1cf!G728</f>
        <v>528.447761853682</v>
      </c>
      <c r="I728" s="326" t="n">
        <f aca="false">+[4]data1cf!H728</f>
        <v>522.216953951805</v>
      </c>
      <c r="J728" s="326" t="n">
        <f aca="false">+[4]data1cf!I728</f>
        <v>520.903305377256</v>
      </c>
      <c r="K728" s="326" t="n">
        <f aca="false">+[4]data1cf!J728</f>
        <v>519.700411616267</v>
      </c>
      <c r="L728" s="326" t="n">
        <f aca="false">+[4]data1cf!K728</f>
        <v>518.15659757273</v>
      </c>
      <c r="M728" s="326" t="n">
        <f aca="false">+[4]data1cf!L728</f>
        <v>397.519222577606</v>
      </c>
      <c r="N728" s="326" t="n">
        <f aca="false">+[4]data1cf!M728</f>
        <v>395.89053526291</v>
      </c>
      <c r="O728" s="326" t="n">
        <f aca="false">+[4]data1cf!N728</f>
        <v>394.51782079849</v>
      </c>
      <c r="P728" s="326" t="n">
        <f aca="false">+[4]data1cf!O728</f>
        <v>392.799091430421</v>
      </c>
      <c r="Q728" s="326" t="n">
        <f aca="false">+[4]data1cf!P728</f>
        <v>391.333633651027</v>
      </c>
      <c r="R728" s="326" t="n">
        <f aca="false">+[4]data1cf!Q728</f>
        <v>345.220918783475</v>
      </c>
      <c r="S728" s="326" t="n">
        <f aca="false">+[4]data1cf!R728</f>
        <v>299.208445465369</v>
      </c>
      <c r="T728" s="326" t="n">
        <f aca="false">+[4]data1cf!S728</f>
        <v>297.44301162933</v>
      </c>
      <c r="U728" s="326" t="n">
        <f aca="false">+[4]data1cf!T728</f>
        <v>295.62461477821</v>
      </c>
      <c r="V728" s="326" t="n">
        <f aca="false">+[4]data1cf!U728</f>
        <v>293.751666021557</v>
      </c>
      <c r="W728" s="326" t="n">
        <f aca="false">+[4]data1cf!V728</f>
        <v>291.822528802203</v>
      </c>
      <c r="X728" s="326" t="n">
        <f aca="false">+[4]data1cf!W728</f>
        <v>289.835517466269</v>
      </c>
      <c r="Y728" s="326" t="n">
        <f aca="false">+[4]data1cf!X728</f>
        <v>287.788895790257</v>
      </c>
      <c r="Z728" s="326" t="n">
        <f aca="false">+[4]data1cf!Y728</f>
        <v>285.680875463965</v>
      </c>
      <c r="AA728" s="326" t="n">
        <f aca="false">+[4]data1cf!Z728</f>
        <v>283.509614527884</v>
      </c>
      <c r="AB728" s="326"/>
      <c r="AC728" s="327" t="n">
        <f aca="false">XNPV(0.1,B728:AA728,$B$1:$AA$1)</f>
        <v>473.229936549093</v>
      </c>
      <c r="AD728" s="327" t="n">
        <f aca="false">SUMPRODUCT(B728:AA728,$B$1010:$AA$1010)</f>
        <v>1549.20338830627</v>
      </c>
      <c r="AE728" s="328" t="n">
        <f aca="false">SUMPRODUCT(B728:AA728,$B$1012:$AA$1012)</f>
        <v>1430.70087145389</v>
      </c>
      <c r="AF728" s="329" t="n">
        <f aca="false">XIRR(B728:AA728,$B$1:$AA$1)</f>
        <v>0.118258072149267</v>
      </c>
      <c r="AG728" s="330" t="n">
        <f aca="false">1-EXP(-(1/0.25)*(AD728/ABS($AD$1010)))</f>
        <v>0.948098775969315</v>
      </c>
    </row>
    <row r="729" customFormat="false" ht="12.75" hidden="false" customHeight="false" outlineLevel="0" collapsed="false">
      <c r="A729" s="321"/>
      <c r="B729" s="326" t="n">
        <f aca="false">+[4]data1cf!A729</f>
        <v>-3476.76601669601</v>
      </c>
      <c r="C729" s="326" t="n">
        <f aca="false">+[4]data1cf!B729</f>
        <v>508.32465136457</v>
      </c>
      <c r="D729" s="326" t="n">
        <f aca="false">+[4]data1cf!C729</f>
        <v>568.053989592684</v>
      </c>
      <c r="E729" s="326" t="n">
        <f aca="false">+[4]data1cf!D729</f>
        <v>554.079041833415</v>
      </c>
      <c r="F729" s="326" t="n">
        <f aca="false">+[4]data1cf!E729</f>
        <v>541.421865757438</v>
      </c>
      <c r="G729" s="326" t="n">
        <f aca="false">+[4]data1cf!F729</f>
        <v>529.811088190975</v>
      </c>
      <c r="H729" s="326" t="n">
        <f aca="false">+[4]data1cf!G729</f>
        <v>519.110482027525</v>
      </c>
      <c r="I729" s="326" t="n">
        <f aca="false">+[4]data1cf!H729</f>
        <v>513.374265191882</v>
      </c>
      <c r="J729" s="326" t="n">
        <f aca="false">+[4]data1cf!I729</f>
        <v>512.060616617332</v>
      </c>
      <c r="K729" s="326" t="n">
        <f aca="false">+[4]data1cf!J729</f>
        <v>510.842735248276</v>
      </c>
      <c r="L729" s="326" t="n">
        <f aca="false">+[4]data1cf!K729</f>
        <v>509.313908812807</v>
      </c>
      <c r="M729" s="326" t="n">
        <f aca="false">+[4]data1cf!L729</f>
        <v>388.661546209615</v>
      </c>
      <c r="N729" s="326" t="n">
        <f aca="false">+[4]data1cf!M729</f>
        <v>387.047846502986</v>
      </c>
      <c r="O729" s="326" t="n">
        <f aca="false">+[4]data1cf!N729</f>
        <v>385.660144430499</v>
      </c>
      <c r="P729" s="326" t="n">
        <f aca="false">+[4]data1cf!O729</f>
        <v>383.956402670497</v>
      </c>
      <c r="Q729" s="326" t="n">
        <f aca="false">+[4]data1cf!P729</f>
        <v>382.475957283036</v>
      </c>
      <c r="R729" s="326" t="n">
        <f aca="false">+[4]data1cf!Q729</f>
        <v>340.799574403513</v>
      </c>
      <c r="S729" s="326" t="n">
        <f aca="false">+[4]data1cf!R729</f>
        <v>299.208445465369</v>
      </c>
      <c r="T729" s="326" t="n">
        <f aca="false">+[4]data1cf!S729</f>
        <v>297.44301162933</v>
      </c>
      <c r="U729" s="326" t="n">
        <f aca="false">+[4]data1cf!T729</f>
        <v>295.62461477821</v>
      </c>
      <c r="V729" s="326" t="n">
        <f aca="false">+[4]data1cf!U729</f>
        <v>293.751666021557</v>
      </c>
      <c r="W729" s="326" t="n">
        <f aca="false">+[4]data1cf!V729</f>
        <v>291.822528802203</v>
      </c>
      <c r="X729" s="326" t="n">
        <f aca="false">+[4]data1cf!W729</f>
        <v>289.835517466269</v>
      </c>
      <c r="Y729" s="326" t="n">
        <f aca="false">+[4]data1cf!X729</f>
        <v>287.788895790257</v>
      </c>
      <c r="Z729" s="326" t="n">
        <f aca="false">+[4]data1cf!Y729</f>
        <v>285.680875463965</v>
      </c>
      <c r="AA729" s="326" t="n">
        <f aca="false">+[4]data1cf!Z729</f>
        <v>283.509614527884</v>
      </c>
      <c r="AB729" s="326"/>
      <c r="AC729" s="327" t="n">
        <f aca="false">XNPV(0.1,B729:AA729,$B$1:$AA$1)</f>
        <v>781.210065782072</v>
      </c>
      <c r="AD729" s="327" t="n">
        <f aca="false">SUMPRODUCT(B729:AA729,$B$1010:$AA$1010)</f>
        <v>1836.41712480629</v>
      </c>
      <c r="AE729" s="328" t="n">
        <f aca="false">SUMPRODUCT(B729:AA729,$B$1012:$AA$1012)</f>
        <v>1719.83232355948</v>
      </c>
      <c r="AF729" s="329" t="n">
        <f aca="false">XIRR(B729:AA729,$B$1:$AA$1)</f>
        <v>0.133030622808763</v>
      </c>
      <c r="AG729" s="330" t="n">
        <f aca="false">1-EXP(-(1/0.25)*(AD729/ABS($AD$1010)))</f>
        <v>0.970009850115202</v>
      </c>
    </row>
    <row r="730" customFormat="false" ht="12.75" hidden="false" customHeight="false" outlineLevel="0" collapsed="false">
      <c r="A730" s="321"/>
      <c r="B730" s="326" t="n">
        <f aca="false">+[4]data1cf!A730</f>
        <v>-3009.74477632425</v>
      </c>
      <c r="C730" s="326" t="n">
        <f aca="false">+[4]data1cf!B730</f>
        <v>499.245758451743</v>
      </c>
      <c r="D730" s="326" t="n">
        <f aca="false">+[4]data1cf!C730</f>
        <v>550.804093058313</v>
      </c>
      <c r="E730" s="326" t="n">
        <f aca="false">+[4]data1cf!D730</f>
        <v>538.554134952481</v>
      </c>
      <c r="F730" s="326" t="n">
        <f aca="false">+[4]data1cf!E730</f>
        <v>527.440370671685</v>
      </c>
      <c r="G730" s="326" t="n">
        <f aca="false">+[4]data1cf!F730</f>
        <v>517.227742613796</v>
      </c>
      <c r="H730" s="326" t="n">
        <f aca="false">+[4]data1cf!G730</f>
        <v>507.798181458143</v>
      </c>
      <c r="I730" s="326" t="n">
        <f aca="false">+[4]data1cf!H730</f>
        <v>502.661171554746</v>
      </c>
      <c r="J730" s="326" t="n">
        <f aca="false">+[4]data1cf!I730</f>
        <v>501.347522980196</v>
      </c>
      <c r="K730" s="326" t="n">
        <f aca="false">+[4]data1cf!J730</f>
        <v>500.111483825314</v>
      </c>
      <c r="L730" s="326" t="n">
        <f aca="false">+[4]data1cf!K730</f>
        <v>498.600815175671</v>
      </c>
      <c r="M730" s="326" t="n">
        <f aca="false">+[4]data1cf!L730</f>
        <v>377.930294786653</v>
      </c>
      <c r="N730" s="326" t="n">
        <f aca="false">+[4]data1cf!M730</f>
        <v>376.33475286585</v>
      </c>
      <c r="O730" s="326" t="n">
        <f aca="false">+[4]data1cf!N730</f>
        <v>374.928893007538</v>
      </c>
      <c r="P730" s="326" t="n">
        <f aca="false">+[4]data1cf!O730</f>
        <v>373.243309033361</v>
      </c>
      <c r="Q730" s="326" t="n">
        <f aca="false">+[4]data1cf!P730</f>
        <v>371.744705860074</v>
      </c>
      <c r="R730" s="326" t="n">
        <f aca="false">+[4]data1cf!Q730</f>
        <v>335.443027584945</v>
      </c>
      <c r="S730" s="326" t="n">
        <f aca="false">+[4]data1cf!R730</f>
        <v>299.208445465369</v>
      </c>
      <c r="T730" s="326" t="n">
        <f aca="false">+[4]data1cf!S730</f>
        <v>297.44301162933</v>
      </c>
      <c r="U730" s="326" t="n">
        <f aca="false">+[4]data1cf!T730</f>
        <v>295.62461477821</v>
      </c>
      <c r="V730" s="326" t="n">
        <f aca="false">+[4]data1cf!U730</f>
        <v>293.751666021557</v>
      </c>
      <c r="W730" s="326" t="n">
        <f aca="false">+[4]data1cf!V730</f>
        <v>291.822528802203</v>
      </c>
      <c r="X730" s="326" t="n">
        <f aca="false">+[4]data1cf!W730</f>
        <v>289.835517466269</v>
      </c>
      <c r="Y730" s="326" t="n">
        <f aca="false">+[4]data1cf!X730</f>
        <v>287.788895790257</v>
      </c>
      <c r="Z730" s="326" t="n">
        <f aca="false">+[4]data1cf!Y730</f>
        <v>285.680875463965</v>
      </c>
      <c r="AA730" s="326" t="n">
        <f aca="false">+[4]data1cf!Z730</f>
        <v>283.509614527884</v>
      </c>
      <c r="AB730" s="326"/>
      <c r="AC730" s="327" t="n">
        <f aca="false">XNPV(0.1,B730:AA730,$B$1:$AA$1)</f>
        <v>1154.33412933654</v>
      </c>
      <c r="AD730" s="327" t="n">
        <f aca="false">SUMPRODUCT(B730:AA730,$B$1010:$AA$1010)</f>
        <v>2184.38228976173</v>
      </c>
      <c r="AE730" s="328" t="n">
        <f aca="false">SUMPRODUCT(B730:AA730,$B$1012:$AA$1012)</f>
        <v>2070.12083918456</v>
      </c>
      <c r="AF730" s="329" t="n">
        <f aca="false">XIRR(B730:AA730,$B$1:$AA$1)</f>
        <v>0.15539320175043</v>
      </c>
      <c r="AG730" s="330" t="n">
        <f aca="false">1-EXP(-(1/0.25)*(AD730/ABS($AD$1010)))</f>
        <v>0.984568936981113</v>
      </c>
    </row>
    <row r="731" customFormat="false" ht="12.75" hidden="false" customHeight="false" outlineLevel="0" collapsed="false">
      <c r="A731" s="321"/>
      <c r="B731" s="326" t="n">
        <f aca="false">+[4]data1cf!A731</f>
        <v>-3844.79129903242</v>
      </c>
      <c r="C731" s="326" t="n">
        <f aca="false">+[4]data1cf!B731</f>
        <v>515.47906285319</v>
      </c>
      <c r="D731" s="326" t="n">
        <f aca="false">+[4]data1cf!C731</f>
        <v>581.647371421061</v>
      </c>
      <c r="E731" s="326" t="n">
        <f aca="false">+[4]data1cf!D731</f>
        <v>566.313085478955</v>
      </c>
      <c r="F731" s="326" t="n">
        <f aca="false">+[4]data1cf!E731</f>
        <v>552.439659449913</v>
      </c>
      <c r="G731" s="326" t="n">
        <f aca="false">+[4]data1cf!F731</f>
        <v>539.727102514202</v>
      </c>
      <c r="H731" s="326" t="n">
        <f aca="false">+[4]data1cf!G731</f>
        <v>528.024878742345</v>
      </c>
      <c r="I731" s="326" t="n">
        <f aca="false">+[4]data1cf!H731</f>
        <v>521.816470748453</v>
      </c>
      <c r="J731" s="326" t="n">
        <f aca="false">+[4]data1cf!I731</f>
        <v>520.502822173904</v>
      </c>
      <c r="K731" s="326" t="n">
        <f aca="false">+[4]data1cf!J731</f>
        <v>519.299249627824</v>
      </c>
      <c r="L731" s="326" t="n">
        <f aca="false">+[4]data1cf!K731</f>
        <v>517.756114369378</v>
      </c>
      <c r="M731" s="326" t="n">
        <f aca="false">+[4]data1cf!L731</f>
        <v>397.118060589163</v>
      </c>
      <c r="N731" s="326" t="n">
        <f aca="false">+[4]data1cf!M731</f>
        <v>395.490052059558</v>
      </c>
      <c r="O731" s="326" t="n">
        <f aca="false">+[4]data1cf!N731</f>
        <v>394.116658810048</v>
      </c>
      <c r="P731" s="326" t="n">
        <f aca="false">+[4]data1cf!O731</f>
        <v>392.398608227069</v>
      </c>
      <c r="Q731" s="326" t="n">
        <f aca="false">+[4]data1cf!P731</f>
        <v>390.932471662584</v>
      </c>
      <c r="R731" s="326" t="n">
        <f aca="false">+[4]data1cf!Q731</f>
        <v>345.020677181799</v>
      </c>
      <c r="S731" s="326" t="n">
        <f aca="false">+[4]data1cf!R731</f>
        <v>299.208445465369</v>
      </c>
      <c r="T731" s="326" t="n">
        <f aca="false">+[4]data1cf!S731</f>
        <v>297.44301162933</v>
      </c>
      <c r="U731" s="326" t="n">
        <f aca="false">+[4]data1cf!T731</f>
        <v>295.62461477821</v>
      </c>
      <c r="V731" s="326" t="n">
        <f aca="false">+[4]data1cf!U731</f>
        <v>293.751666021557</v>
      </c>
      <c r="W731" s="326" t="n">
        <f aca="false">+[4]data1cf!V731</f>
        <v>291.822528802203</v>
      </c>
      <c r="X731" s="326" t="n">
        <f aca="false">+[4]data1cf!W731</f>
        <v>289.835517466269</v>
      </c>
      <c r="Y731" s="326" t="n">
        <f aca="false">+[4]data1cf!X731</f>
        <v>287.788895790257</v>
      </c>
      <c r="Z731" s="326" t="n">
        <f aca="false">+[4]data1cf!Y731</f>
        <v>285.680875463965</v>
      </c>
      <c r="AA731" s="326" t="n">
        <f aca="false">+[4]data1cf!Z731</f>
        <v>283.509614527884</v>
      </c>
      <c r="AB731" s="326"/>
      <c r="AC731" s="327" t="n">
        <f aca="false">XNPV(0.1,B731:AA731,$B$1:$AA$1)</f>
        <v>487.178281003216</v>
      </c>
      <c r="AD731" s="327" t="n">
        <f aca="false">SUMPRODUCT(B731:AA731,$B$1010:$AA$1010)</f>
        <v>1562.21122793097</v>
      </c>
      <c r="AE731" s="328" t="n">
        <f aca="false">SUMPRODUCT(B731:AA731,$B$1012:$AA$1012)</f>
        <v>1443.79556394763</v>
      </c>
      <c r="AF731" s="329" t="n">
        <f aca="false">XIRR(B731:AA731,$B$1:$AA$1)</f>
        <v>0.118870309702144</v>
      </c>
      <c r="AG731" s="330" t="n">
        <f aca="false">1-EXP(-(1/0.25)*(AD731/ABS($AD$1010)))</f>
        <v>0.949372133331054</v>
      </c>
    </row>
    <row r="732" customFormat="false" ht="12.75" hidden="false" customHeight="false" outlineLevel="0" collapsed="false">
      <c r="A732" s="321"/>
      <c r="B732" s="326" t="n">
        <f aca="false">+[4]data1cf!A732</f>
        <v>-2824.81708243714</v>
      </c>
      <c r="C732" s="326" t="n">
        <f aca="false">+[4]data1cf!B732</f>
        <v>495.650764082578</v>
      </c>
      <c r="D732" s="326" t="n">
        <f aca="false">+[4]data1cf!C732</f>
        <v>543.973603756898</v>
      </c>
      <c r="E732" s="326" t="n">
        <f aca="false">+[4]data1cf!D732</f>
        <v>532.406694581208</v>
      </c>
      <c r="F732" s="326" t="n">
        <f aca="false">+[4]data1cf!E732</f>
        <v>521.90407934317</v>
      </c>
      <c r="G732" s="326" t="n">
        <f aca="false">+[4]data1cf!F732</f>
        <v>512.245080418133</v>
      </c>
      <c r="H732" s="326" t="n">
        <f aca="false">+[4]data1cf!G732</f>
        <v>503.318818474163</v>
      </c>
      <c r="I732" s="326" t="n">
        <f aca="false">+[4]data1cf!H732</f>
        <v>498.41907819913</v>
      </c>
      <c r="J732" s="326" t="n">
        <f aca="false">+[4]data1cf!I732</f>
        <v>497.105429624581</v>
      </c>
      <c r="K732" s="326" t="n">
        <f aca="false">+[4]data1cf!J732</f>
        <v>495.862200480961</v>
      </c>
      <c r="L732" s="326" t="n">
        <f aca="false">+[4]data1cf!K732</f>
        <v>494.358721820056</v>
      </c>
      <c r="M732" s="326" t="n">
        <f aca="false">+[4]data1cf!L732</f>
        <v>373.681011442299</v>
      </c>
      <c r="N732" s="326" t="n">
        <f aca="false">+[4]data1cf!M732</f>
        <v>372.092659510235</v>
      </c>
      <c r="O732" s="326" t="n">
        <f aca="false">+[4]data1cf!N732</f>
        <v>370.679609663184</v>
      </c>
      <c r="P732" s="326" t="n">
        <f aca="false">+[4]data1cf!O732</f>
        <v>369.001215677746</v>
      </c>
      <c r="Q732" s="326" t="n">
        <f aca="false">+[4]data1cf!P732</f>
        <v>367.495422515721</v>
      </c>
      <c r="R732" s="326" t="n">
        <f aca="false">+[4]data1cf!Q732</f>
        <v>333.321980907138</v>
      </c>
      <c r="S732" s="326" t="n">
        <f aca="false">+[4]data1cf!R732</f>
        <v>299.208445465369</v>
      </c>
      <c r="T732" s="326" t="n">
        <f aca="false">+[4]data1cf!S732</f>
        <v>297.44301162933</v>
      </c>
      <c r="U732" s="326" t="n">
        <f aca="false">+[4]data1cf!T732</f>
        <v>295.62461477821</v>
      </c>
      <c r="V732" s="326" t="n">
        <f aca="false">+[4]data1cf!U732</f>
        <v>293.751666021557</v>
      </c>
      <c r="W732" s="326" t="n">
        <f aca="false">+[4]data1cf!V732</f>
        <v>291.822528802203</v>
      </c>
      <c r="X732" s="326" t="n">
        <f aca="false">+[4]data1cf!W732</f>
        <v>289.835517466269</v>
      </c>
      <c r="Y732" s="326" t="n">
        <f aca="false">+[4]data1cf!X732</f>
        <v>287.788895790257</v>
      </c>
      <c r="Z732" s="326" t="n">
        <f aca="false">+[4]data1cf!Y732</f>
        <v>285.680875463965</v>
      </c>
      <c r="AA732" s="326" t="n">
        <f aca="false">+[4]data1cf!Z732</f>
        <v>283.509614527884</v>
      </c>
      <c r="AB732" s="326"/>
      <c r="AC732" s="327" t="n">
        <f aca="false">XNPV(0.1,B732:AA732,$B$1:$AA$1)</f>
        <v>1302.08109808681</v>
      </c>
      <c r="AD732" s="327" t="n">
        <f aca="false">SUMPRODUCT(B732:AA732,$B$1010:$AA$1010)</f>
        <v>2322.16701976038</v>
      </c>
      <c r="AE732" s="328" t="n">
        <f aca="false">SUMPRODUCT(B732:AA732,$B$1012:$AA$1012)</f>
        <v>2208.825552782</v>
      </c>
      <c r="AF732" s="329" t="n">
        <f aca="false">XIRR(B732:AA732,$B$1:$AA$1)</f>
        <v>0.166083846848749</v>
      </c>
      <c r="AG732" s="330" t="n">
        <f aca="false">1-EXP(-(1/0.25)*(AD732/ABS($AD$1010)))</f>
        <v>0.988138901355684</v>
      </c>
    </row>
    <row r="733" customFormat="false" ht="12.75" hidden="false" customHeight="false" outlineLevel="0" collapsed="false">
      <c r="A733" s="321"/>
      <c r="B733" s="326" t="n">
        <f aca="false">+[4]data1cf!A733</f>
        <v>-2880.22537956956</v>
      </c>
      <c r="C733" s="326" t="n">
        <f aca="false">+[4]data1cf!B733</f>
        <v>496.727901378832</v>
      </c>
      <c r="D733" s="326" t="n">
        <f aca="false">+[4]data1cf!C733</f>
        <v>546.020164619781</v>
      </c>
      <c r="E733" s="326" t="n">
        <f aca="false">+[4]data1cf!D733</f>
        <v>534.248599357803</v>
      </c>
      <c r="F733" s="326" t="n">
        <f aca="false">+[4]data1cf!E733</f>
        <v>523.562870779402</v>
      </c>
      <c r="G733" s="326" t="n">
        <f aca="false">+[4]data1cf!F733</f>
        <v>513.737992710742</v>
      </c>
      <c r="H733" s="326" t="n">
        <f aca="false">+[4]data1cf!G733</f>
        <v>504.660931545295</v>
      </c>
      <c r="I733" s="326" t="n">
        <f aca="false">+[4]data1cf!H733</f>
        <v>499.690100208711</v>
      </c>
      <c r="J733" s="326" t="n">
        <f aca="false">+[4]data1cf!I733</f>
        <v>498.376451634161</v>
      </c>
      <c r="K733" s="326" t="n">
        <f aca="false">+[4]data1cf!J733</f>
        <v>497.135376765133</v>
      </c>
      <c r="L733" s="326" t="n">
        <f aca="false">+[4]data1cf!K733</f>
        <v>495.629743829636</v>
      </c>
      <c r="M733" s="326" t="n">
        <f aca="false">+[4]data1cf!L733</f>
        <v>374.954187726472</v>
      </c>
      <c r="N733" s="326" t="n">
        <f aca="false">+[4]data1cf!M733</f>
        <v>373.363681519815</v>
      </c>
      <c r="O733" s="326" t="n">
        <f aca="false">+[4]data1cf!N733</f>
        <v>371.952785947357</v>
      </c>
      <c r="P733" s="326" t="n">
        <f aca="false">+[4]data1cf!O733</f>
        <v>370.272237687326</v>
      </c>
      <c r="Q733" s="326" t="n">
        <f aca="false">+[4]data1cf!P733</f>
        <v>368.768598799893</v>
      </c>
      <c r="R733" s="326" t="n">
        <f aca="false">+[4]data1cf!Q733</f>
        <v>333.957491911928</v>
      </c>
      <c r="S733" s="326" t="n">
        <f aca="false">+[4]data1cf!R733</f>
        <v>299.208445465369</v>
      </c>
      <c r="T733" s="326" t="n">
        <f aca="false">+[4]data1cf!S733</f>
        <v>297.44301162933</v>
      </c>
      <c r="U733" s="326" t="n">
        <f aca="false">+[4]data1cf!T733</f>
        <v>295.62461477821</v>
      </c>
      <c r="V733" s="326" t="n">
        <f aca="false">+[4]data1cf!U733</f>
        <v>293.751666021557</v>
      </c>
      <c r="W733" s="326" t="n">
        <f aca="false">+[4]data1cf!V733</f>
        <v>291.822528802203</v>
      </c>
      <c r="X733" s="326" t="n">
        <f aca="false">+[4]data1cf!W733</f>
        <v>289.835517466269</v>
      </c>
      <c r="Y733" s="326" t="n">
        <f aca="false">+[4]data1cf!X733</f>
        <v>287.788895790257</v>
      </c>
      <c r="Z733" s="326" t="n">
        <f aca="false">+[4]data1cf!Y733</f>
        <v>285.680875463965</v>
      </c>
      <c r="AA733" s="326" t="n">
        <f aca="false">+[4]data1cf!Z733</f>
        <v>283.509614527884</v>
      </c>
      <c r="AB733" s="326"/>
      <c r="AC733" s="327" t="n">
        <f aca="false">XNPV(0.1,B733:AA733,$B$1:$AA$1)</f>
        <v>1257.81294239388</v>
      </c>
      <c r="AD733" s="327" t="n">
        <f aca="false">SUMPRODUCT(B733:AA733,$B$1010:$AA$1010)</f>
        <v>2280.88376412893</v>
      </c>
      <c r="AE733" s="328" t="n">
        <f aca="false">SUMPRODUCT(B733:AA733,$B$1012:$AA$1012)</f>
        <v>2167.26665036381</v>
      </c>
      <c r="AF733" s="329" t="n">
        <f aca="false">XIRR(B733:AA733,$B$1:$AA$1)</f>
        <v>0.16274925846227</v>
      </c>
      <c r="AG733" s="330" t="n">
        <f aca="false">1-EXP(-(1/0.25)*(AD733/ABS($AD$1010)))</f>
        <v>0.98716597341594</v>
      </c>
    </row>
    <row r="734" customFormat="false" ht="12.75" hidden="false" customHeight="false" outlineLevel="0" collapsed="false">
      <c r="A734" s="321"/>
      <c r="B734" s="326" t="n">
        <f aca="false">+[4]data1cf!A734</f>
        <v>-3677.82439616407</v>
      </c>
      <c r="C734" s="326" t="n">
        <f aca="false">+[4]data1cf!B734</f>
        <v>512.23322626143</v>
      </c>
      <c r="D734" s="326" t="n">
        <f aca="false">+[4]data1cf!C734</f>
        <v>575.480281896716</v>
      </c>
      <c r="E734" s="326" t="n">
        <f aca="false">+[4]data1cf!D734</f>
        <v>560.762704907045</v>
      </c>
      <c r="F734" s="326" t="n">
        <f aca="false">+[4]data1cf!E734</f>
        <v>547.441071098602</v>
      </c>
      <c r="G734" s="326" t="n">
        <f aca="false">+[4]data1cf!F734</f>
        <v>535.228372998021</v>
      </c>
      <c r="H734" s="326" t="n">
        <f aca="false">+[4]data1cf!G734</f>
        <v>523.980566349012</v>
      </c>
      <c r="I734" s="326" t="n">
        <f aca="false">+[4]data1cf!H734</f>
        <v>517.986383570176</v>
      </c>
      <c r="J734" s="326" t="n">
        <f aca="false">+[4]data1cf!I734</f>
        <v>516.672734995626</v>
      </c>
      <c r="K734" s="326" t="n">
        <f aca="false">+[4]data1cf!J734</f>
        <v>515.462670776363</v>
      </c>
      <c r="L734" s="326" t="n">
        <f aca="false">+[4]data1cf!K734</f>
        <v>513.926027191101</v>
      </c>
      <c r="M734" s="326" t="n">
        <f aca="false">+[4]data1cf!L734</f>
        <v>393.281481737702</v>
      </c>
      <c r="N734" s="326" t="n">
        <f aca="false">+[4]data1cf!M734</f>
        <v>391.65996488128</v>
      </c>
      <c r="O734" s="326" t="n">
        <f aca="false">+[4]data1cf!N734</f>
        <v>390.280079958587</v>
      </c>
      <c r="P734" s="326" t="n">
        <f aca="false">+[4]data1cf!O734</f>
        <v>388.568521048791</v>
      </c>
      <c r="Q734" s="326" t="n">
        <f aca="false">+[4]data1cf!P734</f>
        <v>387.095892811123</v>
      </c>
      <c r="R734" s="326" t="n">
        <f aca="false">+[4]data1cf!Q734</f>
        <v>343.10563359266</v>
      </c>
      <c r="S734" s="326" t="n">
        <f aca="false">+[4]data1cf!R734</f>
        <v>299.208445465369</v>
      </c>
      <c r="T734" s="326" t="n">
        <f aca="false">+[4]data1cf!S734</f>
        <v>297.44301162933</v>
      </c>
      <c r="U734" s="326" t="n">
        <f aca="false">+[4]data1cf!T734</f>
        <v>295.62461477821</v>
      </c>
      <c r="V734" s="326" t="n">
        <f aca="false">+[4]data1cf!U734</f>
        <v>293.751666021557</v>
      </c>
      <c r="W734" s="326" t="n">
        <f aca="false">+[4]data1cf!V734</f>
        <v>291.822528802203</v>
      </c>
      <c r="X734" s="326" t="n">
        <f aca="false">+[4]data1cf!W734</f>
        <v>289.835517466269</v>
      </c>
      <c r="Y734" s="326" t="n">
        <f aca="false">+[4]data1cf!X734</f>
        <v>287.788895790257</v>
      </c>
      <c r="Z734" s="326" t="n">
        <f aca="false">+[4]data1cf!Y734</f>
        <v>285.680875463965</v>
      </c>
      <c r="AA734" s="326" t="n">
        <f aca="false">+[4]data1cf!Z734</f>
        <v>283.509614527884</v>
      </c>
      <c r="AB734" s="326"/>
      <c r="AC734" s="327" t="n">
        <f aca="false">XNPV(0.1,B734:AA734,$B$1:$AA$1)</f>
        <v>620.575574085108</v>
      </c>
      <c r="AD734" s="327" t="n">
        <f aca="false">SUMPRODUCT(B734:AA734,$B$1010:$AA$1010)</f>
        <v>1686.61384793265</v>
      </c>
      <c r="AE734" s="328" t="n">
        <f aca="false">SUMPRODUCT(B734:AA734,$B$1012:$AA$1012)</f>
        <v>1569.02881568949</v>
      </c>
      <c r="AF734" s="329" t="n">
        <f aca="false">XIRR(B734:AA734,$B$1:$AA$1)</f>
        <v>0.124983380045013</v>
      </c>
      <c r="AG734" s="330" t="n">
        <f aca="false">1-EXP(-(1/0.25)*(AD734/ABS($AD$1010)))</f>
        <v>0.960077560440412</v>
      </c>
    </row>
    <row r="735" customFormat="false" ht="12.75" hidden="false" customHeight="false" outlineLevel="0" collapsed="false">
      <c r="A735" s="321"/>
      <c r="B735" s="326" t="n">
        <f aca="false">+[4]data1cf!A735</f>
        <v>-3232.91594140833</v>
      </c>
      <c r="C735" s="326" t="n">
        <f aca="false">+[4]data1cf!B735</f>
        <v>503.584205900978</v>
      </c>
      <c r="D735" s="326" t="n">
        <f aca="false">+[4]data1cf!C735</f>
        <v>559.047143211858</v>
      </c>
      <c r="E735" s="326" t="n">
        <f aca="false">+[4]data1cf!D735</f>
        <v>545.972880090672</v>
      </c>
      <c r="F735" s="326" t="n">
        <f aca="false">+[4]data1cf!E735</f>
        <v>534.121579743506</v>
      </c>
      <c r="G735" s="326" t="n">
        <f aca="false">+[4]data1cf!F735</f>
        <v>523.240830778436</v>
      </c>
      <c r="H735" s="326" t="n">
        <f aca="false">+[4]data1cf!G735</f>
        <v>513.203886979889</v>
      </c>
      <c r="I735" s="326" t="n">
        <f aca="false">+[4]data1cf!H735</f>
        <v>507.780539544842</v>
      </c>
      <c r="J735" s="326" t="n">
        <f aca="false">+[4]data1cf!I735</f>
        <v>506.466890970293</v>
      </c>
      <c r="K735" s="326" t="n">
        <f aca="false">+[4]data1cf!J735</f>
        <v>505.239528710309</v>
      </c>
      <c r="L735" s="326" t="n">
        <f aca="false">+[4]data1cf!K735</f>
        <v>503.720183165768</v>
      </c>
      <c r="M735" s="326" t="n">
        <f aca="false">+[4]data1cf!L735</f>
        <v>383.058339671648</v>
      </c>
      <c r="N735" s="326" t="n">
        <f aca="false">+[4]data1cf!M735</f>
        <v>381.454120855947</v>
      </c>
      <c r="O735" s="326" t="n">
        <f aca="false">+[4]data1cf!N735</f>
        <v>380.056937892533</v>
      </c>
      <c r="P735" s="326" t="n">
        <f aca="false">+[4]data1cf!O735</f>
        <v>378.362677023458</v>
      </c>
      <c r="Q735" s="326" t="n">
        <f aca="false">+[4]data1cf!P735</f>
        <v>376.872750745069</v>
      </c>
      <c r="R735" s="326" t="n">
        <f aca="false">+[4]data1cf!Q735</f>
        <v>338.002711579994</v>
      </c>
      <c r="S735" s="326" t="n">
        <f aca="false">+[4]data1cf!R735</f>
        <v>299.208445465369</v>
      </c>
      <c r="T735" s="326" t="n">
        <f aca="false">+[4]data1cf!S735</f>
        <v>297.44301162933</v>
      </c>
      <c r="U735" s="326" t="n">
        <f aca="false">+[4]data1cf!T735</f>
        <v>295.62461477821</v>
      </c>
      <c r="V735" s="326" t="n">
        <f aca="false">+[4]data1cf!U735</f>
        <v>293.751666021557</v>
      </c>
      <c r="W735" s="326" t="n">
        <f aca="false">+[4]data1cf!V735</f>
        <v>291.822528802203</v>
      </c>
      <c r="X735" s="326" t="n">
        <f aca="false">+[4]data1cf!W735</f>
        <v>289.835517466269</v>
      </c>
      <c r="Y735" s="326" t="n">
        <f aca="false">+[4]data1cf!X735</f>
        <v>287.788895790257</v>
      </c>
      <c r="Z735" s="326" t="n">
        <f aca="false">+[4]data1cf!Y735</f>
        <v>285.680875463965</v>
      </c>
      <c r="AA735" s="326" t="n">
        <f aca="false">+[4]data1cf!Z735</f>
        <v>283.509614527884</v>
      </c>
      <c r="AB735" s="326"/>
      <c r="AC735" s="327" t="n">
        <f aca="false">XNPV(0.1,B735:AA735,$B$1:$AA$1)</f>
        <v>976.032748615457</v>
      </c>
      <c r="AD735" s="327" t="n">
        <f aca="false">SUMPRODUCT(B735:AA735,$B$1010:$AA$1010)</f>
        <v>2018.10336161284</v>
      </c>
      <c r="AE735" s="328" t="n">
        <f aca="false">SUMPRODUCT(B735:AA735,$B$1012:$AA$1012)</f>
        <v>1902.73167271882</v>
      </c>
      <c r="AF735" s="329" t="n">
        <f aca="false">XIRR(B735:AA735,$B$1:$AA$1)</f>
        <v>0.143980922333894</v>
      </c>
      <c r="AG735" s="330" t="n">
        <f aca="false">1-EXP(-(1/0.25)*(AD735/ABS($AD$1010)))</f>
        <v>0.978801835316734</v>
      </c>
    </row>
    <row r="736" customFormat="false" ht="12.75" hidden="false" customHeight="false" outlineLevel="0" collapsed="false">
      <c r="A736" s="321"/>
      <c r="B736" s="326" t="n">
        <f aca="false">+[4]data1cf!A736</f>
        <v>-3620.8939530984</v>
      </c>
      <c r="C736" s="326" t="n">
        <f aca="false">+[4]data1cf!B736</f>
        <v>511.126498448233</v>
      </c>
      <c r="D736" s="326" t="n">
        <f aca="false">+[4]data1cf!C736</f>
        <v>573.377499051643</v>
      </c>
      <c r="E736" s="326" t="n">
        <f aca="false">+[4]data1cf!D736</f>
        <v>558.870200346478</v>
      </c>
      <c r="F736" s="326" t="n">
        <f aca="false">+[4]data1cf!E736</f>
        <v>545.736710266279</v>
      </c>
      <c r="G736" s="326" t="n">
        <f aca="false">+[4]data1cf!F736</f>
        <v>533.694448248931</v>
      </c>
      <c r="H736" s="326" t="n">
        <f aca="false">+[4]data1cf!G736</f>
        <v>522.601583493769</v>
      </c>
      <c r="I736" s="326" t="n">
        <f aca="false">+[4]data1cf!H736</f>
        <v>516.680444750603</v>
      </c>
      <c r="J736" s="326" t="n">
        <f aca="false">+[4]data1cf!I736</f>
        <v>515.366796176054</v>
      </c>
      <c r="K736" s="326" t="n">
        <f aca="false">+[4]data1cf!J736</f>
        <v>514.154518501165</v>
      </c>
      <c r="L736" s="326" t="n">
        <f aca="false">+[4]data1cf!K736</f>
        <v>512.620088371529</v>
      </c>
      <c r="M736" s="326" t="n">
        <f aca="false">+[4]data1cf!L736</f>
        <v>391.973329462504</v>
      </c>
      <c r="N736" s="326" t="n">
        <f aca="false">+[4]data1cf!M736</f>
        <v>390.354026061708</v>
      </c>
      <c r="O736" s="326" t="n">
        <f aca="false">+[4]data1cf!N736</f>
        <v>388.971927683388</v>
      </c>
      <c r="P736" s="326" t="n">
        <f aca="false">+[4]data1cf!O736</f>
        <v>387.262582229219</v>
      </c>
      <c r="Q736" s="326" t="n">
        <f aca="false">+[4]data1cf!P736</f>
        <v>385.787740535925</v>
      </c>
      <c r="R736" s="326" t="n">
        <f aca="false">+[4]data1cf!Q736</f>
        <v>342.452664182874</v>
      </c>
      <c r="S736" s="326" t="n">
        <f aca="false">+[4]data1cf!R736</f>
        <v>299.208445465369</v>
      </c>
      <c r="T736" s="326" t="n">
        <f aca="false">+[4]data1cf!S736</f>
        <v>297.44301162933</v>
      </c>
      <c r="U736" s="326" t="n">
        <f aca="false">+[4]data1cf!T736</f>
        <v>295.62461477821</v>
      </c>
      <c r="V736" s="326" t="n">
        <f aca="false">+[4]data1cf!U736</f>
        <v>293.751666021557</v>
      </c>
      <c r="W736" s="326" t="n">
        <f aca="false">+[4]data1cf!V736</f>
        <v>291.822528802203</v>
      </c>
      <c r="X736" s="326" t="n">
        <f aca="false">+[4]data1cf!W736</f>
        <v>289.835517466269</v>
      </c>
      <c r="Y736" s="326" t="n">
        <f aca="false">+[4]data1cf!X736</f>
        <v>287.788895790257</v>
      </c>
      <c r="Z736" s="326" t="n">
        <f aca="false">+[4]data1cf!Y736</f>
        <v>285.680875463965</v>
      </c>
      <c r="AA736" s="326" t="n">
        <f aca="false">+[4]data1cf!Z736</f>
        <v>283.509614527884</v>
      </c>
      <c r="AB736" s="326"/>
      <c r="AC736" s="327" t="n">
        <f aca="false">XNPV(0.1,B736:AA736,$B$1:$AA$1)</f>
        <v>666.059839939294</v>
      </c>
      <c r="AD736" s="327" t="n">
        <f aca="false">SUMPRODUCT(B736:AA736,$B$1010:$AA$1010)</f>
        <v>1729.03121421039</v>
      </c>
      <c r="AE736" s="328" t="n">
        <f aca="false">SUMPRODUCT(B736:AA736,$B$1012:$AA$1012)</f>
        <v>1611.72940116924</v>
      </c>
      <c r="AF736" s="329" t="n">
        <f aca="false">XIRR(B736:AA736,$B$1:$AA$1)</f>
        <v>0.127181354745095</v>
      </c>
      <c r="AG736" s="330" t="n">
        <f aca="false">1-EXP(-(1/0.25)*(AD736/ABS($AD$1010)))</f>
        <v>0.963183840100641</v>
      </c>
    </row>
    <row r="737" customFormat="false" ht="12.75" hidden="false" customHeight="false" outlineLevel="0" collapsed="false">
      <c r="A737" s="321"/>
      <c r="B737" s="326" t="n">
        <f aca="false">+[4]data1cf!A737</f>
        <v>-3500.46863700285</v>
      </c>
      <c r="C737" s="326" t="n">
        <f aca="false">+[4]data1cf!B737</f>
        <v>508.785430303335</v>
      </c>
      <c r="D737" s="326" t="n">
        <f aca="false">+[4]data1cf!C737</f>
        <v>568.929469576337</v>
      </c>
      <c r="E737" s="326" t="n">
        <f aca="false">+[4]data1cf!D737</f>
        <v>554.866973818704</v>
      </c>
      <c r="F737" s="326" t="n">
        <f aca="false">+[4]data1cf!E737</f>
        <v>542.131465323137</v>
      </c>
      <c r="G737" s="326" t="n">
        <f aca="false">+[4]data1cf!F737</f>
        <v>530.449727800103</v>
      </c>
      <c r="H737" s="326" t="n">
        <f aca="false">+[4]data1cf!G737</f>
        <v>519.684612585226</v>
      </c>
      <c r="I737" s="326" t="n">
        <f aca="false">+[4]data1cf!H737</f>
        <v>513.917984339624</v>
      </c>
      <c r="J737" s="326" t="n">
        <f aca="false">+[4]data1cf!I737</f>
        <v>512.604335765075</v>
      </c>
      <c r="K737" s="326" t="n">
        <f aca="false">+[4]data1cf!J737</f>
        <v>511.387375953896</v>
      </c>
      <c r="L737" s="326" t="n">
        <f aca="false">+[4]data1cf!K737</f>
        <v>509.85762796055</v>
      </c>
      <c r="M737" s="326" t="n">
        <f aca="false">+[4]data1cf!L737</f>
        <v>389.206186915235</v>
      </c>
      <c r="N737" s="326" t="n">
        <f aca="false">+[4]data1cf!M737</f>
        <v>387.591565650729</v>
      </c>
      <c r="O737" s="326" t="n">
        <f aca="false">+[4]data1cf!N737</f>
        <v>386.204785136119</v>
      </c>
      <c r="P737" s="326" t="n">
        <f aca="false">+[4]data1cf!O737</f>
        <v>384.50012181824</v>
      </c>
      <c r="Q737" s="326" t="n">
        <f aca="false">+[4]data1cf!P737</f>
        <v>383.020597988656</v>
      </c>
      <c r="R737" s="326" t="n">
        <f aca="false">+[4]data1cf!Q737</f>
        <v>341.071433977385</v>
      </c>
      <c r="S737" s="326" t="n">
        <f aca="false">+[4]data1cf!R737</f>
        <v>299.208445465369</v>
      </c>
      <c r="T737" s="326" t="n">
        <f aca="false">+[4]data1cf!S737</f>
        <v>297.44301162933</v>
      </c>
      <c r="U737" s="326" t="n">
        <f aca="false">+[4]data1cf!T737</f>
        <v>295.62461477821</v>
      </c>
      <c r="V737" s="326" t="n">
        <f aca="false">+[4]data1cf!U737</f>
        <v>293.751666021557</v>
      </c>
      <c r="W737" s="326" t="n">
        <f aca="false">+[4]data1cf!V737</f>
        <v>291.822528802203</v>
      </c>
      <c r="X737" s="326" t="n">
        <f aca="false">+[4]data1cf!W737</f>
        <v>289.835517466269</v>
      </c>
      <c r="Y737" s="326" t="n">
        <f aca="false">+[4]data1cf!X737</f>
        <v>287.788895790257</v>
      </c>
      <c r="Z737" s="326" t="n">
        <f aca="false">+[4]data1cf!Y737</f>
        <v>285.680875463965</v>
      </c>
      <c r="AA737" s="326" t="n">
        <f aca="false">+[4]data1cf!Z737</f>
        <v>283.509614527884</v>
      </c>
      <c r="AB737" s="326"/>
      <c r="AC737" s="327" t="n">
        <f aca="false">XNPV(0.1,B737:AA737,$B$1:$AA$1)</f>
        <v>762.272987034351</v>
      </c>
      <c r="AD737" s="327" t="n">
        <f aca="false">SUMPRODUCT(B737:AA737,$B$1010:$AA$1010)</f>
        <v>1818.75692978308</v>
      </c>
      <c r="AE737" s="328" t="n">
        <f aca="false">SUMPRODUCT(B737:AA737,$B$1012:$AA$1012)</f>
        <v>1702.05421206052</v>
      </c>
      <c r="AF737" s="329" t="n">
        <f aca="false">XIRR(B737:AA737,$B$1:$AA$1)</f>
        <v>0.132039248848489</v>
      </c>
      <c r="AG737" s="330" t="n">
        <f aca="false">1-EXP(-(1/0.25)*(AD737/ABS($AD$1010)))</f>
        <v>0.968981198647933</v>
      </c>
    </row>
    <row r="738" customFormat="false" ht="12.75" hidden="false" customHeight="false" outlineLevel="0" collapsed="false">
      <c r="A738" s="321"/>
      <c r="B738" s="326" t="n">
        <f aca="false">+[4]data1cf!A738</f>
        <v>-2721.66144290085</v>
      </c>
      <c r="C738" s="326" t="n">
        <f aca="false">+[4]data1cf!B738</f>
        <v>493.645418449993</v>
      </c>
      <c r="D738" s="326" t="n">
        <f aca="false">+[4]data1cf!C738</f>
        <v>540.163447054986</v>
      </c>
      <c r="E738" s="326" t="n">
        <f aca="false">+[4]data1cf!D738</f>
        <v>528.977553549487</v>
      </c>
      <c r="F738" s="326" t="n">
        <f aca="false">+[4]data1cf!E738</f>
        <v>518.815847068989</v>
      </c>
      <c r="G738" s="326" t="n">
        <f aca="false">+[4]data1cf!F738</f>
        <v>509.46567137137</v>
      </c>
      <c r="H738" s="326" t="n">
        <f aca="false">+[4]data1cf!G738</f>
        <v>500.820157815961</v>
      </c>
      <c r="I738" s="326" t="n">
        <f aca="false">+[4]data1cf!H738</f>
        <v>496.05277035268</v>
      </c>
      <c r="J738" s="326" t="n">
        <f aca="false">+[4]data1cf!I738</f>
        <v>494.73912177813</v>
      </c>
      <c r="K738" s="326" t="n">
        <f aca="false">+[4]data1cf!J738</f>
        <v>493.491881943245</v>
      </c>
      <c r="L738" s="326" t="n">
        <f aca="false">+[4]data1cf!K738</f>
        <v>491.992413973605</v>
      </c>
      <c r="M738" s="326" t="n">
        <f aca="false">+[4]data1cf!L738</f>
        <v>371.310692904584</v>
      </c>
      <c r="N738" s="326" t="n">
        <f aca="false">+[4]data1cf!M738</f>
        <v>369.726351663784</v>
      </c>
      <c r="O738" s="326" t="n">
        <f aca="false">+[4]data1cf!N738</f>
        <v>368.309291125468</v>
      </c>
      <c r="P738" s="326" t="n">
        <f aca="false">+[4]data1cf!O738</f>
        <v>366.634907831295</v>
      </c>
      <c r="Q738" s="326" t="n">
        <f aca="false">+[4]data1cf!P738</f>
        <v>365.125103978005</v>
      </c>
      <c r="R738" s="326" t="n">
        <f aca="false">+[4]data1cf!Q738</f>
        <v>332.138826983912</v>
      </c>
      <c r="S738" s="326" t="n">
        <f aca="false">+[4]data1cf!R738</f>
        <v>299.208445465369</v>
      </c>
      <c r="T738" s="326" t="n">
        <f aca="false">+[4]data1cf!S738</f>
        <v>297.44301162933</v>
      </c>
      <c r="U738" s="326" t="n">
        <f aca="false">+[4]data1cf!T738</f>
        <v>295.62461477821</v>
      </c>
      <c r="V738" s="326" t="n">
        <f aca="false">+[4]data1cf!U738</f>
        <v>293.751666021557</v>
      </c>
      <c r="W738" s="326" t="n">
        <f aca="false">+[4]data1cf!V738</f>
        <v>291.822528802203</v>
      </c>
      <c r="X738" s="326" t="n">
        <f aca="false">+[4]data1cf!W738</f>
        <v>289.835517466269</v>
      </c>
      <c r="Y738" s="326" t="n">
        <f aca="false">+[4]data1cf!X738</f>
        <v>287.788895790257</v>
      </c>
      <c r="Z738" s="326" t="n">
        <f aca="false">+[4]data1cf!Y738</f>
        <v>285.680875463965</v>
      </c>
      <c r="AA738" s="326" t="n">
        <f aca="false">+[4]data1cf!Z738</f>
        <v>283.509614527884</v>
      </c>
      <c r="AB738" s="326"/>
      <c r="AC738" s="327" t="n">
        <f aca="false">XNPV(0.1,B738:AA738,$B$1:$AA$1)</f>
        <v>1384.4967316278</v>
      </c>
      <c r="AD738" s="327" t="n">
        <f aca="false">SUMPRODUCT(B738:AA738,$B$1010:$AA$1010)</f>
        <v>2399.02555642727</v>
      </c>
      <c r="AE738" s="328" t="n">
        <f aca="false">SUMPRODUCT(B738:AA738,$B$1012:$AA$1012)</f>
        <v>2286.19727108492</v>
      </c>
      <c r="AF738" s="329" t="n">
        <f aca="false">XIRR(B738:AA738,$B$1:$AA$1)</f>
        <v>0.172622724000546</v>
      </c>
      <c r="AG738" s="330" t="n">
        <f aca="false">1-EXP(-(1/0.25)*(AD738/ABS($AD$1010)))</f>
        <v>0.989758047478274</v>
      </c>
    </row>
    <row r="739" customFormat="false" ht="12.75" hidden="false" customHeight="false" outlineLevel="0" collapsed="false">
      <c r="A739" s="321"/>
      <c r="B739" s="326" t="n">
        <f aca="false">+[4]data1cf!A739</f>
        <v>-2549.17136665861</v>
      </c>
      <c r="C739" s="326" t="n">
        <f aca="false">+[4]data1cf!B739</f>
        <v>490.292211367843</v>
      </c>
      <c r="D739" s="326" t="n">
        <f aca="false">+[4]data1cf!C739</f>
        <v>533.792353598902</v>
      </c>
      <c r="E739" s="326" t="n">
        <f aca="false">+[4]data1cf!D739</f>
        <v>523.243569439012</v>
      </c>
      <c r="F739" s="326" t="n">
        <f aca="false">+[4]data1cf!E739</f>
        <v>513.651908162479</v>
      </c>
      <c r="G739" s="326" t="n">
        <f aca="false">+[4]data1cf!F739</f>
        <v>504.818126355511</v>
      </c>
      <c r="H739" s="326" t="n">
        <f aca="false">+[4]data1cf!G739</f>
        <v>496.642061791603</v>
      </c>
      <c r="I739" s="326" t="n">
        <f aca="false">+[4]data1cf!H739</f>
        <v>492.095985995744</v>
      </c>
      <c r="J739" s="326" t="n">
        <f aca="false">+[4]data1cf!I739</f>
        <v>490.782337421194</v>
      </c>
      <c r="K739" s="326" t="n">
        <f aca="false">+[4]data1cf!J739</f>
        <v>489.528391172144</v>
      </c>
      <c r="L739" s="326" t="n">
        <f aca="false">+[4]data1cf!K739</f>
        <v>488.035629616669</v>
      </c>
      <c r="M739" s="326" t="n">
        <f aca="false">+[4]data1cf!L739</f>
        <v>367.347202133483</v>
      </c>
      <c r="N739" s="326" t="n">
        <f aca="false">+[4]data1cf!M739</f>
        <v>365.769567306848</v>
      </c>
      <c r="O739" s="326" t="n">
        <f aca="false">+[4]data1cf!N739</f>
        <v>364.345800354368</v>
      </c>
      <c r="P739" s="326" t="n">
        <f aca="false">+[4]data1cf!O739</f>
        <v>362.678123474359</v>
      </c>
      <c r="Q739" s="326" t="n">
        <f aca="false">+[4]data1cf!P739</f>
        <v>361.161613206904</v>
      </c>
      <c r="R739" s="326" t="n">
        <f aca="false">+[4]data1cf!Q739</f>
        <v>330.160434805444</v>
      </c>
      <c r="S739" s="326" t="n">
        <f aca="false">+[4]data1cf!R739</f>
        <v>299.208445465369</v>
      </c>
      <c r="T739" s="326" t="n">
        <f aca="false">+[4]data1cf!S739</f>
        <v>297.44301162933</v>
      </c>
      <c r="U739" s="326" t="n">
        <f aca="false">+[4]data1cf!T739</f>
        <v>295.62461477821</v>
      </c>
      <c r="V739" s="326" t="n">
        <f aca="false">+[4]data1cf!U739</f>
        <v>293.751666021557</v>
      </c>
      <c r="W739" s="326" t="n">
        <f aca="false">+[4]data1cf!V739</f>
        <v>291.822528802203</v>
      </c>
      <c r="X739" s="326" t="n">
        <f aca="false">+[4]data1cf!W739</f>
        <v>289.835517466269</v>
      </c>
      <c r="Y739" s="326" t="n">
        <f aca="false">+[4]data1cf!X739</f>
        <v>287.788895790257</v>
      </c>
      <c r="Z739" s="326" t="n">
        <f aca="false">+[4]data1cf!Y739</f>
        <v>285.680875463965</v>
      </c>
      <c r="AA739" s="326" t="n">
        <f aca="false">+[4]data1cf!Z739</f>
        <v>283.509614527884</v>
      </c>
      <c r="AB739" s="326"/>
      <c r="AC739" s="327" t="n">
        <f aca="false">XNPV(0.1,B739:AA739,$B$1:$AA$1)</f>
        <v>1522.30673384332</v>
      </c>
      <c r="AD739" s="327" t="n">
        <f aca="false">SUMPRODUCT(B739:AA739,$B$1010:$AA$1010)</f>
        <v>2527.54334672098</v>
      </c>
      <c r="AE739" s="328" t="n">
        <f aca="false">SUMPRODUCT(B739:AA739,$B$1012:$AA$1012)</f>
        <v>2415.57316996022</v>
      </c>
      <c r="AF739" s="329" t="n">
        <f aca="false">XIRR(B739:AA739,$B$1:$AA$1)</f>
        <v>0.18464092683889</v>
      </c>
      <c r="AG739" s="330" t="n">
        <f aca="false">1-EXP(-(1/0.25)*(AD739/ABS($AD$1010)))</f>
        <v>0.991986959990513</v>
      </c>
    </row>
    <row r="740" customFormat="false" ht="12.75" hidden="false" customHeight="false" outlineLevel="0" collapsed="false">
      <c r="A740" s="321"/>
      <c r="B740" s="326" t="n">
        <f aca="false">+[4]data1cf!A740</f>
        <v>-3099.08034717621</v>
      </c>
      <c r="C740" s="326" t="n">
        <f aca="false">+[4]data1cf!B740</f>
        <v>500.982441949106</v>
      </c>
      <c r="D740" s="326" t="n">
        <f aca="false">+[4]data1cf!C740</f>
        <v>554.103791703301</v>
      </c>
      <c r="E740" s="326" t="n">
        <f aca="false">+[4]data1cf!D740</f>
        <v>541.523863732971</v>
      </c>
      <c r="F740" s="326" t="n">
        <f aca="false">+[4]data1cf!E740</f>
        <v>530.114863257623</v>
      </c>
      <c r="G740" s="326" t="n">
        <f aca="false">+[4]data1cf!F740</f>
        <v>519.63478594114</v>
      </c>
      <c r="H740" s="326" t="n">
        <f aca="false">+[4]data1cf!G740</f>
        <v>509.962089095856</v>
      </c>
      <c r="I740" s="326" t="n">
        <f aca="false">+[4]data1cf!H740</f>
        <v>504.710458081633</v>
      </c>
      <c r="J740" s="326" t="n">
        <f aca="false">+[4]data1cf!I740</f>
        <v>503.396809507084</v>
      </c>
      <c r="K740" s="326" t="n">
        <f aca="false">+[4]data1cf!J740</f>
        <v>502.164243719196</v>
      </c>
      <c r="L740" s="326" t="n">
        <f aca="false">+[4]data1cf!K740</f>
        <v>500.650101702559</v>
      </c>
      <c r="M740" s="326" t="n">
        <f aca="false">+[4]data1cf!L740</f>
        <v>379.983054680535</v>
      </c>
      <c r="N740" s="326" t="n">
        <f aca="false">+[4]data1cf!M740</f>
        <v>378.384039392738</v>
      </c>
      <c r="O740" s="326" t="n">
        <f aca="false">+[4]data1cf!N740</f>
        <v>376.98165290142</v>
      </c>
      <c r="P740" s="326" t="n">
        <f aca="false">+[4]data1cf!O740</f>
        <v>375.292595560249</v>
      </c>
      <c r="Q740" s="326" t="n">
        <f aca="false">+[4]data1cf!P740</f>
        <v>373.797465753956</v>
      </c>
      <c r="R740" s="326" t="n">
        <f aca="false">+[4]data1cf!Q740</f>
        <v>336.467670848389</v>
      </c>
      <c r="S740" s="326" t="n">
        <f aca="false">+[4]data1cf!R740</f>
        <v>299.208445465369</v>
      </c>
      <c r="T740" s="326" t="n">
        <f aca="false">+[4]data1cf!S740</f>
        <v>297.44301162933</v>
      </c>
      <c r="U740" s="326" t="n">
        <f aca="false">+[4]data1cf!T740</f>
        <v>295.62461477821</v>
      </c>
      <c r="V740" s="326" t="n">
        <f aca="false">+[4]data1cf!U740</f>
        <v>293.751666021557</v>
      </c>
      <c r="W740" s="326" t="n">
        <f aca="false">+[4]data1cf!V740</f>
        <v>291.822528802203</v>
      </c>
      <c r="X740" s="326" t="n">
        <f aca="false">+[4]data1cf!W740</f>
        <v>289.835517466269</v>
      </c>
      <c r="Y740" s="326" t="n">
        <f aca="false">+[4]data1cf!X740</f>
        <v>287.788895790257</v>
      </c>
      <c r="Z740" s="326" t="n">
        <f aca="false">+[4]data1cf!Y740</f>
        <v>285.680875463965</v>
      </c>
      <c r="AA740" s="326" t="n">
        <f aca="false">+[4]data1cf!Z740</f>
        <v>283.509614527884</v>
      </c>
      <c r="AB740" s="326"/>
      <c r="AC740" s="327" t="n">
        <f aca="false">XNPV(0.1,B740:AA740,$B$1:$AA$1)</f>
        <v>1082.95996402083</v>
      </c>
      <c r="AD740" s="327" t="n">
        <f aca="false">SUMPRODUCT(B740:AA740,$B$1010:$AA$1010)</f>
        <v>2117.82072047818</v>
      </c>
      <c r="AE740" s="328" t="n">
        <f aca="false">SUMPRODUCT(B740:AA740,$B$1012:$AA$1012)</f>
        <v>2003.1148407393</v>
      </c>
      <c r="AF740" s="329" t="n">
        <f aca="false">XIRR(B740:AA740,$B$1:$AA$1)</f>
        <v>0.150646333658524</v>
      </c>
      <c r="AG740" s="330" t="n">
        <f aca="false">1-EXP(-(1/0.25)*(AD740/ABS($AD$1010)))</f>
        <v>0.982477410892034</v>
      </c>
    </row>
    <row r="741" customFormat="false" ht="12.75" hidden="false" customHeight="false" outlineLevel="0" collapsed="false">
      <c r="A741" s="321"/>
      <c r="B741" s="326" t="n">
        <f aca="false">+[4]data1cf!A741</f>
        <v>-2514.4889323574</v>
      </c>
      <c r="C741" s="326" t="n">
        <f aca="false">+[4]data1cf!B741</f>
        <v>489.617984845028</v>
      </c>
      <c r="D741" s="326" t="n">
        <f aca="false">+[4]data1cf!C741</f>
        <v>532.511323205553</v>
      </c>
      <c r="E741" s="326" t="n">
        <f aca="false">+[4]data1cf!D741</f>
        <v>522.090642084998</v>
      </c>
      <c r="F741" s="326" t="n">
        <f aca="false">+[4]data1cf!E741</f>
        <v>512.613599317343</v>
      </c>
      <c r="G741" s="326" t="n">
        <f aca="false">+[4]data1cf!F741</f>
        <v>503.883648394889</v>
      </c>
      <c r="H741" s="326" t="n">
        <f aca="false">+[4]data1cf!G741</f>
        <v>495.801975544175</v>
      </c>
      <c r="I741" s="326" t="n">
        <f aca="false">+[4]data1cf!H741</f>
        <v>491.300398698821</v>
      </c>
      <c r="J741" s="326" t="n">
        <f aca="false">+[4]data1cf!I741</f>
        <v>489.986750124272</v>
      </c>
      <c r="K741" s="326" t="n">
        <f aca="false">+[4]data1cf!J741</f>
        <v>488.731455422176</v>
      </c>
      <c r="L741" s="326" t="n">
        <f aca="false">+[4]data1cf!K741</f>
        <v>487.240042319747</v>
      </c>
      <c r="M741" s="326" t="n">
        <f aca="false">+[4]data1cf!L741</f>
        <v>366.550266383515</v>
      </c>
      <c r="N741" s="326" t="n">
        <f aca="false">+[4]data1cf!M741</f>
        <v>364.973980009926</v>
      </c>
      <c r="O741" s="326" t="n">
        <f aca="false">+[4]data1cf!N741</f>
        <v>363.5488646044</v>
      </c>
      <c r="P741" s="326" t="n">
        <f aca="false">+[4]data1cf!O741</f>
        <v>361.882536177437</v>
      </c>
      <c r="Q741" s="326" t="n">
        <f aca="false">+[4]data1cf!P741</f>
        <v>360.364677456936</v>
      </c>
      <c r="R741" s="326" t="n">
        <f aca="false">+[4]data1cf!Q741</f>
        <v>329.762641156983</v>
      </c>
      <c r="S741" s="326" t="n">
        <f aca="false">+[4]data1cf!R741</f>
        <v>299.208445465369</v>
      </c>
      <c r="T741" s="326" t="n">
        <f aca="false">+[4]data1cf!S741</f>
        <v>297.44301162933</v>
      </c>
      <c r="U741" s="326" t="n">
        <f aca="false">+[4]data1cf!T741</f>
        <v>295.62461477821</v>
      </c>
      <c r="V741" s="326" t="n">
        <f aca="false">+[4]data1cf!U741</f>
        <v>293.751666021557</v>
      </c>
      <c r="W741" s="326" t="n">
        <f aca="false">+[4]data1cf!V741</f>
        <v>291.822528802203</v>
      </c>
      <c r="X741" s="326" t="n">
        <f aca="false">+[4]data1cf!W741</f>
        <v>289.835517466269</v>
      </c>
      <c r="Y741" s="326" t="n">
        <f aca="false">+[4]data1cf!X741</f>
        <v>287.788895790257</v>
      </c>
      <c r="Z741" s="326" t="n">
        <f aca="false">+[4]data1cf!Y741</f>
        <v>285.680875463965</v>
      </c>
      <c r="AA741" s="326" t="n">
        <f aca="false">+[4]data1cf!Z741</f>
        <v>283.509614527884</v>
      </c>
      <c r="AB741" s="326"/>
      <c r="AC741" s="327" t="n">
        <f aca="false">XNPV(0.1,B741:AA741,$B$1:$AA$1)</f>
        <v>1550.01607487913</v>
      </c>
      <c r="AD741" s="327" t="n">
        <f aca="false">SUMPRODUCT(B741:AA741,$B$1010:$AA$1010)</f>
        <v>2553.38431053469</v>
      </c>
      <c r="AE741" s="328" t="n">
        <f aca="false">SUMPRODUCT(B741:AA741,$B$1012:$AA$1012)</f>
        <v>2441.58667294343</v>
      </c>
      <c r="AF741" s="329" t="n">
        <f aca="false">XIRR(B741:AA741,$B$1:$AA$1)</f>
        <v>0.187241216698984</v>
      </c>
      <c r="AG741" s="330" t="n">
        <f aca="false">1-EXP(-(1/0.25)*(AD741/ABS($AD$1010)))</f>
        <v>0.99237278014445</v>
      </c>
    </row>
    <row r="742" customFormat="false" ht="12.75" hidden="false" customHeight="false" outlineLevel="0" collapsed="false">
      <c r="A742" s="321"/>
      <c r="B742" s="326" t="n">
        <f aca="false">+[4]data1cf!A742</f>
        <v>-3208.9963890654</v>
      </c>
      <c r="C742" s="326" t="n">
        <f aca="false">+[4]data1cf!B742</f>
        <v>503.119209803431</v>
      </c>
      <c r="D742" s="326" t="n">
        <f aca="false">+[4]data1cf!C742</f>
        <v>558.16365062652</v>
      </c>
      <c r="E742" s="326" t="n">
        <f aca="false">+[4]data1cf!D742</f>
        <v>545.177736763868</v>
      </c>
      <c r="F742" s="326" t="n">
        <f aca="false">+[4]data1cf!E742</f>
        <v>533.405485753284</v>
      </c>
      <c r="G742" s="326" t="n">
        <f aca="false">+[4]data1cf!F742</f>
        <v>522.596346187236</v>
      </c>
      <c r="H742" s="326" t="n">
        <f aca="false">+[4]data1cf!G742</f>
        <v>512.624501842346</v>
      </c>
      <c r="I742" s="326" t="n">
        <f aca="false">+[4]data1cf!H742</f>
        <v>507.231844149738</v>
      </c>
      <c r="J742" s="326" t="n">
        <f aca="false">+[4]data1cf!I742</f>
        <v>505.918195575188</v>
      </c>
      <c r="K742" s="326" t="n">
        <f aca="false">+[4]data1cf!J742</f>
        <v>504.689903323009</v>
      </c>
      <c r="L742" s="326" t="n">
        <f aca="false">+[4]data1cf!K742</f>
        <v>503.171487770663</v>
      </c>
      <c r="M742" s="326" t="n">
        <f aca="false">+[4]data1cf!L742</f>
        <v>382.508714284348</v>
      </c>
      <c r="N742" s="326" t="n">
        <f aca="false">+[4]data1cf!M742</f>
        <v>380.905425460842</v>
      </c>
      <c r="O742" s="326" t="n">
        <f aca="false">+[4]data1cf!N742</f>
        <v>379.507312505233</v>
      </c>
      <c r="P742" s="326" t="n">
        <f aca="false">+[4]data1cf!O742</f>
        <v>377.813981628353</v>
      </c>
      <c r="Q742" s="326" t="n">
        <f aca="false">+[4]data1cf!P742</f>
        <v>376.323125357769</v>
      </c>
      <c r="R742" s="326" t="n">
        <f aca="false">+[4]data1cf!Q742</f>
        <v>337.728363882441</v>
      </c>
      <c r="S742" s="326" t="n">
        <f aca="false">+[4]data1cf!R742</f>
        <v>299.208445465369</v>
      </c>
      <c r="T742" s="326" t="n">
        <f aca="false">+[4]data1cf!S742</f>
        <v>297.44301162933</v>
      </c>
      <c r="U742" s="326" t="n">
        <f aca="false">+[4]data1cf!T742</f>
        <v>295.62461477821</v>
      </c>
      <c r="V742" s="326" t="n">
        <f aca="false">+[4]data1cf!U742</f>
        <v>293.751666021557</v>
      </c>
      <c r="W742" s="326" t="n">
        <f aca="false">+[4]data1cf!V742</f>
        <v>291.822528802203</v>
      </c>
      <c r="X742" s="326" t="n">
        <f aca="false">+[4]data1cf!W742</f>
        <v>289.835517466269</v>
      </c>
      <c r="Y742" s="326" t="n">
        <f aca="false">+[4]data1cf!X742</f>
        <v>287.788895790257</v>
      </c>
      <c r="Z742" s="326" t="n">
        <f aca="false">+[4]data1cf!Y742</f>
        <v>285.680875463965</v>
      </c>
      <c r="AA742" s="326" t="n">
        <f aca="false">+[4]data1cf!Z742</f>
        <v>283.509614527884</v>
      </c>
      <c r="AB742" s="326"/>
      <c r="AC742" s="327" t="n">
        <f aca="false">XNPV(0.1,B742:AA742,$B$1:$AA$1)</f>
        <v>995.143144025938</v>
      </c>
      <c r="AD742" s="327" t="n">
        <f aca="false">SUMPRODUCT(B742:AA742,$B$1010:$AA$1010)</f>
        <v>2035.92518695432</v>
      </c>
      <c r="AE742" s="328" t="n">
        <f aca="false">SUMPRODUCT(B742:AA742,$B$1012:$AA$1012)</f>
        <v>1920.67249373577</v>
      </c>
      <c r="AF742" s="329" t="n">
        <f aca="false">XIRR(B742:AA742,$B$1:$AA$1)</f>
        <v>0.145135318405951</v>
      </c>
      <c r="AG742" s="330" t="n">
        <f aca="false">1-EXP(-(1/0.25)*(AD742/ABS($AD$1010)))</f>
        <v>0.97951113790229</v>
      </c>
    </row>
    <row r="743" customFormat="false" ht="12.75" hidden="false" customHeight="false" outlineLevel="0" collapsed="false">
      <c r="A743" s="321"/>
      <c r="B743" s="326" t="n">
        <f aca="false">+[4]data1cf!A743</f>
        <v>-2749.11534485832</v>
      </c>
      <c r="C743" s="326" t="n">
        <f aca="false">+[4]data1cf!B743</f>
        <v>494.179122304046</v>
      </c>
      <c r="D743" s="326" t="n">
        <f aca="false">+[4]data1cf!C743</f>
        <v>541.177484377687</v>
      </c>
      <c r="E743" s="326" t="n">
        <f aca="false">+[4]data1cf!D743</f>
        <v>529.890187139918</v>
      </c>
      <c r="F743" s="326" t="n">
        <f aca="false">+[4]data1cf!E743</f>
        <v>519.63775100423</v>
      </c>
      <c r="G743" s="326" t="n">
        <f aca="false">+[4]data1cf!F743</f>
        <v>510.205384913087</v>
      </c>
      <c r="H743" s="326" t="n">
        <f aca="false">+[4]data1cf!G743</f>
        <v>501.485152818111</v>
      </c>
      <c r="I743" s="326" t="n">
        <f aca="false">+[4]data1cf!H743</f>
        <v>496.682540900462</v>
      </c>
      <c r="J743" s="326" t="n">
        <f aca="false">+[4]data1cf!I743</f>
        <v>495.368892325913</v>
      </c>
      <c r="K743" s="326" t="n">
        <f aca="false">+[4]data1cf!J743</f>
        <v>494.122719898735</v>
      </c>
      <c r="L743" s="326" t="n">
        <f aca="false">+[4]data1cf!K743</f>
        <v>492.622184521388</v>
      </c>
      <c r="M743" s="326" t="n">
        <f aca="false">+[4]data1cf!L743</f>
        <v>371.941530860074</v>
      </c>
      <c r="N743" s="326" t="n">
        <f aca="false">+[4]data1cf!M743</f>
        <v>370.356122211567</v>
      </c>
      <c r="O743" s="326" t="n">
        <f aca="false">+[4]data1cf!N743</f>
        <v>368.940129080959</v>
      </c>
      <c r="P743" s="326" t="n">
        <f aca="false">+[4]data1cf!O743</f>
        <v>367.264678379078</v>
      </c>
      <c r="Q743" s="326" t="n">
        <f aca="false">+[4]data1cf!P743</f>
        <v>365.755941933495</v>
      </c>
      <c r="R743" s="326" t="n">
        <f aca="false">+[4]data1cf!Q743</f>
        <v>332.453712257804</v>
      </c>
      <c r="S743" s="326" t="n">
        <f aca="false">+[4]data1cf!R743</f>
        <v>299.208445465369</v>
      </c>
      <c r="T743" s="326" t="n">
        <f aca="false">+[4]data1cf!S743</f>
        <v>297.44301162933</v>
      </c>
      <c r="U743" s="326" t="n">
        <f aca="false">+[4]data1cf!T743</f>
        <v>295.62461477821</v>
      </c>
      <c r="V743" s="326" t="n">
        <f aca="false">+[4]data1cf!U743</f>
        <v>293.751666021557</v>
      </c>
      <c r="W743" s="326" t="n">
        <f aca="false">+[4]data1cf!V743</f>
        <v>291.822528802203</v>
      </c>
      <c r="X743" s="326" t="n">
        <f aca="false">+[4]data1cf!W743</f>
        <v>289.835517466269</v>
      </c>
      <c r="Y743" s="326" t="n">
        <f aca="false">+[4]data1cf!X743</f>
        <v>287.788895790257</v>
      </c>
      <c r="Z743" s="326" t="n">
        <f aca="false">+[4]data1cf!Y743</f>
        <v>285.680875463965</v>
      </c>
      <c r="AA743" s="326" t="n">
        <f aca="false">+[4]data1cf!Z743</f>
        <v>283.509614527884</v>
      </c>
      <c r="AB743" s="326"/>
      <c r="AC743" s="327" t="n">
        <f aca="false">XNPV(0.1,B743:AA743,$B$1:$AA$1)</f>
        <v>1362.56258693956</v>
      </c>
      <c r="AD743" s="327" t="n">
        <f aca="false">SUMPRODUCT(B743:AA743,$B$1010:$AA$1010)</f>
        <v>2378.57038073612</v>
      </c>
      <c r="AE743" s="328" t="n">
        <f aca="false">SUMPRODUCT(B743:AA743,$B$1012:$AA$1012)</f>
        <v>2265.60551693442</v>
      </c>
      <c r="AF743" s="329" t="n">
        <f aca="false">XIRR(B743:AA743,$B$1:$AA$1)</f>
        <v>0.170838464802801</v>
      </c>
      <c r="AG743" s="330" t="n">
        <f aca="false">1-EXP(-(1/0.25)*(AD743/ABS($AD$1010)))</f>
        <v>0.989350060670345</v>
      </c>
    </row>
    <row r="744" customFormat="false" ht="12.75" hidden="false" customHeight="false" outlineLevel="0" collapsed="false">
      <c r="A744" s="321"/>
      <c r="B744" s="326" t="n">
        <f aca="false">+[4]data1cf!A744</f>
        <v>-3117.78296247021</v>
      </c>
      <c r="C744" s="326" t="n">
        <f aca="false">+[4]data1cf!B744</f>
        <v>501.346020790421</v>
      </c>
      <c r="D744" s="326" t="n">
        <f aca="false">+[4]data1cf!C744</f>
        <v>554.7945915018</v>
      </c>
      <c r="E744" s="326" t="n">
        <f aca="false">+[4]data1cf!D744</f>
        <v>542.14558355162</v>
      </c>
      <c r="F744" s="326" t="n">
        <f aca="false">+[4]data1cf!E744</f>
        <v>530.674774673248</v>
      </c>
      <c r="G744" s="326" t="n">
        <f aca="false">+[4]data1cf!F744</f>
        <v>520.138706215204</v>
      </c>
      <c r="H744" s="326" t="n">
        <f aca="false">+[4]data1cf!G744</f>
        <v>510.415108332135</v>
      </c>
      <c r="I744" s="326" t="n">
        <f aca="false">+[4]data1cf!H744</f>
        <v>505.139481114385</v>
      </c>
      <c r="J744" s="326" t="n">
        <f aca="false">+[4]data1cf!I744</f>
        <v>503.825832539836</v>
      </c>
      <c r="K744" s="326" t="n">
        <f aca="false">+[4]data1cf!J744</f>
        <v>502.593993909631</v>
      </c>
      <c r="L744" s="326" t="n">
        <f aca="false">+[4]data1cf!K744</f>
        <v>501.079124735311</v>
      </c>
      <c r="M744" s="326" t="n">
        <f aca="false">+[4]data1cf!L744</f>
        <v>380.41280487097</v>
      </c>
      <c r="N744" s="326" t="n">
        <f aca="false">+[4]data1cf!M744</f>
        <v>378.81306242549</v>
      </c>
      <c r="O744" s="326" t="n">
        <f aca="false">+[4]data1cf!N744</f>
        <v>377.411403091855</v>
      </c>
      <c r="P744" s="326" t="n">
        <f aca="false">+[4]data1cf!O744</f>
        <v>375.721618593001</v>
      </c>
      <c r="Q744" s="326" t="n">
        <f aca="false">+[4]data1cf!P744</f>
        <v>374.227215944391</v>
      </c>
      <c r="R744" s="326" t="n">
        <f aca="false">+[4]data1cf!Q744</f>
        <v>336.682182364765</v>
      </c>
      <c r="S744" s="326" t="n">
        <f aca="false">+[4]data1cf!R744</f>
        <v>299.208445465369</v>
      </c>
      <c r="T744" s="326" t="n">
        <f aca="false">+[4]data1cf!S744</f>
        <v>297.44301162933</v>
      </c>
      <c r="U744" s="326" t="n">
        <f aca="false">+[4]data1cf!T744</f>
        <v>295.62461477821</v>
      </c>
      <c r="V744" s="326" t="n">
        <f aca="false">+[4]data1cf!U744</f>
        <v>293.751666021557</v>
      </c>
      <c r="W744" s="326" t="n">
        <f aca="false">+[4]data1cf!V744</f>
        <v>291.822528802203</v>
      </c>
      <c r="X744" s="326" t="n">
        <f aca="false">+[4]data1cf!W744</f>
        <v>289.835517466269</v>
      </c>
      <c r="Y744" s="326" t="n">
        <f aca="false">+[4]data1cf!X744</f>
        <v>287.788895790257</v>
      </c>
      <c r="Z744" s="326" t="n">
        <f aca="false">+[4]data1cf!Y744</f>
        <v>285.680875463965</v>
      </c>
      <c r="AA744" s="326" t="n">
        <f aca="false">+[4]data1cf!Z744</f>
        <v>283.509614527884</v>
      </c>
      <c r="AB744" s="326"/>
      <c r="AC744" s="327" t="n">
        <f aca="false">XNPV(0.1,B744:AA744,$B$1:$AA$1)</f>
        <v>1068.01761190845</v>
      </c>
      <c r="AD744" s="327" t="n">
        <f aca="false">SUMPRODUCT(B744:AA744,$B$1010:$AA$1010)</f>
        <v>2103.88589684855</v>
      </c>
      <c r="AE744" s="328" t="n">
        <f aca="false">SUMPRODUCT(B744:AA744,$B$1012:$AA$1012)</f>
        <v>1989.08697480235</v>
      </c>
      <c r="AF744" s="329" t="n">
        <f aca="false">XIRR(B744:AA744,$B$1:$AA$1)</f>
        <v>0.149683827399483</v>
      </c>
      <c r="AG744" s="330" t="n">
        <f aca="false">1-EXP(-(1/0.25)*(AD744/ABS($AD$1010)))</f>
        <v>0.982004867931571</v>
      </c>
    </row>
    <row r="745" customFormat="false" ht="12.75" hidden="false" customHeight="false" outlineLevel="0" collapsed="false">
      <c r="A745" s="321"/>
      <c r="B745" s="326" t="n">
        <f aca="false">+[4]data1cf!A745</f>
        <v>-2787.23026350477</v>
      </c>
      <c r="C745" s="326" t="n">
        <f aca="false">+[4]data1cf!B745</f>
        <v>494.920076322533</v>
      </c>
      <c r="D745" s="326" t="n">
        <f aca="false">+[4]data1cf!C745</f>
        <v>542.585297012812</v>
      </c>
      <c r="E745" s="326" t="n">
        <f aca="false">+[4]data1cf!D745</f>
        <v>531.157218511531</v>
      </c>
      <c r="F745" s="326" t="n">
        <f aca="false">+[4]data1cf!E745</f>
        <v>520.778820192701</v>
      </c>
      <c r="G745" s="326" t="n">
        <f aca="false">+[4]data1cf!F745</f>
        <v>511.23234718271</v>
      </c>
      <c r="H745" s="326" t="n">
        <f aca="false">+[4]data1cf!G745</f>
        <v>502.408381525146</v>
      </c>
      <c r="I745" s="326" t="n">
        <f aca="false">+[4]data1cf!H745</f>
        <v>497.556866642277</v>
      </c>
      <c r="J745" s="326" t="n">
        <f aca="false">+[4]data1cf!I745</f>
        <v>496.243218067728</v>
      </c>
      <c r="K745" s="326" t="n">
        <f aca="false">+[4]data1cf!J745</f>
        <v>494.998527548587</v>
      </c>
      <c r="L745" s="326" t="n">
        <f aca="false">+[4]data1cf!K745</f>
        <v>493.496510263203</v>
      </c>
      <c r="M745" s="326" t="n">
        <f aca="false">+[4]data1cf!L745</f>
        <v>372.817338509926</v>
      </c>
      <c r="N745" s="326" t="n">
        <f aca="false">+[4]data1cf!M745</f>
        <v>371.230447953382</v>
      </c>
      <c r="O745" s="326" t="n">
        <f aca="false">+[4]data1cf!N745</f>
        <v>369.815936730811</v>
      </c>
      <c r="P745" s="326" t="n">
        <f aca="false">+[4]data1cf!O745</f>
        <v>368.139004120893</v>
      </c>
      <c r="Q745" s="326" t="n">
        <f aca="false">+[4]data1cf!P745</f>
        <v>366.631749583347</v>
      </c>
      <c r="R745" s="326" t="n">
        <f aca="false">+[4]data1cf!Q745</f>
        <v>332.890875128711</v>
      </c>
      <c r="S745" s="326" t="n">
        <f aca="false">+[4]data1cf!R745</f>
        <v>299.208445465369</v>
      </c>
      <c r="T745" s="326" t="n">
        <f aca="false">+[4]data1cf!S745</f>
        <v>297.44301162933</v>
      </c>
      <c r="U745" s="326" t="n">
        <f aca="false">+[4]data1cf!T745</f>
        <v>295.62461477821</v>
      </c>
      <c r="V745" s="326" t="n">
        <f aca="false">+[4]data1cf!U745</f>
        <v>293.751666021557</v>
      </c>
      <c r="W745" s="326" t="n">
        <f aca="false">+[4]data1cf!V745</f>
        <v>291.822528802203</v>
      </c>
      <c r="X745" s="326" t="n">
        <f aca="false">+[4]data1cf!W745</f>
        <v>289.835517466269</v>
      </c>
      <c r="Y745" s="326" t="n">
        <f aca="false">+[4]data1cf!X745</f>
        <v>287.788895790257</v>
      </c>
      <c r="Z745" s="326" t="n">
        <f aca="false">+[4]data1cf!Y745</f>
        <v>285.680875463965</v>
      </c>
      <c r="AA745" s="326" t="n">
        <f aca="false">+[4]data1cf!Z745</f>
        <v>283.509614527884</v>
      </c>
      <c r="AB745" s="326"/>
      <c r="AC745" s="327" t="n">
        <f aca="false">XNPV(0.1,B745:AA745,$B$1:$AA$1)</f>
        <v>1332.11088132529</v>
      </c>
      <c r="AD745" s="327" t="n">
        <f aca="false">SUMPRODUCT(B745:AA745,$B$1010:$AA$1010)</f>
        <v>2350.17196368871</v>
      </c>
      <c r="AE745" s="328" t="n">
        <f aca="false">SUMPRODUCT(B745:AA745,$B$1012:$AA$1012)</f>
        <v>2237.01748469586</v>
      </c>
      <c r="AF745" s="329" t="n">
        <f aca="false">XIRR(B745:AA745,$B$1:$AA$1)</f>
        <v>0.168414945212859</v>
      </c>
      <c r="AG745" s="330" t="n">
        <f aca="false">1-EXP(-(1/0.25)*(AD745/ABS($AD$1010)))</f>
        <v>0.988756560482428</v>
      </c>
    </row>
    <row r="746" customFormat="false" ht="12.75" hidden="false" customHeight="false" outlineLevel="0" collapsed="false">
      <c r="A746" s="321"/>
      <c r="B746" s="326" t="n">
        <f aca="false">+[4]data1cf!A746</f>
        <v>-2810.67341082295</v>
      </c>
      <c r="C746" s="326" t="n">
        <f aca="false">+[4]data1cf!B746</f>
        <v>495.375811106398</v>
      </c>
      <c r="D746" s="326" t="n">
        <f aca="false">+[4]data1cf!C746</f>
        <v>543.451193102157</v>
      </c>
      <c r="E746" s="326" t="n">
        <f aca="false">+[4]data1cf!D746</f>
        <v>531.936524991941</v>
      </c>
      <c r="F746" s="326" t="n">
        <f aca="false">+[4]data1cf!E746</f>
        <v>521.480651759853</v>
      </c>
      <c r="G746" s="326" t="n">
        <f aca="false">+[4]data1cf!F746</f>
        <v>511.863995593148</v>
      </c>
      <c r="H746" s="326" t="n">
        <f aca="false">+[4]data1cf!G746</f>
        <v>502.976227065843</v>
      </c>
      <c r="I746" s="326" t="n">
        <f aca="false">+[4]data1cf!H746</f>
        <v>498.094633687238</v>
      </c>
      <c r="J746" s="326" t="n">
        <f aca="false">+[4]data1cf!I746</f>
        <v>496.780985112689</v>
      </c>
      <c r="K746" s="326" t="n">
        <f aca="false">+[4]data1cf!J746</f>
        <v>495.537206063116</v>
      </c>
      <c r="L746" s="326" t="n">
        <f aca="false">+[4]data1cf!K746</f>
        <v>494.034277308164</v>
      </c>
      <c r="M746" s="326" t="n">
        <f aca="false">+[4]data1cf!L746</f>
        <v>373.356017024455</v>
      </c>
      <c r="N746" s="326" t="n">
        <f aca="false">+[4]data1cf!M746</f>
        <v>371.768214998343</v>
      </c>
      <c r="O746" s="326" t="n">
        <f aca="false">+[4]data1cf!N746</f>
        <v>370.35461524534</v>
      </c>
      <c r="P746" s="326" t="n">
        <f aca="false">+[4]data1cf!O746</f>
        <v>368.676771165854</v>
      </c>
      <c r="Q746" s="326" t="n">
        <f aca="false">+[4]data1cf!P746</f>
        <v>367.170428097876</v>
      </c>
      <c r="R746" s="326" t="n">
        <f aca="false">+[4]data1cf!Q746</f>
        <v>333.159758651192</v>
      </c>
      <c r="S746" s="326" t="n">
        <f aca="false">+[4]data1cf!R746</f>
        <v>299.208445465369</v>
      </c>
      <c r="T746" s="326" t="n">
        <f aca="false">+[4]data1cf!S746</f>
        <v>297.44301162933</v>
      </c>
      <c r="U746" s="326" t="n">
        <f aca="false">+[4]data1cf!T746</f>
        <v>295.62461477821</v>
      </c>
      <c r="V746" s="326" t="n">
        <f aca="false">+[4]data1cf!U746</f>
        <v>293.751666021557</v>
      </c>
      <c r="W746" s="326" t="n">
        <f aca="false">+[4]data1cf!V746</f>
        <v>291.822528802203</v>
      </c>
      <c r="X746" s="326" t="n">
        <f aca="false">+[4]data1cf!W746</f>
        <v>289.835517466269</v>
      </c>
      <c r="Y746" s="326" t="n">
        <f aca="false">+[4]data1cf!X746</f>
        <v>287.788895790257</v>
      </c>
      <c r="Z746" s="326" t="n">
        <f aca="false">+[4]data1cf!Y746</f>
        <v>285.680875463965</v>
      </c>
      <c r="AA746" s="326" t="n">
        <f aca="false">+[4]data1cf!Z746</f>
        <v>283.509614527884</v>
      </c>
      <c r="AB746" s="326"/>
      <c r="AC746" s="327" t="n">
        <f aca="false">XNPV(0.1,B746:AA746,$B$1:$AA$1)</f>
        <v>1313.38110710153</v>
      </c>
      <c r="AD746" s="327" t="n">
        <f aca="false">SUMPRODUCT(B746:AA746,$B$1010:$AA$1010)</f>
        <v>2332.70509512155</v>
      </c>
      <c r="AE746" s="328" t="n">
        <f aca="false">SUMPRODUCT(B746:AA746,$B$1012:$AA$1012)</f>
        <v>2219.43399048663</v>
      </c>
      <c r="AF746" s="329" t="n">
        <f aca="false">XIRR(B746:AA746,$B$1:$AA$1)</f>
        <v>0.166954314761048</v>
      </c>
      <c r="AG746" s="330" t="n">
        <f aca="false">1-EXP(-(1/0.25)*(AD746/ABS($AD$1010)))</f>
        <v>0.988375206976349</v>
      </c>
    </row>
    <row r="747" customFormat="false" ht="12.75" hidden="false" customHeight="false" outlineLevel="0" collapsed="false">
      <c r="A747" s="321"/>
      <c r="B747" s="326" t="n">
        <f aca="false">+[4]data1cf!A747</f>
        <v>-3555.83010444223</v>
      </c>
      <c r="C747" s="326" t="n">
        <f aca="false">+[4]data1cf!B747</f>
        <v>509.861657230357</v>
      </c>
      <c r="D747" s="326" t="n">
        <f aca="false">+[4]data1cf!C747</f>
        <v>570.974300737678</v>
      </c>
      <c r="E747" s="326" t="n">
        <f aca="false">+[4]data1cf!D747</f>
        <v>556.707321863911</v>
      </c>
      <c r="F747" s="326" t="n">
        <f aca="false">+[4]data1cf!E747</f>
        <v>543.78885479075</v>
      </c>
      <c r="G747" s="326" t="n">
        <f aca="false">+[4]data1cf!F747</f>
        <v>531.941378320955</v>
      </c>
      <c r="H747" s="326" t="n">
        <f aca="false">+[4]data1cf!G747</f>
        <v>521.025591336295</v>
      </c>
      <c r="I747" s="326" t="n">
        <f aca="false">+[4]data1cf!H747</f>
        <v>515.18793211351</v>
      </c>
      <c r="J747" s="326" t="n">
        <f aca="false">+[4]data1cf!I747</f>
        <v>513.874283538961</v>
      </c>
      <c r="K747" s="326" t="n">
        <f aca="false">+[4]data1cf!J747</f>
        <v>512.659476181636</v>
      </c>
      <c r="L747" s="326" t="n">
        <f aca="false">+[4]data1cf!K747</f>
        <v>511.127575734435</v>
      </c>
      <c r="M747" s="326" t="n">
        <f aca="false">+[4]data1cf!L747</f>
        <v>390.478287142974</v>
      </c>
      <c r="N747" s="326" t="n">
        <f aca="false">+[4]data1cf!M747</f>
        <v>388.861513424615</v>
      </c>
      <c r="O747" s="326" t="n">
        <f aca="false">+[4]data1cf!N747</f>
        <v>387.476885363859</v>
      </c>
      <c r="P747" s="326" t="n">
        <f aca="false">+[4]data1cf!O747</f>
        <v>385.770069592126</v>
      </c>
      <c r="Q747" s="326" t="n">
        <f aca="false">+[4]data1cf!P747</f>
        <v>384.292698216395</v>
      </c>
      <c r="R747" s="326" t="n">
        <f aca="false">+[4]data1cf!Q747</f>
        <v>341.706407864327</v>
      </c>
      <c r="S747" s="326" t="n">
        <f aca="false">+[4]data1cf!R747</f>
        <v>299.208445465369</v>
      </c>
      <c r="T747" s="326" t="n">
        <f aca="false">+[4]data1cf!S747</f>
        <v>297.44301162933</v>
      </c>
      <c r="U747" s="326" t="n">
        <f aca="false">+[4]data1cf!T747</f>
        <v>295.62461477821</v>
      </c>
      <c r="V747" s="326" t="n">
        <f aca="false">+[4]data1cf!U747</f>
        <v>293.751666021557</v>
      </c>
      <c r="W747" s="326" t="n">
        <f aca="false">+[4]data1cf!V747</f>
        <v>291.822528802203</v>
      </c>
      <c r="X747" s="326" t="n">
        <f aca="false">+[4]data1cf!W747</f>
        <v>289.835517466269</v>
      </c>
      <c r="Y747" s="326" t="n">
        <f aca="false">+[4]data1cf!X747</f>
        <v>287.788895790257</v>
      </c>
      <c r="Z747" s="326" t="n">
        <f aca="false">+[4]data1cf!Y747</f>
        <v>285.680875463965</v>
      </c>
      <c r="AA747" s="326" t="n">
        <f aca="false">+[4]data1cf!Z747</f>
        <v>283.509614527884</v>
      </c>
      <c r="AB747" s="326"/>
      <c r="AC747" s="327" t="n">
        <f aca="false">XNPV(0.1,B747:AA747,$B$1:$AA$1)</f>
        <v>718.042245668329</v>
      </c>
      <c r="AD747" s="327" t="n">
        <f aca="false">SUMPRODUCT(B747:AA747,$B$1010:$AA$1010)</f>
        <v>1777.50856571641</v>
      </c>
      <c r="AE747" s="328" t="n">
        <f aca="false">SUMPRODUCT(B747:AA747,$B$1012:$AA$1012)</f>
        <v>1660.53043417682</v>
      </c>
      <c r="AF747" s="329" t="n">
        <f aca="false">XIRR(B747:AA747,$B$1:$AA$1)</f>
        <v>0.129769660644875</v>
      </c>
      <c r="AG747" s="330" t="n">
        <f aca="false">1-EXP(-(1/0.25)*(AD747/ABS($AD$1010)))</f>
        <v>0.966439061947442</v>
      </c>
    </row>
    <row r="748" customFormat="false" ht="12.75" hidden="false" customHeight="false" outlineLevel="0" collapsed="false">
      <c r="A748" s="321"/>
      <c r="B748" s="326" t="n">
        <f aca="false">+[4]data1cf!A748</f>
        <v>-2588.30973803453</v>
      </c>
      <c r="C748" s="326" t="n">
        <f aca="false">+[4]data1cf!B748</f>
        <v>491.053061307391</v>
      </c>
      <c r="D748" s="326" t="n">
        <f aca="false">+[4]data1cf!C748</f>
        <v>535.237968484043</v>
      </c>
      <c r="E748" s="326" t="n">
        <f aca="false">+[4]data1cf!D748</f>
        <v>524.544622835639</v>
      </c>
      <c r="F748" s="326" t="n">
        <f aca="false">+[4]data1cf!E748</f>
        <v>514.823617069382</v>
      </c>
      <c r="G748" s="326" t="n">
        <f aca="false">+[4]data1cf!F748</f>
        <v>505.872664371724</v>
      </c>
      <c r="H748" s="326" t="n">
        <f aca="false">+[4]data1cf!G748</f>
        <v>497.59008081628</v>
      </c>
      <c r="I748" s="326" t="n">
        <f aca="false">+[4]data1cf!H748</f>
        <v>492.99378892441</v>
      </c>
      <c r="J748" s="326" t="n">
        <f aca="false">+[4]data1cf!I748</f>
        <v>491.680140349861</v>
      </c>
      <c r="K748" s="326" t="n">
        <f aca="false">+[4]data1cf!J748</f>
        <v>490.42771580069</v>
      </c>
      <c r="L748" s="326" t="n">
        <f aca="false">+[4]data1cf!K748</f>
        <v>488.933432545336</v>
      </c>
      <c r="M748" s="326" t="n">
        <f aca="false">+[4]data1cf!L748</f>
        <v>368.246526762029</v>
      </c>
      <c r="N748" s="326" t="n">
        <f aca="false">+[4]data1cf!M748</f>
        <v>366.667370235515</v>
      </c>
      <c r="O748" s="326" t="n">
        <f aca="false">+[4]data1cf!N748</f>
        <v>365.245124982913</v>
      </c>
      <c r="P748" s="326" t="n">
        <f aca="false">+[4]data1cf!O748</f>
        <v>363.575926403026</v>
      </c>
      <c r="Q748" s="326" t="n">
        <f aca="false">+[4]data1cf!P748</f>
        <v>362.06093783545</v>
      </c>
      <c r="R748" s="326" t="n">
        <f aca="false">+[4]data1cf!Q748</f>
        <v>330.609336269778</v>
      </c>
      <c r="S748" s="326" t="n">
        <f aca="false">+[4]data1cf!R748</f>
        <v>299.208445465369</v>
      </c>
      <c r="T748" s="326" t="n">
        <f aca="false">+[4]data1cf!S748</f>
        <v>297.44301162933</v>
      </c>
      <c r="U748" s="326" t="n">
        <f aca="false">+[4]data1cf!T748</f>
        <v>295.62461477821</v>
      </c>
      <c r="V748" s="326" t="n">
        <f aca="false">+[4]data1cf!U748</f>
        <v>293.751666021557</v>
      </c>
      <c r="W748" s="326" t="n">
        <f aca="false">+[4]data1cf!V748</f>
        <v>291.822528802203</v>
      </c>
      <c r="X748" s="326" t="n">
        <f aca="false">+[4]data1cf!W748</f>
        <v>289.835517466269</v>
      </c>
      <c r="Y748" s="326" t="n">
        <f aca="false">+[4]data1cf!X748</f>
        <v>287.788895790257</v>
      </c>
      <c r="Z748" s="326" t="n">
        <f aca="false">+[4]data1cf!Y748</f>
        <v>285.680875463965</v>
      </c>
      <c r="AA748" s="326" t="n">
        <f aca="false">+[4]data1cf!Z748</f>
        <v>283.509614527884</v>
      </c>
      <c r="AB748" s="326"/>
      <c r="AC748" s="327" t="n">
        <f aca="false">XNPV(0.1,B748:AA748,$B$1:$AA$1)</f>
        <v>1491.03734627315</v>
      </c>
      <c r="AD748" s="327" t="n">
        <f aca="false">SUMPRODUCT(B748:AA748,$B$1010:$AA$1010)</f>
        <v>2498.38238213387</v>
      </c>
      <c r="AE748" s="328" t="n">
        <f aca="false">SUMPRODUCT(B748:AA748,$B$1012:$AA$1012)</f>
        <v>2386.21749867995</v>
      </c>
      <c r="AF748" s="329" t="n">
        <f aca="false">XIRR(B748:AA748,$B$1:$AA$1)</f>
        <v>0.181784222199554</v>
      </c>
      <c r="AG748" s="330" t="n">
        <f aca="false">1-EXP(-(1/0.25)*(AD748/ABS($AD$1010)))</f>
        <v>0.991528081295755</v>
      </c>
    </row>
    <row r="749" customFormat="false" ht="12.75" hidden="false" customHeight="false" outlineLevel="0" collapsed="false">
      <c r="A749" s="321"/>
      <c r="B749" s="326" t="n">
        <f aca="false">+[4]data1cf!A749</f>
        <v>-2803.53357857258</v>
      </c>
      <c r="C749" s="326" t="n">
        <f aca="false">+[4]data1cf!B749</f>
        <v>495.237012767451</v>
      </c>
      <c r="D749" s="326" t="n">
        <f aca="false">+[4]data1cf!C749</f>
        <v>543.187476258157</v>
      </c>
      <c r="E749" s="326" t="n">
        <f aca="false">+[4]data1cf!D749</f>
        <v>531.699179832341</v>
      </c>
      <c r="F749" s="326" t="n">
        <f aca="false">+[4]data1cf!E749</f>
        <v>521.266902317874</v>
      </c>
      <c r="G749" s="326" t="n">
        <f aca="false">+[4]data1cf!F749</f>
        <v>511.671621095367</v>
      </c>
      <c r="H749" s="326" t="n">
        <f aca="false">+[4]data1cf!G749</f>
        <v>502.803284335514</v>
      </c>
      <c r="I749" s="326" t="n">
        <f aca="false">+[4]data1cf!H749</f>
        <v>497.930851647281</v>
      </c>
      <c r="J749" s="326" t="n">
        <f aca="false">+[4]data1cf!I749</f>
        <v>496.617203072731</v>
      </c>
      <c r="K749" s="326" t="n">
        <f aca="false">+[4]data1cf!J749</f>
        <v>495.37314642648</v>
      </c>
      <c r="L749" s="326" t="n">
        <f aca="false">+[4]data1cf!K749</f>
        <v>493.870495268206</v>
      </c>
      <c r="M749" s="326" t="n">
        <f aca="false">+[4]data1cf!L749</f>
        <v>373.191957387819</v>
      </c>
      <c r="N749" s="326" t="n">
        <f aca="false">+[4]data1cf!M749</f>
        <v>371.604432958385</v>
      </c>
      <c r="O749" s="326" t="n">
        <f aca="false">+[4]data1cf!N749</f>
        <v>370.190555608704</v>
      </c>
      <c r="P749" s="326" t="n">
        <f aca="false">+[4]data1cf!O749</f>
        <v>368.512989125896</v>
      </c>
      <c r="Q749" s="326" t="n">
        <f aca="false">+[4]data1cf!P749</f>
        <v>367.00636846124</v>
      </c>
      <c r="R749" s="326" t="n">
        <f aca="false">+[4]data1cf!Q749</f>
        <v>333.077867631213</v>
      </c>
      <c r="S749" s="326" t="n">
        <f aca="false">+[4]data1cf!R749</f>
        <v>299.208445465369</v>
      </c>
      <c r="T749" s="326" t="n">
        <f aca="false">+[4]data1cf!S749</f>
        <v>297.44301162933</v>
      </c>
      <c r="U749" s="326" t="n">
        <f aca="false">+[4]data1cf!T749</f>
        <v>295.62461477821</v>
      </c>
      <c r="V749" s="326" t="n">
        <f aca="false">+[4]data1cf!U749</f>
        <v>293.751666021557</v>
      </c>
      <c r="W749" s="326" t="n">
        <f aca="false">+[4]data1cf!V749</f>
        <v>291.822528802203</v>
      </c>
      <c r="X749" s="326" t="n">
        <f aca="false">+[4]data1cf!W749</f>
        <v>289.835517466269</v>
      </c>
      <c r="Y749" s="326" t="n">
        <f aca="false">+[4]data1cf!X749</f>
        <v>287.788895790257</v>
      </c>
      <c r="Z749" s="326" t="n">
        <f aca="false">+[4]data1cf!Y749</f>
        <v>285.680875463965</v>
      </c>
      <c r="AA749" s="326" t="n">
        <f aca="false">+[4]data1cf!Z749</f>
        <v>283.509614527884</v>
      </c>
      <c r="AB749" s="326"/>
      <c r="AC749" s="327" t="n">
        <f aca="false">XNPV(0.1,B749:AA749,$B$1:$AA$1)</f>
        <v>1319.08543699504</v>
      </c>
      <c r="AD749" s="327" t="n">
        <f aca="false">SUMPRODUCT(B749:AA749,$B$1010:$AA$1010)</f>
        <v>2338.02479515228</v>
      </c>
      <c r="AE749" s="328" t="n">
        <f aca="false">SUMPRODUCT(B749:AA749,$B$1012:$AA$1012)</f>
        <v>2224.78920995974</v>
      </c>
      <c r="AF749" s="329" t="n">
        <f aca="false">XIRR(B749:AA749,$B$1:$AA$1)</f>
        <v>0.167396790693999</v>
      </c>
      <c r="AG749" s="330" t="n">
        <f aca="false">1-EXP(-(1/0.25)*(AD749/ABS($AD$1010)))</f>
        <v>0.988492701780052</v>
      </c>
    </row>
    <row r="750" customFormat="false" ht="12.75" hidden="false" customHeight="false" outlineLevel="0" collapsed="false">
      <c r="A750" s="321"/>
      <c r="B750" s="326" t="n">
        <f aca="false">+[4]data1cf!A750</f>
        <v>-3013.94414753371</v>
      </c>
      <c r="C750" s="326" t="n">
        <f aca="false">+[4]data1cf!B750</f>
        <v>499.327394228055</v>
      </c>
      <c r="D750" s="326" t="n">
        <f aca="false">+[4]data1cf!C750</f>
        <v>550.959201033305</v>
      </c>
      <c r="E750" s="326" t="n">
        <f aca="false">+[4]data1cf!D750</f>
        <v>538.693732129975</v>
      </c>
      <c r="F750" s="326" t="n">
        <f aca="false">+[4]data1cf!E750</f>
        <v>527.566089767205</v>
      </c>
      <c r="G750" s="326" t="n">
        <f aca="false">+[4]data1cf!F750</f>
        <v>517.340889799765</v>
      </c>
      <c r="H750" s="326" t="n">
        <f aca="false">+[4]data1cf!G750</f>
        <v>507.899899635427</v>
      </c>
      <c r="I750" s="326" t="n">
        <f aca="false">+[4]data1cf!H750</f>
        <v>502.757501770794</v>
      </c>
      <c r="J750" s="326" t="n">
        <f aca="false">+[4]data1cf!I750</f>
        <v>501.443853196245</v>
      </c>
      <c r="K750" s="326" t="n">
        <f aca="false">+[4]data1cf!J750</f>
        <v>500.207977312915</v>
      </c>
      <c r="L750" s="326" t="n">
        <f aca="false">+[4]data1cf!K750</f>
        <v>498.697145391719</v>
      </c>
      <c r="M750" s="326" t="n">
        <f aca="false">+[4]data1cf!L750</f>
        <v>378.026788274254</v>
      </c>
      <c r="N750" s="326" t="n">
        <f aca="false">+[4]data1cf!M750</f>
        <v>376.431083081898</v>
      </c>
      <c r="O750" s="326" t="n">
        <f aca="false">+[4]data1cf!N750</f>
        <v>375.025386495138</v>
      </c>
      <c r="P750" s="326" t="n">
        <f aca="false">+[4]data1cf!O750</f>
        <v>373.33963924941</v>
      </c>
      <c r="Q750" s="326" t="n">
        <f aca="false">+[4]data1cf!P750</f>
        <v>371.841199347675</v>
      </c>
      <c r="R750" s="326" t="n">
        <f aca="false">+[4]data1cf!Q750</f>
        <v>335.491192692969</v>
      </c>
      <c r="S750" s="326" t="n">
        <f aca="false">+[4]data1cf!R750</f>
        <v>299.208445465369</v>
      </c>
      <c r="T750" s="326" t="n">
        <f aca="false">+[4]data1cf!S750</f>
        <v>297.44301162933</v>
      </c>
      <c r="U750" s="326" t="n">
        <f aca="false">+[4]data1cf!T750</f>
        <v>295.62461477821</v>
      </c>
      <c r="V750" s="326" t="n">
        <f aca="false">+[4]data1cf!U750</f>
        <v>293.751666021557</v>
      </c>
      <c r="W750" s="326" t="n">
        <f aca="false">+[4]data1cf!V750</f>
        <v>291.822528802203</v>
      </c>
      <c r="X750" s="326" t="n">
        <f aca="false">+[4]data1cf!W750</f>
        <v>289.835517466269</v>
      </c>
      <c r="Y750" s="326" t="n">
        <f aca="false">+[4]data1cf!X750</f>
        <v>287.788895790257</v>
      </c>
      <c r="Z750" s="326" t="n">
        <f aca="false">+[4]data1cf!Y750</f>
        <v>285.680875463965</v>
      </c>
      <c r="AA750" s="326" t="n">
        <f aca="false">+[4]data1cf!Z750</f>
        <v>283.509614527884</v>
      </c>
      <c r="AB750" s="326"/>
      <c r="AC750" s="327" t="n">
        <f aca="false">XNPV(0.1,B750:AA750,$B$1:$AA$1)</f>
        <v>1150.9790646958</v>
      </c>
      <c r="AD750" s="327" t="n">
        <f aca="false">SUMPRODUCT(B750:AA750,$B$1010:$AA$1010)</f>
        <v>2181.25344942366</v>
      </c>
      <c r="AE750" s="328" t="n">
        <f aca="false">SUMPRODUCT(B750:AA750,$B$1012:$AA$1012)</f>
        <v>2066.97110769408</v>
      </c>
      <c r="AF750" s="329" t="n">
        <f aca="false">XIRR(B750:AA750,$B$1:$AA$1)</f>
        <v>0.155164348907922</v>
      </c>
      <c r="AG750" s="330" t="n">
        <f aca="false">1-EXP(-(1/0.25)*(AD750/ABS($AD$1010)))</f>
        <v>0.984476461268779</v>
      </c>
    </row>
    <row r="751" customFormat="false" ht="12.75" hidden="false" customHeight="false" outlineLevel="0" collapsed="false">
      <c r="A751" s="321"/>
      <c r="B751" s="326" t="n">
        <f aca="false">+[4]data1cf!A751</f>
        <v>-2591.49451548769</v>
      </c>
      <c r="C751" s="326" t="n">
        <f aca="false">+[4]data1cf!B751</f>
        <v>491.114973381081</v>
      </c>
      <c r="D751" s="326" t="n">
        <f aca="false">+[4]data1cf!C751</f>
        <v>535.355601424053</v>
      </c>
      <c r="E751" s="326" t="n">
        <f aca="false">+[4]data1cf!D751</f>
        <v>524.650492481648</v>
      </c>
      <c r="F751" s="326" t="n">
        <f aca="false">+[4]data1cf!E751</f>
        <v>514.918961662864</v>
      </c>
      <c r="G751" s="326" t="n">
        <f aca="false">+[4]data1cf!F751</f>
        <v>505.958474505858</v>
      </c>
      <c r="H751" s="326" t="n">
        <f aca="false">+[4]data1cf!G751</f>
        <v>497.667223260097</v>
      </c>
      <c r="I751" s="326" t="n">
        <f aca="false">+[4]data1cf!H751</f>
        <v>493.066845171364</v>
      </c>
      <c r="J751" s="326" t="n">
        <f aca="false">+[4]data1cf!I751</f>
        <v>491.753196596814</v>
      </c>
      <c r="K751" s="326" t="n">
        <f aca="false">+[4]data1cf!J751</f>
        <v>490.500895871791</v>
      </c>
      <c r="L751" s="326" t="n">
        <f aca="false">+[4]data1cf!K751</f>
        <v>489.006488792289</v>
      </c>
      <c r="M751" s="326" t="n">
        <f aca="false">+[4]data1cf!L751</f>
        <v>368.31970683313</v>
      </c>
      <c r="N751" s="326" t="n">
        <f aca="false">+[4]data1cf!M751</f>
        <v>366.740426482468</v>
      </c>
      <c r="O751" s="326" t="n">
        <f aca="false">+[4]data1cf!N751</f>
        <v>365.318305054014</v>
      </c>
      <c r="P751" s="326" t="n">
        <f aca="false">+[4]data1cf!O751</f>
        <v>363.648982649979</v>
      </c>
      <c r="Q751" s="326" t="n">
        <f aca="false">+[4]data1cf!P751</f>
        <v>362.134117906551</v>
      </c>
      <c r="R751" s="326" t="n">
        <f aca="false">+[4]data1cf!Q751</f>
        <v>330.645864393254</v>
      </c>
      <c r="S751" s="326" t="n">
        <f aca="false">+[4]data1cf!R751</f>
        <v>299.208445465369</v>
      </c>
      <c r="T751" s="326" t="n">
        <f aca="false">+[4]data1cf!S751</f>
        <v>297.44301162933</v>
      </c>
      <c r="U751" s="326" t="n">
        <f aca="false">+[4]data1cf!T751</f>
        <v>295.62461477821</v>
      </c>
      <c r="V751" s="326" t="n">
        <f aca="false">+[4]data1cf!U751</f>
        <v>293.751666021557</v>
      </c>
      <c r="W751" s="326" t="n">
        <f aca="false">+[4]data1cf!V751</f>
        <v>291.822528802203</v>
      </c>
      <c r="X751" s="326" t="n">
        <f aca="false">+[4]data1cf!W751</f>
        <v>289.835517466269</v>
      </c>
      <c r="Y751" s="326" t="n">
        <f aca="false">+[4]data1cf!X751</f>
        <v>287.788895790257</v>
      </c>
      <c r="Z751" s="326" t="n">
        <f aca="false">+[4]data1cf!Y751</f>
        <v>285.680875463965</v>
      </c>
      <c r="AA751" s="326" t="n">
        <f aca="false">+[4]data1cf!Z751</f>
        <v>283.509614527884</v>
      </c>
      <c r="AB751" s="326"/>
      <c r="AC751" s="327" t="n">
        <f aca="false">XNPV(0.1,B751:AA751,$B$1:$AA$1)</f>
        <v>1488.49288576019</v>
      </c>
      <c r="AD751" s="327" t="n">
        <f aca="false">SUMPRODUCT(B751:AA751,$B$1010:$AA$1010)</f>
        <v>2496.00948874908</v>
      </c>
      <c r="AE751" s="328" t="n">
        <f aca="false">SUMPRODUCT(B751:AA751,$B$1012:$AA$1012)</f>
        <v>2383.82876157289</v>
      </c>
      <c r="AF751" s="329" t="n">
        <f aca="false">XIRR(B751:AA751,$B$1:$AA$1)</f>
        <v>0.181555282674143</v>
      </c>
      <c r="AG751" s="330" t="n">
        <f aca="false">1-EXP(-(1/0.25)*(AD751/ABS($AD$1010)))</f>
        <v>0.991489604871992</v>
      </c>
    </row>
    <row r="752" customFormat="false" ht="12.75" hidden="false" customHeight="false" outlineLevel="0" collapsed="false">
      <c r="A752" s="321"/>
      <c r="B752" s="326" t="n">
        <f aca="false">+[4]data1cf!A752</f>
        <v>-2944.51021763706</v>
      </c>
      <c r="C752" s="326" t="n">
        <f aca="false">+[4]data1cf!B752</f>
        <v>497.977598630865</v>
      </c>
      <c r="D752" s="326" t="n">
        <f aca="false">+[4]data1cf!C752</f>
        <v>548.394589398643</v>
      </c>
      <c r="E752" s="326" t="n">
        <f aca="false">+[4]data1cf!D752</f>
        <v>536.385581658778</v>
      </c>
      <c r="F752" s="326" t="n">
        <f aca="false">+[4]data1cf!E752</f>
        <v>525.487404547531</v>
      </c>
      <c r="G752" s="326" t="n">
        <f aca="false">+[4]data1cf!F752</f>
        <v>515.470073102058</v>
      </c>
      <c r="H752" s="326" t="n">
        <f aca="false">+[4]data1cf!G752</f>
        <v>506.218054321328</v>
      </c>
      <c r="I752" s="326" t="n">
        <f aca="false">+[4]data1cf!H752</f>
        <v>501.164742966109</v>
      </c>
      <c r="J752" s="326" t="n">
        <f aca="false">+[4]data1cf!I752</f>
        <v>499.851094391559</v>
      </c>
      <c r="K752" s="326" t="n">
        <f aca="false">+[4]data1cf!J752</f>
        <v>498.612518917035</v>
      </c>
      <c r="L752" s="326" t="n">
        <f aca="false">+[4]data1cf!K752</f>
        <v>497.104386587034</v>
      </c>
      <c r="M752" s="326" t="n">
        <f aca="false">+[4]data1cf!L752</f>
        <v>376.431329878374</v>
      </c>
      <c r="N752" s="326" t="n">
        <f aca="false">+[4]data1cf!M752</f>
        <v>374.838324277213</v>
      </c>
      <c r="O752" s="326" t="n">
        <f aca="false">+[4]data1cf!N752</f>
        <v>373.429928099259</v>
      </c>
      <c r="P752" s="326" t="n">
        <f aca="false">+[4]data1cf!O752</f>
        <v>371.746880444724</v>
      </c>
      <c r="Q752" s="326" t="n">
        <f aca="false">+[4]data1cf!P752</f>
        <v>370.245740951795</v>
      </c>
      <c r="R752" s="326" t="n">
        <f aca="false">+[4]data1cf!Q752</f>
        <v>334.694813290627</v>
      </c>
      <c r="S752" s="326" t="n">
        <f aca="false">+[4]data1cf!R752</f>
        <v>299.208445465369</v>
      </c>
      <c r="T752" s="326" t="n">
        <f aca="false">+[4]data1cf!S752</f>
        <v>297.44301162933</v>
      </c>
      <c r="U752" s="326" t="n">
        <f aca="false">+[4]data1cf!T752</f>
        <v>295.62461477821</v>
      </c>
      <c r="V752" s="326" t="n">
        <f aca="false">+[4]data1cf!U752</f>
        <v>293.751666021557</v>
      </c>
      <c r="W752" s="326" t="n">
        <f aca="false">+[4]data1cf!V752</f>
        <v>291.822528802203</v>
      </c>
      <c r="X752" s="326" t="n">
        <f aca="false">+[4]data1cf!W752</f>
        <v>289.835517466269</v>
      </c>
      <c r="Y752" s="326" t="n">
        <f aca="false">+[4]data1cf!X752</f>
        <v>287.788895790257</v>
      </c>
      <c r="Z752" s="326" t="n">
        <f aca="false">+[4]data1cf!Y752</f>
        <v>285.680875463965</v>
      </c>
      <c r="AA752" s="326" t="n">
        <f aca="false">+[4]data1cf!Z752</f>
        <v>283.509614527884</v>
      </c>
      <c r="AB752" s="326"/>
      <c r="AC752" s="327" t="n">
        <f aca="false">XNPV(0.1,B752:AA752,$B$1:$AA$1)</f>
        <v>1206.45292291041</v>
      </c>
      <c r="AD752" s="327" t="n">
        <f aca="false">SUMPRODUCT(B752:AA752,$B$1010:$AA$1010)</f>
        <v>2232.98683279346</v>
      </c>
      <c r="AE752" s="328" t="n">
        <f aca="false">SUMPRODUCT(B752:AA752,$B$1012:$AA$1012)</f>
        <v>2119.04991297102</v>
      </c>
      <c r="AF752" s="329" t="n">
        <f aca="false">XIRR(B752:AA752,$B$1:$AA$1)</f>
        <v>0.159024459956733</v>
      </c>
      <c r="AG752" s="330" t="n">
        <f aca="false">1-EXP(-(1/0.25)*(AD752/ABS($AD$1010)))</f>
        <v>0.985936741393744</v>
      </c>
    </row>
    <row r="753" customFormat="false" ht="12.75" hidden="false" customHeight="false" outlineLevel="0" collapsed="false">
      <c r="A753" s="321"/>
      <c r="B753" s="326" t="n">
        <f aca="false">+[4]data1cf!A753</f>
        <v>-2668.08008983176</v>
      </c>
      <c r="C753" s="326" t="n">
        <f aca="false">+[4]data1cf!B753</f>
        <v>492.603796946329</v>
      </c>
      <c r="D753" s="326" t="n">
        <f aca="false">+[4]data1cf!C753</f>
        <v>538.184366198026</v>
      </c>
      <c r="E753" s="326" t="n">
        <f aca="false">+[4]data1cf!D753</f>
        <v>527.196380778223</v>
      </c>
      <c r="F753" s="326" t="n">
        <f aca="false">+[4]data1cf!E753</f>
        <v>517.211749953347</v>
      </c>
      <c r="G753" s="326" t="n">
        <f aca="false">+[4]data1cf!F753</f>
        <v>508.021983967293</v>
      </c>
      <c r="H753" s="326" t="n">
        <f aca="false">+[4]data1cf!G753</f>
        <v>499.522297422397</v>
      </c>
      <c r="I753" s="326" t="n">
        <f aca="false">+[4]data1cf!H753</f>
        <v>494.823656978357</v>
      </c>
      <c r="J753" s="326" t="n">
        <f aca="false">+[4]data1cf!I753</f>
        <v>493.510008403808</v>
      </c>
      <c r="K753" s="326" t="n">
        <f aca="false">+[4]data1cf!J753</f>
        <v>492.260685325915</v>
      </c>
      <c r="L753" s="326" t="n">
        <f aca="false">+[4]data1cf!K753</f>
        <v>490.763300599283</v>
      </c>
      <c r="M753" s="326" t="n">
        <f aca="false">+[4]data1cf!L753</f>
        <v>370.079496287254</v>
      </c>
      <c r="N753" s="326" t="n">
        <f aca="false">+[4]data1cf!M753</f>
        <v>368.497238289462</v>
      </c>
      <c r="O753" s="326" t="n">
        <f aca="false">+[4]data1cf!N753</f>
        <v>367.078094508138</v>
      </c>
      <c r="P753" s="326" t="n">
        <f aca="false">+[4]data1cf!O753</f>
        <v>365.405794456973</v>
      </c>
      <c r="Q753" s="326" t="n">
        <f aca="false">+[4]data1cf!P753</f>
        <v>363.893907360675</v>
      </c>
      <c r="R753" s="326" t="n">
        <f aca="false">+[4]data1cf!Q753</f>
        <v>331.524270296751</v>
      </c>
      <c r="S753" s="326" t="n">
        <f aca="false">+[4]data1cf!R753</f>
        <v>299.208445465369</v>
      </c>
      <c r="T753" s="326" t="n">
        <f aca="false">+[4]data1cf!S753</f>
        <v>297.44301162933</v>
      </c>
      <c r="U753" s="326" t="n">
        <f aca="false">+[4]data1cf!T753</f>
        <v>295.62461477821</v>
      </c>
      <c r="V753" s="326" t="n">
        <f aca="false">+[4]data1cf!U753</f>
        <v>293.751666021557</v>
      </c>
      <c r="W753" s="326" t="n">
        <f aca="false">+[4]data1cf!V753</f>
        <v>291.822528802203</v>
      </c>
      <c r="X753" s="326" t="n">
        <f aca="false">+[4]data1cf!W753</f>
        <v>289.835517466269</v>
      </c>
      <c r="Y753" s="326" t="n">
        <f aca="false">+[4]data1cf!X753</f>
        <v>287.788895790257</v>
      </c>
      <c r="Z753" s="326" t="n">
        <f aca="false">+[4]data1cf!Y753</f>
        <v>285.680875463965</v>
      </c>
      <c r="AA753" s="326" t="n">
        <f aca="false">+[4]data1cf!Z753</f>
        <v>283.509614527884</v>
      </c>
      <c r="AB753" s="326"/>
      <c r="AC753" s="327" t="n">
        <f aca="false">XNPV(0.1,B753:AA753,$B$1:$AA$1)</f>
        <v>1427.30526036189</v>
      </c>
      <c r="AD753" s="327" t="n">
        <f aca="false">SUMPRODUCT(B753:AA753,$B$1010:$AA$1010)</f>
        <v>2438.94760439318</v>
      </c>
      <c r="AE753" s="328" t="n">
        <f aca="false">SUMPRODUCT(B753:AA753,$B$1012:$AA$1012)</f>
        <v>2326.38587710381</v>
      </c>
      <c r="AF753" s="329" t="n">
        <f aca="false">XIRR(B753:AA753,$B$1:$AA$1)</f>
        <v>0.176202274680258</v>
      </c>
      <c r="AG753" s="330" t="n">
        <f aca="false">1-EXP(-(1/0.25)*(AD753/ABS($AD$1010)))</f>
        <v>0.990509837458897</v>
      </c>
    </row>
    <row r="754" customFormat="false" ht="12.75" hidden="false" customHeight="false" outlineLevel="0" collapsed="false">
      <c r="A754" s="321"/>
      <c r="B754" s="326" t="n">
        <f aca="false">+[4]data1cf!A754</f>
        <v>-2722.53732523999</v>
      </c>
      <c r="C754" s="326" t="n">
        <f aca="false">+[4]data1cf!B754</f>
        <v>493.662445602665</v>
      </c>
      <c r="D754" s="326" t="n">
        <f aca="false">+[4]data1cf!C754</f>
        <v>540.195798645064</v>
      </c>
      <c r="E754" s="326" t="n">
        <f aca="false">+[4]data1cf!D754</f>
        <v>529.006669980558</v>
      </c>
      <c r="F754" s="326" t="n">
        <f aca="false">+[4]data1cf!E754</f>
        <v>518.842068884105</v>
      </c>
      <c r="G754" s="326" t="n">
        <f aca="false">+[4]data1cf!F754</f>
        <v>509.489271004974</v>
      </c>
      <c r="H754" s="326" t="n">
        <f aca="false">+[4]data1cf!G754</f>
        <v>500.841373648192</v>
      </c>
      <c r="I754" s="326" t="n">
        <f aca="false">+[4]data1cf!H754</f>
        <v>496.072862392834</v>
      </c>
      <c r="J754" s="326" t="n">
        <f aca="false">+[4]data1cf!I754</f>
        <v>494.759213818284</v>
      </c>
      <c r="K754" s="326" t="n">
        <f aca="false">+[4]data1cf!J754</f>
        <v>493.512008037704</v>
      </c>
      <c r="L754" s="326" t="n">
        <f aca="false">+[4]data1cf!K754</f>
        <v>492.012506013759</v>
      </c>
      <c r="M754" s="326" t="n">
        <f aca="false">+[4]data1cf!L754</f>
        <v>371.330818999043</v>
      </c>
      <c r="N754" s="326" t="n">
        <f aca="false">+[4]data1cf!M754</f>
        <v>369.746443703938</v>
      </c>
      <c r="O754" s="326" t="n">
        <f aca="false">+[4]data1cf!N754</f>
        <v>368.329417219927</v>
      </c>
      <c r="P754" s="326" t="n">
        <f aca="false">+[4]data1cf!O754</f>
        <v>366.65499987145</v>
      </c>
      <c r="Q754" s="326" t="n">
        <f aca="false">+[4]data1cf!P754</f>
        <v>365.145230072464</v>
      </c>
      <c r="R754" s="326" t="n">
        <f aca="false">+[4]data1cf!Q754</f>
        <v>332.148873003989</v>
      </c>
      <c r="S754" s="326" t="n">
        <f aca="false">+[4]data1cf!R754</f>
        <v>299.208445465369</v>
      </c>
      <c r="T754" s="326" t="n">
        <f aca="false">+[4]data1cf!S754</f>
        <v>297.44301162933</v>
      </c>
      <c r="U754" s="326" t="n">
        <f aca="false">+[4]data1cf!T754</f>
        <v>295.62461477821</v>
      </c>
      <c r="V754" s="326" t="n">
        <f aca="false">+[4]data1cf!U754</f>
        <v>293.751666021557</v>
      </c>
      <c r="W754" s="326" t="n">
        <f aca="false">+[4]data1cf!V754</f>
        <v>291.822528802203</v>
      </c>
      <c r="X754" s="326" t="n">
        <f aca="false">+[4]data1cf!W754</f>
        <v>289.835517466269</v>
      </c>
      <c r="Y754" s="326" t="n">
        <f aca="false">+[4]data1cf!X754</f>
        <v>287.788895790257</v>
      </c>
      <c r="Z754" s="326" t="n">
        <f aca="false">+[4]data1cf!Y754</f>
        <v>285.680875463965</v>
      </c>
      <c r="AA754" s="326" t="n">
        <f aca="false">+[4]data1cf!Z754</f>
        <v>283.509614527884</v>
      </c>
      <c r="AB754" s="326"/>
      <c r="AC754" s="327" t="n">
        <f aca="false">XNPV(0.1,B754:AA754,$B$1:$AA$1)</f>
        <v>1383.79695022746</v>
      </c>
      <c r="AD754" s="327" t="n">
        <f aca="false">SUMPRODUCT(B754:AA754,$B$1010:$AA$1010)</f>
        <v>2398.37295967947</v>
      </c>
      <c r="AE754" s="328" t="n">
        <f aca="false">SUMPRODUCT(B754:AA754,$B$1012:$AA$1012)</f>
        <v>2285.54031697252</v>
      </c>
      <c r="AF754" s="329" t="n">
        <f aca="false">XIRR(B754:AA754,$B$1:$AA$1)</f>
        <v>0.172565288380911</v>
      </c>
      <c r="AG754" s="330" t="n">
        <f aca="false">1-EXP(-(1/0.25)*(AD754/ABS($AD$1010)))</f>
        <v>0.989745275779847</v>
      </c>
    </row>
    <row r="755" customFormat="false" ht="12.75" hidden="false" customHeight="false" outlineLevel="0" collapsed="false">
      <c r="A755" s="321"/>
      <c r="B755" s="326" t="n">
        <f aca="false">+[4]data1cf!A755</f>
        <v>-3683.05573611663</v>
      </c>
      <c r="C755" s="326" t="n">
        <f aca="false">+[4]data1cf!B755</f>
        <v>512.334923510107</v>
      </c>
      <c r="D755" s="326" t="n">
        <f aca="false">+[4]data1cf!C755</f>
        <v>575.673506669204</v>
      </c>
      <c r="E755" s="326" t="n">
        <f aca="false">+[4]data1cf!D755</f>
        <v>560.936607202283</v>
      </c>
      <c r="F755" s="326" t="n">
        <f aca="false">+[4]data1cf!E755</f>
        <v>547.597684861565</v>
      </c>
      <c r="G755" s="326" t="n">
        <f aca="false">+[4]data1cf!F755</f>
        <v>535.369325384689</v>
      </c>
      <c r="H755" s="326" t="n">
        <f aca="false">+[4]data1cf!G755</f>
        <v>524.107281120864</v>
      </c>
      <c r="I755" s="326" t="n">
        <f aca="false">+[4]data1cf!H755</f>
        <v>518.106386323615</v>
      </c>
      <c r="J755" s="326" t="n">
        <f aca="false">+[4]data1cf!I755</f>
        <v>516.792737749066</v>
      </c>
      <c r="K755" s="326" t="n">
        <f aca="false">+[4]data1cf!J755</f>
        <v>515.5828769243</v>
      </c>
      <c r="L755" s="326" t="n">
        <f aca="false">+[4]data1cf!K755</f>
        <v>514.046029944541</v>
      </c>
      <c r="M755" s="326" t="n">
        <f aca="false">+[4]data1cf!L755</f>
        <v>393.401687885639</v>
      </c>
      <c r="N755" s="326" t="n">
        <f aca="false">+[4]data1cf!M755</f>
        <v>391.77996763472</v>
      </c>
      <c r="O755" s="326" t="n">
        <f aca="false">+[4]data1cf!N755</f>
        <v>390.400286106524</v>
      </c>
      <c r="P755" s="326" t="n">
        <f aca="false">+[4]data1cf!O755</f>
        <v>388.688523802231</v>
      </c>
      <c r="Q755" s="326" t="n">
        <f aca="false">+[4]data1cf!P755</f>
        <v>387.21609895906</v>
      </c>
      <c r="R755" s="326" t="n">
        <f aca="false">+[4]data1cf!Q755</f>
        <v>343.16563496938</v>
      </c>
      <c r="S755" s="326" t="n">
        <f aca="false">+[4]data1cf!R755</f>
        <v>299.208445465369</v>
      </c>
      <c r="T755" s="326" t="n">
        <f aca="false">+[4]data1cf!S755</f>
        <v>297.44301162933</v>
      </c>
      <c r="U755" s="326" t="n">
        <f aca="false">+[4]data1cf!T755</f>
        <v>295.62461477821</v>
      </c>
      <c r="V755" s="326" t="n">
        <f aca="false">+[4]data1cf!U755</f>
        <v>293.751666021557</v>
      </c>
      <c r="W755" s="326" t="n">
        <f aca="false">+[4]data1cf!V755</f>
        <v>291.822528802203</v>
      </c>
      <c r="X755" s="326" t="n">
        <f aca="false">+[4]data1cf!W755</f>
        <v>289.835517466269</v>
      </c>
      <c r="Y755" s="326" t="n">
        <f aca="false">+[4]data1cf!X755</f>
        <v>287.788895790257</v>
      </c>
      <c r="Z755" s="326" t="n">
        <f aca="false">+[4]data1cf!Y755</f>
        <v>285.680875463965</v>
      </c>
      <c r="AA755" s="326" t="n">
        <f aca="false">+[4]data1cf!Z755</f>
        <v>283.509614527884</v>
      </c>
      <c r="AB755" s="326"/>
      <c r="AC755" s="327" t="n">
        <f aca="false">XNPV(0.1,B755:AA755,$B$1:$AA$1)</f>
        <v>616.396023665995</v>
      </c>
      <c r="AD755" s="327" t="n">
        <f aca="false">SUMPRODUCT(B755:AA755,$B$1010:$AA$1010)</f>
        <v>1682.71611499854</v>
      </c>
      <c r="AE755" s="328" t="n">
        <f aca="false">SUMPRODUCT(B755:AA755,$B$1012:$AA$1012)</f>
        <v>1565.10505773524</v>
      </c>
      <c r="AF755" s="329" t="n">
        <f aca="false">XIRR(B755:AA755,$B$1:$AA$1)</f>
        <v>0.124784429842957</v>
      </c>
      <c r="AG755" s="330" t="n">
        <f aca="false">1-EXP(-(1/0.25)*(AD755/ABS($AD$1010)))</f>
        <v>0.959779299224577</v>
      </c>
    </row>
    <row r="756" customFormat="false" ht="12.75" hidden="false" customHeight="false" outlineLevel="0" collapsed="false">
      <c r="A756" s="321"/>
      <c r="B756" s="326" t="n">
        <f aca="false">+[4]data1cf!A756</f>
        <v>-2865.03511139426</v>
      </c>
      <c r="C756" s="326" t="n">
        <f aca="false">+[4]data1cf!B756</f>
        <v>496.432602565504</v>
      </c>
      <c r="D756" s="326" t="n">
        <f aca="false">+[4]data1cf!C756</f>
        <v>545.459096874459</v>
      </c>
      <c r="E756" s="326" t="n">
        <f aca="false">+[4]data1cf!D756</f>
        <v>533.743638387013</v>
      </c>
      <c r="F756" s="326" t="n">
        <f aca="false">+[4]data1cf!E756</f>
        <v>523.108110606877</v>
      </c>
      <c r="G756" s="326" t="n">
        <f aca="false">+[4]data1cf!F756</f>
        <v>513.328708555469</v>
      </c>
      <c r="H756" s="326" t="n">
        <f aca="false">+[4]data1cf!G756</f>
        <v>504.292989223889</v>
      </c>
      <c r="I756" s="326" t="n">
        <f aca="false">+[4]data1cf!H756</f>
        <v>499.341647608984</v>
      </c>
      <c r="J756" s="326" t="n">
        <f aca="false">+[4]data1cf!I756</f>
        <v>498.027999034434</v>
      </c>
      <c r="K756" s="326" t="n">
        <f aca="false">+[4]data1cf!J756</f>
        <v>496.78633356778</v>
      </c>
      <c r="L756" s="326" t="n">
        <f aca="false">+[4]data1cf!K756</f>
        <v>495.281291229909</v>
      </c>
      <c r="M756" s="326" t="n">
        <f aca="false">+[4]data1cf!L756</f>
        <v>374.605144529119</v>
      </c>
      <c r="N756" s="326" t="n">
        <f aca="false">+[4]data1cf!M756</f>
        <v>373.015228920088</v>
      </c>
      <c r="O756" s="326" t="n">
        <f aca="false">+[4]data1cf!N756</f>
        <v>371.603742750003</v>
      </c>
      <c r="P756" s="326" t="n">
        <f aca="false">+[4]data1cf!O756</f>
        <v>369.9237850876</v>
      </c>
      <c r="Q756" s="326" t="n">
        <f aca="false">+[4]data1cf!P756</f>
        <v>368.41955560254</v>
      </c>
      <c r="R756" s="326" t="n">
        <f aca="false">+[4]data1cf!Q756</f>
        <v>333.783265612064</v>
      </c>
      <c r="S756" s="326" t="n">
        <f aca="false">+[4]data1cf!R756</f>
        <v>299.208445465369</v>
      </c>
      <c r="T756" s="326" t="n">
        <f aca="false">+[4]data1cf!S756</f>
        <v>297.44301162933</v>
      </c>
      <c r="U756" s="326" t="n">
        <f aca="false">+[4]data1cf!T756</f>
        <v>295.62461477821</v>
      </c>
      <c r="V756" s="326" t="n">
        <f aca="false">+[4]data1cf!U756</f>
        <v>293.751666021557</v>
      </c>
      <c r="W756" s="326" t="n">
        <f aca="false">+[4]data1cf!V756</f>
        <v>291.822528802203</v>
      </c>
      <c r="X756" s="326" t="n">
        <f aca="false">+[4]data1cf!W756</f>
        <v>289.835517466269</v>
      </c>
      <c r="Y756" s="326" t="n">
        <f aca="false">+[4]data1cf!X756</f>
        <v>287.788895790257</v>
      </c>
      <c r="Z756" s="326" t="n">
        <f aca="false">+[4]data1cf!Y756</f>
        <v>285.680875463965</v>
      </c>
      <c r="AA756" s="326" t="n">
        <f aca="false">+[4]data1cf!Z756</f>
        <v>283.509614527884</v>
      </c>
      <c r="AB756" s="326"/>
      <c r="AC756" s="327" t="n">
        <f aca="false">XNPV(0.1,B756:AA756,$B$1:$AA$1)</f>
        <v>1269.9491240021</v>
      </c>
      <c r="AD756" s="327" t="n">
        <f aca="false">SUMPRODUCT(B756:AA756,$B$1010:$AA$1010)</f>
        <v>2292.20163088619</v>
      </c>
      <c r="AE756" s="328" t="n">
        <f aca="false">SUMPRODUCT(B756:AA756,$B$1012:$AA$1012)</f>
        <v>2178.66008610313</v>
      </c>
      <c r="AF756" s="329" t="n">
        <f aca="false">XIRR(B756:AA756,$B$1:$AA$1)</f>
        <v>0.163651695865954</v>
      </c>
      <c r="AG756" s="330" t="n">
        <f aca="false">1-EXP(-(1/0.25)*(AD756/ABS($AD$1010)))</f>
        <v>0.987440379105747</v>
      </c>
    </row>
    <row r="757" customFormat="false" ht="12.75" hidden="false" customHeight="false" outlineLevel="0" collapsed="false">
      <c r="A757" s="321"/>
      <c r="B757" s="326" t="n">
        <f aca="false">+[4]data1cf!A757</f>
        <v>-3797.49746019835</v>
      </c>
      <c r="C757" s="326" t="n">
        <f aca="false">+[4]data1cf!B757</f>
        <v>514.559670626256</v>
      </c>
      <c r="D757" s="326" t="n">
        <f aca="false">+[4]data1cf!C757</f>
        <v>579.900526189887</v>
      </c>
      <c r="E757" s="326" t="n">
        <f aca="false">+[4]data1cf!D757</f>
        <v>564.740924770898</v>
      </c>
      <c r="F757" s="326" t="n">
        <f aca="false">+[4]data1cf!E757</f>
        <v>551.023795420434</v>
      </c>
      <c r="G757" s="326" t="n">
        <f aca="false">+[4]data1cf!F757</f>
        <v>538.452824887671</v>
      </c>
      <c r="H757" s="326" t="n">
        <f aca="false">+[4]data1cf!G757</f>
        <v>526.879316027585</v>
      </c>
      <c r="I757" s="326" t="n">
        <f aca="false">+[4]data1cf!H757</f>
        <v>520.731587920671</v>
      </c>
      <c r="J757" s="326" t="n">
        <f aca="false">+[4]data1cf!I757</f>
        <v>519.417939346121</v>
      </c>
      <c r="K757" s="326" t="n">
        <f aca="false">+[4]data1cf!J757</f>
        <v>518.212528015588</v>
      </c>
      <c r="L757" s="326" t="n">
        <f aca="false">+[4]data1cf!K757</f>
        <v>516.671231541596</v>
      </c>
      <c r="M757" s="326" t="n">
        <f aca="false">+[4]data1cf!L757</f>
        <v>396.031338976927</v>
      </c>
      <c r="N757" s="326" t="n">
        <f aca="false">+[4]data1cf!M757</f>
        <v>394.405169231775</v>
      </c>
      <c r="O757" s="326" t="n">
        <f aca="false">+[4]data1cf!N757</f>
        <v>393.029937197812</v>
      </c>
      <c r="P757" s="326" t="n">
        <f aca="false">+[4]data1cf!O757</f>
        <v>391.313725399286</v>
      </c>
      <c r="Q757" s="326" t="n">
        <f aca="false">+[4]data1cf!P757</f>
        <v>389.845750050348</v>
      </c>
      <c r="R757" s="326" t="n">
        <f aca="false">+[4]data1cf!Q757</f>
        <v>344.478235767908</v>
      </c>
      <c r="S757" s="326" t="n">
        <f aca="false">+[4]data1cf!R757</f>
        <v>299.208445465369</v>
      </c>
      <c r="T757" s="326" t="n">
        <f aca="false">+[4]data1cf!S757</f>
        <v>297.44301162933</v>
      </c>
      <c r="U757" s="326" t="n">
        <f aca="false">+[4]data1cf!T757</f>
        <v>295.62461477821</v>
      </c>
      <c r="V757" s="326" t="n">
        <f aca="false">+[4]data1cf!U757</f>
        <v>293.751666021557</v>
      </c>
      <c r="W757" s="326" t="n">
        <f aca="false">+[4]data1cf!V757</f>
        <v>291.822528802203</v>
      </c>
      <c r="X757" s="326" t="n">
        <f aca="false">+[4]data1cf!W757</f>
        <v>289.835517466269</v>
      </c>
      <c r="Y757" s="326" t="n">
        <f aca="false">+[4]data1cf!X757</f>
        <v>287.788895790257</v>
      </c>
      <c r="Z757" s="326" t="n">
        <f aca="false">+[4]data1cf!Y757</f>
        <v>285.680875463965</v>
      </c>
      <c r="AA757" s="326" t="n">
        <f aca="false">+[4]data1cf!Z757</f>
        <v>283.509614527884</v>
      </c>
      <c r="AB757" s="326"/>
      <c r="AC757" s="327" t="n">
        <f aca="false">XNPV(0.1,B757:AA757,$B$1:$AA$1)</f>
        <v>524.963434656631</v>
      </c>
      <c r="AD757" s="327" t="n">
        <f aca="false">SUMPRODUCT(B757:AA757,$B$1010:$AA$1010)</f>
        <v>1597.44861546001</v>
      </c>
      <c r="AE757" s="328" t="n">
        <f aca="false">SUMPRODUCT(B757:AA757,$B$1012:$AA$1012)</f>
        <v>1479.26823022338</v>
      </c>
      <c r="AF757" s="329" t="n">
        <f aca="false">XIRR(B757:AA757,$B$1:$AA$1)</f>
        <v>0.120553681396272</v>
      </c>
      <c r="AG757" s="330" t="n">
        <f aca="false">1-EXP(-(1/0.25)*(AD757/ABS($AD$1010)))</f>
        <v>0.952666816506413</v>
      </c>
    </row>
    <row r="758" customFormat="false" ht="12.75" hidden="false" customHeight="false" outlineLevel="0" collapsed="false">
      <c r="A758" s="321"/>
      <c r="B758" s="326" t="n">
        <f aca="false">+[4]data1cf!A758</f>
        <v>-3570.01210021321</v>
      </c>
      <c r="C758" s="326" t="n">
        <f aca="false">+[4]data1cf!B758</f>
        <v>510.137355228145</v>
      </c>
      <c r="D758" s="326" t="n">
        <f aca="false">+[4]data1cf!C758</f>
        <v>571.498126933475</v>
      </c>
      <c r="E758" s="326" t="n">
        <f aca="false">+[4]data1cf!D758</f>
        <v>557.178765440128</v>
      </c>
      <c r="F758" s="326" t="n">
        <f aca="false">+[4]data1cf!E758</f>
        <v>544.213429707343</v>
      </c>
      <c r="G758" s="326" t="n">
        <f aca="false">+[4]data1cf!F758</f>
        <v>532.323495745889</v>
      </c>
      <c r="H758" s="326" t="n">
        <f aca="false">+[4]data1cf!G758</f>
        <v>521.369111041539</v>
      </c>
      <c r="I758" s="326" t="n">
        <f aca="false">+[4]data1cf!H758</f>
        <v>515.5132557509</v>
      </c>
      <c r="J758" s="326" t="n">
        <f aca="false">+[4]data1cf!I758</f>
        <v>514.19960717635</v>
      </c>
      <c r="K758" s="326" t="n">
        <f aca="false">+[4]data1cf!J758</f>
        <v>512.985351215021</v>
      </c>
      <c r="L758" s="326" t="n">
        <f aca="false">+[4]data1cf!K758</f>
        <v>511.452899371825</v>
      </c>
      <c r="M758" s="326" t="n">
        <f aca="false">+[4]data1cf!L758</f>
        <v>390.80416217636</v>
      </c>
      <c r="N758" s="326" t="n">
        <f aca="false">+[4]data1cf!M758</f>
        <v>389.186837062004</v>
      </c>
      <c r="O758" s="326" t="n">
        <f aca="false">+[4]data1cf!N758</f>
        <v>387.802760397244</v>
      </c>
      <c r="P758" s="326" t="n">
        <f aca="false">+[4]data1cf!O758</f>
        <v>386.095393229515</v>
      </c>
      <c r="Q758" s="326" t="n">
        <f aca="false">+[4]data1cf!P758</f>
        <v>384.618573249781</v>
      </c>
      <c r="R758" s="326" t="n">
        <f aca="false">+[4]data1cf!Q758</f>
        <v>341.869069683022</v>
      </c>
      <c r="S758" s="326" t="n">
        <f aca="false">+[4]data1cf!R758</f>
        <v>299.208445465369</v>
      </c>
      <c r="T758" s="326" t="n">
        <f aca="false">+[4]data1cf!S758</f>
        <v>297.44301162933</v>
      </c>
      <c r="U758" s="326" t="n">
        <f aca="false">+[4]data1cf!T758</f>
        <v>295.62461477821</v>
      </c>
      <c r="V758" s="326" t="n">
        <f aca="false">+[4]data1cf!U758</f>
        <v>293.751666021557</v>
      </c>
      <c r="W758" s="326" t="n">
        <f aca="false">+[4]data1cf!V758</f>
        <v>291.822528802203</v>
      </c>
      <c r="X758" s="326" t="n">
        <f aca="false">+[4]data1cf!W758</f>
        <v>289.835517466269</v>
      </c>
      <c r="Y758" s="326" t="n">
        <f aca="false">+[4]data1cf!X758</f>
        <v>287.788895790257</v>
      </c>
      <c r="Z758" s="326" t="n">
        <f aca="false">+[4]data1cf!Y758</f>
        <v>285.680875463965</v>
      </c>
      <c r="AA758" s="326" t="n">
        <f aca="false">+[4]data1cf!Z758</f>
        <v>283.509614527884</v>
      </c>
      <c r="AB758" s="326"/>
      <c r="AC758" s="327" t="n">
        <f aca="false">XNPV(0.1,B758:AA758,$B$1:$AA$1)</f>
        <v>706.711617778326</v>
      </c>
      <c r="AD758" s="327" t="n">
        <f aca="false">SUMPRODUCT(B758:AA758,$B$1010:$AA$1010)</f>
        <v>1766.94193604039</v>
      </c>
      <c r="AE758" s="328" t="n">
        <f aca="false">SUMPRODUCT(B758:AA758,$B$1012:$AA$1012)</f>
        <v>1649.89325150122</v>
      </c>
      <c r="AF758" s="329" t="n">
        <f aca="false">XIRR(B758:AA758,$B$1:$AA$1)</f>
        <v>0.129198345039124</v>
      </c>
      <c r="AG758" s="330" t="n">
        <f aca="false">1-EXP(-(1/0.25)*(AD758/ABS($AD$1010)))</f>
        <v>0.96575497708353</v>
      </c>
    </row>
    <row r="759" customFormat="false" ht="12.75" hidden="false" customHeight="false" outlineLevel="0" collapsed="false">
      <c r="A759" s="321"/>
      <c r="B759" s="326" t="n">
        <f aca="false">+[4]data1cf!A759</f>
        <v>-3002.26706327045</v>
      </c>
      <c r="C759" s="326" t="n">
        <f aca="false">+[4]data1cf!B759</f>
        <v>499.100391709978</v>
      </c>
      <c r="D759" s="326" t="n">
        <f aca="false">+[4]data1cf!C759</f>
        <v>550.527896248957</v>
      </c>
      <c r="E759" s="326" t="n">
        <f aca="false">+[4]data1cf!D759</f>
        <v>538.305557824062</v>
      </c>
      <c r="F759" s="326" t="n">
        <f aca="false">+[4]data1cf!E759</f>
        <v>527.216505889365</v>
      </c>
      <c r="G759" s="326" t="n">
        <f aca="false">+[4]data1cf!F759</f>
        <v>517.026264309709</v>
      </c>
      <c r="H759" s="326" t="n">
        <f aca="false">+[4]data1cf!G759</f>
        <v>507.617054497902</v>
      </c>
      <c r="I759" s="326" t="n">
        <f aca="false">+[4]data1cf!H759</f>
        <v>502.489638799462</v>
      </c>
      <c r="J759" s="326" t="n">
        <f aca="false">+[4]data1cf!I759</f>
        <v>501.175990224913</v>
      </c>
      <c r="K759" s="326" t="n">
        <f aca="false">+[4]data1cf!J759</f>
        <v>499.939660336547</v>
      </c>
      <c r="L759" s="326" t="n">
        <f aca="false">+[4]data1cf!K759</f>
        <v>498.429282420387</v>
      </c>
      <c r="M759" s="326" t="n">
        <f aca="false">+[4]data1cf!L759</f>
        <v>377.758471297886</v>
      </c>
      <c r="N759" s="326" t="n">
        <f aca="false">+[4]data1cf!M759</f>
        <v>376.163220110567</v>
      </c>
      <c r="O759" s="326" t="n">
        <f aca="false">+[4]data1cf!N759</f>
        <v>374.75706951877</v>
      </c>
      <c r="P759" s="326" t="n">
        <f aca="false">+[4]data1cf!O759</f>
        <v>373.071776278078</v>
      </c>
      <c r="Q759" s="326" t="n">
        <f aca="false">+[4]data1cf!P759</f>
        <v>371.572882371307</v>
      </c>
      <c r="R759" s="326" t="n">
        <f aca="false">+[4]data1cf!Q759</f>
        <v>335.357261207304</v>
      </c>
      <c r="S759" s="326" t="n">
        <f aca="false">+[4]data1cf!R759</f>
        <v>299.208445465369</v>
      </c>
      <c r="T759" s="326" t="n">
        <f aca="false">+[4]data1cf!S759</f>
        <v>297.44301162933</v>
      </c>
      <c r="U759" s="326" t="n">
        <f aca="false">+[4]data1cf!T759</f>
        <v>295.62461477821</v>
      </c>
      <c r="V759" s="326" t="n">
        <f aca="false">+[4]data1cf!U759</f>
        <v>293.751666021557</v>
      </c>
      <c r="W759" s="326" t="n">
        <f aca="false">+[4]data1cf!V759</f>
        <v>291.822528802203</v>
      </c>
      <c r="X759" s="326" t="n">
        <f aca="false">+[4]data1cf!W759</f>
        <v>289.835517466269</v>
      </c>
      <c r="Y759" s="326" t="n">
        <f aca="false">+[4]data1cf!X759</f>
        <v>287.788895790257</v>
      </c>
      <c r="Z759" s="326" t="n">
        <f aca="false">+[4]data1cf!Y759</f>
        <v>285.680875463965</v>
      </c>
      <c r="AA759" s="326" t="n">
        <f aca="false">+[4]data1cf!Z759</f>
        <v>283.509614527884</v>
      </c>
      <c r="AB759" s="326"/>
      <c r="AC759" s="327" t="n">
        <f aca="false">XNPV(0.1,B759:AA759,$B$1:$AA$1)</f>
        <v>1160.30840724842</v>
      </c>
      <c r="AD759" s="327" t="n">
        <f aca="false">SUMPRODUCT(B759:AA759,$B$1010:$AA$1010)</f>
        <v>2189.95373583597</v>
      </c>
      <c r="AE759" s="328" t="n">
        <f aca="false">SUMPRODUCT(B759:AA759,$B$1012:$AA$1012)</f>
        <v>2075.7294856003</v>
      </c>
      <c r="AF759" s="329" t="n">
        <f aca="false">XIRR(B759:AA759,$B$1:$AA$1)</f>
        <v>0.155802154903933</v>
      </c>
      <c r="AG759" s="330" t="n">
        <f aca="false">1-EXP(-(1/0.25)*(AD759/ABS($AD$1010)))</f>
        <v>0.984732244376493</v>
      </c>
    </row>
    <row r="760" customFormat="false" ht="12.75" hidden="false" customHeight="false" outlineLevel="0" collapsed="false">
      <c r="A760" s="321"/>
      <c r="B760" s="326" t="n">
        <f aca="false">+[4]data1cf!A760</f>
        <v>-3413.94376485327</v>
      </c>
      <c r="C760" s="326" t="n">
        <f aca="false">+[4]data1cf!B760</f>
        <v>507.103386788748</v>
      </c>
      <c r="D760" s="326" t="n">
        <f aca="false">+[4]data1cf!C760</f>
        <v>565.73358689862</v>
      </c>
      <c r="E760" s="326" t="n">
        <f aca="false">+[4]data1cf!D760</f>
        <v>551.990679408758</v>
      </c>
      <c r="F760" s="326" t="n">
        <f aca="false">+[4]data1cf!E760</f>
        <v>539.541118310671</v>
      </c>
      <c r="G760" s="326" t="n">
        <f aca="false">+[4]data1cf!F760</f>
        <v>528.118415488884</v>
      </c>
      <c r="H760" s="326" t="n">
        <f aca="false">+[4]data1cf!G760</f>
        <v>517.58878636605</v>
      </c>
      <c r="I760" s="326" t="n">
        <f aca="false">+[4]data1cf!H760</f>
        <v>511.933172992411</v>
      </c>
      <c r="J760" s="326" t="n">
        <f aca="false">+[4]data1cf!I760</f>
        <v>510.619524417861</v>
      </c>
      <c r="K760" s="326" t="n">
        <f aca="false">+[4]data1cf!J760</f>
        <v>509.399200519653</v>
      </c>
      <c r="L760" s="326" t="n">
        <f aca="false">+[4]data1cf!K760</f>
        <v>507.872816613336</v>
      </c>
      <c r="M760" s="326" t="n">
        <f aca="false">+[4]data1cf!L760</f>
        <v>387.218011480992</v>
      </c>
      <c r="N760" s="326" t="n">
        <f aca="false">+[4]data1cf!M760</f>
        <v>385.606754303515</v>
      </c>
      <c r="O760" s="326" t="n">
        <f aca="false">+[4]data1cf!N760</f>
        <v>384.216609701876</v>
      </c>
      <c r="P760" s="326" t="n">
        <f aca="false">+[4]data1cf!O760</f>
        <v>382.515310471026</v>
      </c>
      <c r="Q760" s="326" t="n">
        <f aca="false">+[4]data1cf!P760</f>
        <v>381.032422554413</v>
      </c>
      <c r="R760" s="326" t="n">
        <f aca="false">+[4]data1cf!Q760</f>
        <v>340.079028303778</v>
      </c>
      <c r="S760" s="326" t="n">
        <f aca="false">+[4]data1cf!R760</f>
        <v>299.208445465369</v>
      </c>
      <c r="T760" s="326" t="n">
        <f aca="false">+[4]data1cf!S760</f>
        <v>297.44301162933</v>
      </c>
      <c r="U760" s="326" t="n">
        <f aca="false">+[4]data1cf!T760</f>
        <v>295.62461477821</v>
      </c>
      <c r="V760" s="326" t="n">
        <f aca="false">+[4]data1cf!U760</f>
        <v>293.751666021557</v>
      </c>
      <c r="W760" s="326" t="n">
        <f aca="false">+[4]data1cf!V760</f>
        <v>291.822528802203</v>
      </c>
      <c r="X760" s="326" t="n">
        <f aca="false">+[4]data1cf!W760</f>
        <v>289.835517466269</v>
      </c>
      <c r="Y760" s="326" t="n">
        <f aca="false">+[4]data1cf!X760</f>
        <v>287.788895790257</v>
      </c>
      <c r="Z760" s="326" t="n">
        <f aca="false">+[4]data1cf!Y760</f>
        <v>285.680875463965</v>
      </c>
      <c r="AA760" s="326" t="n">
        <f aca="false">+[4]data1cf!Z760</f>
        <v>283.509614527884</v>
      </c>
      <c r="AB760" s="326"/>
      <c r="AC760" s="327" t="n">
        <f aca="false">XNPV(0.1,B760:AA760,$B$1:$AA$1)</f>
        <v>831.40156000736</v>
      </c>
      <c r="AD760" s="327" t="n">
        <f aca="false">SUMPRODUCT(B760:AA760,$B$1010:$AA$1010)</f>
        <v>1883.22432185782</v>
      </c>
      <c r="AE760" s="328" t="n">
        <f aca="false">SUMPRODUCT(B760:AA760,$B$1012:$AA$1012)</f>
        <v>1766.95205055241</v>
      </c>
      <c r="AF760" s="329" t="n">
        <f aca="false">XIRR(B760:AA760,$B$1:$AA$1)</f>
        <v>0.135717542218027</v>
      </c>
      <c r="AG760" s="330" t="n">
        <f aca="false">1-EXP(-(1/0.25)*(AD760/ABS($AD$1010)))</f>
        <v>0.972574195724661</v>
      </c>
    </row>
    <row r="761" customFormat="false" ht="12.75" hidden="false" customHeight="false" outlineLevel="0" collapsed="false">
      <c r="A761" s="321"/>
      <c r="B761" s="326" t="n">
        <f aca="false">+[4]data1cf!A761</f>
        <v>-3756.71063459325</v>
      </c>
      <c r="C761" s="326" t="n">
        <f aca="false">+[4]data1cf!B761</f>
        <v>513.766774736493</v>
      </c>
      <c r="D761" s="326" t="n">
        <f aca="false">+[4]data1cf!C761</f>
        <v>578.394023999336</v>
      </c>
      <c r="E761" s="326" t="n">
        <f aca="false">+[4]data1cf!D761</f>
        <v>563.385072799403</v>
      </c>
      <c r="F761" s="326" t="n">
        <f aca="false">+[4]data1cf!E761</f>
        <v>549.802735750199</v>
      </c>
      <c r="G761" s="326" t="n">
        <f aca="false">+[4]data1cf!F761</f>
        <v>537.353871184459</v>
      </c>
      <c r="H761" s="326" t="n">
        <f aca="false">+[4]data1cf!G761</f>
        <v>525.89136774894</v>
      </c>
      <c r="I761" s="326" t="n">
        <f aca="false">+[4]data1cf!H761</f>
        <v>519.79597077075</v>
      </c>
      <c r="J761" s="326" t="n">
        <f aca="false">+[4]data1cf!I761</f>
        <v>518.482322196201</v>
      </c>
      <c r="K761" s="326" t="n">
        <f aca="false">+[4]data1cf!J761</f>
        <v>517.275325073888</v>
      </c>
      <c r="L761" s="326" t="n">
        <f aca="false">+[4]data1cf!K761</f>
        <v>515.735614391675</v>
      </c>
      <c r="M761" s="326" t="n">
        <f aca="false">+[4]data1cf!L761</f>
        <v>395.094136035227</v>
      </c>
      <c r="N761" s="326" t="n">
        <f aca="false">+[4]data1cf!M761</f>
        <v>393.469552081855</v>
      </c>
      <c r="O761" s="326" t="n">
        <f aca="false">+[4]data1cf!N761</f>
        <v>392.092734256111</v>
      </c>
      <c r="P761" s="326" t="n">
        <f aca="false">+[4]data1cf!O761</f>
        <v>390.378108249366</v>
      </c>
      <c r="Q761" s="326" t="n">
        <f aca="false">+[4]data1cf!P761</f>
        <v>388.908547108648</v>
      </c>
      <c r="R761" s="326" t="n">
        <f aca="false">+[4]data1cf!Q761</f>
        <v>344.010427192948</v>
      </c>
      <c r="S761" s="326" t="n">
        <f aca="false">+[4]data1cf!R761</f>
        <v>299.208445465369</v>
      </c>
      <c r="T761" s="326" t="n">
        <f aca="false">+[4]data1cf!S761</f>
        <v>297.44301162933</v>
      </c>
      <c r="U761" s="326" t="n">
        <f aca="false">+[4]data1cf!T761</f>
        <v>295.62461477821</v>
      </c>
      <c r="V761" s="326" t="n">
        <f aca="false">+[4]data1cf!U761</f>
        <v>293.751666021557</v>
      </c>
      <c r="W761" s="326" t="n">
        <f aca="false">+[4]data1cf!V761</f>
        <v>291.822528802203</v>
      </c>
      <c r="X761" s="326" t="n">
        <f aca="false">+[4]data1cf!W761</f>
        <v>289.835517466269</v>
      </c>
      <c r="Y761" s="326" t="n">
        <f aca="false">+[4]data1cf!X761</f>
        <v>287.788895790257</v>
      </c>
      <c r="Z761" s="326" t="n">
        <f aca="false">+[4]data1cf!Y761</f>
        <v>285.680875463965</v>
      </c>
      <c r="AA761" s="326" t="n">
        <f aca="false">+[4]data1cf!Z761</f>
        <v>283.509614527884</v>
      </c>
      <c r="AB761" s="326"/>
      <c r="AC761" s="327" t="n">
        <f aca="false">XNPV(0.1,B761:AA761,$B$1:$AA$1)</f>
        <v>557.54984570969</v>
      </c>
      <c r="AD761" s="327" t="n">
        <f aca="false">SUMPRODUCT(B761:AA761,$B$1010:$AA$1010)</f>
        <v>1627.83779966154</v>
      </c>
      <c r="AE761" s="328" t="n">
        <f aca="false">SUMPRODUCT(B761:AA761,$B$1012:$AA$1012)</f>
        <v>1509.86032189548</v>
      </c>
      <c r="AF761" s="329" t="n">
        <f aca="false">XIRR(B761:AA761,$B$1:$AA$1)</f>
        <v>0.122035398971048</v>
      </c>
      <c r="AG761" s="330" t="n">
        <f aca="false">1-EXP(-(1/0.25)*(AD761/ABS($AD$1010)))</f>
        <v>0.955335484233565</v>
      </c>
    </row>
    <row r="762" customFormat="false" ht="12.75" hidden="false" customHeight="false" outlineLevel="0" collapsed="false">
      <c r="A762" s="321"/>
      <c r="B762" s="326" t="n">
        <f aca="false">+[4]data1cf!A762</f>
        <v>-3450.578953489</v>
      </c>
      <c r="C762" s="326" t="n">
        <f aca="false">+[4]data1cf!B762</f>
        <v>507.815574855826</v>
      </c>
      <c r="D762" s="326" t="n">
        <f aca="false">+[4]data1cf!C762</f>
        <v>567.08674422607</v>
      </c>
      <c r="E762" s="326" t="n">
        <f aca="false">+[4]data1cf!D762</f>
        <v>553.208521003463</v>
      </c>
      <c r="F762" s="326" t="n">
        <f aca="false">+[4]data1cf!E762</f>
        <v>540.637887933972</v>
      </c>
      <c r="G762" s="326" t="n">
        <f aca="false">+[4]data1cf!F762</f>
        <v>529.105508149855</v>
      </c>
      <c r="H762" s="326" t="n">
        <f aca="false">+[4]data1cf!G762</f>
        <v>518.47617269763</v>
      </c>
      <c r="I762" s="326" t="n">
        <f aca="false">+[4]data1cf!H762</f>
        <v>512.773554911563</v>
      </c>
      <c r="J762" s="326" t="n">
        <f aca="false">+[4]data1cf!I762</f>
        <v>511.459906337014</v>
      </c>
      <c r="K762" s="326" t="n">
        <f aca="false">+[4]data1cf!J762</f>
        <v>510.24100681494</v>
      </c>
      <c r="L762" s="326" t="n">
        <f aca="false">+[4]data1cf!K762</f>
        <v>508.713198532489</v>
      </c>
      <c r="M762" s="326" t="n">
        <f aca="false">+[4]data1cf!L762</f>
        <v>388.059817776279</v>
      </c>
      <c r="N762" s="326" t="n">
        <f aca="false">+[4]data1cf!M762</f>
        <v>386.447136222668</v>
      </c>
      <c r="O762" s="326" t="n">
        <f aca="false">+[4]data1cf!N762</f>
        <v>385.058415997164</v>
      </c>
      <c r="P762" s="326" t="n">
        <f aca="false">+[4]data1cf!O762</f>
        <v>383.355692390179</v>
      </c>
      <c r="Q762" s="326" t="n">
        <f aca="false">+[4]data1cf!P762</f>
        <v>381.8742288497</v>
      </c>
      <c r="R762" s="326" t="n">
        <f aca="false">+[4]data1cf!Q762</f>
        <v>340.499219263354</v>
      </c>
      <c r="S762" s="326" t="n">
        <f aca="false">+[4]data1cf!R762</f>
        <v>299.208445465369</v>
      </c>
      <c r="T762" s="326" t="n">
        <f aca="false">+[4]data1cf!S762</f>
        <v>297.44301162933</v>
      </c>
      <c r="U762" s="326" t="n">
        <f aca="false">+[4]data1cf!T762</f>
        <v>295.62461477821</v>
      </c>
      <c r="V762" s="326" t="n">
        <f aca="false">+[4]data1cf!U762</f>
        <v>293.751666021557</v>
      </c>
      <c r="W762" s="326" t="n">
        <f aca="false">+[4]data1cf!V762</f>
        <v>291.822528802203</v>
      </c>
      <c r="X762" s="326" t="n">
        <f aca="false">+[4]data1cf!W762</f>
        <v>289.835517466269</v>
      </c>
      <c r="Y762" s="326" t="n">
        <f aca="false">+[4]data1cf!X762</f>
        <v>287.788895790257</v>
      </c>
      <c r="Z762" s="326" t="n">
        <f aca="false">+[4]data1cf!Y762</f>
        <v>285.680875463965</v>
      </c>
      <c r="AA762" s="326" t="n">
        <f aca="false">+[4]data1cf!Z762</f>
        <v>283.509614527884</v>
      </c>
      <c r="AB762" s="326"/>
      <c r="AC762" s="327" t="n">
        <f aca="false">XNPV(0.1,B762:AA762,$B$1:$AA$1)</f>
        <v>802.132076585216</v>
      </c>
      <c r="AD762" s="327" t="n">
        <f aca="false">SUMPRODUCT(B762:AA762,$B$1010:$AA$1010)</f>
        <v>1855.9284124755</v>
      </c>
      <c r="AE762" s="328" t="n">
        <f aca="false">SUMPRODUCT(B762:AA762,$B$1012:$AA$1012)</f>
        <v>1739.47388738227</v>
      </c>
      <c r="AF762" s="329" t="n">
        <f aca="false">XIRR(B762:AA762,$B$1:$AA$1)</f>
        <v>0.134140026483623</v>
      </c>
      <c r="AG762" s="330" t="n">
        <f aca="false">1-EXP(-(1/0.25)*(AD762/ABS($AD$1010)))</f>
        <v>0.971106705207369</v>
      </c>
    </row>
    <row r="763" customFormat="false" ht="12.75" hidden="false" customHeight="false" outlineLevel="0" collapsed="false">
      <c r="A763" s="321"/>
      <c r="B763" s="326" t="n">
        <f aca="false">+[4]data1cf!A763</f>
        <v>-2450.94188407573</v>
      </c>
      <c r="C763" s="326" t="n">
        <f aca="false">+[4]data1cf!B763</f>
        <v>488.382630226432</v>
      </c>
      <c r="D763" s="326" t="n">
        <f aca="false">+[4]data1cf!C763</f>
        <v>530.164149430221</v>
      </c>
      <c r="E763" s="326" t="n">
        <f aca="false">+[4]data1cf!D763</f>
        <v>519.978185687199</v>
      </c>
      <c r="F763" s="326" t="n">
        <f aca="false">+[4]data1cf!E763</f>
        <v>510.711153204706</v>
      </c>
      <c r="G763" s="326" t="n">
        <f aca="false">+[4]data1cf!F763</f>
        <v>502.171446893515</v>
      </c>
      <c r="H763" s="326" t="n">
        <f aca="false">+[4]data1cf!G763</f>
        <v>494.262723689405</v>
      </c>
      <c r="I763" s="326" t="n">
        <f aca="false">+[4]data1cf!H763</f>
        <v>489.842680248879</v>
      </c>
      <c r="J763" s="326" t="n">
        <f aca="false">+[4]data1cf!I763</f>
        <v>488.529031674329</v>
      </c>
      <c r="K763" s="326" t="n">
        <f aca="false">+[4]data1cf!J763</f>
        <v>487.271266262996</v>
      </c>
      <c r="L763" s="326" t="n">
        <f aca="false">+[4]data1cf!K763</f>
        <v>485.782323869804</v>
      </c>
      <c r="M763" s="326" t="n">
        <f aca="false">+[4]data1cf!L763</f>
        <v>365.090077224335</v>
      </c>
      <c r="N763" s="326" t="n">
        <f aca="false">+[4]data1cf!M763</f>
        <v>363.516261559983</v>
      </c>
      <c r="O763" s="326" t="n">
        <f aca="false">+[4]data1cf!N763</f>
        <v>362.08867544522</v>
      </c>
      <c r="P763" s="326" t="n">
        <f aca="false">+[4]data1cf!O763</f>
        <v>360.424817727494</v>
      </c>
      <c r="Q763" s="326" t="n">
        <f aca="false">+[4]data1cf!P763</f>
        <v>358.904488297756</v>
      </c>
      <c r="R763" s="326" t="n">
        <f aca="false">+[4]data1cf!Q763</f>
        <v>329.033781932012</v>
      </c>
      <c r="S763" s="326" t="n">
        <f aca="false">+[4]data1cf!R763</f>
        <v>299.208445465369</v>
      </c>
      <c r="T763" s="326" t="n">
        <f aca="false">+[4]data1cf!S763</f>
        <v>297.44301162933</v>
      </c>
      <c r="U763" s="326" t="n">
        <f aca="false">+[4]data1cf!T763</f>
        <v>295.62461477821</v>
      </c>
      <c r="V763" s="326" t="n">
        <f aca="false">+[4]data1cf!U763</f>
        <v>293.751666021557</v>
      </c>
      <c r="W763" s="326" t="n">
        <f aca="false">+[4]data1cf!V763</f>
        <v>291.822528802203</v>
      </c>
      <c r="X763" s="326" t="n">
        <f aca="false">+[4]data1cf!W763</f>
        <v>289.835517466269</v>
      </c>
      <c r="Y763" s="326" t="n">
        <f aca="false">+[4]data1cf!X763</f>
        <v>287.788895790257</v>
      </c>
      <c r="Z763" s="326" t="n">
        <f aca="false">+[4]data1cf!Y763</f>
        <v>285.680875463965</v>
      </c>
      <c r="AA763" s="326" t="n">
        <f aca="false">+[4]data1cf!Z763</f>
        <v>283.509614527884</v>
      </c>
      <c r="AB763" s="326"/>
      <c r="AC763" s="327" t="n">
        <f aca="false">XNPV(0.1,B763:AA763,$B$1:$AA$1)</f>
        <v>1600.78664125182</v>
      </c>
      <c r="AD763" s="327" t="n">
        <f aca="false">SUMPRODUCT(B763:AA763,$B$1010:$AA$1010)</f>
        <v>2600.73153422875</v>
      </c>
      <c r="AE763" s="328" t="n">
        <f aca="false">SUMPRODUCT(B763:AA763,$B$1012:$AA$1012)</f>
        <v>2489.25003231702</v>
      </c>
      <c r="AF763" s="329" t="n">
        <f aca="false">XIRR(B763:AA763,$B$1:$AA$1)</f>
        <v>0.192182695204776</v>
      </c>
      <c r="AG763" s="330" t="n">
        <f aca="false">1-EXP(-(1/0.25)*(AD763/ABS($AD$1010)))</f>
        <v>0.993032144536114</v>
      </c>
    </row>
    <row r="764" customFormat="false" ht="12.75" hidden="false" customHeight="false" outlineLevel="0" collapsed="false">
      <c r="A764" s="321"/>
      <c r="B764" s="326" t="n">
        <f aca="false">+[4]data1cf!A764</f>
        <v>-3720.65889487074</v>
      </c>
      <c r="C764" s="326" t="n">
        <f aca="false">+[4]data1cf!B764</f>
        <v>513.065928916287</v>
      </c>
      <c r="D764" s="326" t="n">
        <f aca="false">+[4]data1cf!C764</f>
        <v>577.062416940946</v>
      </c>
      <c r="E764" s="326" t="n">
        <f aca="false">+[4]data1cf!D764</f>
        <v>562.186626446851</v>
      </c>
      <c r="F764" s="326" t="n">
        <f aca="false">+[4]data1cf!E764</f>
        <v>548.723433187082</v>
      </c>
      <c r="G764" s="326" t="n">
        <f aca="false">+[4]data1cf!F764</f>
        <v>536.382498877654</v>
      </c>
      <c r="H764" s="326" t="n">
        <f aca="false">+[4]data1cf!G764</f>
        <v>525.018113856964</v>
      </c>
      <c r="I764" s="326" t="n">
        <f aca="false">+[4]data1cf!H764</f>
        <v>518.968972702907</v>
      </c>
      <c r="J764" s="326" t="n">
        <f aca="false">+[4]data1cf!I764</f>
        <v>517.655324128358</v>
      </c>
      <c r="K764" s="326" t="n">
        <f aca="false">+[4]data1cf!J764</f>
        <v>516.446925314405</v>
      </c>
      <c r="L764" s="326" t="n">
        <f aca="false">+[4]data1cf!K764</f>
        <v>514.908616323833</v>
      </c>
      <c r="M764" s="326" t="n">
        <f aca="false">+[4]data1cf!L764</f>
        <v>394.265736275744</v>
      </c>
      <c r="N764" s="326" t="n">
        <f aca="false">+[4]data1cf!M764</f>
        <v>392.642554014012</v>
      </c>
      <c r="O764" s="326" t="n">
        <f aca="false">+[4]data1cf!N764</f>
        <v>391.264334496628</v>
      </c>
      <c r="P764" s="326" t="n">
        <f aca="false">+[4]data1cf!O764</f>
        <v>389.551110181523</v>
      </c>
      <c r="Q764" s="326" t="n">
        <f aca="false">+[4]data1cf!P764</f>
        <v>388.080147349165</v>
      </c>
      <c r="R764" s="326" t="n">
        <f aca="false">+[4]data1cf!Q764</f>
        <v>343.596928159026</v>
      </c>
      <c r="S764" s="326" t="n">
        <f aca="false">+[4]data1cf!R764</f>
        <v>299.208445465369</v>
      </c>
      <c r="T764" s="326" t="n">
        <f aca="false">+[4]data1cf!S764</f>
        <v>297.44301162933</v>
      </c>
      <c r="U764" s="326" t="n">
        <f aca="false">+[4]data1cf!T764</f>
        <v>295.62461477821</v>
      </c>
      <c r="V764" s="326" t="n">
        <f aca="false">+[4]data1cf!U764</f>
        <v>293.751666021557</v>
      </c>
      <c r="W764" s="326" t="n">
        <f aca="false">+[4]data1cf!V764</f>
        <v>291.822528802203</v>
      </c>
      <c r="X764" s="326" t="n">
        <f aca="false">+[4]data1cf!W764</f>
        <v>289.835517466269</v>
      </c>
      <c r="Y764" s="326" t="n">
        <f aca="false">+[4]data1cf!X764</f>
        <v>287.788895790257</v>
      </c>
      <c r="Z764" s="326" t="n">
        <f aca="false">+[4]data1cf!Y764</f>
        <v>285.680875463965</v>
      </c>
      <c r="AA764" s="326" t="n">
        <f aca="false">+[4]data1cf!Z764</f>
        <v>283.509614527884</v>
      </c>
      <c r="AB764" s="326"/>
      <c r="AC764" s="327" t="n">
        <f aca="false">XNPV(0.1,B764:AA764,$B$1:$AA$1)</f>
        <v>586.353185816373</v>
      </c>
      <c r="AD764" s="327" t="n">
        <f aca="false">SUMPRODUCT(B764:AA764,$B$1010:$AA$1010)</f>
        <v>1654.69899670151</v>
      </c>
      <c r="AE764" s="328" t="n">
        <f aca="false">SUMPRODUCT(B764:AA764,$B$1012:$AA$1012)</f>
        <v>1536.90087016487</v>
      </c>
      <c r="AF764" s="329" t="n">
        <f aca="false">XIRR(B764:AA764,$B$1:$AA$1)</f>
        <v>0.123368942762207</v>
      </c>
      <c r="AG764" s="330" t="n">
        <f aca="false">1-EXP(-(1/0.25)*(AD764/ABS($AD$1010)))</f>
        <v>0.957568785793651</v>
      </c>
    </row>
    <row r="765" customFormat="false" ht="12.75" hidden="false" customHeight="false" outlineLevel="0" collapsed="false">
      <c r="A765" s="321"/>
      <c r="B765" s="326" t="n">
        <f aca="false">+[4]data1cf!A765</f>
        <v>-3568.69674561019</v>
      </c>
      <c r="C765" s="326" t="n">
        <f aca="false">+[4]data1cf!B765</f>
        <v>510.111784734662</v>
      </c>
      <c r="D765" s="326" t="n">
        <f aca="false">+[4]data1cf!C765</f>
        <v>571.449542995858</v>
      </c>
      <c r="E765" s="326" t="n">
        <f aca="false">+[4]data1cf!D765</f>
        <v>557.135039896272</v>
      </c>
      <c r="F765" s="326" t="n">
        <f aca="false">+[4]data1cf!E765</f>
        <v>544.17405114738</v>
      </c>
      <c r="G765" s="326" t="n">
        <f aca="false">+[4]data1cf!F765</f>
        <v>532.288055041922</v>
      </c>
      <c r="H765" s="326" t="n">
        <f aca="false">+[4]data1cf!G765</f>
        <v>521.337250206659</v>
      </c>
      <c r="I765" s="326" t="n">
        <f aca="false">+[4]data1cf!H765</f>
        <v>515.48308256859</v>
      </c>
      <c r="J765" s="326" t="n">
        <f aca="false">+[4]data1cf!I765</f>
        <v>514.16943399404</v>
      </c>
      <c r="K765" s="326" t="n">
        <f aca="false">+[4]data1cf!J765</f>
        <v>512.955126891724</v>
      </c>
      <c r="L765" s="326" t="n">
        <f aca="false">+[4]data1cf!K765</f>
        <v>511.422726189515</v>
      </c>
      <c r="M765" s="326" t="n">
        <f aca="false">+[4]data1cf!L765</f>
        <v>390.773937853063</v>
      </c>
      <c r="N765" s="326" t="n">
        <f aca="false">+[4]data1cf!M765</f>
        <v>389.156663879694</v>
      </c>
      <c r="O765" s="326" t="n">
        <f aca="false">+[4]data1cf!N765</f>
        <v>387.772536073948</v>
      </c>
      <c r="P765" s="326" t="n">
        <f aca="false">+[4]data1cf!O765</f>
        <v>386.065220047206</v>
      </c>
      <c r="Q765" s="326" t="n">
        <f aca="false">+[4]data1cf!P765</f>
        <v>384.588348926484</v>
      </c>
      <c r="R765" s="326" t="n">
        <f aca="false">+[4]data1cf!Q765</f>
        <v>341.853983091867</v>
      </c>
      <c r="S765" s="326" t="n">
        <f aca="false">+[4]data1cf!R765</f>
        <v>299.208445465369</v>
      </c>
      <c r="T765" s="326" t="n">
        <f aca="false">+[4]data1cf!S765</f>
        <v>297.44301162933</v>
      </c>
      <c r="U765" s="326" t="n">
        <f aca="false">+[4]data1cf!T765</f>
        <v>295.62461477821</v>
      </c>
      <c r="V765" s="326" t="n">
        <f aca="false">+[4]data1cf!U765</f>
        <v>293.751666021557</v>
      </c>
      <c r="W765" s="326" t="n">
        <f aca="false">+[4]data1cf!V765</f>
        <v>291.822528802203</v>
      </c>
      <c r="X765" s="326" t="n">
        <f aca="false">+[4]data1cf!W765</f>
        <v>289.835517466269</v>
      </c>
      <c r="Y765" s="326" t="n">
        <f aca="false">+[4]data1cf!X765</f>
        <v>287.788895790257</v>
      </c>
      <c r="Z765" s="326" t="n">
        <f aca="false">+[4]data1cf!Y765</f>
        <v>285.680875463965</v>
      </c>
      <c r="AA765" s="326" t="n">
        <f aca="false">+[4]data1cf!Z765</f>
        <v>283.509614527884</v>
      </c>
      <c r="AB765" s="326"/>
      <c r="AC765" s="327" t="n">
        <f aca="false">XNPV(0.1,B765:AA765,$B$1:$AA$1)</f>
        <v>707.762513138257</v>
      </c>
      <c r="AD765" s="327" t="n">
        <f aca="false">SUMPRODUCT(B765:AA765,$B$1010:$AA$1010)</f>
        <v>1767.92197193994</v>
      </c>
      <c r="AE765" s="328" t="n">
        <f aca="false">SUMPRODUCT(B765:AA765,$B$1012:$AA$1012)</f>
        <v>1650.8798310646</v>
      </c>
      <c r="AF765" s="329" t="n">
        <f aca="false">XIRR(B765:AA765,$B$1:$AA$1)</f>
        <v>0.129251163662887</v>
      </c>
      <c r="AG765" s="330" t="n">
        <f aca="false">1-EXP(-(1/0.25)*(AD765/ABS($AD$1010)))</f>
        <v>0.965819007078213</v>
      </c>
    </row>
    <row r="766" customFormat="false" ht="12.75" hidden="false" customHeight="false" outlineLevel="0" collapsed="false">
      <c r="A766" s="321"/>
      <c r="B766" s="326" t="n">
        <f aca="false">+[4]data1cf!A766</f>
        <v>-2940.6588665399</v>
      </c>
      <c r="C766" s="326" t="n">
        <f aca="false">+[4]data1cf!B766</f>
        <v>497.902728365536</v>
      </c>
      <c r="D766" s="326" t="n">
        <f aca="false">+[4]data1cf!C766</f>
        <v>548.252335894518</v>
      </c>
      <c r="E766" s="326" t="n">
        <f aca="false">+[4]data1cf!D766</f>
        <v>536.257553505066</v>
      </c>
      <c r="F766" s="326" t="n">
        <f aca="false">+[4]data1cf!E766</f>
        <v>525.372104338925</v>
      </c>
      <c r="G766" s="326" t="n">
        <f aca="false">+[4]data1cf!F766</f>
        <v>515.366302914313</v>
      </c>
      <c r="H766" s="326" t="n">
        <f aca="false">+[4]data1cf!G766</f>
        <v>506.124765970728</v>
      </c>
      <c r="I766" s="326" t="n">
        <f aca="false">+[4]data1cf!H766</f>
        <v>501.076396053021</v>
      </c>
      <c r="J766" s="326" t="n">
        <f aca="false">+[4]data1cf!I766</f>
        <v>499.762747478471</v>
      </c>
      <c r="K766" s="326" t="n">
        <f aca="false">+[4]data1cf!J766</f>
        <v>498.524022263417</v>
      </c>
      <c r="L766" s="326" t="n">
        <f aca="false">+[4]data1cf!K766</f>
        <v>497.016039673946</v>
      </c>
      <c r="M766" s="326" t="n">
        <f aca="false">+[4]data1cf!L766</f>
        <v>376.342833224756</v>
      </c>
      <c r="N766" s="326" t="n">
        <f aca="false">+[4]data1cf!M766</f>
        <v>374.749977364125</v>
      </c>
      <c r="O766" s="326" t="n">
        <f aca="false">+[4]data1cf!N766</f>
        <v>373.34143144564</v>
      </c>
      <c r="P766" s="326" t="n">
        <f aca="false">+[4]data1cf!O766</f>
        <v>371.658533531636</v>
      </c>
      <c r="Q766" s="326" t="n">
        <f aca="false">+[4]data1cf!P766</f>
        <v>370.157244298177</v>
      </c>
      <c r="R766" s="326" t="n">
        <f aca="false">+[4]data1cf!Q766</f>
        <v>334.650639834083</v>
      </c>
      <c r="S766" s="326" t="n">
        <f aca="false">+[4]data1cf!R766</f>
        <v>299.208445465369</v>
      </c>
      <c r="T766" s="326" t="n">
        <f aca="false">+[4]data1cf!S766</f>
        <v>297.44301162933</v>
      </c>
      <c r="U766" s="326" t="n">
        <f aca="false">+[4]data1cf!T766</f>
        <v>295.62461477821</v>
      </c>
      <c r="V766" s="326" t="n">
        <f aca="false">+[4]data1cf!U766</f>
        <v>293.751666021557</v>
      </c>
      <c r="W766" s="326" t="n">
        <f aca="false">+[4]data1cf!V766</f>
        <v>291.822528802203</v>
      </c>
      <c r="X766" s="326" t="n">
        <f aca="false">+[4]data1cf!W766</f>
        <v>289.835517466269</v>
      </c>
      <c r="Y766" s="326" t="n">
        <f aca="false">+[4]data1cf!X766</f>
        <v>287.788895790257</v>
      </c>
      <c r="Z766" s="326" t="n">
        <f aca="false">+[4]data1cf!Y766</f>
        <v>285.680875463965</v>
      </c>
      <c r="AA766" s="326" t="n">
        <f aca="false">+[4]data1cf!Z766</f>
        <v>283.509614527884</v>
      </c>
      <c r="AB766" s="326"/>
      <c r="AC766" s="327" t="n">
        <f aca="false">XNPV(0.1,B766:AA766,$B$1:$AA$1)</f>
        <v>1209.52993878746</v>
      </c>
      <c r="AD766" s="327" t="n">
        <f aca="false">SUMPRODUCT(B766:AA766,$B$1010:$AA$1010)</f>
        <v>2235.85637255734</v>
      </c>
      <c r="AE766" s="328" t="n">
        <f aca="false">SUMPRODUCT(B766:AA766,$B$1012:$AA$1012)</f>
        <v>2121.93861254686</v>
      </c>
      <c r="AF766" s="329" t="n">
        <f aca="false">XIRR(B766:AA766,$B$1:$AA$1)</f>
        <v>0.15924342820645</v>
      </c>
      <c r="AG766" s="330" t="n">
        <f aca="false">1-EXP(-(1/0.25)*(AD766/ABS($AD$1010)))</f>
        <v>0.986013594103687</v>
      </c>
    </row>
    <row r="767" customFormat="false" ht="12.75" hidden="false" customHeight="false" outlineLevel="0" collapsed="false">
      <c r="A767" s="321"/>
      <c r="B767" s="326" t="n">
        <f aca="false">+[4]data1cf!A767</f>
        <v>-3309.43871294588</v>
      </c>
      <c r="C767" s="326" t="n">
        <f aca="false">+[4]data1cf!B767</f>
        <v>505.071808579668</v>
      </c>
      <c r="D767" s="326" t="n">
        <f aca="false">+[4]data1cf!C767</f>
        <v>561.873588301369</v>
      </c>
      <c r="E767" s="326" t="n">
        <f aca="false">+[4]data1cf!D767</f>
        <v>548.516680671232</v>
      </c>
      <c r="F767" s="326" t="n">
        <f aca="false">+[4]data1cf!E767</f>
        <v>536.412487868689</v>
      </c>
      <c r="G767" s="326" t="n">
        <f aca="false">+[4]data1cf!F767</f>
        <v>525.3026480911</v>
      </c>
      <c r="H767" s="326" t="n">
        <f aca="false">+[4]data1cf!G767</f>
        <v>515.057439917537</v>
      </c>
      <c r="I767" s="326" t="n">
        <f aca="false">+[4]data1cf!H767</f>
        <v>509.535910705697</v>
      </c>
      <c r="J767" s="326" t="n">
        <f aca="false">+[4]data1cf!I767</f>
        <v>508.222262131147</v>
      </c>
      <c r="K767" s="326" t="n">
        <f aca="false">+[4]data1cf!J767</f>
        <v>506.997875076521</v>
      </c>
      <c r="L767" s="326" t="n">
        <f aca="false">+[4]data1cf!K767</f>
        <v>505.475554326622</v>
      </c>
      <c r="M767" s="326" t="n">
        <f aca="false">+[4]data1cf!L767</f>
        <v>384.81668603786</v>
      </c>
      <c r="N767" s="326" t="n">
        <f aca="false">+[4]data1cf!M767</f>
        <v>383.209492016801</v>
      </c>
      <c r="O767" s="326" t="n">
        <f aca="false">+[4]data1cf!N767</f>
        <v>381.815284258744</v>
      </c>
      <c r="P767" s="326" t="n">
        <f aca="false">+[4]data1cf!O767</f>
        <v>380.118048184312</v>
      </c>
      <c r="Q767" s="326" t="n">
        <f aca="false">+[4]data1cf!P767</f>
        <v>378.631097111281</v>
      </c>
      <c r="R767" s="326" t="n">
        <f aca="false">+[4]data1cf!Q767</f>
        <v>338.880397160421</v>
      </c>
      <c r="S767" s="326" t="n">
        <f aca="false">+[4]data1cf!R767</f>
        <v>299.208445465369</v>
      </c>
      <c r="T767" s="326" t="n">
        <f aca="false">+[4]data1cf!S767</f>
        <v>297.44301162933</v>
      </c>
      <c r="U767" s="326" t="n">
        <f aca="false">+[4]data1cf!T767</f>
        <v>295.62461477821</v>
      </c>
      <c r="V767" s="326" t="n">
        <f aca="false">+[4]data1cf!U767</f>
        <v>293.751666021557</v>
      </c>
      <c r="W767" s="326" t="n">
        <f aca="false">+[4]data1cf!V767</f>
        <v>291.822528802203</v>
      </c>
      <c r="X767" s="326" t="n">
        <f aca="false">+[4]data1cf!W767</f>
        <v>289.835517466269</v>
      </c>
      <c r="Y767" s="326" t="n">
        <f aca="false">+[4]data1cf!X767</f>
        <v>287.788895790257</v>
      </c>
      <c r="Z767" s="326" t="n">
        <f aca="false">+[4]data1cf!Y767</f>
        <v>285.680875463965</v>
      </c>
      <c r="AA767" s="326" t="n">
        <f aca="false">+[4]data1cf!Z767</f>
        <v>283.509614527884</v>
      </c>
      <c r="AB767" s="326"/>
      <c r="AC767" s="327" t="n">
        <f aca="false">XNPV(0.1,B767:AA767,$B$1:$AA$1)</f>
        <v>914.895299175659</v>
      </c>
      <c r="AD767" s="327" t="n">
        <f aca="false">SUMPRODUCT(B767:AA767,$B$1010:$AA$1010)</f>
        <v>1961.0882699658</v>
      </c>
      <c r="AE767" s="328" t="n">
        <f aca="false">SUMPRODUCT(B767:AA767,$B$1012:$AA$1012)</f>
        <v>1845.33589339181</v>
      </c>
      <c r="AF767" s="329" t="n">
        <f aca="false">XIRR(B767:AA767,$B$1:$AA$1)</f>
        <v>0.140388889511481</v>
      </c>
      <c r="AG767" s="330" t="n">
        <f aca="false">1-EXP(-(1/0.25)*(AD767/ABS($AD$1010)))</f>
        <v>0.976363488429289</v>
      </c>
    </row>
    <row r="768" customFormat="false" ht="12.75" hidden="false" customHeight="false" outlineLevel="0" collapsed="false">
      <c r="A768" s="321"/>
      <c r="B768" s="326" t="n">
        <f aca="false">+[4]data1cf!A768</f>
        <v>-3355.88563450421</v>
      </c>
      <c r="C768" s="326" t="n">
        <f aca="false">+[4]data1cf!B768</f>
        <v>505.974736734762</v>
      </c>
      <c r="D768" s="326" t="n">
        <f aca="false">+[4]data1cf!C768</f>
        <v>563.589151796047</v>
      </c>
      <c r="E768" s="326" t="n">
        <f aca="false">+[4]data1cf!D768</f>
        <v>550.060687816443</v>
      </c>
      <c r="F768" s="326" t="n">
        <f aca="false">+[4]data1cf!E768</f>
        <v>537.802997227533</v>
      </c>
      <c r="G768" s="326" t="n">
        <f aca="false">+[4]data1cf!F768</f>
        <v>526.55410651406</v>
      </c>
      <c r="H768" s="326" t="n">
        <f aca="false">+[4]data1cf!G768</f>
        <v>516.182488398784</v>
      </c>
      <c r="I768" s="326" t="n">
        <f aca="false">+[4]data1cf!H768</f>
        <v>510.601365928707</v>
      </c>
      <c r="J768" s="326" t="n">
        <f aca="false">+[4]data1cf!I768</f>
        <v>509.287717354158</v>
      </c>
      <c r="K768" s="326" t="n">
        <f aca="false">+[4]data1cf!J768</f>
        <v>508.065136155842</v>
      </c>
      <c r="L768" s="326" t="n">
        <f aca="false">+[4]data1cf!K768</f>
        <v>506.541009549633</v>
      </c>
      <c r="M768" s="326" t="n">
        <f aca="false">+[4]data1cf!L768</f>
        <v>385.883947117181</v>
      </c>
      <c r="N768" s="326" t="n">
        <f aca="false">+[4]data1cf!M768</f>
        <v>384.274947239812</v>
      </c>
      <c r="O768" s="326" t="n">
        <f aca="false">+[4]data1cf!N768</f>
        <v>382.882545338065</v>
      </c>
      <c r="P768" s="326" t="n">
        <f aca="false">+[4]data1cf!O768</f>
        <v>381.183503407323</v>
      </c>
      <c r="Q768" s="326" t="n">
        <f aca="false">+[4]data1cf!P768</f>
        <v>379.698358190602</v>
      </c>
      <c r="R768" s="326" t="n">
        <f aca="false">+[4]data1cf!Q768</f>
        <v>339.413124771926</v>
      </c>
      <c r="S768" s="326" t="n">
        <f aca="false">+[4]data1cf!R768</f>
        <v>299.208445465369</v>
      </c>
      <c r="T768" s="326" t="n">
        <f aca="false">+[4]data1cf!S768</f>
        <v>297.44301162933</v>
      </c>
      <c r="U768" s="326" t="n">
        <f aca="false">+[4]data1cf!T768</f>
        <v>295.62461477821</v>
      </c>
      <c r="V768" s="326" t="n">
        <f aca="false">+[4]data1cf!U768</f>
        <v>293.751666021557</v>
      </c>
      <c r="W768" s="326" t="n">
        <f aca="false">+[4]data1cf!V768</f>
        <v>291.822528802203</v>
      </c>
      <c r="X768" s="326" t="n">
        <f aca="false">+[4]data1cf!W768</f>
        <v>289.835517466269</v>
      </c>
      <c r="Y768" s="326" t="n">
        <f aca="false">+[4]data1cf!X768</f>
        <v>287.788895790257</v>
      </c>
      <c r="Z768" s="326" t="n">
        <f aca="false">+[4]data1cf!Y768</f>
        <v>285.680875463965</v>
      </c>
      <c r="AA768" s="326" t="n">
        <f aca="false">+[4]data1cf!Z768</f>
        <v>283.509614527884</v>
      </c>
      <c r="AB768" s="326"/>
      <c r="AC768" s="327" t="n">
        <f aca="false">XNPV(0.1,B768:AA768,$B$1:$AA$1)</f>
        <v>877.786785443728</v>
      </c>
      <c r="AD768" s="327" t="n">
        <f aca="false">SUMPRODUCT(B768:AA768,$B$1010:$AA$1010)</f>
        <v>1926.48189808248</v>
      </c>
      <c r="AE768" s="328" t="n">
        <f aca="false">SUMPRODUCT(B768:AA768,$B$1012:$AA$1012)</f>
        <v>1810.49845603014</v>
      </c>
      <c r="AF768" s="329" t="n">
        <f aca="false">XIRR(B768:AA768,$B$1:$AA$1)</f>
        <v>0.138280536888208</v>
      </c>
      <c r="AG768" s="330" t="n">
        <f aca="false">1-EXP(-(1/0.25)*(AD768/ABS($AD$1010)))</f>
        <v>0.974748687021373</v>
      </c>
    </row>
    <row r="769" customFormat="false" ht="12.75" hidden="false" customHeight="false" outlineLevel="0" collapsed="false">
      <c r="A769" s="321"/>
      <c r="B769" s="326" t="n">
        <f aca="false">+[4]data1cf!A769</f>
        <v>-2828.62172607734</v>
      </c>
      <c r="C769" s="326" t="n">
        <f aca="false">+[4]data1cf!B769</f>
        <v>495.724726354944</v>
      </c>
      <c r="D769" s="326" t="n">
        <f aca="false">+[4]data1cf!C769</f>
        <v>544.114132074393</v>
      </c>
      <c r="E769" s="326" t="n">
        <f aca="false">+[4]data1cf!D769</f>
        <v>532.533170066953</v>
      </c>
      <c r="F769" s="326" t="n">
        <f aca="false">+[4]data1cf!E769</f>
        <v>522.017981242613</v>
      </c>
      <c r="G769" s="326" t="n">
        <f aca="false">+[4]data1cf!F769</f>
        <v>512.347592127632</v>
      </c>
      <c r="H769" s="326" t="n">
        <f aca="false">+[4]data1cf!G769</f>
        <v>503.41097546553</v>
      </c>
      <c r="I769" s="326" t="n">
        <f aca="false">+[4]data1cf!H769</f>
        <v>498.506353680522</v>
      </c>
      <c r="J769" s="326" t="n">
        <f aca="false">+[4]data1cf!I769</f>
        <v>497.192705105972</v>
      </c>
      <c r="K769" s="326" t="n">
        <f aca="false">+[4]data1cf!J769</f>
        <v>495.949623886897</v>
      </c>
      <c r="L769" s="326" t="n">
        <f aca="false">+[4]data1cf!K769</f>
        <v>494.445997301447</v>
      </c>
      <c r="M769" s="326" t="n">
        <f aca="false">+[4]data1cf!L769</f>
        <v>373.768434848236</v>
      </c>
      <c r="N769" s="326" t="n">
        <f aca="false">+[4]data1cf!M769</f>
        <v>372.179934991626</v>
      </c>
      <c r="O769" s="326" t="n">
        <f aca="false">+[4]data1cf!N769</f>
        <v>370.76703306912</v>
      </c>
      <c r="P769" s="326" t="n">
        <f aca="false">+[4]data1cf!O769</f>
        <v>369.088491159138</v>
      </c>
      <c r="Q769" s="326" t="n">
        <f aca="false">+[4]data1cf!P769</f>
        <v>367.582845921657</v>
      </c>
      <c r="R769" s="326" t="n">
        <f aca="false">+[4]data1cf!Q769</f>
        <v>333.365618647833</v>
      </c>
      <c r="S769" s="326" t="n">
        <f aca="false">+[4]data1cf!R769</f>
        <v>299.208445465369</v>
      </c>
      <c r="T769" s="326" t="n">
        <f aca="false">+[4]data1cf!S769</f>
        <v>297.44301162933</v>
      </c>
      <c r="U769" s="326" t="n">
        <f aca="false">+[4]data1cf!T769</f>
        <v>295.62461477821</v>
      </c>
      <c r="V769" s="326" t="n">
        <f aca="false">+[4]data1cf!U769</f>
        <v>293.751666021557</v>
      </c>
      <c r="W769" s="326" t="n">
        <f aca="false">+[4]data1cf!V769</f>
        <v>291.822528802203</v>
      </c>
      <c r="X769" s="326" t="n">
        <f aca="false">+[4]data1cf!W769</f>
        <v>289.835517466269</v>
      </c>
      <c r="Y769" s="326" t="n">
        <f aca="false">+[4]data1cf!X769</f>
        <v>287.788895790257</v>
      </c>
      <c r="Z769" s="326" t="n">
        <f aca="false">+[4]data1cf!Y769</f>
        <v>285.680875463965</v>
      </c>
      <c r="AA769" s="326" t="n">
        <f aca="false">+[4]data1cf!Z769</f>
        <v>283.509614527884</v>
      </c>
      <c r="AB769" s="326"/>
      <c r="AC769" s="327" t="n">
        <f aca="false">XNPV(0.1,B769:AA769,$B$1:$AA$1)</f>
        <v>1299.04139887681</v>
      </c>
      <c r="AD769" s="327" t="n">
        <f aca="false">SUMPRODUCT(B769:AA769,$B$1010:$AA$1010)</f>
        <v>2319.33228048641</v>
      </c>
      <c r="AE769" s="328" t="n">
        <f aca="false">SUMPRODUCT(B769:AA769,$B$1012:$AA$1012)</f>
        <v>2205.97188605766</v>
      </c>
      <c r="AF769" s="329" t="n">
        <f aca="false">XIRR(B769:AA769,$B$1:$AA$1)</f>
        <v>0.165851053037122</v>
      </c>
      <c r="AG769" s="330" t="n">
        <f aca="false">1-EXP(-(1/0.25)*(AD769/ABS($AD$1010)))</f>
        <v>0.98807451936429</v>
      </c>
    </row>
    <row r="770" customFormat="false" ht="12.75" hidden="false" customHeight="false" outlineLevel="0" collapsed="false">
      <c r="A770" s="321"/>
      <c r="B770" s="326" t="n">
        <f aca="false">+[4]data1cf!A770</f>
        <v>-2791.22456237265</v>
      </c>
      <c r="C770" s="326" t="n">
        <f aca="false">+[4]data1cf!B770</f>
        <v>494.997725492524</v>
      </c>
      <c r="D770" s="326" t="n">
        <f aca="false">+[4]data1cf!C770</f>
        <v>542.732830435796</v>
      </c>
      <c r="E770" s="326" t="n">
        <f aca="false">+[4]data1cf!D770</f>
        <v>531.289998592217</v>
      </c>
      <c r="F770" s="326" t="n">
        <f aca="false">+[4]data1cf!E770</f>
        <v>520.898399914488</v>
      </c>
      <c r="G770" s="326" t="n">
        <f aca="false">+[4]data1cf!F770</f>
        <v>511.339968932319</v>
      </c>
      <c r="H770" s="326" t="n">
        <f aca="false">+[4]data1cf!G770</f>
        <v>502.505132390956</v>
      </c>
      <c r="I770" s="326" t="n">
        <f aca="false">+[4]data1cf!H770</f>
        <v>497.648492662867</v>
      </c>
      <c r="J770" s="326" t="n">
        <f aca="false">+[4]data1cf!I770</f>
        <v>496.334844088318</v>
      </c>
      <c r="K770" s="326" t="n">
        <f aca="false">+[4]data1cf!J770</f>
        <v>495.090308867517</v>
      </c>
      <c r="L770" s="326" t="n">
        <f aca="false">+[4]data1cf!K770</f>
        <v>493.588136283793</v>
      </c>
      <c r="M770" s="326" t="n">
        <f aca="false">+[4]data1cf!L770</f>
        <v>372.909119828856</v>
      </c>
      <c r="N770" s="326" t="n">
        <f aca="false">+[4]data1cf!M770</f>
        <v>371.322073973972</v>
      </c>
      <c r="O770" s="326" t="n">
        <f aca="false">+[4]data1cf!N770</f>
        <v>369.907718049741</v>
      </c>
      <c r="P770" s="326" t="n">
        <f aca="false">+[4]data1cf!O770</f>
        <v>368.230630141483</v>
      </c>
      <c r="Q770" s="326" t="n">
        <f aca="false">+[4]data1cf!P770</f>
        <v>366.723530902277</v>
      </c>
      <c r="R770" s="326" t="n">
        <f aca="false">+[4]data1cf!Q770</f>
        <v>332.936688139006</v>
      </c>
      <c r="S770" s="326" t="n">
        <f aca="false">+[4]data1cf!R770</f>
        <v>299.208445465369</v>
      </c>
      <c r="T770" s="326" t="n">
        <f aca="false">+[4]data1cf!S770</f>
        <v>297.44301162933</v>
      </c>
      <c r="U770" s="326" t="n">
        <f aca="false">+[4]data1cf!T770</f>
        <v>295.62461477821</v>
      </c>
      <c r="V770" s="326" t="n">
        <f aca="false">+[4]data1cf!U770</f>
        <v>293.751666021557</v>
      </c>
      <c r="W770" s="326" t="n">
        <f aca="false">+[4]data1cf!V770</f>
        <v>291.822528802203</v>
      </c>
      <c r="X770" s="326" t="n">
        <f aca="false">+[4]data1cf!W770</f>
        <v>289.835517466269</v>
      </c>
      <c r="Y770" s="326" t="n">
        <f aca="false">+[4]data1cf!X770</f>
        <v>287.788895790257</v>
      </c>
      <c r="Z770" s="326" t="n">
        <f aca="false">+[4]data1cf!Y770</f>
        <v>285.680875463965</v>
      </c>
      <c r="AA770" s="326" t="n">
        <f aca="false">+[4]data1cf!Z770</f>
        <v>283.509614527884</v>
      </c>
      <c r="AB770" s="326"/>
      <c r="AC770" s="327" t="n">
        <f aca="false">XNPV(0.1,B770:AA770,$B$1:$AA$1)</f>
        <v>1328.9196581093</v>
      </c>
      <c r="AD770" s="327" t="n">
        <f aca="false">SUMPRODUCT(B770:AA770,$B$1010:$AA$1010)</f>
        <v>2347.19591732445</v>
      </c>
      <c r="AE770" s="328" t="n">
        <f aca="false">SUMPRODUCT(B770:AA770,$B$1012:$AA$1012)</f>
        <v>2234.02156737896</v>
      </c>
      <c r="AF770" s="329" t="n">
        <f aca="false">XIRR(B770:AA770,$B$1:$AA$1)</f>
        <v>0.168164489060997</v>
      </c>
      <c r="AG770" s="330" t="n">
        <f aca="false">1-EXP(-(1/0.25)*(AD770/ABS($AD$1010)))</f>
        <v>0.988692480276555</v>
      </c>
    </row>
    <row r="771" customFormat="false" ht="12.75" hidden="false" customHeight="false" outlineLevel="0" collapsed="false">
      <c r="A771" s="321"/>
      <c r="B771" s="326" t="n">
        <f aca="false">+[4]data1cf!A771</f>
        <v>-3242.78786268215</v>
      </c>
      <c r="C771" s="326" t="n">
        <f aca="false">+[4]data1cf!B771</f>
        <v>503.776116050541</v>
      </c>
      <c r="D771" s="326" t="n">
        <f aca="false">+[4]data1cf!C771</f>
        <v>559.411772496028</v>
      </c>
      <c r="E771" s="326" t="n">
        <f aca="false">+[4]data1cf!D771</f>
        <v>546.301046446425</v>
      </c>
      <c r="F771" s="326" t="n">
        <f aca="false">+[4]data1cf!E771</f>
        <v>534.417121373833</v>
      </c>
      <c r="G771" s="326" t="n">
        <f aca="false">+[4]data1cf!F771</f>
        <v>523.50681824573</v>
      </c>
      <c r="H771" s="326" t="n">
        <f aca="false">+[4]data1cf!G771</f>
        <v>513.443007026245</v>
      </c>
      <c r="I771" s="326" t="n">
        <f aca="false">+[4]data1cf!H771</f>
        <v>508.006993521327</v>
      </c>
      <c r="J771" s="326" t="n">
        <f aca="false">+[4]data1cf!I771</f>
        <v>506.693344946778</v>
      </c>
      <c r="K771" s="326" t="n">
        <f aca="false">+[4]data1cf!J771</f>
        <v>505.466366507093</v>
      </c>
      <c r="L771" s="326" t="n">
        <f aca="false">+[4]data1cf!K771</f>
        <v>503.946637142252</v>
      </c>
      <c r="M771" s="326" t="n">
        <f aca="false">+[4]data1cf!L771</f>
        <v>383.285177468432</v>
      </c>
      <c r="N771" s="326" t="n">
        <f aca="false">+[4]data1cf!M771</f>
        <v>381.680574832432</v>
      </c>
      <c r="O771" s="326" t="n">
        <f aca="false">+[4]data1cf!N771</f>
        <v>380.283775689316</v>
      </c>
      <c r="P771" s="326" t="n">
        <f aca="false">+[4]data1cf!O771</f>
        <v>378.589130999943</v>
      </c>
      <c r="Q771" s="326" t="n">
        <f aca="false">+[4]data1cf!P771</f>
        <v>377.099588541853</v>
      </c>
      <c r="R771" s="326" t="n">
        <f aca="false">+[4]data1cf!Q771</f>
        <v>338.115938568236</v>
      </c>
      <c r="S771" s="326" t="n">
        <f aca="false">+[4]data1cf!R771</f>
        <v>299.208445465369</v>
      </c>
      <c r="T771" s="326" t="n">
        <f aca="false">+[4]data1cf!S771</f>
        <v>297.44301162933</v>
      </c>
      <c r="U771" s="326" t="n">
        <f aca="false">+[4]data1cf!T771</f>
        <v>295.62461477821</v>
      </c>
      <c r="V771" s="326" t="n">
        <f aca="false">+[4]data1cf!U771</f>
        <v>293.751666021557</v>
      </c>
      <c r="W771" s="326" t="n">
        <f aca="false">+[4]data1cf!V771</f>
        <v>291.822528802203</v>
      </c>
      <c r="X771" s="326" t="n">
        <f aca="false">+[4]data1cf!W771</f>
        <v>289.835517466269</v>
      </c>
      <c r="Y771" s="326" t="n">
        <f aca="false">+[4]data1cf!X771</f>
        <v>287.788895790257</v>
      </c>
      <c r="Z771" s="326" t="n">
        <f aca="false">+[4]data1cf!Y771</f>
        <v>285.680875463965</v>
      </c>
      <c r="AA771" s="326" t="n">
        <f aca="false">+[4]data1cf!Z771</f>
        <v>283.509614527884</v>
      </c>
      <c r="AB771" s="326"/>
      <c r="AC771" s="327" t="n">
        <f aca="false">XNPV(0.1,B771:AA771,$B$1:$AA$1)</f>
        <v>968.145631151924</v>
      </c>
      <c r="AD771" s="327" t="n">
        <f aca="false">SUMPRODUCT(B771:AA771,$B$1010:$AA$1010)</f>
        <v>2010.74805436442</v>
      </c>
      <c r="AE771" s="328" t="n">
        <f aca="false">SUMPRODUCT(B771:AA771,$B$1012:$AA$1012)</f>
        <v>1895.32725435314</v>
      </c>
      <c r="AF771" s="329" t="n">
        <f aca="false">XIRR(B771:AA771,$B$1:$AA$1)</f>
        <v>0.143508962611508</v>
      </c>
      <c r="AG771" s="330" t="n">
        <f aca="false">1-EXP(-(1/0.25)*(AD771/ABS($AD$1010)))</f>
        <v>0.978501986015948</v>
      </c>
    </row>
    <row r="772" customFormat="false" ht="12.75" hidden="false" customHeight="false" outlineLevel="0" collapsed="false">
      <c r="A772" s="321"/>
      <c r="B772" s="326" t="n">
        <f aca="false">+[4]data1cf!A772</f>
        <v>-2823.33616638711</v>
      </c>
      <c r="C772" s="326" t="n">
        <f aca="false">+[4]data1cf!B772</f>
        <v>495.621975074566</v>
      </c>
      <c r="D772" s="326" t="n">
        <f aca="false">+[4]data1cf!C772</f>
        <v>543.918904641675</v>
      </c>
      <c r="E772" s="326" t="n">
        <f aca="false">+[4]data1cf!D772</f>
        <v>532.357465377507</v>
      </c>
      <c r="F772" s="326" t="n">
        <f aca="false">+[4]data1cf!E772</f>
        <v>521.859744270831</v>
      </c>
      <c r="G772" s="326" t="n">
        <f aca="false">+[4]data1cf!F772</f>
        <v>512.205178853028</v>
      </c>
      <c r="H772" s="326" t="n">
        <f aca="false">+[4]data1cf!G772</f>
        <v>503.282947370179</v>
      </c>
      <c r="I772" s="326" t="n">
        <f aca="false">+[4]data1cf!H772</f>
        <v>498.385107169676</v>
      </c>
      <c r="J772" s="326" t="n">
        <f aca="false">+[4]data1cf!I772</f>
        <v>497.071458595127</v>
      </c>
      <c r="K772" s="326" t="n">
        <f aca="false">+[4]data1cf!J772</f>
        <v>495.82817187349</v>
      </c>
      <c r="L772" s="326" t="n">
        <f aca="false">+[4]data1cf!K772</f>
        <v>494.324750790601</v>
      </c>
      <c r="M772" s="326" t="n">
        <f aca="false">+[4]data1cf!L772</f>
        <v>373.646982834829</v>
      </c>
      <c r="N772" s="326" t="n">
        <f aca="false">+[4]data1cf!M772</f>
        <v>372.05868848078</v>
      </c>
      <c r="O772" s="326" t="n">
        <f aca="false">+[4]data1cf!N772</f>
        <v>370.645581055713</v>
      </c>
      <c r="P772" s="326" t="n">
        <f aca="false">+[4]data1cf!O772</f>
        <v>368.967244648292</v>
      </c>
      <c r="Q772" s="326" t="n">
        <f aca="false">+[4]data1cf!P772</f>
        <v>367.46139390825</v>
      </c>
      <c r="R772" s="326" t="n">
        <f aca="false">+[4]data1cf!Q772</f>
        <v>333.30499539241</v>
      </c>
      <c r="S772" s="326" t="n">
        <f aca="false">+[4]data1cf!R772</f>
        <v>299.208445465369</v>
      </c>
      <c r="T772" s="326" t="n">
        <f aca="false">+[4]data1cf!S772</f>
        <v>297.44301162933</v>
      </c>
      <c r="U772" s="326" t="n">
        <f aca="false">+[4]data1cf!T772</f>
        <v>295.62461477821</v>
      </c>
      <c r="V772" s="326" t="n">
        <f aca="false">+[4]data1cf!U772</f>
        <v>293.751666021557</v>
      </c>
      <c r="W772" s="326" t="n">
        <f aca="false">+[4]data1cf!V772</f>
        <v>291.822528802203</v>
      </c>
      <c r="X772" s="326" t="n">
        <f aca="false">+[4]data1cf!W772</f>
        <v>289.835517466269</v>
      </c>
      <c r="Y772" s="326" t="n">
        <f aca="false">+[4]data1cf!X772</f>
        <v>287.788895790257</v>
      </c>
      <c r="Z772" s="326" t="n">
        <f aca="false">+[4]data1cf!Y772</f>
        <v>285.680875463965</v>
      </c>
      <c r="AA772" s="326" t="n">
        <f aca="false">+[4]data1cf!Z772</f>
        <v>283.509614527884</v>
      </c>
      <c r="AB772" s="326"/>
      <c r="AC772" s="327" t="n">
        <f aca="false">XNPV(0.1,B772:AA772,$B$1:$AA$1)</f>
        <v>1303.26426785855</v>
      </c>
      <c r="AD772" s="327" t="n">
        <f aca="false">SUMPRODUCT(B772:AA772,$B$1010:$AA$1010)</f>
        <v>2323.27041111196</v>
      </c>
      <c r="AE772" s="328" t="n">
        <f aca="false">SUMPRODUCT(B772:AA772,$B$1012:$AA$1012)</f>
        <v>2209.93631143725</v>
      </c>
      <c r="AF772" s="329" t="n">
        <f aca="false">XIRR(B772:AA772,$B$1:$AA$1)</f>
        <v>0.166174614711418</v>
      </c>
      <c r="AG772" s="330" t="n">
        <f aca="false">1-EXP(-(1/0.25)*(AD772/ABS($AD$1010)))</f>
        <v>0.988163867264406</v>
      </c>
    </row>
    <row r="773" customFormat="false" ht="12.75" hidden="false" customHeight="false" outlineLevel="0" collapsed="false">
      <c r="A773" s="321"/>
      <c r="B773" s="326" t="n">
        <f aca="false">+[4]data1cf!A773</f>
        <v>-2912.81495532618</v>
      </c>
      <c r="C773" s="326" t="n">
        <f aca="false">+[4]data1cf!B773</f>
        <v>497.361442731541</v>
      </c>
      <c r="D773" s="326" t="n">
        <f aca="false">+[4]data1cf!C773</f>
        <v>547.223893189928</v>
      </c>
      <c r="E773" s="326" t="n">
        <f aca="false">+[4]data1cf!D773</f>
        <v>535.331955070935</v>
      </c>
      <c r="F773" s="326" t="n">
        <f aca="false">+[4]data1cf!E773</f>
        <v>524.538524462573</v>
      </c>
      <c r="G773" s="326" t="n">
        <f aca="false">+[4]data1cf!F773</f>
        <v>514.616081025596</v>
      </c>
      <c r="H773" s="326" t="n">
        <f aca="false">+[4]data1cf!G773</f>
        <v>505.45032407077</v>
      </c>
      <c r="I773" s="326" t="n">
        <f aca="false">+[4]data1cf!H773</f>
        <v>500.437679004907</v>
      </c>
      <c r="J773" s="326" t="n">
        <f aca="false">+[4]data1cf!I773</f>
        <v>499.124030430357</v>
      </c>
      <c r="K773" s="326" t="n">
        <f aca="false">+[4]data1cf!J773</f>
        <v>497.884222644035</v>
      </c>
      <c r="L773" s="326" t="n">
        <f aca="false">+[4]data1cf!K773</f>
        <v>496.377322625832</v>
      </c>
      <c r="M773" s="326" t="n">
        <f aca="false">+[4]data1cf!L773</f>
        <v>375.703033605374</v>
      </c>
      <c r="N773" s="326" t="n">
        <f aca="false">+[4]data1cf!M773</f>
        <v>374.111260316011</v>
      </c>
      <c r="O773" s="326" t="n">
        <f aca="false">+[4]data1cf!N773</f>
        <v>372.701631826258</v>
      </c>
      <c r="P773" s="326" t="n">
        <f aca="false">+[4]data1cf!O773</f>
        <v>371.019816483523</v>
      </c>
      <c r="Q773" s="326" t="n">
        <f aca="false">+[4]data1cf!P773</f>
        <v>369.517444678795</v>
      </c>
      <c r="R773" s="326" t="n">
        <f aca="false">+[4]data1cf!Q773</f>
        <v>334.331281310026</v>
      </c>
      <c r="S773" s="326" t="n">
        <f aca="false">+[4]data1cf!R773</f>
        <v>299.208445465369</v>
      </c>
      <c r="T773" s="326" t="n">
        <f aca="false">+[4]data1cf!S773</f>
        <v>297.44301162933</v>
      </c>
      <c r="U773" s="326" t="n">
        <f aca="false">+[4]data1cf!T773</f>
        <v>295.62461477821</v>
      </c>
      <c r="V773" s="326" t="n">
        <f aca="false">+[4]data1cf!U773</f>
        <v>293.751666021557</v>
      </c>
      <c r="W773" s="326" t="n">
        <f aca="false">+[4]data1cf!V773</f>
        <v>291.822528802203</v>
      </c>
      <c r="X773" s="326" t="n">
        <f aca="false">+[4]data1cf!W773</f>
        <v>289.835517466269</v>
      </c>
      <c r="Y773" s="326" t="n">
        <f aca="false">+[4]data1cf!X773</f>
        <v>287.788895790257</v>
      </c>
      <c r="Z773" s="326" t="n">
        <f aca="false">+[4]data1cf!Y773</f>
        <v>285.680875463965</v>
      </c>
      <c r="AA773" s="326" t="n">
        <f aca="false">+[4]data1cf!Z773</f>
        <v>283.509614527884</v>
      </c>
      <c r="AB773" s="326"/>
      <c r="AC773" s="327" t="n">
        <f aca="false">XNPV(0.1,B773:AA773,$B$1:$AA$1)</f>
        <v>1231.77567923611</v>
      </c>
      <c r="AD773" s="327" t="n">
        <f aca="false">SUMPRODUCT(B773:AA773,$B$1010:$AA$1010)</f>
        <v>2256.60213382246</v>
      </c>
      <c r="AE773" s="328" t="n">
        <f aca="false">SUMPRODUCT(B773:AA773,$B$1012:$AA$1012)</f>
        <v>2142.82289250058</v>
      </c>
      <c r="AF773" s="329" t="n">
        <f aca="false">XIRR(B773:AA773,$B$1:$AA$1)</f>
        <v>0.160842193236373</v>
      </c>
      <c r="AG773" s="330" t="n">
        <f aca="false">1-EXP(-(1/0.25)*(AD773/ABS($AD$1010)))</f>
        <v>0.986556858906462</v>
      </c>
    </row>
    <row r="774" customFormat="false" ht="12.75" hidden="false" customHeight="false" outlineLevel="0" collapsed="false">
      <c r="A774" s="321"/>
      <c r="B774" s="326" t="n">
        <f aca="false">+[4]data1cf!A774</f>
        <v>-3533.88592290407</v>
      </c>
      <c r="C774" s="326" t="n">
        <f aca="false">+[4]data1cf!B774</f>
        <v>509.435062341255</v>
      </c>
      <c r="D774" s="326" t="n">
        <f aca="false">+[4]data1cf!C774</f>
        <v>570.163770448385</v>
      </c>
      <c r="E774" s="326" t="n">
        <f aca="false">+[4]data1cf!D774</f>
        <v>555.977844603546</v>
      </c>
      <c r="F774" s="326" t="n">
        <f aca="false">+[4]data1cf!E774</f>
        <v>543.131898661533</v>
      </c>
      <c r="G774" s="326" t="n">
        <f aca="false">+[4]data1cf!F774</f>
        <v>531.35011780466</v>
      </c>
      <c r="H774" s="326" t="n">
        <f aca="false">+[4]data1cf!G774</f>
        <v>520.494054104474</v>
      </c>
      <c r="I774" s="326" t="n">
        <f aca="false">+[4]data1cf!H774</f>
        <v>514.68455014437</v>
      </c>
      <c r="J774" s="326" t="n">
        <f aca="false">+[4]data1cf!I774</f>
        <v>513.37090156982</v>
      </c>
      <c r="K774" s="326" t="n">
        <f aca="false">+[4]data1cf!J774</f>
        <v>512.155241022717</v>
      </c>
      <c r="L774" s="326" t="n">
        <f aca="false">+[4]data1cf!K774</f>
        <v>510.624193765295</v>
      </c>
      <c r="M774" s="326" t="n">
        <f aca="false">+[4]data1cf!L774</f>
        <v>389.974051984056</v>
      </c>
      <c r="N774" s="326" t="n">
        <f aca="false">+[4]data1cf!M774</f>
        <v>388.358131455474</v>
      </c>
      <c r="O774" s="326" t="n">
        <f aca="false">+[4]data1cf!N774</f>
        <v>386.972650204941</v>
      </c>
      <c r="P774" s="326" t="n">
        <f aca="false">+[4]data1cf!O774</f>
        <v>385.266687622985</v>
      </c>
      <c r="Q774" s="326" t="n">
        <f aca="false">+[4]data1cf!P774</f>
        <v>383.788463057477</v>
      </c>
      <c r="R774" s="326" t="n">
        <f aca="false">+[4]data1cf!Q774</f>
        <v>341.454716879757</v>
      </c>
      <c r="S774" s="326" t="n">
        <f aca="false">+[4]data1cf!R774</f>
        <v>299.208445465369</v>
      </c>
      <c r="T774" s="326" t="n">
        <f aca="false">+[4]data1cf!S774</f>
        <v>297.44301162933</v>
      </c>
      <c r="U774" s="326" t="n">
        <f aca="false">+[4]data1cf!T774</f>
        <v>295.62461477821</v>
      </c>
      <c r="V774" s="326" t="n">
        <f aca="false">+[4]data1cf!U774</f>
        <v>293.751666021557</v>
      </c>
      <c r="W774" s="326" t="n">
        <f aca="false">+[4]data1cf!V774</f>
        <v>291.822528802203</v>
      </c>
      <c r="X774" s="326" t="n">
        <f aca="false">+[4]data1cf!W774</f>
        <v>289.835517466269</v>
      </c>
      <c r="Y774" s="326" t="n">
        <f aca="false">+[4]data1cf!X774</f>
        <v>287.788895790257</v>
      </c>
      <c r="Z774" s="326" t="n">
        <f aca="false">+[4]data1cf!Y774</f>
        <v>285.680875463965</v>
      </c>
      <c r="AA774" s="326" t="n">
        <f aca="false">+[4]data1cf!Z774</f>
        <v>283.509614527884</v>
      </c>
      <c r="AB774" s="326"/>
      <c r="AC774" s="327" t="n">
        <f aca="false">XNPV(0.1,B774:AA774,$B$1:$AA$1)</f>
        <v>735.574429387378</v>
      </c>
      <c r="AD774" s="327" t="n">
        <f aca="false">SUMPRODUCT(B774:AA774,$B$1010:$AA$1010)</f>
        <v>1793.85859455591</v>
      </c>
      <c r="AE774" s="328" t="n">
        <f aca="false">SUMPRODUCT(B774:AA774,$B$1012:$AA$1012)</f>
        <v>1676.98963156041</v>
      </c>
      <c r="AF774" s="329" t="n">
        <f aca="false">XIRR(B774:AA774,$B$1:$AA$1)</f>
        <v>0.130661705800914</v>
      </c>
      <c r="AG774" s="330" t="n">
        <f aca="false">1-EXP(-(1/0.25)*(AD774/ABS($AD$1010)))</f>
        <v>0.967470731720165</v>
      </c>
    </row>
    <row r="775" customFormat="false" ht="12.75" hidden="false" customHeight="false" outlineLevel="0" collapsed="false">
      <c r="A775" s="321"/>
      <c r="B775" s="326" t="n">
        <f aca="false">+[4]data1cf!A775</f>
        <v>-2576.42112457027</v>
      </c>
      <c r="C775" s="326" t="n">
        <f aca="false">+[4]data1cf!B775</f>
        <v>490.821946661646</v>
      </c>
      <c r="D775" s="326" t="n">
        <f aca="false">+[4]data1cf!C775</f>
        <v>534.798850657127</v>
      </c>
      <c r="E775" s="326" t="n">
        <f aca="false">+[4]data1cf!D775</f>
        <v>524.149416791415</v>
      </c>
      <c r="F775" s="326" t="n">
        <f aca="false">+[4]data1cf!E775</f>
        <v>514.467700514935</v>
      </c>
      <c r="G775" s="326" t="n">
        <f aca="false">+[4]data1cf!F775</f>
        <v>505.552339472721</v>
      </c>
      <c r="H775" s="326" t="n">
        <f aca="false">+[4]data1cf!G775</f>
        <v>497.302111967681</v>
      </c>
      <c r="I775" s="326" t="n">
        <f aca="false">+[4]data1cf!H775</f>
        <v>492.721073642431</v>
      </c>
      <c r="J775" s="326" t="n">
        <f aca="false">+[4]data1cf!I775</f>
        <v>491.407425067881</v>
      </c>
      <c r="K775" s="326" t="n">
        <f aca="false">+[4]data1cf!J775</f>
        <v>490.154538289419</v>
      </c>
      <c r="L775" s="326" t="n">
        <f aca="false">+[4]data1cf!K775</f>
        <v>488.660717263356</v>
      </c>
      <c r="M775" s="326" t="n">
        <f aca="false">+[4]data1cf!L775</f>
        <v>367.973349250758</v>
      </c>
      <c r="N775" s="326" t="n">
        <f aca="false">+[4]data1cf!M775</f>
        <v>366.394654953535</v>
      </c>
      <c r="O775" s="326" t="n">
        <f aca="false">+[4]data1cf!N775</f>
        <v>364.971947471643</v>
      </c>
      <c r="P775" s="326" t="n">
        <f aca="false">+[4]data1cf!O775</f>
        <v>363.303211121047</v>
      </c>
      <c r="Q775" s="326" t="n">
        <f aca="false">+[4]data1cf!P775</f>
        <v>361.787760324179</v>
      </c>
      <c r="R775" s="326" t="n">
        <f aca="false">+[4]data1cf!Q775</f>
        <v>330.472978628788</v>
      </c>
      <c r="S775" s="326" t="n">
        <f aca="false">+[4]data1cf!R775</f>
        <v>299.208445465369</v>
      </c>
      <c r="T775" s="326" t="n">
        <f aca="false">+[4]data1cf!S775</f>
        <v>297.44301162933</v>
      </c>
      <c r="U775" s="326" t="n">
        <f aca="false">+[4]data1cf!T775</f>
        <v>295.62461477821</v>
      </c>
      <c r="V775" s="326" t="n">
        <f aca="false">+[4]data1cf!U775</f>
        <v>293.751666021557</v>
      </c>
      <c r="W775" s="326" t="n">
        <f aca="false">+[4]data1cf!V775</f>
        <v>291.822528802203</v>
      </c>
      <c r="X775" s="326" t="n">
        <f aca="false">+[4]data1cf!W775</f>
        <v>289.835517466269</v>
      </c>
      <c r="Y775" s="326" t="n">
        <f aca="false">+[4]data1cf!X775</f>
        <v>287.788895790257</v>
      </c>
      <c r="Z775" s="326" t="n">
        <f aca="false">+[4]data1cf!Y775</f>
        <v>285.680875463965</v>
      </c>
      <c r="AA775" s="326" t="n">
        <f aca="false">+[4]data1cf!Z775</f>
        <v>283.509614527884</v>
      </c>
      <c r="AB775" s="326"/>
      <c r="AC775" s="327" t="n">
        <f aca="false">XNPV(0.1,B775:AA775,$B$1:$AA$1)</f>
        <v>1500.53568892301</v>
      </c>
      <c r="AD775" s="327" t="n">
        <f aca="false">SUMPRODUCT(B775:AA775,$B$1010:$AA$1010)</f>
        <v>2507.24027335503</v>
      </c>
      <c r="AE775" s="328" t="n">
        <f aca="false">SUMPRODUCT(B775:AA775,$B$1012:$AA$1012)</f>
        <v>2395.13453371656</v>
      </c>
      <c r="AF775" s="329" t="n">
        <f aca="false">XIRR(B775:AA775,$B$1:$AA$1)</f>
        <v>0.182643468834186</v>
      </c>
      <c r="AG775" s="330" t="n">
        <f aca="false">1-EXP(-(1/0.25)*(AD775/ABS($AD$1010)))</f>
        <v>0.991670181443983</v>
      </c>
    </row>
    <row r="776" customFormat="false" ht="12.75" hidden="false" customHeight="false" outlineLevel="0" collapsed="false">
      <c r="A776" s="321"/>
      <c r="B776" s="326" t="n">
        <f aca="false">+[4]data1cf!A776</f>
        <v>-3667.45604200636</v>
      </c>
      <c r="C776" s="326" t="n">
        <f aca="false">+[4]data1cf!B776</f>
        <v>512.031665456604</v>
      </c>
      <c r="D776" s="326" t="n">
        <f aca="false">+[4]data1cf!C776</f>
        <v>575.097316367547</v>
      </c>
      <c r="E776" s="326" t="n">
        <f aca="false">+[4]data1cf!D776</f>
        <v>560.418035930792</v>
      </c>
      <c r="F776" s="326" t="n">
        <f aca="false">+[4]data1cf!E776</f>
        <v>547.13066745917</v>
      </c>
      <c r="G776" s="326" t="n">
        <f aca="false">+[4]data1cf!F776</f>
        <v>534.949009722533</v>
      </c>
      <c r="H776" s="326" t="n">
        <f aca="false">+[4]data1cf!G776</f>
        <v>523.729421586199</v>
      </c>
      <c r="I776" s="326" t="n">
        <f aca="false">+[4]data1cf!H776</f>
        <v>517.748541820481</v>
      </c>
      <c r="J776" s="326" t="n">
        <f aca="false">+[4]data1cf!I776</f>
        <v>516.434893245931</v>
      </c>
      <c r="K776" s="326" t="n">
        <f aca="false">+[4]data1cf!J776</f>
        <v>515.224425905059</v>
      </c>
      <c r="L776" s="326" t="n">
        <f aca="false">+[4]data1cf!K776</f>
        <v>513.688185441406</v>
      </c>
      <c r="M776" s="326" t="n">
        <f aca="false">+[4]data1cf!L776</f>
        <v>393.043236866398</v>
      </c>
      <c r="N776" s="326" t="n">
        <f aca="false">+[4]data1cf!M776</f>
        <v>391.422123131585</v>
      </c>
      <c r="O776" s="326" t="n">
        <f aca="false">+[4]data1cf!N776</f>
        <v>390.041835087282</v>
      </c>
      <c r="P776" s="326" t="n">
        <f aca="false">+[4]data1cf!O776</f>
        <v>388.330679299097</v>
      </c>
      <c r="Q776" s="326" t="n">
        <f aca="false">+[4]data1cf!P776</f>
        <v>386.857647939819</v>
      </c>
      <c r="R776" s="326" t="n">
        <f aca="false">+[4]data1cf!Q776</f>
        <v>342.986712717813</v>
      </c>
      <c r="S776" s="326" t="n">
        <f aca="false">+[4]data1cf!R776</f>
        <v>299.208445465369</v>
      </c>
      <c r="T776" s="326" t="n">
        <f aca="false">+[4]data1cf!S776</f>
        <v>297.44301162933</v>
      </c>
      <c r="U776" s="326" t="n">
        <f aca="false">+[4]data1cf!T776</f>
        <v>295.62461477821</v>
      </c>
      <c r="V776" s="326" t="n">
        <f aca="false">+[4]data1cf!U776</f>
        <v>293.751666021557</v>
      </c>
      <c r="W776" s="326" t="n">
        <f aca="false">+[4]data1cf!V776</f>
        <v>291.822528802203</v>
      </c>
      <c r="X776" s="326" t="n">
        <f aca="false">+[4]data1cf!W776</f>
        <v>289.835517466269</v>
      </c>
      <c r="Y776" s="326" t="n">
        <f aca="false">+[4]data1cf!X776</f>
        <v>287.788895790257</v>
      </c>
      <c r="Z776" s="326" t="n">
        <f aca="false">+[4]data1cf!Y776</f>
        <v>285.680875463965</v>
      </c>
      <c r="AA776" s="326" t="n">
        <f aca="false">+[4]data1cf!Z776</f>
        <v>283.509614527884</v>
      </c>
      <c r="AB776" s="326"/>
      <c r="AC776" s="327" t="n">
        <f aca="false">XNPV(0.1,B776:AA776,$B$1:$AA$1)</f>
        <v>628.859313883794</v>
      </c>
      <c r="AD776" s="327" t="n">
        <f aca="false">SUMPRODUCT(B776:AA776,$B$1010:$AA$1010)</f>
        <v>1694.33903418314</v>
      </c>
      <c r="AE776" s="328" t="n">
        <f aca="false">SUMPRODUCT(B776:AA776,$B$1012:$AA$1012)</f>
        <v>1576.8055827258</v>
      </c>
      <c r="AF776" s="329" t="n">
        <f aca="false">XIRR(B776:AA776,$B$1:$AA$1)</f>
        <v>0.125379177653403</v>
      </c>
      <c r="AG776" s="330" t="n">
        <f aca="false">1-EXP(-(1/0.25)*(AD776/ABS($AD$1010)))</f>
        <v>0.960662184791697</v>
      </c>
    </row>
    <row r="777" customFormat="false" ht="12.75" hidden="false" customHeight="false" outlineLevel="0" collapsed="false">
      <c r="A777" s="321"/>
      <c r="B777" s="326" t="n">
        <f aca="false">+[4]data1cf!A777</f>
        <v>-3195.60396089014</v>
      </c>
      <c r="C777" s="326" t="n">
        <f aca="false">+[4]data1cf!B777</f>
        <v>502.858860999704</v>
      </c>
      <c r="D777" s="326" t="n">
        <f aca="false">+[4]data1cf!C777</f>
        <v>557.668987899438</v>
      </c>
      <c r="E777" s="326" t="n">
        <f aca="false">+[4]data1cf!D777</f>
        <v>544.732540309494</v>
      </c>
      <c r="F777" s="326" t="n">
        <f aca="false">+[4]data1cf!E777</f>
        <v>533.004548595545</v>
      </c>
      <c r="G777" s="326" t="n">
        <f aca="false">+[4]data1cf!F777</f>
        <v>522.23550274527</v>
      </c>
      <c r="H777" s="326" t="n">
        <f aca="false">+[4]data1cf!G777</f>
        <v>512.300107232902</v>
      </c>
      <c r="I777" s="326" t="n">
        <f aca="false">+[4]data1cf!H777</f>
        <v>506.92463256134</v>
      </c>
      <c r="J777" s="326" t="n">
        <f aca="false">+[4]data1cf!I777</f>
        <v>505.61098398679</v>
      </c>
      <c r="K777" s="326" t="n">
        <f aca="false">+[4]data1cf!J777</f>
        <v>504.382171037004</v>
      </c>
      <c r="L777" s="326" t="n">
        <f aca="false">+[4]data1cf!K777</f>
        <v>502.864276182265</v>
      </c>
      <c r="M777" s="326" t="n">
        <f aca="false">+[4]data1cf!L777</f>
        <v>382.200981998343</v>
      </c>
      <c r="N777" s="326" t="n">
        <f aca="false">+[4]data1cf!M777</f>
        <v>380.598213872444</v>
      </c>
      <c r="O777" s="326" t="n">
        <f aca="false">+[4]data1cf!N777</f>
        <v>379.199580219227</v>
      </c>
      <c r="P777" s="326" t="n">
        <f aca="false">+[4]data1cf!O777</f>
        <v>377.506770039955</v>
      </c>
      <c r="Q777" s="326" t="n">
        <f aca="false">+[4]data1cf!P777</f>
        <v>376.015393071764</v>
      </c>
      <c r="R777" s="326" t="n">
        <f aca="false">+[4]data1cf!Q777</f>
        <v>337.574758088242</v>
      </c>
      <c r="S777" s="326" t="n">
        <f aca="false">+[4]data1cf!R777</f>
        <v>299.208445465369</v>
      </c>
      <c r="T777" s="326" t="n">
        <f aca="false">+[4]data1cf!S777</f>
        <v>297.44301162933</v>
      </c>
      <c r="U777" s="326" t="n">
        <f aca="false">+[4]data1cf!T777</f>
        <v>295.62461477821</v>
      </c>
      <c r="V777" s="326" t="n">
        <f aca="false">+[4]data1cf!U777</f>
        <v>293.751666021557</v>
      </c>
      <c r="W777" s="326" t="n">
        <f aca="false">+[4]data1cf!V777</f>
        <v>291.822528802203</v>
      </c>
      <c r="X777" s="326" t="n">
        <f aca="false">+[4]data1cf!W777</f>
        <v>289.835517466269</v>
      </c>
      <c r="Y777" s="326" t="n">
        <f aca="false">+[4]data1cf!X777</f>
        <v>287.788895790257</v>
      </c>
      <c r="Z777" s="326" t="n">
        <f aca="false">+[4]data1cf!Y777</f>
        <v>285.680875463965</v>
      </c>
      <c r="AA777" s="326" t="n">
        <f aca="false">+[4]data1cf!Z777</f>
        <v>283.509614527884</v>
      </c>
      <c r="AB777" s="326"/>
      <c r="AC777" s="327" t="n">
        <f aca="false">XNPV(0.1,B777:AA777,$B$1:$AA$1)</f>
        <v>1005.84295120738</v>
      </c>
      <c r="AD777" s="327" t="n">
        <f aca="false">SUMPRODUCT(B777:AA777,$B$1010:$AA$1010)</f>
        <v>2045.90353071327</v>
      </c>
      <c r="AE777" s="328" t="n">
        <f aca="false">SUMPRODUCT(B777:AA777,$B$1012:$AA$1012)</f>
        <v>1930.71746253075</v>
      </c>
      <c r="AF777" s="329" t="n">
        <f aca="false">XIRR(B777:AA777,$B$1:$AA$1)</f>
        <v>0.145788458766222</v>
      </c>
      <c r="AG777" s="330" t="n">
        <f aca="false">1-EXP(-(1/0.25)*(AD777/ABS($AD$1010)))</f>
        <v>0.979897856877326</v>
      </c>
    </row>
    <row r="778" customFormat="false" ht="12.75" hidden="false" customHeight="false" outlineLevel="0" collapsed="false">
      <c r="A778" s="321"/>
      <c r="B778" s="326" t="n">
        <f aca="false">+[4]data1cf!A778</f>
        <v>-3251.08114189984</v>
      </c>
      <c r="C778" s="326" t="n">
        <f aca="false">+[4]data1cf!B778</f>
        <v>503.937337398533</v>
      </c>
      <c r="D778" s="326" t="n">
        <f aca="false">+[4]data1cf!C778</f>
        <v>559.718093057213</v>
      </c>
      <c r="E778" s="326" t="n">
        <f aca="false">+[4]data1cf!D778</f>
        <v>546.576734951491</v>
      </c>
      <c r="F778" s="326" t="n">
        <f aca="false">+[4]data1cf!E778</f>
        <v>534.665402249741</v>
      </c>
      <c r="G778" s="326" t="n">
        <f aca="false">+[4]data1cf!F778</f>
        <v>523.730271034047</v>
      </c>
      <c r="H778" s="326" t="n">
        <f aca="false">+[4]data1cf!G778</f>
        <v>513.643888825843</v>
      </c>
      <c r="I778" s="326" t="n">
        <f aca="false">+[4]data1cf!H778</f>
        <v>508.197234711957</v>
      </c>
      <c r="J778" s="326" t="n">
        <f aca="false">+[4]data1cf!I778</f>
        <v>506.883586137408</v>
      </c>
      <c r="K778" s="326" t="n">
        <f aca="false">+[4]data1cf!J778</f>
        <v>505.656930140419</v>
      </c>
      <c r="L778" s="326" t="n">
        <f aca="false">+[4]data1cf!K778</f>
        <v>504.136878332883</v>
      </c>
      <c r="M778" s="326" t="n">
        <f aca="false">+[4]data1cf!L778</f>
        <v>383.475741101758</v>
      </c>
      <c r="N778" s="326" t="n">
        <f aca="false">+[4]data1cf!M778</f>
        <v>381.870816023062</v>
      </c>
      <c r="O778" s="326" t="n">
        <f aca="false">+[4]data1cf!N778</f>
        <v>380.474339322643</v>
      </c>
      <c r="P778" s="326" t="n">
        <f aca="false">+[4]data1cf!O778</f>
        <v>378.779372190573</v>
      </c>
      <c r="Q778" s="326" t="n">
        <f aca="false">+[4]data1cf!P778</f>
        <v>377.290152175179</v>
      </c>
      <c r="R778" s="326" t="n">
        <f aca="false">+[4]data1cf!Q778</f>
        <v>338.211059163551</v>
      </c>
      <c r="S778" s="326" t="n">
        <f aca="false">+[4]data1cf!R778</f>
        <v>299.208445465369</v>
      </c>
      <c r="T778" s="326" t="n">
        <f aca="false">+[4]data1cf!S778</f>
        <v>297.44301162933</v>
      </c>
      <c r="U778" s="326" t="n">
        <f aca="false">+[4]data1cf!T778</f>
        <v>295.62461477821</v>
      </c>
      <c r="V778" s="326" t="n">
        <f aca="false">+[4]data1cf!U778</f>
        <v>293.751666021557</v>
      </c>
      <c r="W778" s="326" t="n">
        <f aca="false">+[4]data1cf!V778</f>
        <v>291.822528802203</v>
      </c>
      <c r="X778" s="326" t="n">
        <f aca="false">+[4]data1cf!W778</f>
        <v>289.835517466269</v>
      </c>
      <c r="Y778" s="326" t="n">
        <f aca="false">+[4]data1cf!X778</f>
        <v>287.788895790257</v>
      </c>
      <c r="Z778" s="326" t="n">
        <f aca="false">+[4]data1cf!Y778</f>
        <v>285.680875463965</v>
      </c>
      <c r="AA778" s="326" t="n">
        <f aca="false">+[4]data1cf!Z778</f>
        <v>283.509614527884</v>
      </c>
      <c r="AB778" s="326"/>
      <c r="AC778" s="327" t="n">
        <f aca="false">XNPV(0.1,B778:AA778,$B$1:$AA$1)</f>
        <v>961.519761117759</v>
      </c>
      <c r="AD778" s="327" t="n">
        <f aca="false">SUMPRODUCT(B778:AA778,$B$1010:$AA$1010)</f>
        <v>2004.56895152809</v>
      </c>
      <c r="AE778" s="328" t="n">
        <f aca="false">SUMPRODUCT(B778:AA778,$B$1012:$AA$1012)</f>
        <v>1889.10689387335</v>
      </c>
      <c r="AF778" s="329" t="n">
        <f aca="false">XIRR(B778:AA778,$B$1:$AA$1)</f>
        <v>0.143114470458438</v>
      </c>
      <c r="AG778" s="330" t="n">
        <f aca="false">1-EXP(-(1/0.25)*(AD778/ABS($AD$1010)))</f>
        <v>0.97824681053947</v>
      </c>
    </row>
    <row r="779" customFormat="false" ht="12.75" hidden="false" customHeight="false" outlineLevel="0" collapsed="false">
      <c r="A779" s="321"/>
      <c r="B779" s="326" t="n">
        <f aca="false">+[4]data1cf!A779</f>
        <v>-3788.58665544008</v>
      </c>
      <c r="C779" s="326" t="n">
        <f aca="false">+[4]data1cf!B779</f>
        <v>514.386444581755</v>
      </c>
      <c r="D779" s="326" t="n">
        <f aca="false">+[4]data1cf!C779</f>
        <v>579.571396705335</v>
      </c>
      <c r="E779" s="326" t="n">
        <f aca="false">+[4]data1cf!D779</f>
        <v>564.444708234801</v>
      </c>
      <c r="F779" s="326" t="n">
        <f aca="false">+[4]data1cf!E779</f>
        <v>550.757027311903</v>
      </c>
      <c r="G779" s="326" t="n">
        <f aca="false">+[4]data1cf!F779</f>
        <v>538.212733589993</v>
      </c>
      <c r="H779" s="326" t="n">
        <f aca="false">+[4]data1cf!G779</f>
        <v>526.663476376137</v>
      </c>
      <c r="I779" s="326" t="n">
        <f aca="false">+[4]data1cf!H779</f>
        <v>520.52718118816</v>
      </c>
      <c r="J779" s="326" t="n">
        <f aca="false">+[4]data1cf!I779</f>
        <v>519.21353261361</v>
      </c>
      <c r="K779" s="326" t="n">
        <f aca="false">+[4]data1cf!J779</f>
        <v>518.007774830988</v>
      </c>
      <c r="L779" s="326" t="n">
        <f aca="false">+[4]data1cf!K779</f>
        <v>516.466824809085</v>
      </c>
      <c r="M779" s="326" t="n">
        <f aca="false">+[4]data1cf!L779</f>
        <v>395.826585792327</v>
      </c>
      <c r="N779" s="326" t="n">
        <f aca="false">+[4]data1cf!M779</f>
        <v>394.200762499264</v>
      </c>
      <c r="O779" s="326" t="n">
        <f aca="false">+[4]data1cf!N779</f>
        <v>392.825184013212</v>
      </c>
      <c r="P779" s="326" t="n">
        <f aca="false">+[4]data1cf!O779</f>
        <v>391.109318666775</v>
      </c>
      <c r="Q779" s="326" t="n">
        <f aca="false">+[4]data1cf!P779</f>
        <v>389.640996865748</v>
      </c>
      <c r="R779" s="326" t="n">
        <f aca="false">+[4]data1cf!Q779</f>
        <v>344.376032401652</v>
      </c>
      <c r="S779" s="326" t="n">
        <f aca="false">+[4]data1cf!R779</f>
        <v>299.208445465369</v>
      </c>
      <c r="T779" s="326" t="n">
        <f aca="false">+[4]data1cf!S779</f>
        <v>297.44301162933</v>
      </c>
      <c r="U779" s="326" t="n">
        <f aca="false">+[4]data1cf!T779</f>
        <v>295.62461477821</v>
      </c>
      <c r="V779" s="326" t="n">
        <f aca="false">+[4]data1cf!U779</f>
        <v>293.751666021557</v>
      </c>
      <c r="W779" s="326" t="n">
        <f aca="false">+[4]data1cf!V779</f>
        <v>291.822528802203</v>
      </c>
      <c r="X779" s="326" t="n">
        <f aca="false">+[4]data1cf!W779</f>
        <v>289.835517466269</v>
      </c>
      <c r="Y779" s="326" t="n">
        <f aca="false">+[4]data1cf!X779</f>
        <v>287.788895790257</v>
      </c>
      <c r="Z779" s="326" t="n">
        <f aca="false">+[4]data1cf!Y779</f>
        <v>285.680875463965</v>
      </c>
      <c r="AA779" s="326" t="n">
        <f aca="false">+[4]data1cf!Z779</f>
        <v>283.509614527884</v>
      </c>
      <c r="AB779" s="326"/>
      <c r="AC779" s="327" t="n">
        <f aca="false">XNPV(0.1,B779:AA779,$B$1:$AA$1)</f>
        <v>532.082673341151</v>
      </c>
      <c r="AD779" s="327" t="n">
        <f aca="false">SUMPRODUCT(B779:AA779,$B$1010:$AA$1010)</f>
        <v>1604.08782023178</v>
      </c>
      <c r="AE779" s="328" t="n">
        <f aca="false">SUMPRODUCT(B779:AA779,$B$1012:$AA$1012)</f>
        <v>1485.95176472241</v>
      </c>
      <c r="AF779" s="329" t="n">
        <f aca="false">XIRR(B779:AA779,$B$1:$AA$1)</f>
        <v>0.120874993696753</v>
      </c>
      <c r="AG779" s="330" t="n">
        <f aca="false">1-EXP(-(1/0.25)*(AD779/ABS($AD$1010)))</f>
        <v>0.95326314003512</v>
      </c>
    </row>
    <row r="780" customFormat="false" ht="12.75" hidden="false" customHeight="false" outlineLevel="0" collapsed="false">
      <c r="A780" s="321"/>
      <c r="B780" s="326" t="n">
        <f aca="false">+[4]data1cf!A780</f>
        <v>-2783.84613505744</v>
      </c>
      <c r="C780" s="326" t="n">
        <f aca="false">+[4]data1cf!B780</f>
        <v>494.854288865517</v>
      </c>
      <c r="D780" s="326" t="n">
        <f aca="false">+[4]data1cf!C780</f>
        <v>542.460300844482</v>
      </c>
      <c r="E780" s="326" t="n">
        <f aca="false">+[4]data1cf!D780</f>
        <v>531.044721960033</v>
      </c>
      <c r="F780" s="326" t="n">
        <f aca="false">+[4]data1cf!E780</f>
        <v>520.677507508896</v>
      </c>
      <c r="G780" s="326" t="n">
        <f aca="false">+[4]data1cf!F780</f>
        <v>511.141165767286</v>
      </c>
      <c r="H780" s="326" t="n">
        <f aca="false">+[4]data1cf!G780</f>
        <v>502.326410353704</v>
      </c>
      <c r="I780" s="326" t="n">
        <f aca="false">+[4]data1cf!H780</f>
        <v>497.479237442998</v>
      </c>
      <c r="J780" s="326" t="n">
        <f aca="false">+[4]data1cf!I780</f>
        <v>496.165588868449</v>
      </c>
      <c r="K780" s="326" t="n">
        <f aca="false">+[4]data1cf!J780</f>
        <v>494.920766774394</v>
      </c>
      <c r="L780" s="326" t="n">
        <f aca="false">+[4]data1cf!K780</f>
        <v>493.418881063924</v>
      </c>
      <c r="M780" s="326" t="n">
        <f aca="false">+[4]data1cf!L780</f>
        <v>372.739577735733</v>
      </c>
      <c r="N780" s="326" t="n">
        <f aca="false">+[4]data1cf!M780</f>
        <v>371.152818754103</v>
      </c>
      <c r="O780" s="326" t="n">
        <f aca="false">+[4]data1cf!N780</f>
        <v>369.738175956618</v>
      </c>
      <c r="P780" s="326" t="n">
        <f aca="false">+[4]data1cf!O780</f>
        <v>368.061374921614</v>
      </c>
      <c r="Q780" s="326" t="n">
        <f aca="false">+[4]data1cf!P780</f>
        <v>366.553988809154</v>
      </c>
      <c r="R780" s="326" t="n">
        <f aca="false">+[4]data1cf!Q780</f>
        <v>332.852060529072</v>
      </c>
      <c r="S780" s="326" t="n">
        <f aca="false">+[4]data1cf!R780</f>
        <v>299.208445465369</v>
      </c>
      <c r="T780" s="326" t="n">
        <f aca="false">+[4]data1cf!S780</f>
        <v>297.44301162933</v>
      </c>
      <c r="U780" s="326" t="n">
        <f aca="false">+[4]data1cf!T780</f>
        <v>295.62461477821</v>
      </c>
      <c r="V780" s="326" t="n">
        <f aca="false">+[4]data1cf!U780</f>
        <v>293.751666021557</v>
      </c>
      <c r="W780" s="326" t="n">
        <f aca="false">+[4]data1cf!V780</f>
        <v>291.822528802203</v>
      </c>
      <c r="X780" s="326" t="n">
        <f aca="false">+[4]data1cf!W780</f>
        <v>289.835517466269</v>
      </c>
      <c r="Y780" s="326" t="n">
        <f aca="false">+[4]data1cf!X780</f>
        <v>287.788895790257</v>
      </c>
      <c r="Z780" s="326" t="n">
        <f aca="false">+[4]data1cf!Y780</f>
        <v>285.680875463965</v>
      </c>
      <c r="AA780" s="326" t="n">
        <f aca="false">+[4]data1cf!Z780</f>
        <v>283.509614527884</v>
      </c>
      <c r="AB780" s="326"/>
      <c r="AC780" s="327" t="n">
        <f aca="false">XNPV(0.1,B780:AA780,$B$1:$AA$1)</f>
        <v>1334.81461222381</v>
      </c>
      <c r="AD780" s="327" t="n">
        <f aca="false">SUMPRODUCT(B780:AA780,$B$1010:$AA$1010)</f>
        <v>2352.69338822279</v>
      </c>
      <c r="AE780" s="328" t="n">
        <f aca="false">SUMPRODUCT(B780:AA780,$B$1012:$AA$1012)</f>
        <v>2239.55574468926</v>
      </c>
      <c r="AF780" s="329" t="n">
        <f aca="false">XIRR(B780:AA780,$B$1:$AA$1)</f>
        <v>0.168627657666549</v>
      </c>
      <c r="AG780" s="330" t="n">
        <f aca="false">1-EXP(-(1/0.25)*(AD780/ABS($AD$1010)))</f>
        <v>0.988810567521507</v>
      </c>
    </row>
    <row r="781" customFormat="false" ht="12.75" hidden="false" customHeight="false" outlineLevel="0" collapsed="false">
      <c r="A781" s="321"/>
      <c r="B781" s="326" t="n">
        <f aca="false">+[4]data1cf!A781</f>
        <v>-2882.97752788429</v>
      </c>
      <c r="C781" s="326" t="n">
        <f aca="false">+[4]data1cf!B781</f>
        <v>496.781403142071</v>
      </c>
      <c r="D781" s="326" t="n">
        <f aca="false">+[4]data1cf!C781</f>
        <v>546.121817969934</v>
      </c>
      <c r="E781" s="326" t="n">
        <f aca="false">+[4]data1cf!D781</f>
        <v>534.340087372941</v>
      </c>
      <c r="F781" s="326" t="n">
        <f aca="false">+[4]data1cf!E781</f>
        <v>523.645263494789</v>
      </c>
      <c r="G781" s="326" t="n">
        <f aca="false">+[4]data1cf!F781</f>
        <v>513.81214615459</v>
      </c>
      <c r="H781" s="326" t="n">
        <f aca="false">+[4]data1cf!G781</f>
        <v>504.72759474229</v>
      </c>
      <c r="I781" s="326" t="n">
        <f aca="false">+[4]data1cf!H781</f>
        <v>499.753232289332</v>
      </c>
      <c r="J781" s="326" t="n">
        <f aca="false">+[4]data1cf!I781</f>
        <v>498.439583714783</v>
      </c>
      <c r="K781" s="326" t="n">
        <f aca="false">+[4]data1cf!J781</f>
        <v>497.198615849281</v>
      </c>
      <c r="L781" s="326" t="n">
        <f aca="false">+[4]data1cf!K781</f>
        <v>495.692875910257</v>
      </c>
      <c r="M781" s="326" t="n">
        <f aca="false">+[4]data1cf!L781</f>
        <v>375.01742681062</v>
      </c>
      <c r="N781" s="326" t="n">
        <f aca="false">+[4]data1cf!M781</f>
        <v>373.426813600437</v>
      </c>
      <c r="O781" s="326" t="n">
        <f aca="false">+[4]data1cf!N781</f>
        <v>372.016025031504</v>
      </c>
      <c r="P781" s="326" t="n">
        <f aca="false">+[4]data1cf!O781</f>
        <v>370.335369767948</v>
      </c>
      <c r="Q781" s="326" t="n">
        <f aca="false">+[4]data1cf!P781</f>
        <v>368.831837884041</v>
      </c>
      <c r="R781" s="326" t="n">
        <f aca="false">+[4]data1cf!Q781</f>
        <v>333.989057952238</v>
      </c>
      <c r="S781" s="326" t="n">
        <f aca="false">+[4]data1cf!R781</f>
        <v>299.208445465369</v>
      </c>
      <c r="T781" s="326" t="n">
        <f aca="false">+[4]data1cf!S781</f>
        <v>297.44301162933</v>
      </c>
      <c r="U781" s="326" t="n">
        <f aca="false">+[4]data1cf!T781</f>
        <v>295.62461477821</v>
      </c>
      <c r="V781" s="326" t="n">
        <f aca="false">+[4]data1cf!U781</f>
        <v>293.751666021557</v>
      </c>
      <c r="W781" s="326" t="n">
        <f aca="false">+[4]data1cf!V781</f>
        <v>291.822528802203</v>
      </c>
      <c r="X781" s="326" t="n">
        <f aca="false">+[4]data1cf!W781</f>
        <v>289.835517466269</v>
      </c>
      <c r="Y781" s="326" t="n">
        <f aca="false">+[4]data1cf!X781</f>
        <v>287.788895790257</v>
      </c>
      <c r="Z781" s="326" t="n">
        <f aca="false">+[4]data1cf!Y781</f>
        <v>285.680875463965</v>
      </c>
      <c r="AA781" s="326" t="n">
        <f aca="false">+[4]data1cf!Z781</f>
        <v>283.509614527884</v>
      </c>
      <c r="AB781" s="326"/>
      <c r="AC781" s="327" t="n">
        <f aca="false">XNPV(0.1,B781:AA781,$B$1:$AA$1)</f>
        <v>1255.61412856288</v>
      </c>
      <c r="AD781" s="327" t="n">
        <f aca="false">SUMPRODUCT(B781:AA781,$B$1010:$AA$1010)</f>
        <v>2278.83321126424</v>
      </c>
      <c r="AE781" s="328" t="n">
        <f aca="false">SUMPRODUCT(B781:AA781,$B$1012:$AA$1012)</f>
        <v>2165.2024060327</v>
      </c>
      <c r="AF781" s="329" t="n">
        <f aca="false">XIRR(B781:AA781,$B$1:$AA$1)</f>
        <v>0.162586686806359</v>
      </c>
      <c r="AG781" s="330" t="n">
        <f aca="false">1-EXP(-(1/0.25)*(AD781/ABS($AD$1010)))</f>
        <v>0.987115619315827</v>
      </c>
    </row>
    <row r="782" customFormat="false" ht="12.75" hidden="false" customHeight="false" outlineLevel="0" collapsed="false">
      <c r="A782" s="321"/>
      <c r="B782" s="326" t="n">
        <f aca="false">+[4]data1cf!A782</f>
        <v>-2806.16244655389</v>
      </c>
      <c r="C782" s="326" t="n">
        <f aca="false">+[4]data1cf!B782</f>
        <v>495.288117961008</v>
      </c>
      <c r="D782" s="326" t="n">
        <f aca="false">+[4]data1cf!C782</f>
        <v>543.284576125915</v>
      </c>
      <c r="E782" s="326" t="n">
        <f aca="false">+[4]data1cf!D782</f>
        <v>531.786569713323</v>
      </c>
      <c r="F782" s="326" t="n">
        <f aca="false">+[4]data1cf!E782</f>
        <v>521.345604315952</v>
      </c>
      <c r="G782" s="326" t="n">
        <f aca="false">+[4]data1cf!F782</f>
        <v>511.742452893637</v>
      </c>
      <c r="H782" s="326" t="n">
        <f aca="false">+[4]data1cf!G782</f>
        <v>502.866961406686</v>
      </c>
      <c r="I782" s="326" t="n">
        <f aca="false">+[4]data1cf!H782</f>
        <v>497.991155775678</v>
      </c>
      <c r="J782" s="326" t="n">
        <f aca="false">+[4]data1cf!I782</f>
        <v>496.677507201128</v>
      </c>
      <c r="K782" s="326" t="n">
        <f aca="false">+[4]data1cf!J782</f>
        <v>495.433552765265</v>
      </c>
      <c r="L782" s="326" t="n">
        <f aca="false">+[4]data1cf!K782</f>
        <v>493.930799396603</v>
      </c>
      <c r="M782" s="326" t="n">
        <f aca="false">+[4]data1cf!L782</f>
        <v>373.252363726603</v>
      </c>
      <c r="N782" s="326" t="n">
        <f aca="false">+[4]data1cf!M782</f>
        <v>371.664737086782</v>
      </c>
      <c r="O782" s="326" t="n">
        <f aca="false">+[4]data1cf!N782</f>
        <v>370.250961947488</v>
      </c>
      <c r="P782" s="326" t="n">
        <f aca="false">+[4]data1cf!O782</f>
        <v>368.573293254293</v>
      </c>
      <c r="Q782" s="326" t="n">
        <f aca="false">+[4]data1cf!P782</f>
        <v>367.066774800025</v>
      </c>
      <c r="R782" s="326" t="n">
        <f aca="false">+[4]data1cf!Q782</f>
        <v>333.108019695411</v>
      </c>
      <c r="S782" s="326" t="n">
        <f aca="false">+[4]data1cf!R782</f>
        <v>299.208445465369</v>
      </c>
      <c r="T782" s="326" t="n">
        <f aca="false">+[4]data1cf!S782</f>
        <v>297.44301162933</v>
      </c>
      <c r="U782" s="326" t="n">
        <f aca="false">+[4]data1cf!T782</f>
        <v>295.62461477821</v>
      </c>
      <c r="V782" s="326" t="n">
        <f aca="false">+[4]data1cf!U782</f>
        <v>293.751666021557</v>
      </c>
      <c r="W782" s="326" t="n">
        <f aca="false">+[4]data1cf!V782</f>
        <v>291.822528802203</v>
      </c>
      <c r="X782" s="326" t="n">
        <f aca="false">+[4]data1cf!W782</f>
        <v>289.835517466269</v>
      </c>
      <c r="Y782" s="326" t="n">
        <f aca="false">+[4]data1cf!X782</f>
        <v>287.788895790257</v>
      </c>
      <c r="Z782" s="326" t="n">
        <f aca="false">+[4]data1cf!Y782</f>
        <v>285.680875463965</v>
      </c>
      <c r="AA782" s="326" t="n">
        <f aca="false">+[4]data1cf!Z782</f>
        <v>283.509614527884</v>
      </c>
      <c r="AB782" s="326"/>
      <c r="AC782" s="327" t="n">
        <f aca="false">XNPV(0.1,B782:AA782,$B$1:$AA$1)</f>
        <v>1316.9851173116</v>
      </c>
      <c r="AD782" s="327" t="n">
        <f aca="false">SUMPRODUCT(B782:AA782,$B$1010:$AA$1010)</f>
        <v>2336.06609520099</v>
      </c>
      <c r="AE782" s="328" t="n">
        <f aca="false">SUMPRODUCT(B782:AA782,$B$1012:$AA$1012)</f>
        <v>2222.81743184058</v>
      </c>
      <c r="AF782" s="329" t="n">
        <f aca="false">XIRR(B782:AA782,$B$1:$AA$1)</f>
        <v>0.167233632050789</v>
      </c>
      <c r="AG782" s="330" t="n">
        <f aca="false">1-EXP(-(1/0.25)*(AD782/ABS($AD$1010)))</f>
        <v>0.988449579263062</v>
      </c>
    </row>
    <row r="783" customFormat="false" ht="12.75" hidden="false" customHeight="false" outlineLevel="0" collapsed="false">
      <c r="A783" s="321"/>
      <c r="B783" s="326" t="n">
        <f aca="false">+[4]data1cf!A783</f>
        <v>-3499.15649197025</v>
      </c>
      <c r="C783" s="326" t="n">
        <f aca="false">+[4]data1cf!B783</f>
        <v>508.759922203902</v>
      </c>
      <c r="D783" s="326" t="n">
        <f aca="false">+[4]data1cf!C783</f>
        <v>568.881004187413</v>
      </c>
      <c r="E783" s="326" t="n">
        <f aca="false">+[4]data1cf!D783</f>
        <v>554.823354968672</v>
      </c>
      <c r="F783" s="326" t="n">
        <f aca="false">+[4]data1cf!E783</f>
        <v>542.092182850009</v>
      </c>
      <c r="G783" s="326" t="n">
        <f aca="false">+[4]data1cf!F783</f>
        <v>530.414373574288</v>
      </c>
      <c r="H783" s="326" t="n">
        <f aca="false">+[4]data1cf!G783</f>
        <v>519.652829493332</v>
      </c>
      <c r="I783" s="326" t="n">
        <f aca="false">+[4]data1cf!H783</f>
        <v>513.887884782292</v>
      </c>
      <c r="J783" s="326" t="n">
        <f aca="false">+[4]data1cf!I783</f>
        <v>512.574236207743</v>
      </c>
      <c r="K783" s="326" t="n">
        <f aca="false">+[4]data1cf!J783</f>
        <v>511.357225380365</v>
      </c>
      <c r="L783" s="326" t="n">
        <f aca="false">+[4]data1cf!K783</f>
        <v>509.827528403218</v>
      </c>
      <c r="M783" s="326" t="n">
        <f aca="false">+[4]data1cf!L783</f>
        <v>389.176036341704</v>
      </c>
      <c r="N783" s="326" t="n">
        <f aca="false">+[4]data1cf!M783</f>
        <v>387.561466093397</v>
      </c>
      <c r="O783" s="326" t="n">
        <f aca="false">+[4]data1cf!N783</f>
        <v>386.174634562589</v>
      </c>
      <c r="P783" s="326" t="n">
        <f aca="false">+[4]data1cf!O783</f>
        <v>384.470022260908</v>
      </c>
      <c r="Q783" s="326" t="n">
        <f aca="false">+[4]data1cf!P783</f>
        <v>382.990447415125</v>
      </c>
      <c r="R783" s="326" t="n">
        <f aca="false">+[4]data1cf!Q783</f>
        <v>341.056384198719</v>
      </c>
      <c r="S783" s="326" t="n">
        <f aca="false">+[4]data1cf!R783</f>
        <v>299.208445465369</v>
      </c>
      <c r="T783" s="326" t="n">
        <f aca="false">+[4]data1cf!S783</f>
        <v>297.44301162933</v>
      </c>
      <c r="U783" s="326" t="n">
        <f aca="false">+[4]data1cf!T783</f>
        <v>295.62461477821</v>
      </c>
      <c r="V783" s="326" t="n">
        <f aca="false">+[4]data1cf!U783</f>
        <v>293.751666021557</v>
      </c>
      <c r="W783" s="326" t="n">
        <f aca="false">+[4]data1cf!V783</f>
        <v>291.822528802203</v>
      </c>
      <c r="X783" s="326" t="n">
        <f aca="false">+[4]data1cf!W783</f>
        <v>289.835517466269</v>
      </c>
      <c r="Y783" s="326" t="n">
        <f aca="false">+[4]data1cf!X783</f>
        <v>287.788895790257</v>
      </c>
      <c r="Z783" s="326" t="n">
        <f aca="false">+[4]data1cf!Y783</f>
        <v>285.680875463965</v>
      </c>
      <c r="AA783" s="326" t="n">
        <f aca="false">+[4]data1cf!Z783</f>
        <v>283.509614527884</v>
      </c>
      <c r="AB783" s="326"/>
      <c r="AC783" s="327" t="n">
        <f aca="false">XNPV(0.1,B783:AA783,$B$1:$AA$1)</f>
        <v>763.321318125558</v>
      </c>
      <c r="AD783" s="327" t="n">
        <f aca="false">SUMPRODUCT(B783:AA783,$B$1010:$AA$1010)</f>
        <v>1819.73457431665</v>
      </c>
      <c r="AE783" s="328" t="n">
        <f aca="false">SUMPRODUCT(B783:AA783,$B$1012:$AA$1012)</f>
        <v>1703.03838429086</v>
      </c>
      <c r="AF783" s="329" t="n">
        <f aca="false">XIRR(B783:AA783,$B$1:$AA$1)</f>
        <v>0.132093816808253</v>
      </c>
      <c r="AG783" s="330" t="n">
        <f aca="false">1-EXP(-(1/0.25)*(AD783/ABS($AD$1010)))</f>
        <v>0.969039054993597</v>
      </c>
    </row>
    <row r="784" customFormat="false" ht="12.75" hidden="false" customHeight="false" outlineLevel="0" collapsed="false">
      <c r="A784" s="321"/>
      <c r="B784" s="326" t="n">
        <f aca="false">+[4]data1cf!A784</f>
        <v>-3552.07596456263</v>
      </c>
      <c r="C784" s="326" t="n">
        <f aca="false">+[4]data1cf!B784</f>
        <v>509.788676751098</v>
      </c>
      <c r="D784" s="326" t="n">
        <f aca="false">+[4]data1cf!C784</f>
        <v>570.835637827085</v>
      </c>
      <c r="E784" s="326" t="n">
        <f aca="false">+[4]data1cf!D784</f>
        <v>556.582525244377</v>
      </c>
      <c r="F784" s="326" t="n">
        <f aca="false">+[4]data1cf!E784</f>
        <v>543.67646485269</v>
      </c>
      <c r="G784" s="326" t="n">
        <f aca="false">+[4]data1cf!F784</f>
        <v>531.840227376701</v>
      </c>
      <c r="H784" s="326" t="n">
        <f aca="false">+[4]data1cf!G784</f>
        <v>520.934657659138</v>
      </c>
      <c r="I784" s="326" t="n">
        <f aca="false">+[4]data1cf!H784</f>
        <v>515.101815147984</v>
      </c>
      <c r="J784" s="326" t="n">
        <f aca="false">+[4]data1cf!I784</f>
        <v>513.788166573434</v>
      </c>
      <c r="K784" s="326" t="n">
        <f aca="false">+[4]data1cf!J784</f>
        <v>512.573213255151</v>
      </c>
      <c r="L784" s="326" t="n">
        <f aca="false">+[4]data1cf!K784</f>
        <v>511.041458768909</v>
      </c>
      <c r="M784" s="326" t="n">
        <f aca="false">+[4]data1cf!L784</f>
        <v>390.39202421649</v>
      </c>
      <c r="N784" s="326" t="n">
        <f aca="false">+[4]data1cf!M784</f>
        <v>388.775396459088</v>
      </c>
      <c r="O784" s="326" t="n">
        <f aca="false">+[4]data1cf!N784</f>
        <v>387.390622437374</v>
      </c>
      <c r="P784" s="326" t="n">
        <f aca="false">+[4]data1cf!O784</f>
        <v>385.683952626599</v>
      </c>
      <c r="Q784" s="326" t="n">
        <f aca="false">+[4]data1cf!P784</f>
        <v>384.206435289911</v>
      </c>
      <c r="R784" s="326" t="n">
        <f aca="false">+[4]data1cf!Q784</f>
        <v>341.663349381564</v>
      </c>
      <c r="S784" s="326" t="n">
        <f aca="false">+[4]data1cf!R784</f>
        <v>299.208445465369</v>
      </c>
      <c r="T784" s="326" t="n">
        <f aca="false">+[4]data1cf!S784</f>
        <v>297.44301162933</v>
      </c>
      <c r="U784" s="326" t="n">
        <f aca="false">+[4]data1cf!T784</f>
        <v>295.62461477821</v>
      </c>
      <c r="V784" s="326" t="n">
        <f aca="false">+[4]data1cf!U784</f>
        <v>293.751666021557</v>
      </c>
      <c r="W784" s="326" t="n">
        <f aca="false">+[4]data1cf!V784</f>
        <v>291.822528802203</v>
      </c>
      <c r="X784" s="326" t="n">
        <f aca="false">+[4]data1cf!W784</f>
        <v>289.835517466269</v>
      </c>
      <c r="Y784" s="326" t="n">
        <f aca="false">+[4]data1cf!X784</f>
        <v>287.788895790257</v>
      </c>
      <c r="Z784" s="326" t="n">
        <f aca="false">+[4]data1cf!Y784</f>
        <v>285.680875463965</v>
      </c>
      <c r="AA784" s="326" t="n">
        <f aca="false">+[4]data1cf!Z784</f>
        <v>283.509614527884</v>
      </c>
      <c r="AB784" s="326"/>
      <c r="AC784" s="327" t="n">
        <f aca="false">XNPV(0.1,B784:AA784,$B$1:$AA$1)</f>
        <v>721.041595175249</v>
      </c>
      <c r="AD784" s="327" t="n">
        <f aca="false">SUMPRODUCT(B784:AA784,$B$1010:$AA$1010)</f>
        <v>1780.30567597511</v>
      </c>
      <c r="AE784" s="328" t="n">
        <f aca="false">SUMPRODUCT(B784:AA784,$B$1012:$AA$1012)</f>
        <v>1663.34622063833</v>
      </c>
      <c r="AF784" s="329" t="n">
        <f aca="false">XIRR(B784:AA784,$B$1:$AA$1)</f>
        <v>0.129921573480969</v>
      </c>
      <c r="AG784" s="330" t="n">
        <f aca="false">1-EXP(-(1/0.25)*(AD784/ABS($AD$1010)))</f>
        <v>0.966617848421864</v>
      </c>
    </row>
    <row r="785" customFormat="false" ht="12.75" hidden="false" customHeight="false" outlineLevel="0" collapsed="false">
      <c r="A785" s="321"/>
      <c r="B785" s="326" t="n">
        <f aca="false">+[4]data1cf!A785</f>
        <v>-3324.65975807265</v>
      </c>
      <c r="C785" s="326" t="n">
        <f aca="false">+[4]data1cf!B785</f>
        <v>505.367705696932</v>
      </c>
      <c r="D785" s="326" t="n">
        <f aca="false">+[4]data1cf!C785</f>
        <v>562.435792824172</v>
      </c>
      <c r="E785" s="326" t="n">
        <f aca="false">+[4]data1cf!D785</f>
        <v>549.022664741754</v>
      </c>
      <c r="F785" s="326" t="n">
        <f aca="false">+[4]data1cf!E785</f>
        <v>536.868169429276</v>
      </c>
      <c r="G785" s="326" t="n">
        <f aca="false">+[4]data1cf!F785</f>
        <v>525.712761495628</v>
      </c>
      <c r="H785" s="326" t="n">
        <f aca="false">+[4]data1cf!G785</f>
        <v>515.426127725648</v>
      </c>
      <c r="I785" s="326" t="n">
        <f aca="false">+[4]data1cf!H785</f>
        <v>509.885069304069</v>
      </c>
      <c r="J785" s="326" t="n">
        <f aca="false">+[4]data1cf!I785</f>
        <v>508.571420729519</v>
      </c>
      <c r="K785" s="326" t="n">
        <f aca="false">+[4]data1cf!J785</f>
        <v>507.347625469128</v>
      </c>
      <c r="L785" s="326" t="n">
        <f aca="false">+[4]data1cf!K785</f>
        <v>505.824712924994</v>
      </c>
      <c r="M785" s="326" t="n">
        <f aca="false">+[4]data1cf!L785</f>
        <v>385.166436430466</v>
      </c>
      <c r="N785" s="326" t="n">
        <f aca="false">+[4]data1cf!M785</f>
        <v>383.558650615173</v>
      </c>
      <c r="O785" s="326" t="n">
        <f aca="false">+[4]data1cf!N785</f>
        <v>382.165034651351</v>
      </c>
      <c r="P785" s="326" t="n">
        <f aca="false">+[4]data1cf!O785</f>
        <v>380.467206782684</v>
      </c>
      <c r="Q785" s="326" t="n">
        <f aca="false">+[4]data1cf!P785</f>
        <v>378.980847503888</v>
      </c>
      <c r="R785" s="326" t="n">
        <f aca="false">+[4]data1cf!Q785</f>
        <v>339.054976459607</v>
      </c>
      <c r="S785" s="326" t="n">
        <f aca="false">+[4]data1cf!R785</f>
        <v>299.208445465369</v>
      </c>
      <c r="T785" s="326" t="n">
        <f aca="false">+[4]data1cf!S785</f>
        <v>297.44301162933</v>
      </c>
      <c r="U785" s="326" t="n">
        <f aca="false">+[4]data1cf!T785</f>
        <v>295.62461477821</v>
      </c>
      <c r="V785" s="326" t="n">
        <f aca="false">+[4]data1cf!U785</f>
        <v>293.751666021557</v>
      </c>
      <c r="W785" s="326" t="n">
        <f aca="false">+[4]data1cf!V785</f>
        <v>291.822528802203</v>
      </c>
      <c r="X785" s="326" t="n">
        <f aca="false">+[4]data1cf!W785</f>
        <v>289.835517466269</v>
      </c>
      <c r="Y785" s="326" t="n">
        <f aca="false">+[4]data1cf!X785</f>
        <v>287.788895790257</v>
      </c>
      <c r="Z785" s="326" t="n">
        <f aca="false">+[4]data1cf!Y785</f>
        <v>285.680875463965</v>
      </c>
      <c r="AA785" s="326" t="n">
        <f aca="false">+[4]data1cf!Z785</f>
        <v>283.509614527884</v>
      </c>
      <c r="AB785" s="326"/>
      <c r="AC785" s="327" t="n">
        <f aca="false">XNPV(0.1,B785:AA785,$B$1:$AA$1)</f>
        <v>902.734528490524</v>
      </c>
      <c r="AD785" s="327" t="n">
        <f aca="false">SUMPRODUCT(B785:AA785,$B$1010:$AA$1010)</f>
        <v>1949.74747211661</v>
      </c>
      <c r="AE785" s="328" t="n">
        <f aca="false">SUMPRODUCT(B785:AA785,$B$1012:$AA$1012)</f>
        <v>1833.9193734505</v>
      </c>
      <c r="AF785" s="329" t="n">
        <f aca="false">XIRR(B785:AA785,$B$1:$AA$1)</f>
        <v>0.139692142847844</v>
      </c>
      <c r="AG785" s="330" t="n">
        <f aca="false">1-EXP(-(1/0.25)*(AD785/ABS($AD$1010)))</f>
        <v>0.975846014424348</v>
      </c>
    </row>
    <row r="786" customFormat="false" ht="12.75" hidden="false" customHeight="false" outlineLevel="0" collapsed="false">
      <c r="A786" s="321"/>
      <c r="B786" s="326" t="n">
        <f aca="false">+[4]data1cf!A786</f>
        <v>-2677.13033802674</v>
      </c>
      <c r="C786" s="326" t="n">
        <f aca="false">+[4]data1cf!B786</f>
        <v>492.77973377124</v>
      </c>
      <c r="D786" s="326" t="n">
        <f aca="false">+[4]data1cf!C786</f>
        <v>538.518646165356</v>
      </c>
      <c r="E786" s="326" t="n">
        <f aca="false">+[4]data1cf!D786</f>
        <v>527.49723274882</v>
      </c>
      <c r="F786" s="326" t="n">
        <f aca="false">+[4]data1cf!E786</f>
        <v>517.482692663709</v>
      </c>
      <c r="G786" s="326" t="n">
        <f aca="false">+[4]data1cf!F786</f>
        <v>508.265832406618</v>
      </c>
      <c r="H786" s="326" t="n">
        <f aca="false">+[4]data1cf!G786</f>
        <v>499.741514706235</v>
      </c>
      <c r="I786" s="326" t="n">
        <f aca="false">+[4]data1cf!H786</f>
        <v>495.031262431751</v>
      </c>
      <c r="J786" s="326" t="n">
        <f aca="false">+[4]data1cf!I786</f>
        <v>493.717613857202</v>
      </c>
      <c r="K786" s="326" t="n">
        <f aca="false">+[4]data1cf!J786</f>
        <v>492.468642652959</v>
      </c>
      <c r="L786" s="326" t="n">
        <f aca="false">+[4]data1cf!K786</f>
        <v>490.970906052677</v>
      </c>
      <c r="M786" s="326" t="n">
        <f aca="false">+[4]data1cf!L786</f>
        <v>370.287453614298</v>
      </c>
      <c r="N786" s="326" t="n">
        <f aca="false">+[4]data1cf!M786</f>
        <v>368.704843742856</v>
      </c>
      <c r="O786" s="326" t="n">
        <f aca="false">+[4]data1cf!N786</f>
        <v>367.286051835182</v>
      </c>
      <c r="P786" s="326" t="n">
        <f aca="false">+[4]data1cf!O786</f>
        <v>365.613399910367</v>
      </c>
      <c r="Q786" s="326" t="n">
        <f aca="false">+[4]data1cf!P786</f>
        <v>364.101864687719</v>
      </c>
      <c r="R786" s="326" t="n">
        <f aca="false">+[4]data1cf!Q786</f>
        <v>331.628073023448</v>
      </c>
      <c r="S786" s="326" t="n">
        <f aca="false">+[4]data1cf!R786</f>
        <v>299.208445465369</v>
      </c>
      <c r="T786" s="326" t="n">
        <f aca="false">+[4]data1cf!S786</f>
        <v>297.44301162933</v>
      </c>
      <c r="U786" s="326" t="n">
        <f aca="false">+[4]data1cf!T786</f>
        <v>295.62461477821</v>
      </c>
      <c r="V786" s="326" t="n">
        <f aca="false">+[4]data1cf!U786</f>
        <v>293.751666021557</v>
      </c>
      <c r="W786" s="326" t="n">
        <f aca="false">+[4]data1cf!V786</f>
        <v>291.822528802203</v>
      </c>
      <c r="X786" s="326" t="n">
        <f aca="false">+[4]data1cf!W786</f>
        <v>289.835517466269</v>
      </c>
      <c r="Y786" s="326" t="n">
        <f aca="false">+[4]data1cf!X786</f>
        <v>287.788895790257</v>
      </c>
      <c r="Z786" s="326" t="n">
        <f aca="false">+[4]data1cf!Y786</f>
        <v>285.680875463965</v>
      </c>
      <c r="AA786" s="326" t="n">
        <f aca="false">+[4]data1cf!Z786</f>
        <v>283.509614527884</v>
      </c>
      <c r="AB786" s="326"/>
      <c r="AC786" s="327" t="n">
        <f aca="false">XNPV(0.1,B786:AA786,$B$1:$AA$1)</f>
        <v>1420.07461410692</v>
      </c>
      <c r="AD786" s="327" t="n">
        <f aca="false">SUMPRODUCT(B786:AA786,$B$1010:$AA$1010)</f>
        <v>2432.20450400754</v>
      </c>
      <c r="AE786" s="328" t="n">
        <f aca="false">SUMPRODUCT(B786:AA786,$B$1012:$AA$1012)</f>
        <v>2319.59775328372</v>
      </c>
      <c r="AF786" s="329" t="n">
        <f aca="false">XIRR(B786:AA786,$B$1:$AA$1)</f>
        <v>0.175588399787145</v>
      </c>
      <c r="AG786" s="330" t="n">
        <f aca="false">1-EXP(-(1/0.25)*(AD786/ABS($AD$1010)))</f>
        <v>0.990386843777423</v>
      </c>
    </row>
    <row r="787" customFormat="false" ht="12.75" hidden="false" customHeight="false" outlineLevel="0" collapsed="false">
      <c r="A787" s="321"/>
      <c r="B787" s="326" t="n">
        <f aca="false">+[4]data1cf!A787</f>
        <v>-2936.44353478981</v>
      </c>
      <c r="C787" s="326" t="n">
        <f aca="false">+[4]data1cf!B787</f>
        <v>497.820782316314</v>
      </c>
      <c r="D787" s="326" t="n">
        <f aca="false">+[4]data1cf!C787</f>
        <v>548.096638400997</v>
      </c>
      <c r="E787" s="326" t="n">
        <f aca="false">+[4]data1cf!D787</f>
        <v>536.117425760897</v>
      </c>
      <c r="F787" s="326" t="n">
        <f aca="false">+[4]data1cf!E787</f>
        <v>525.245907423124</v>
      </c>
      <c r="G787" s="326" t="n">
        <f aca="false">+[4]data1cf!F787</f>
        <v>515.252725690091</v>
      </c>
      <c r="H787" s="326" t="n">
        <f aca="false">+[4]data1cf!G787</f>
        <v>506.022661193398</v>
      </c>
      <c r="I787" s="326" t="n">
        <f aca="false">+[4]data1cf!H787</f>
        <v>500.979699714939</v>
      </c>
      <c r="J787" s="326" t="n">
        <f aca="false">+[4]data1cf!I787</f>
        <v>499.66605114039</v>
      </c>
      <c r="K787" s="326" t="n">
        <f aca="false">+[4]data1cf!J787</f>
        <v>498.427162033237</v>
      </c>
      <c r="L787" s="326" t="n">
        <f aca="false">+[4]data1cf!K787</f>
        <v>496.919343335865</v>
      </c>
      <c r="M787" s="326" t="n">
        <f aca="false">+[4]data1cf!L787</f>
        <v>376.245972994576</v>
      </c>
      <c r="N787" s="326" t="n">
        <f aca="false">+[4]data1cf!M787</f>
        <v>374.653281026044</v>
      </c>
      <c r="O787" s="326" t="n">
        <f aca="false">+[4]data1cf!N787</f>
        <v>373.24457121546</v>
      </c>
      <c r="P787" s="326" t="n">
        <f aca="false">+[4]data1cf!O787</f>
        <v>371.561837193555</v>
      </c>
      <c r="Q787" s="326" t="n">
        <f aca="false">+[4]data1cf!P787</f>
        <v>370.060384067997</v>
      </c>
      <c r="R787" s="326" t="n">
        <f aca="false">+[4]data1cf!Q787</f>
        <v>334.602291665042</v>
      </c>
      <c r="S787" s="326" t="n">
        <f aca="false">+[4]data1cf!R787</f>
        <v>299.208445465369</v>
      </c>
      <c r="T787" s="326" t="n">
        <f aca="false">+[4]data1cf!S787</f>
        <v>297.44301162933</v>
      </c>
      <c r="U787" s="326" t="n">
        <f aca="false">+[4]data1cf!T787</f>
        <v>295.62461477821</v>
      </c>
      <c r="V787" s="326" t="n">
        <f aca="false">+[4]data1cf!U787</f>
        <v>293.751666021557</v>
      </c>
      <c r="W787" s="326" t="n">
        <f aca="false">+[4]data1cf!V787</f>
        <v>291.822528802203</v>
      </c>
      <c r="X787" s="326" t="n">
        <f aca="false">+[4]data1cf!W787</f>
        <v>289.835517466269</v>
      </c>
      <c r="Y787" s="326" t="n">
        <f aca="false">+[4]data1cf!X787</f>
        <v>287.788895790257</v>
      </c>
      <c r="Z787" s="326" t="n">
        <f aca="false">+[4]data1cf!Y787</f>
        <v>285.680875463965</v>
      </c>
      <c r="AA787" s="326" t="n">
        <f aca="false">+[4]data1cf!Z787</f>
        <v>283.509614527884</v>
      </c>
      <c r="AB787" s="326"/>
      <c r="AC787" s="327" t="n">
        <f aca="false">XNPV(0.1,B787:AA787,$B$1:$AA$1)</f>
        <v>1212.89775501478</v>
      </c>
      <c r="AD787" s="327" t="n">
        <f aca="false">SUMPRODUCT(B787:AA787,$B$1010:$AA$1010)</f>
        <v>2238.99710467178</v>
      </c>
      <c r="AE787" s="328" t="n">
        <f aca="false">SUMPRODUCT(B787:AA787,$B$1012:$AA$1012)</f>
        <v>2125.10031521467</v>
      </c>
      <c r="AF787" s="329" t="n">
        <f aca="false">XIRR(B787:AA787,$B$1:$AA$1)</f>
        <v>0.159483690756037</v>
      </c>
      <c r="AG787" s="330" t="n">
        <f aca="false">1-EXP(-(1/0.25)*(AD787/ABS($AD$1010)))</f>
        <v>0.986097228639411</v>
      </c>
    </row>
    <row r="788" customFormat="false" ht="12.75" hidden="false" customHeight="false" outlineLevel="0" collapsed="false">
      <c r="A788" s="321"/>
      <c r="B788" s="326" t="n">
        <f aca="false">+[4]data1cf!A788</f>
        <v>-2901.64610077704</v>
      </c>
      <c r="C788" s="326" t="n">
        <f aca="false">+[4]data1cf!B788</f>
        <v>497.144320199106</v>
      </c>
      <c r="D788" s="326" t="n">
        <f aca="false">+[4]data1cf!C788</f>
        <v>546.811360378301</v>
      </c>
      <c r="E788" s="326" t="n">
        <f aca="false">+[4]data1cf!D788</f>
        <v>534.960675540471</v>
      </c>
      <c r="F788" s="326" t="n">
        <f aca="false">+[4]data1cf!E788</f>
        <v>524.204155762623</v>
      </c>
      <c r="G788" s="326" t="n">
        <f aca="false">+[4]data1cf!F788</f>
        <v>514.31514919564</v>
      </c>
      <c r="H788" s="326" t="n">
        <f aca="false">+[4]data1cf!G788</f>
        <v>505.179789395356</v>
      </c>
      <c r="I788" s="326" t="n">
        <f aca="false">+[4]data1cf!H788</f>
        <v>500.181474416633</v>
      </c>
      <c r="J788" s="326" t="n">
        <f aca="false">+[4]data1cf!I788</f>
        <v>498.867825842084</v>
      </c>
      <c r="K788" s="326" t="n">
        <f aca="false">+[4]data1cf!J788</f>
        <v>497.627583810696</v>
      </c>
      <c r="L788" s="326" t="n">
        <f aca="false">+[4]data1cf!K788</f>
        <v>496.121118037559</v>
      </c>
      <c r="M788" s="326" t="n">
        <f aca="false">+[4]data1cf!L788</f>
        <v>375.446394772035</v>
      </c>
      <c r="N788" s="326" t="n">
        <f aca="false">+[4]data1cf!M788</f>
        <v>373.855055727738</v>
      </c>
      <c r="O788" s="326" t="n">
        <f aca="false">+[4]data1cf!N788</f>
        <v>372.44499299292</v>
      </c>
      <c r="P788" s="326" t="n">
        <f aca="false">+[4]data1cf!O788</f>
        <v>370.763611895249</v>
      </c>
      <c r="Q788" s="326" t="n">
        <f aca="false">+[4]data1cf!P788</f>
        <v>369.260805845456</v>
      </c>
      <c r="R788" s="326" t="n">
        <f aca="false">+[4]data1cf!Q788</f>
        <v>334.203179015889</v>
      </c>
      <c r="S788" s="326" t="n">
        <f aca="false">+[4]data1cf!R788</f>
        <v>299.208445465369</v>
      </c>
      <c r="T788" s="326" t="n">
        <f aca="false">+[4]data1cf!S788</f>
        <v>297.44301162933</v>
      </c>
      <c r="U788" s="326" t="n">
        <f aca="false">+[4]data1cf!T788</f>
        <v>295.62461477821</v>
      </c>
      <c r="V788" s="326" t="n">
        <f aca="false">+[4]data1cf!U788</f>
        <v>293.751666021557</v>
      </c>
      <c r="W788" s="326" t="n">
        <f aca="false">+[4]data1cf!V788</f>
        <v>291.822528802203</v>
      </c>
      <c r="X788" s="326" t="n">
        <f aca="false">+[4]data1cf!W788</f>
        <v>289.835517466269</v>
      </c>
      <c r="Y788" s="326" t="n">
        <f aca="false">+[4]data1cf!X788</f>
        <v>287.788895790257</v>
      </c>
      <c r="Z788" s="326" t="n">
        <f aca="false">+[4]data1cf!Y788</f>
        <v>285.680875463965</v>
      </c>
      <c r="AA788" s="326" t="n">
        <f aca="false">+[4]data1cf!Z788</f>
        <v>283.509614527884</v>
      </c>
      <c r="AB788" s="326"/>
      <c r="AC788" s="327" t="n">
        <f aca="false">XNPV(0.1,B788:AA788,$B$1:$AA$1)</f>
        <v>1240.69897444064</v>
      </c>
      <c r="AD788" s="327" t="n">
        <f aca="false">SUMPRODUCT(B788:AA788,$B$1010:$AA$1010)</f>
        <v>2264.92375172673</v>
      </c>
      <c r="AE788" s="328" t="n">
        <f aca="false">SUMPRODUCT(B788:AA788,$B$1012:$AA$1012)</f>
        <v>2151.200073543</v>
      </c>
      <c r="AF788" s="329" t="n">
        <f aca="false">XIRR(B788:AA788,$B$1:$AA$1)</f>
        <v>0.16149136084971</v>
      </c>
      <c r="AG788" s="330" t="n">
        <f aca="false">1-EXP(-(1/0.25)*(AD788/ABS($AD$1010)))</f>
        <v>0.986768798797072</v>
      </c>
    </row>
    <row r="789" customFormat="false" ht="12.75" hidden="false" customHeight="false" outlineLevel="0" collapsed="false">
      <c r="A789" s="321"/>
      <c r="B789" s="326" t="n">
        <f aca="false">+[4]data1cf!A789</f>
        <v>-3784.26770520595</v>
      </c>
      <c r="C789" s="326" t="n">
        <f aca="false">+[4]data1cf!B789</f>
        <v>514.302484189204</v>
      </c>
      <c r="D789" s="326" t="n">
        <f aca="false">+[4]data1cf!C789</f>
        <v>579.411871959487</v>
      </c>
      <c r="E789" s="326" t="n">
        <f aca="false">+[4]data1cf!D789</f>
        <v>564.301135963538</v>
      </c>
      <c r="F789" s="326" t="n">
        <f aca="false">+[4]data1cf!E789</f>
        <v>550.627728307374</v>
      </c>
      <c r="G789" s="326" t="n">
        <f aca="false">+[4]data1cf!F789</f>
        <v>538.096364485916</v>
      </c>
      <c r="H789" s="326" t="n">
        <f aca="false">+[4]data1cf!G789</f>
        <v>526.558861727018</v>
      </c>
      <c r="I789" s="326" t="n">
        <f aca="false">+[4]data1cf!H789</f>
        <v>520.428107924949</v>
      </c>
      <c r="J789" s="326" t="n">
        <f aca="false">+[4]data1cf!I789</f>
        <v>519.1144593504</v>
      </c>
      <c r="K789" s="326" t="n">
        <f aca="false">+[4]data1cf!J789</f>
        <v>517.908533646992</v>
      </c>
      <c r="L789" s="326" t="n">
        <f aca="false">+[4]data1cf!K789</f>
        <v>516.367751545874</v>
      </c>
      <c r="M789" s="326" t="n">
        <f aca="false">+[4]data1cf!L789</f>
        <v>395.727344608331</v>
      </c>
      <c r="N789" s="326" t="n">
        <f aca="false">+[4]data1cf!M789</f>
        <v>394.101689236054</v>
      </c>
      <c r="O789" s="326" t="n">
        <f aca="false">+[4]data1cf!N789</f>
        <v>392.725942829216</v>
      </c>
      <c r="P789" s="326" t="n">
        <f aca="false">+[4]data1cf!O789</f>
        <v>391.010245403565</v>
      </c>
      <c r="Q789" s="326" t="n">
        <f aca="false">+[4]data1cf!P789</f>
        <v>389.541755681752</v>
      </c>
      <c r="R789" s="326" t="n">
        <f aca="false">+[4]data1cf!Q789</f>
        <v>344.326495770047</v>
      </c>
      <c r="S789" s="326" t="n">
        <f aca="false">+[4]data1cf!R789</f>
        <v>299.208445465369</v>
      </c>
      <c r="T789" s="326" t="n">
        <f aca="false">+[4]data1cf!S789</f>
        <v>297.44301162933</v>
      </c>
      <c r="U789" s="326" t="n">
        <f aca="false">+[4]data1cf!T789</f>
        <v>295.62461477821</v>
      </c>
      <c r="V789" s="326" t="n">
        <f aca="false">+[4]data1cf!U789</f>
        <v>293.751666021557</v>
      </c>
      <c r="W789" s="326" t="n">
        <f aca="false">+[4]data1cf!V789</f>
        <v>291.822528802203</v>
      </c>
      <c r="X789" s="326" t="n">
        <f aca="false">+[4]data1cf!W789</f>
        <v>289.835517466269</v>
      </c>
      <c r="Y789" s="326" t="n">
        <f aca="false">+[4]data1cf!X789</f>
        <v>287.788895790257</v>
      </c>
      <c r="Z789" s="326" t="n">
        <f aca="false">+[4]data1cf!Y789</f>
        <v>285.680875463965</v>
      </c>
      <c r="AA789" s="326" t="n">
        <f aca="false">+[4]data1cf!Z789</f>
        <v>283.509614527884</v>
      </c>
      <c r="AB789" s="326"/>
      <c r="AC789" s="327" t="n">
        <f aca="false">XNPV(0.1,B789:AA789,$B$1:$AA$1)</f>
        <v>535.533274989086</v>
      </c>
      <c r="AD789" s="327" t="n">
        <f aca="false">SUMPRODUCT(B789:AA789,$B$1010:$AA$1010)</f>
        <v>1607.30575573608</v>
      </c>
      <c r="AE789" s="328" t="n">
        <f aca="false">SUMPRODUCT(B789:AA789,$B$1012:$AA$1012)</f>
        <v>1489.19118626428</v>
      </c>
      <c r="AF789" s="329" t="n">
        <f aca="false">XIRR(B789:AA789,$B$1:$AA$1)</f>
        <v>0.12103120943008</v>
      </c>
      <c r="AG789" s="330" t="n">
        <f aca="false">1-EXP(-(1/0.25)*(AD789/ABS($AD$1010)))</f>
        <v>0.953549461239383</v>
      </c>
    </row>
    <row r="790" customFormat="false" ht="12.75" hidden="false" customHeight="false" outlineLevel="0" collapsed="false">
      <c r="A790" s="321"/>
      <c r="B790" s="326" t="n">
        <f aca="false">+[4]data1cf!A790</f>
        <v>-2607.15337954795</v>
      </c>
      <c r="C790" s="326" t="n">
        <f aca="false">+[4]data1cf!B790</f>
        <v>491.419381698412</v>
      </c>
      <c r="D790" s="326" t="n">
        <f aca="false">+[4]data1cf!C790</f>
        <v>535.933977226983</v>
      </c>
      <c r="E790" s="326" t="n">
        <f aca="false">+[4]data1cf!D790</f>
        <v>525.171030704285</v>
      </c>
      <c r="F790" s="326" t="n">
        <f aca="false">+[4]data1cf!E790</f>
        <v>515.387750471555</v>
      </c>
      <c r="G790" s="326" t="n">
        <f aca="false">+[4]data1cf!F790</f>
        <v>506.380384433679</v>
      </c>
      <c r="H790" s="326" t="n">
        <f aca="false">+[4]data1cf!G790</f>
        <v>498.046516023492</v>
      </c>
      <c r="I790" s="326" t="n">
        <f aca="false">+[4]data1cf!H790</f>
        <v>493.426046985815</v>
      </c>
      <c r="J790" s="326" t="n">
        <f aca="false">+[4]data1cf!I790</f>
        <v>492.112398411265</v>
      </c>
      <c r="K790" s="326" t="n">
        <f aca="false">+[4]data1cf!J790</f>
        <v>490.860706502877</v>
      </c>
      <c r="L790" s="326" t="n">
        <f aca="false">+[4]data1cf!K790</f>
        <v>489.36569060674</v>
      </c>
      <c r="M790" s="326" t="n">
        <f aca="false">+[4]data1cf!L790</f>
        <v>368.679517464215</v>
      </c>
      <c r="N790" s="326" t="n">
        <f aca="false">+[4]data1cf!M790</f>
        <v>367.099628296919</v>
      </c>
      <c r="O790" s="326" t="n">
        <f aca="false">+[4]data1cf!N790</f>
        <v>365.6781156851</v>
      </c>
      <c r="P790" s="326" t="n">
        <f aca="false">+[4]data1cf!O790</f>
        <v>364.008184464431</v>
      </c>
      <c r="Q790" s="326" t="n">
        <f aca="false">+[4]data1cf!P790</f>
        <v>362.493928537636</v>
      </c>
      <c r="R790" s="326" t="n">
        <f aca="false">+[4]data1cf!Q790</f>
        <v>330.82546530048</v>
      </c>
      <c r="S790" s="326" t="n">
        <f aca="false">+[4]data1cf!R790</f>
        <v>299.208445465369</v>
      </c>
      <c r="T790" s="326" t="n">
        <f aca="false">+[4]data1cf!S790</f>
        <v>297.44301162933</v>
      </c>
      <c r="U790" s="326" t="n">
        <f aca="false">+[4]data1cf!T790</f>
        <v>295.62461477821</v>
      </c>
      <c r="V790" s="326" t="n">
        <f aca="false">+[4]data1cf!U790</f>
        <v>293.751666021557</v>
      </c>
      <c r="W790" s="326" t="n">
        <f aca="false">+[4]data1cf!V790</f>
        <v>291.822528802203</v>
      </c>
      <c r="X790" s="326" t="n">
        <f aca="false">+[4]data1cf!W790</f>
        <v>289.835517466269</v>
      </c>
      <c r="Y790" s="326" t="n">
        <f aca="false">+[4]data1cf!X790</f>
        <v>287.788895790257</v>
      </c>
      <c r="Z790" s="326" t="n">
        <f aca="false">+[4]data1cf!Y790</f>
        <v>285.680875463965</v>
      </c>
      <c r="AA790" s="326" t="n">
        <f aca="false">+[4]data1cf!Z790</f>
        <v>283.509614527884</v>
      </c>
      <c r="AB790" s="326"/>
      <c r="AC790" s="327" t="n">
        <f aca="false">XNPV(0.1,B790:AA790,$B$1:$AA$1)</f>
        <v>1475.98232203474</v>
      </c>
      <c r="AD790" s="327" t="n">
        <f aca="false">SUMPRODUCT(B790:AA790,$B$1010:$AA$1010)</f>
        <v>2484.34248360087</v>
      </c>
      <c r="AE790" s="328" t="n">
        <f aca="false">SUMPRODUCT(B790:AA790,$B$1012:$AA$1012)</f>
        <v>2372.08385625835</v>
      </c>
      <c r="AF790" s="329" t="n">
        <f aca="false">XIRR(B790:AA790,$B$1:$AA$1)</f>
        <v>0.18043716635972</v>
      </c>
      <c r="AG790" s="330" t="n">
        <f aca="false">1-EXP(-(1/0.25)*(AD790/ABS($AD$1010)))</f>
        <v>0.991297867652043</v>
      </c>
    </row>
    <row r="791" customFormat="false" ht="12.75" hidden="false" customHeight="false" outlineLevel="0" collapsed="false">
      <c r="A791" s="321"/>
      <c r="B791" s="326" t="n">
        <f aca="false">+[4]data1cf!A791</f>
        <v>-3347.36023663886</v>
      </c>
      <c r="C791" s="326" t="n">
        <f aca="false">+[4]data1cf!B791</f>
        <v>505.809003000259</v>
      </c>
      <c r="D791" s="326" t="n">
        <f aca="false">+[4]data1cf!C791</f>
        <v>563.274257700493</v>
      </c>
      <c r="E791" s="326" t="n">
        <f aca="false">+[4]data1cf!D791</f>
        <v>549.777283130444</v>
      </c>
      <c r="F791" s="326" t="n">
        <f aca="false">+[4]data1cf!E791</f>
        <v>537.5477672764</v>
      </c>
      <c r="G791" s="326" t="n">
        <f aca="false">+[4]data1cf!F791</f>
        <v>526.32439955804</v>
      </c>
      <c r="H791" s="326" t="n">
        <f aca="false">+[4]data1cf!G791</f>
        <v>515.975984165594</v>
      </c>
      <c r="I791" s="326" t="n">
        <f aca="false">+[4]data1cf!H791</f>
        <v>510.405800121995</v>
      </c>
      <c r="J791" s="326" t="n">
        <f aca="false">+[4]data1cf!I791</f>
        <v>509.092151547445</v>
      </c>
      <c r="K791" s="326" t="n">
        <f aca="false">+[4]data1cf!J791</f>
        <v>507.86923888166</v>
      </c>
      <c r="L791" s="326" t="n">
        <f aca="false">+[4]data1cf!K791</f>
        <v>506.34544374292</v>
      </c>
      <c r="M791" s="326" t="n">
        <f aca="false">+[4]data1cf!L791</f>
        <v>385.688049842999</v>
      </c>
      <c r="N791" s="326" t="n">
        <f aca="false">+[4]data1cf!M791</f>
        <v>384.079381433099</v>
      </c>
      <c r="O791" s="326" t="n">
        <f aca="false">+[4]data1cf!N791</f>
        <v>382.686648063884</v>
      </c>
      <c r="P791" s="326" t="n">
        <f aca="false">+[4]data1cf!O791</f>
        <v>380.98793760061</v>
      </c>
      <c r="Q791" s="326" t="n">
        <f aca="false">+[4]data1cf!P791</f>
        <v>379.50246091642</v>
      </c>
      <c r="R791" s="326" t="n">
        <f aca="false">+[4]data1cf!Q791</f>
        <v>339.31534186857</v>
      </c>
      <c r="S791" s="326" t="n">
        <f aca="false">+[4]data1cf!R791</f>
        <v>299.208445465369</v>
      </c>
      <c r="T791" s="326" t="n">
        <f aca="false">+[4]data1cf!S791</f>
        <v>297.44301162933</v>
      </c>
      <c r="U791" s="326" t="n">
        <f aca="false">+[4]data1cf!T791</f>
        <v>295.62461477821</v>
      </c>
      <c r="V791" s="326" t="n">
        <f aca="false">+[4]data1cf!U791</f>
        <v>293.751666021557</v>
      </c>
      <c r="W791" s="326" t="n">
        <f aca="false">+[4]data1cf!V791</f>
        <v>291.822528802203</v>
      </c>
      <c r="X791" s="326" t="n">
        <f aca="false">+[4]data1cf!W791</f>
        <v>289.835517466269</v>
      </c>
      <c r="Y791" s="326" t="n">
        <f aca="false">+[4]data1cf!X791</f>
        <v>287.788895790257</v>
      </c>
      <c r="Z791" s="326" t="n">
        <f aca="false">+[4]data1cf!Y791</f>
        <v>285.680875463965</v>
      </c>
      <c r="AA791" s="326" t="n">
        <f aca="false">+[4]data1cf!Z791</f>
        <v>283.509614527884</v>
      </c>
      <c r="AB791" s="326"/>
      <c r="AC791" s="327" t="n">
        <f aca="false">XNPV(0.1,B791:AA791,$B$1:$AA$1)</f>
        <v>884.598105400835</v>
      </c>
      <c r="AD791" s="327" t="n">
        <f aca="false">SUMPRODUCT(B791:AA791,$B$1010:$AA$1010)</f>
        <v>1932.83394637939</v>
      </c>
      <c r="AE791" s="328" t="n">
        <f aca="false">SUMPRODUCT(B791:AA791,$B$1012:$AA$1012)</f>
        <v>1816.89291672102</v>
      </c>
      <c r="AF791" s="329" t="n">
        <f aca="false">XIRR(B791:AA791,$B$1:$AA$1)</f>
        <v>0.13866359412309</v>
      </c>
      <c r="AG791" s="330" t="n">
        <f aca="false">1-EXP(-(1/0.25)*(AD791/ABS($AD$1010)))</f>
        <v>0.975053137564159</v>
      </c>
    </row>
    <row r="792" customFormat="false" ht="12.75" hidden="false" customHeight="false" outlineLevel="0" collapsed="false">
      <c r="A792" s="321"/>
      <c r="B792" s="326" t="n">
        <f aca="false">+[4]data1cf!A792</f>
        <v>-3744.1956750323</v>
      </c>
      <c r="C792" s="326" t="n">
        <f aca="false">+[4]data1cf!B792</f>
        <v>513.523483922628</v>
      </c>
      <c r="D792" s="326" t="n">
        <f aca="false">+[4]data1cf!C792</f>
        <v>577.931771452993</v>
      </c>
      <c r="E792" s="326" t="n">
        <f aca="false">+[4]data1cf!D792</f>
        <v>562.969045507694</v>
      </c>
      <c r="F792" s="326" t="n">
        <f aca="false">+[4]data1cf!E792</f>
        <v>549.428067896847</v>
      </c>
      <c r="G792" s="326" t="n">
        <f aca="false">+[4]data1cf!F792</f>
        <v>537.016670116443</v>
      </c>
      <c r="H792" s="326" t="n">
        <f aca="false">+[4]data1cf!G792</f>
        <v>525.588227394865</v>
      </c>
      <c r="I792" s="326" t="n">
        <f aca="false">+[4]data1cf!H792</f>
        <v>519.50888761039</v>
      </c>
      <c r="J792" s="326" t="n">
        <f aca="false">+[4]data1cf!I792</f>
        <v>518.19523903584</v>
      </c>
      <c r="K792" s="326" t="n">
        <f aca="false">+[4]data1cf!J792</f>
        <v>516.9877553319</v>
      </c>
      <c r="L792" s="326" t="n">
        <f aca="false">+[4]data1cf!K792</f>
        <v>515.448531231315</v>
      </c>
      <c r="M792" s="326" t="n">
        <f aca="false">+[4]data1cf!L792</f>
        <v>394.806566293239</v>
      </c>
      <c r="N792" s="326" t="n">
        <f aca="false">+[4]data1cf!M792</f>
        <v>393.182468921494</v>
      </c>
      <c r="O792" s="326" t="n">
        <f aca="false">+[4]data1cf!N792</f>
        <v>391.805164514123</v>
      </c>
      <c r="P792" s="326" t="n">
        <f aca="false">+[4]data1cf!O792</f>
        <v>390.091025089005</v>
      </c>
      <c r="Q792" s="326" t="n">
        <f aca="false">+[4]data1cf!P792</f>
        <v>388.62097736666</v>
      </c>
      <c r="R792" s="326" t="n">
        <f aca="false">+[4]data1cf!Q792</f>
        <v>343.866885612767</v>
      </c>
      <c r="S792" s="326" t="n">
        <f aca="false">+[4]data1cf!R792</f>
        <v>299.208445465369</v>
      </c>
      <c r="T792" s="326" t="n">
        <f aca="false">+[4]data1cf!S792</f>
        <v>297.44301162933</v>
      </c>
      <c r="U792" s="326" t="n">
        <f aca="false">+[4]data1cf!T792</f>
        <v>295.62461477821</v>
      </c>
      <c r="V792" s="326" t="n">
        <f aca="false">+[4]data1cf!U792</f>
        <v>293.751666021557</v>
      </c>
      <c r="W792" s="326" t="n">
        <f aca="false">+[4]data1cf!V792</f>
        <v>291.822528802203</v>
      </c>
      <c r="X792" s="326" t="n">
        <f aca="false">+[4]data1cf!W792</f>
        <v>289.835517466269</v>
      </c>
      <c r="Y792" s="326" t="n">
        <f aca="false">+[4]data1cf!X792</f>
        <v>287.788895790257</v>
      </c>
      <c r="Z792" s="326" t="n">
        <f aca="false">+[4]data1cf!Y792</f>
        <v>285.680875463965</v>
      </c>
      <c r="AA792" s="326" t="n">
        <f aca="false">+[4]data1cf!Z792</f>
        <v>283.509614527884</v>
      </c>
      <c r="AB792" s="326"/>
      <c r="AC792" s="327" t="n">
        <f aca="false">XNPV(0.1,B792:AA792,$B$1:$AA$1)</f>
        <v>567.548604144923</v>
      </c>
      <c r="AD792" s="327" t="n">
        <f aca="false">SUMPRODUCT(B792:AA792,$B$1010:$AA$1010)</f>
        <v>1637.16236478104</v>
      </c>
      <c r="AE792" s="328" t="n">
        <f aca="false">SUMPRODUCT(B792:AA792,$B$1012:$AA$1012)</f>
        <v>1519.24714679497</v>
      </c>
      <c r="AF792" s="329" t="n">
        <f aca="false">XIRR(B792:AA792,$B$1:$AA$1)</f>
        <v>0.122495753466018</v>
      </c>
      <c r="AG792" s="330" t="n">
        <f aca="false">1-EXP(-(1/0.25)*(AD792/ABS($AD$1010)))</f>
        <v>0.956123764524423</v>
      </c>
    </row>
    <row r="793" customFormat="false" ht="12.75" hidden="false" customHeight="false" outlineLevel="0" collapsed="false">
      <c r="A793" s="321"/>
      <c r="B793" s="326" t="n">
        <f aca="false">+[4]data1cf!A793</f>
        <v>-2728.77855600267</v>
      </c>
      <c r="C793" s="326" t="n">
        <f aca="false">+[4]data1cf!B793</f>
        <v>493.783775128692</v>
      </c>
      <c r="D793" s="326" t="n">
        <f aca="false">+[4]data1cf!C793</f>
        <v>540.426324744515</v>
      </c>
      <c r="E793" s="326" t="n">
        <f aca="false">+[4]data1cf!D793</f>
        <v>529.214143470063</v>
      </c>
      <c r="F793" s="326" t="n">
        <f aca="false">+[4]data1cf!E793</f>
        <v>519.028916354185</v>
      </c>
      <c r="G793" s="326" t="n">
        <f aca="false">+[4]data1cf!F793</f>
        <v>509.657433728047</v>
      </c>
      <c r="H793" s="326" t="n">
        <f aca="false">+[4]data1cf!G793</f>
        <v>500.99255023762</v>
      </c>
      <c r="I793" s="326" t="n">
        <f aca="false">+[4]data1cf!H793</f>
        <v>496.216031233545</v>
      </c>
      <c r="J793" s="326" t="n">
        <f aca="false">+[4]data1cf!I793</f>
        <v>494.902382658996</v>
      </c>
      <c r="K793" s="326" t="n">
        <f aca="false">+[4]data1cf!J793</f>
        <v>493.655419537467</v>
      </c>
      <c r="L793" s="326" t="n">
        <f aca="false">+[4]data1cf!K793</f>
        <v>492.15567485447</v>
      </c>
      <c r="M793" s="326" t="n">
        <f aca="false">+[4]data1cf!L793</f>
        <v>371.474230498806</v>
      </c>
      <c r="N793" s="326" t="n">
        <f aca="false">+[4]data1cf!M793</f>
        <v>369.88961254465</v>
      </c>
      <c r="O793" s="326" t="n">
        <f aca="false">+[4]data1cf!N793</f>
        <v>368.472828719691</v>
      </c>
      <c r="P793" s="326" t="n">
        <f aca="false">+[4]data1cf!O793</f>
        <v>366.798168712161</v>
      </c>
      <c r="Q793" s="326" t="n">
        <f aca="false">+[4]data1cf!P793</f>
        <v>365.288641572227</v>
      </c>
      <c r="R793" s="326" t="n">
        <f aca="false">+[4]data1cf!Q793</f>
        <v>332.220457424345</v>
      </c>
      <c r="S793" s="326" t="n">
        <f aca="false">+[4]data1cf!R793</f>
        <v>299.208445465369</v>
      </c>
      <c r="T793" s="326" t="n">
        <f aca="false">+[4]data1cf!S793</f>
        <v>297.44301162933</v>
      </c>
      <c r="U793" s="326" t="n">
        <f aca="false">+[4]data1cf!T793</f>
        <v>295.62461477821</v>
      </c>
      <c r="V793" s="326" t="n">
        <f aca="false">+[4]data1cf!U793</f>
        <v>293.751666021557</v>
      </c>
      <c r="W793" s="326" t="n">
        <f aca="false">+[4]data1cf!V793</f>
        <v>291.822528802203</v>
      </c>
      <c r="X793" s="326" t="n">
        <f aca="false">+[4]data1cf!W793</f>
        <v>289.835517466269</v>
      </c>
      <c r="Y793" s="326" t="n">
        <f aca="false">+[4]data1cf!X793</f>
        <v>287.788895790257</v>
      </c>
      <c r="Z793" s="326" t="n">
        <f aca="false">+[4]data1cf!Y793</f>
        <v>285.680875463965</v>
      </c>
      <c r="AA793" s="326" t="n">
        <f aca="false">+[4]data1cf!Z793</f>
        <v>283.509614527884</v>
      </c>
      <c r="AB793" s="326"/>
      <c r="AC793" s="327" t="n">
        <f aca="false">XNPV(0.1,B793:AA793,$B$1:$AA$1)</f>
        <v>1378.81055307367</v>
      </c>
      <c r="AD793" s="327" t="n">
        <f aca="false">SUMPRODUCT(B793:AA793,$B$1010:$AA$1010)</f>
        <v>2393.7227838328</v>
      </c>
      <c r="AE793" s="328" t="n">
        <f aca="false">SUMPRODUCT(B793:AA793,$B$1012:$AA$1012)</f>
        <v>2280.85909207193</v>
      </c>
      <c r="AF793" s="329" t="n">
        <f aca="false">XIRR(B793:AA793,$B$1:$AA$1)</f>
        <v>0.172157004609332</v>
      </c>
      <c r="AG793" s="330" t="n">
        <f aca="false">1-EXP(-(1/0.25)*(AD793/ABS($AD$1010)))</f>
        <v>0.989653806884126</v>
      </c>
    </row>
    <row r="794" customFormat="false" ht="12.75" hidden="false" customHeight="false" outlineLevel="0" collapsed="false">
      <c r="A794" s="321"/>
      <c r="B794" s="326" t="n">
        <f aca="false">+[4]data1cf!A794</f>
        <v>-3011.3841871784</v>
      </c>
      <c r="C794" s="326" t="n">
        <f aca="false">+[4]data1cf!B794</f>
        <v>499.277628598748</v>
      </c>
      <c r="D794" s="326" t="n">
        <f aca="false">+[4]data1cf!C794</f>
        <v>550.864646337621</v>
      </c>
      <c r="E794" s="326" t="n">
        <f aca="false">+[4]data1cf!D794</f>
        <v>538.608632903859</v>
      </c>
      <c r="F794" s="326" t="n">
        <f aca="false">+[4]data1cf!E794</f>
        <v>527.489450698072</v>
      </c>
      <c r="G794" s="326" t="n">
        <f aca="false">+[4]data1cf!F794</f>
        <v>517.271914637545</v>
      </c>
      <c r="H794" s="326" t="n">
        <f aca="false">+[4]data1cf!G794</f>
        <v>507.837891661311</v>
      </c>
      <c r="I794" s="326" t="n">
        <f aca="false">+[4]data1cf!H794</f>
        <v>502.698778328211</v>
      </c>
      <c r="J794" s="326" t="n">
        <f aca="false">+[4]data1cf!I794</f>
        <v>501.385129753662</v>
      </c>
      <c r="K794" s="326" t="n">
        <f aca="false">+[4]data1cf!J794</f>
        <v>500.149154339074</v>
      </c>
      <c r="L794" s="326" t="n">
        <f aca="false">+[4]data1cf!K794</f>
        <v>498.638421949137</v>
      </c>
      <c r="M794" s="326" t="n">
        <f aca="false">+[4]data1cf!L794</f>
        <v>377.967965300413</v>
      </c>
      <c r="N794" s="326" t="n">
        <f aca="false">+[4]data1cf!M794</f>
        <v>376.372359639316</v>
      </c>
      <c r="O794" s="326" t="n">
        <f aca="false">+[4]data1cf!N794</f>
        <v>374.966563521297</v>
      </c>
      <c r="P794" s="326" t="n">
        <f aca="false">+[4]data1cf!O794</f>
        <v>373.280915806827</v>
      </c>
      <c r="Q794" s="326" t="n">
        <f aca="false">+[4]data1cf!P794</f>
        <v>371.782376373834</v>
      </c>
      <c r="R794" s="326" t="n">
        <f aca="false">+[4]data1cf!Q794</f>
        <v>335.461830971678</v>
      </c>
      <c r="S794" s="326" t="n">
        <f aca="false">+[4]data1cf!R794</f>
        <v>299.208445465369</v>
      </c>
      <c r="T794" s="326" t="n">
        <f aca="false">+[4]data1cf!S794</f>
        <v>297.44301162933</v>
      </c>
      <c r="U794" s="326" t="n">
        <f aca="false">+[4]data1cf!T794</f>
        <v>295.62461477821</v>
      </c>
      <c r="V794" s="326" t="n">
        <f aca="false">+[4]data1cf!U794</f>
        <v>293.751666021557</v>
      </c>
      <c r="W794" s="326" t="n">
        <f aca="false">+[4]data1cf!V794</f>
        <v>291.822528802203</v>
      </c>
      <c r="X794" s="326" t="n">
        <f aca="false">+[4]data1cf!W794</f>
        <v>289.835517466269</v>
      </c>
      <c r="Y794" s="326" t="n">
        <f aca="false">+[4]data1cf!X794</f>
        <v>287.788895790257</v>
      </c>
      <c r="Z794" s="326" t="n">
        <f aca="false">+[4]data1cf!Y794</f>
        <v>285.680875463965</v>
      </c>
      <c r="AA794" s="326" t="n">
        <f aca="false">+[4]data1cf!Z794</f>
        <v>283.509614527884</v>
      </c>
      <c r="AB794" s="326"/>
      <c r="AC794" s="327" t="n">
        <f aca="false">XNPV(0.1,B794:AA794,$B$1:$AA$1)</f>
        <v>1153.02433100864</v>
      </c>
      <c r="AD794" s="327" t="n">
        <f aca="false">SUMPRODUCT(B794:AA794,$B$1010:$AA$1010)</f>
        <v>2183.16080812667</v>
      </c>
      <c r="AE794" s="328" t="n">
        <f aca="false">SUMPRODUCT(B794:AA794,$B$1012:$AA$1012)</f>
        <v>2068.89120176134</v>
      </c>
      <c r="AF794" s="329" t="n">
        <f aca="false">XIRR(B794:AA794,$B$1:$AA$1)</f>
        <v>0.155303789848675</v>
      </c>
      <c r="AG794" s="330" t="n">
        <f aca="false">1-EXP(-(1/0.25)*(AD794/ABS($AD$1010)))</f>
        <v>0.984532900717989</v>
      </c>
    </row>
    <row r="795" customFormat="false" ht="12.75" hidden="false" customHeight="false" outlineLevel="0" collapsed="false">
      <c r="A795" s="321"/>
      <c r="B795" s="326" t="n">
        <f aca="false">+[4]data1cf!A795</f>
        <v>-2440.9653545548</v>
      </c>
      <c r="C795" s="326" t="n">
        <f aca="false">+[4]data1cf!B795</f>
        <v>488.188686492545</v>
      </c>
      <c r="D795" s="326" t="n">
        <f aca="false">+[4]data1cf!C795</f>
        <v>529.795656335836</v>
      </c>
      <c r="E795" s="326" t="n">
        <f aca="false">+[4]data1cf!D795</f>
        <v>519.646541902253</v>
      </c>
      <c r="F795" s="326" t="n">
        <f aca="false">+[4]data1cf!E795</f>
        <v>510.41247985452</v>
      </c>
      <c r="G795" s="326" t="n">
        <f aca="false">+[4]data1cf!F795</f>
        <v>501.902640878348</v>
      </c>
      <c r="H795" s="326" t="n">
        <f aca="false">+[4]data1cf!G795</f>
        <v>494.021069796982</v>
      </c>
      <c r="I795" s="326" t="n">
        <f aca="false">+[4]data1cf!H795</f>
        <v>489.613826642892</v>
      </c>
      <c r="J795" s="326" t="n">
        <f aca="false">+[4]data1cf!I795</f>
        <v>488.300178068343</v>
      </c>
      <c r="K795" s="326" t="n">
        <f aca="false">+[4]data1cf!J795</f>
        <v>487.042024769542</v>
      </c>
      <c r="L795" s="326" t="n">
        <f aca="false">+[4]data1cf!K795</f>
        <v>485.553470263818</v>
      </c>
      <c r="M795" s="326" t="n">
        <f aca="false">+[4]data1cf!L795</f>
        <v>364.860835730881</v>
      </c>
      <c r="N795" s="326" t="n">
        <f aca="false">+[4]data1cf!M795</f>
        <v>363.287407953997</v>
      </c>
      <c r="O795" s="326" t="n">
        <f aca="false">+[4]data1cf!N795</f>
        <v>361.859433951766</v>
      </c>
      <c r="P795" s="326" t="n">
        <f aca="false">+[4]data1cf!O795</f>
        <v>360.195964121508</v>
      </c>
      <c r="Q795" s="326" t="n">
        <f aca="false">+[4]data1cf!P795</f>
        <v>358.675246804302</v>
      </c>
      <c r="R795" s="326" t="n">
        <f aca="false">+[4]data1cf!Q795</f>
        <v>328.919355129019</v>
      </c>
      <c r="S795" s="326" t="n">
        <f aca="false">+[4]data1cf!R795</f>
        <v>299.208445465369</v>
      </c>
      <c r="T795" s="326" t="n">
        <f aca="false">+[4]data1cf!S795</f>
        <v>297.44301162933</v>
      </c>
      <c r="U795" s="326" t="n">
        <f aca="false">+[4]data1cf!T795</f>
        <v>295.62461477821</v>
      </c>
      <c r="V795" s="326" t="n">
        <f aca="false">+[4]data1cf!U795</f>
        <v>293.751666021557</v>
      </c>
      <c r="W795" s="326" t="n">
        <f aca="false">+[4]data1cf!V795</f>
        <v>291.822528802203</v>
      </c>
      <c r="X795" s="326" t="n">
        <f aca="false">+[4]data1cf!W795</f>
        <v>289.835517466269</v>
      </c>
      <c r="Y795" s="326" t="n">
        <f aca="false">+[4]data1cf!X795</f>
        <v>287.788895790257</v>
      </c>
      <c r="Z795" s="326" t="n">
        <f aca="false">+[4]data1cf!Y795</f>
        <v>285.680875463965</v>
      </c>
      <c r="AA795" s="326" t="n">
        <f aca="false">+[4]data1cf!Z795</f>
        <v>283.509614527884</v>
      </c>
      <c r="AB795" s="326"/>
      <c r="AC795" s="327" t="n">
        <f aca="false">XNPV(0.1,B795:AA795,$B$1:$AA$1)</f>
        <v>1608.75733490176</v>
      </c>
      <c r="AD795" s="327" t="n">
        <f aca="false">SUMPRODUCT(B795:AA795,$B$1010:$AA$1010)</f>
        <v>2608.16478231329</v>
      </c>
      <c r="AE795" s="328" t="n">
        <f aca="false">SUMPRODUCT(B795:AA795,$B$1012:$AA$1012)</f>
        <v>2496.73291192694</v>
      </c>
      <c r="AF795" s="329" t="n">
        <f aca="false">XIRR(B795:AA795,$B$1:$AA$1)</f>
        <v>0.192980200127598</v>
      </c>
      <c r="AG795" s="330" t="n">
        <f aca="false">1-EXP(-(1/0.25)*(AD795/ABS($AD$1010)))</f>
        <v>0.993130353108436</v>
      </c>
    </row>
    <row r="796" customFormat="false" ht="12.75" hidden="false" customHeight="false" outlineLevel="0" collapsed="false">
      <c r="A796" s="321"/>
      <c r="B796" s="326" t="n">
        <f aca="false">+[4]data1cf!A796</f>
        <v>-2762.15392540309</v>
      </c>
      <c r="C796" s="326" t="n">
        <f aca="false">+[4]data1cf!B796</f>
        <v>494.432592309836</v>
      </c>
      <c r="D796" s="326" t="n">
        <f aca="false">+[4]data1cf!C796</f>
        <v>541.659077388689</v>
      </c>
      <c r="E796" s="326" t="n">
        <f aca="false">+[4]data1cf!D796</f>
        <v>530.32362084982</v>
      </c>
      <c r="F796" s="326" t="n">
        <f aca="false">+[4]data1cf!E796</f>
        <v>520.028094813148</v>
      </c>
      <c r="G796" s="326" t="n">
        <f aca="false">+[4]data1cf!F796</f>
        <v>510.556694341113</v>
      </c>
      <c r="H796" s="326" t="n">
        <f aca="false">+[4]data1cf!G796</f>
        <v>501.800976445326</v>
      </c>
      <c r="I796" s="326" t="n">
        <f aca="false">+[4]data1cf!H796</f>
        <v>496.981635507295</v>
      </c>
      <c r="J796" s="326" t="n">
        <f aca="false">+[4]data1cf!I796</f>
        <v>495.667986932746</v>
      </c>
      <c r="K796" s="326" t="n">
        <f aca="false">+[4]data1cf!J796</f>
        <v>494.42232144558</v>
      </c>
      <c r="L796" s="326" t="n">
        <f aca="false">+[4]data1cf!K796</f>
        <v>492.921279128221</v>
      </c>
      <c r="M796" s="326" t="n">
        <f aca="false">+[4]data1cf!L796</f>
        <v>372.241132406919</v>
      </c>
      <c r="N796" s="326" t="n">
        <f aca="false">+[4]data1cf!M796</f>
        <v>370.6552168184</v>
      </c>
      <c r="O796" s="326" t="n">
        <f aca="false">+[4]data1cf!N796</f>
        <v>369.239730627803</v>
      </c>
      <c r="P796" s="326" t="n">
        <f aca="false">+[4]data1cf!O796</f>
        <v>367.563772985911</v>
      </c>
      <c r="Q796" s="326" t="n">
        <f aca="false">+[4]data1cf!P796</f>
        <v>366.05554348034</v>
      </c>
      <c r="R796" s="326" t="n">
        <f aca="false">+[4]data1cf!Q796</f>
        <v>332.60325956122</v>
      </c>
      <c r="S796" s="326" t="n">
        <f aca="false">+[4]data1cf!R796</f>
        <v>299.208445465369</v>
      </c>
      <c r="T796" s="326" t="n">
        <f aca="false">+[4]data1cf!S796</f>
        <v>297.44301162933</v>
      </c>
      <c r="U796" s="326" t="n">
        <f aca="false">+[4]data1cf!T796</f>
        <v>295.62461477821</v>
      </c>
      <c r="V796" s="326" t="n">
        <f aca="false">+[4]data1cf!U796</f>
        <v>293.751666021557</v>
      </c>
      <c r="W796" s="326" t="n">
        <f aca="false">+[4]data1cf!V796</f>
        <v>291.822528802203</v>
      </c>
      <c r="X796" s="326" t="n">
        <f aca="false">+[4]data1cf!W796</f>
        <v>289.835517466269</v>
      </c>
      <c r="Y796" s="326" t="n">
        <f aca="false">+[4]data1cf!X796</f>
        <v>287.788895790257</v>
      </c>
      <c r="Z796" s="326" t="n">
        <f aca="false">+[4]data1cf!Y796</f>
        <v>285.680875463965</v>
      </c>
      <c r="AA796" s="326" t="n">
        <f aca="false">+[4]data1cf!Z796</f>
        <v>283.509614527884</v>
      </c>
      <c r="AB796" s="326"/>
      <c r="AC796" s="327" t="n">
        <f aca="false">XNPV(0.1,B796:AA796,$B$1:$AA$1)</f>
        <v>1352.14548438556</v>
      </c>
      <c r="AD796" s="327" t="n">
        <f aca="false">SUMPRODUCT(B796:AA796,$B$1010:$AA$1010)</f>
        <v>2368.85567948092</v>
      </c>
      <c r="AE796" s="328" t="n">
        <f aca="false">SUMPRODUCT(B796:AA796,$B$1012:$AA$1012)</f>
        <v>2255.82595097452</v>
      </c>
      <c r="AF796" s="329" t="n">
        <f aca="false">XIRR(B796:AA796,$B$1:$AA$1)</f>
        <v>0.170002500127538</v>
      </c>
      <c r="AG796" s="330" t="n">
        <f aca="false">1-EXP(-(1/0.25)*(AD796/ABS($AD$1010)))</f>
        <v>0.989150643947242</v>
      </c>
    </row>
    <row r="797" customFormat="false" ht="12.75" hidden="false" customHeight="false" outlineLevel="0" collapsed="false">
      <c r="A797" s="321"/>
      <c r="B797" s="326" t="n">
        <f aca="false">+[4]data1cf!A797</f>
        <v>-3463.07920350837</v>
      </c>
      <c r="C797" s="326" t="n">
        <f aca="false">+[4]data1cf!B797</f>
        <v>508.058579716203</v>
      </c>
      <c r="D797" s="326" t="n">
        <f aca="false">+[4]data1cf!C797</f>
        <v>567.548453460785</v>
      </c>
      <c r="E797" s="326" t="n">
        <f aca="false">+[4]data1cf!D797</f>
        <v>553.624059314707</v>
      </c>
      <c r="F797" s="326" t="n">
        <f aca="false">+[4]data1cf!E797</f>
        <v>541.012115418952</v>
      </c>
      <c r="G797" s="326" t="n">
        <f aca="false">+[4]data1cf!F797</f>
        <v>529.442312886337</v>
      </c>
      <c r="H797" s="326" t="n">
        <f aca="false">+[4]data1cf!G797</f>
        <v>518.778956753659</v>
      </c>
      <c r="I797" s="326" t="n">
        <f aca="false">+[4]data1cf!H797</f>
        <v>513.060300646808</v>
      </c>
      <c r="J797" s="326" t="n">
        <f aca="false">+[4]data1cf!I797</f>
        <v>511.746652072258</v>
      </c>
      <c r="K797" s="326" t="n">
        <f aca="false">+[4]data1cf!J797</f>
        <v>510.528238559905</v>
      </c>
      <c r="L797" s="326" t="n">
        <f aca="false">+[4]data1cf!K797</f>
        <v>508.999944267733</v>
      </c>
      <c r="M797" s="326" t="n">
        <f aca="false">+[4]data1cf!L797</f>
        <v>388.347049521244</v>
      </c>
      <c r="N797" s="326" t="n">
        <f aca="false">+[4]data1cf!M797</f>
        <v>386.733881957912</v>
      </c>
      <c r="O797" s="326" t="n">
        <f aca="false">+[4]data1cf!N797</f>
        <v>385.345647742128</v>
      </c>
      <c r="P797" s="326" t="n">
        <f aca="false">+[4]data1cf!O797</f>
        <v>383.642438125423</v>
      </c>
      <c r="Q797" s="326" t="n">
        <f aca="false">+[4]data1cf!P797</f>
        <v>382.161460594665</v>
      </c>
      <c r="R797" s="326" t="n">
        <f aca="false">+[4]data1cf!Q797</f>
        <v>340.642592130976</v>
      </c>
      <c r="S797" s="326" t="n">
        <f aca="false">+[4]data1cf!R797</f>
        <v>299.208445465369</v>
      </c>
      <c r="T797" s="326" t="n">
        <f aca="false">+[4]data1cf!S797</f>
        <v>297.44301162933</v>
      </c>
      <c r="U797" s="326" t="n">
        <f aca="false">+[4]data1cf!T797</f>
        <v>295.62461477821</v>
      </c>
      <c r="V797" s="326" t="n">
        <f aca="false">+[4]data1cf!U797</f>
        <v>293.751666021557</v>
      </c>
      <c r="W797" s="326" t="n">
        <f aca="false">+[4]data1cf!V797</f>
        <v>291.822528802203</v>
      </c>
      <c r="X797" s="326" t="n">
        <f aca="false">+[4]data1cf!W797</f>
        <v>289.835517466269</v>
      </c>
      <c r="Y797" s="326" t="n">
        <f aca="false">+[4]data1cf!X797</f>
        <v>287.788895790257</v>
      </c>
      <c r="Z797" s="326" t="n">
        <f aca="false">+[4]data1cf!Y797</f>
        <v>285.680875463965</v>
      </c>
      <c r="AA797" s="326" t="n">
        <f aca="false">+[4]data1cf!Z797</f>
        <v>283.509614527884</v>
      </c>
      <c r="AB797" s="326"/>
      <c r="AC797" s="327" t="n">
        <f aca="false">XNPV(0.1,B797:AA797,$B$1:$AA$1)</f>
        <v>792.14507025771</v>
      </c>
      <c r="AD797" s="327" t="n">
        <f aca="false">SUMPRODUCT(B797:AA797,$B$1010:$AA$1010)</f>
        <v>1846.6148070461</v>
      </c>
      <c r="AE797" s="328" t="n">
        <f aca="false">SUMPRODUCT(B797:AA797,$B$1012:$AA$1012)</f>
        <v>1730.09809535033</v>
      </c>
      <c r="AF797" s="329" t="n">
        <f aca="false">XIRR(B797:AA797,$B$1:$AA$1)</f>
        <v>0.133608590687364</v>
      </c>
      <c r="AG797" s="330" t="n">
        <f aca="false">1-EXP(-(1/0.25)*(AD797/ABS($AD$1010)))</f>
        <v>0.970588223941363</v>
      </c>
    </row>
    <row r="798" customFormat="false" ht="12.75" hidden="false" customHeight="false" outlineLevel="0" collapsed="false">
      <c r="A798" s="321"/>
      <c r="B798" s="326" t="n">
        <f aca="false">+[4]data1cf!A798</f>
        <v>-3086.87814645789</v>
      </c>
      <c r="C798" s="326" t="n">
        <f aca="false">+[4]data1cf!B798</f>
        <v>500.745231167142</v>
      </c>
      <c r="D798" s="326" t="n">
        <f aca="false">+[4]data1cf!C798</f>
        <v>553.653091217569</v>
      </c>
      <c r="E798" s="326" t="n">
        <f aca="false">+[4]data1cf!D798</f>
        <v>541.118233295812</v>
      </c>
      <c r="F798" s="326" t="n">
        <f aca="false">+[4]data1cf!E798</f>
        <v>529.749558653398</v>
      </c>
      <c r="G798" s="326" t="n">
        <f aca="false">+[4]data1cf!F798</f>
        <v>519.306011797338</v>
      </c>
      <c r="H798" s="326" t="n">
        <f aca="false">+[4]data1cf!G798</f>
        <v>509.666524461529</v>
      </c>
      <c r="I798" s="326" t="n">
        <f aca="false">+[4]data1cf!H798</f>
        <v>504.430549358915</v>
      </c>
      <c r="J798" s="326" t="n">
        <f aca="false">+[4]data1cf!I798</f>
        <v>503.116900784366</v>
      </c>
      <c r="K798" s="326" t="n">
        <f aca="false">+[4]data1cf!J798</f>
        <v>501.883860574915</v>
      </c>
      <c r="L798" s="326" t="n">
        <f aca="false">+[4]data1cf!K798</f>
        <v>500.370192979841</v>
      </c>
      <c r="M798" s="326" t="n">
        <f aca="false">+[4]data1cf!L798</f>
        <v>379.702671536254</v>
      </c>
      <c r="N798" s="326" t="n">
        <f aca="false">+[4]data1cf!M798</f>
        <v>378.10413067002</v>
      </c>
      <c r="O798" s="326" t="n">
        <f aca="false">+[4]data1cf!N798</f>
        <v>376.701269757138</v>
      </c>
      <c r="P798" s="326" t="n">
        <f aca="false">+[4]data1cf!O798</f>
        <v>375.012686837531</v>
      </c>
      <c r="Q798" s="326" t="n">
        <f aca="false">+[4]data1cf!P798</f>
        <v>373.517082609675</v>
      </c>
      <c r="R798" s="326" t="n">
        <f aca="false">+[4]data1cf!Q798</f>
        <v>336.32771648703</v>
      </c>
      <c r="S798" s="326" t="n">
        <f aca="false">+[4]data1cf!R798</f>
        <v>299.208445465369</v>
      </c>
      <c r="T798" s="326" t="n">
        <f aca="false">+[4]data1cf!S798</f>
        <v>297.44301162933</v>
      </c>
      <c r="U798" s="326" t="n">
        <f aca="false">+[4]data1cf!T798</f>
        <v>295.62461477821</v>
      </c>
      <c r="V798" s="326" t="n">
        <f aca="false">+[4]data1cf!U798</f>
        <v>293.751666021557</v>
      </c>
      <c r="W798" s="326" t="n">
        <f aca="false">+[4]data1cf!V798</f>
        <v>291.822528802203</v>
      </c>
      <c r="X798" s="326" t="n">
        <f aca="false">+[4]data1cf!W798</f>
        <v>289.835517466269</v>
      </c>
      <c r="Y798" s="326" t="n">
        <f aca="false">+[4]data1cf!X798</f>
        <v>287.788895790257</v>
      </c>
      <c r="Z798" s="326" t="n">
        <f aca="false">+[4]data1cf!Y798</f>
        <v>285.680875463965</v>
      </c>
      <c r="AA798" s="326" t="n">
        <f aca="false">+[4]data1cf!Z798</f>
        <v>283.509614527884</v>
      </c>
      <c r="AB798" s="326"/>
      <c r="AC798" s="327" t="n">
        <f aca="false">XNPV(0.1,B798:AA798,$B$1:$AA$1)</f>
        <v>1092.70884549076</v>
      </c>
      <c r="AD798" s="327" t="n">
        <f aca="false">SUMPRODUCT(B798:AA798,$B$1010:$AA$1010)</f>
        <v>2126.91225726223</v>
      </c>
      <c r="AE798" s="328" t="n">
        <f aca="false">SUMPRODUCT(B798:AA798,$B$1012:$AA$1012)</f>
        <v>2012.26708138166</v>
      </c>
      <c r="AF798" s="329" t="n">
        <f aca="false">XIRR(B798:AA798,$B$1:$AA$1)</f>
        <v>0.151279995912529</v>
      </c>
      <c r="AG798" s="330" t="n">
        <f aca="false">1-EXP(-(1/0.25)*(AD798/ABS($AD$1010)))</f>
        <v>0.982779003974816</v>
      </c>
    </row>
    <row r="799" customFormat="false" ht="12.75" hidden="false" customHeight="false" outlineLevel="0" collapsed="false">
      <c r="A799" s="321"/>
      <c r="B799" s="326" t="n">
        <f aca="false">+[4]data1cf!A799</f>
        <v>-3292.96308480807</v>
      </c>
      <c r="C799" s="326" t="n">
        <f aca="false">+[4]data1cf!B799</f>
        <v>504.751522368669</v>
      </c>
      <c r="D799" s="326" t="n">
        <f aca="false">+[4]data1cf!C799</f>
        <v>561.265044500471</v>
      </c>
      <c r="E799" s="326" t="n">
        <f aca="false">+[4]data1cf!D799</f>
        <v>547.968991250424</v>
      </c>
      <c r="F799" s="326" t="n">
        <f aca="false">+[4]data1cf!E799</f>
        <v>535.91924710375</v>
      </c>
      <c r="G799" s="326" t="n">
        <f aca="false">+[4]data1cf!F799</f>
        <v>524.858731402655</v>
      </c>
      <c r="H799" s="326" t="n">
        <f aca="false">+[4]data1cf!G799</f>
        <v>514.658363298632</v>
      </c>
      <c r="I799" s="326" t="n">
        <f aca="false">+[4]data1cf!H799</f>
        <v>509.157972976718</v>
      </c>
      <c r="J799" s="326" t="n">
        <f aca="false">+[4]data1cf!I799</f>
        <v>507.844324402168</v>
      </c>
      <c r="K799" s="326" t="n">
        <f aca="false">+[4]data1cf!J799</f>
        <v>506.61929677512</v>
      </c>
      <c r="L799" s="326" t="n">
        <f aca="false">+[4]data1cf!K799</f>
        <v>505.097616597643</v>
      </c>
      <c r="M799" s="326" t="n">
        <f aca="false">+[4]data1cf!L799</f>
        <v>384.438107736459</v>
      </c>
      <c r="N799" s="326" t="n">
        <f aca="false">+[4]data1cf!M799</f>
        <v>382.831554287822</v>
      </c>
      <c r="O799" s="326" t="n">
        <f aca="false">+[4]data1cf!N799</f>
        <v>381.436705957344</v>
      </c>
      <c r="P799" s="326" t="n">
        <f aca="false">+[4]data1cf!O799</f>
        <v>379.740110455334</v>
      </c>
      <c r="Q799" s="326" t="n">
        <f aca="false">+[4]data1cf!P799</f>
        <v>378.25251880988</v>
      </c>
      <c r="R799" s="326" t="n">
        <f aca="false">+[4]data1cf!Q799</f>
        <v>338.691428295931</v>
      </c>
      <c r="S799" s="326" t="n">
        <f aca="false">+[4]data1cf!R799</f>
        <v>299.208445465369</v>
      </c>
      <c r="T799" s="326" t="n">
        <f aca="false">+[4]data1cf!S799</f>
        <v>297.44301162933</v>
      </c>
      <c r="U799" s="326" t="n">
        <f aca="false">+[4]data1cf!T799</f>
        <v>295.62461477821</v>
      </c>
      <c r="V799" s="326" t="n">
        <f aca="false">+[4]data1cf!U799</f>
        <v>293.751666021557</v>
      </c>
      <c r="W799" s="326" t="n">
        <f aca="false">+[4]data1cf!V799</f>
        <v>291.822528802203</v>
      </c>
      <c r="X799" s="326" t="n">
        <f aca="false">+[4]data1cf!W799</f>
        <v>289.835517466269</v>
      </c>
      <c r="Y799" s="326" t="n">
        <f aca="false">+[4]data1cf!X799</f>
        <v>287.788895790257</v>
      </c>
      <c r="Z799" s="326" t="n">
        <f aca="false">+[4]data1cf!Y799</f>
        <v>285.680875463965</v>
      </c>
      <c r="AA799" s="326" t="n">
        <f aca="false">+[4]data1cf!Z799</f>
        <v>283.509614527884</v>
      </c>
      <c r="AB799" s="326"/>
      <c r="AC799" s="327" t="n">
        <f aca="false">XNPV(0.1,B799:AA799,$B$1:$AA$1)</f>
        <v>928.058412089964</v>
      </c>
      <c r="AD799" s="327" t="n">
        <f aca="false">SUMPRODUCT(B799:AA799,$B$1010:$AA$1010)</f>
        <v>1973.36382440986</v>
      </c>
      <c r="AE799" s="328" t="n">
        <f aca="false">SUMPRODUCT(B799:AA799,$B$1012:$AA$1012)</f>
        <v>1857.69341126357</v>
      </c>
      <c r="AF799" s="329" t="n">
        <f aca="false">XIRR(B799:AA799,$B$1:$AA$1)</f>
        <v>0.141149580998461</v>
      </c>
      <c r="AG799" s="330" t="n">
        <f aca="false">1-EXP(-(1/0.25)*(AD799/ABS($AD$1010)))</f>
        <v>0.97691112754872</v>
      </c>
    </row>
    <row r="800" customFormat="false" ht="12.75" hidden="false" customHeight="false" outlineLevel="0" collapsed="false">
      <c r="A800" s="321"/>
      <c r="B800" s="326" t="n">
        <f aca="false">+[4]data1cf!A800</f>
        <v>-3231.86418159486</v>
      </c>
      <c r="C800" s="326" t="n">
        <f aca="false">+[4]data1cf!B800</f>
        <v>503.563759690204</v>
      </c>
      <c r="D800" s="326" t="n">
        <f aca="false">+[4]data1cf!C800</f>
        <v>559.008295411388</v>
      </c>
      <c r="E800" s="326" t="n">
        <f aca="false">+[4]data1cf!D800</f>
        <v>545.937917070249</v>
      </c>
      <c r="F800" s="326" t="n">
        <f aca="false">+[4]data1cf!E800</f>
        <v>534.090092578914</v>
      </c>
      <c r="G800" s="326" t="n">
        <f aca="false">+[4]data1cf!F800</f>
        <v>523.212492330303</v>
      </c>
      <c r="H800" s="326" t="n">
        <f aca="false">+[4]data1cf!G800</f>
        <v>513.178411001265</v>
      </c>
      <c r="I800" s="326" t="n">
        <f aca="false">+[4]data1cf!H800</f>
        <v>507.756413016129</v>
      </c>
      <c r="J800" s="326" t="n">
        <f aca="false">+[4]data1cf!I800</f>
        <v>506.44276444158</v>
      </c>
      <c r="K800" s="326" t="n">
        <f aca="false">+[4]data1cf!J800</f>
        <v>505.215361289175</v>
      </c>
      <c r="L800" s="326" t="n">
        <f aca="false">+[4]data1cf!K800</f>
        <v>503.696056637055</v>
      </c>
      <c r="M800" s="326" t="n">
        <f aca="false">+[4]data1cf!L800</f>
        <v>383.034172250514</v>
      </c>
      <c r="N800" s="326" t="n">
        <f aca="false">+[4]data1cf!M800</f>
        <v>381.429994327234</v>
      </c>
      <c r="O800" s="326" t="n">
        <f aca="false">+[4]data1cf!N800</f>
        <v>380.032770471398</v>
      </c>
      <c r="P800" s="326" t="n">
        <f aca="false">+[4]data1cf!O800</f>
        <v>378.338550494745</v>
      </c>
      <c r="Q800" s="326" t="n">
        <f aca="false">+[4]data1cf!P800</f>
        <v>376.848583323935</v>
      </c>
      <c r="R800" s="326" t="n">
        <f aca="false">+[4]data1cf!Q800</f>
        <v>337.990648315637</v>
      </c>
      <c r="S800" s="326" t="n">
        <f aca="false">+[4]data1cf!R800</f>
        <v>299.208445465369</v>
      </c>
      <c r="T800" s="326" t="n">
        <f aca="false">+[4]data1cf!S800</f>
        <v>297.44301162933</v>
      </c>
      <c r="U800" s="326" t="n">
        <f aca="false">+[4]data1cf!T800</f>
        <v>295.62461477821</v>
      </c>
      <c r="V800" s="326" t="n">
        <f aca="false">+[4]data1cf!U800</f>
        <v>293.751666021557</v>
      </c>
      <c r="W800" s="326" t="n">
        <f aca="false">+[4]data1cf!V800</f>
        <v>291.822528802203</v>
      </c>
      <c r="X800" s="326" t="n">
        <f aca="false">+[4]data1cf!W800</f>
        <v>289.835517466269</v>
      </c>
      <c r="Y800" s="326" t="n">
        <f aca="false">+[4]data1cf!X800</f>
        <v>287.788895790257</v>
      </c>
      <c r="Z800" s="326" t="n">
        <f aca="false">+[4]data1cf!Y800</f>
        <v>285.680875463965</v>
      </c>
      <c r="AA800" s="326" t="n">
        <f aca="false">+[4]data1cf!Z800</f>
        <v>283.509614527884</v>
      </c>
      <c r="AB800" s="326"/>
      <c r="AC800" s="327" t="n">
        <f aca="false">XNPV(0.1,B800:AA800,$B$1:$AA$1)</f>
        <v>976.873046361172</v>
      </c>
      <c r="AD800" s="327" t="n">
        <f aca="false">SUMPRODUCT(B800:AA800,$B$1010:$AA$1010)</f>
        <v>2018.88700001159</v>
      </c>
      <c r="AE800" s="328" t="n">
        <f aca="false">SUMPRODUCT(B800:AA800,$B$1012:$AA$1012)</f>
        <v>1903.52054344248</v>
      </c>
      <c r="AF800" s="329" t="n">
        <f aca="false">XIRR(B800:AA800,$B$1:$AA$1)</f>
        <v>0.144031358237385</v>
      </c>
      <c r="AG800" s="330" t="n">
        <f aca="false">1-EXP(-(1/0.25)*(AD800/ABS($AD$1010)))</f>
        <v>0.978833533867568</v>
      </c>
    </row>
    <row r="801" customFormat="false" ht="12.75" hidden="false" customHeight="false" outlineLevel="0" collapsed="false">
      <c r="A801" s="321"/>
      <c r="B801" s="326" t="n">
        <f aca="false">+[4]data1cf!A801</f>
        <v>-3800.065615261</v>
      </c>
      <c r="C801" s="326" t="n">
        <f aca="false">+[4]data1cf!B801</f>
        <v>514.609595560674</v>
      </c>
      <c r="D801" s="326" t="n">
        <f aca="false">+[4]data1cf!C801</f>
        <v>579.995383565281</v>
      </c>
      <c r="E801" s="326" t="n">
        <f aca="false">+[4]data1cf!D801</f>
        <v>564.826296408753</v>
      </c>
      <c r="F801" s="326" t="n">
        <f aca="false">+[4]data1cf!E801</f>
        <v>551.100679819438</v>
      </c>
      <c r="G801" s="326" t="n">
        <f aca="false">+[4]data1cf!F801</f>
        <v>538.522020846774</v>
      </c>
      <c r="H801" s="326" t="n">
        <f aca="false">+[4]data1cf!G801</f>
        <v>526.94152249587</v>
      </c>
      <c r="I801" s="326" t="n">
        <f aca="false">+[4]data1cf!H801</f>
        <v>520.790499343284</v>
      </c>
      <c r="J801" s="326" t="n">
        <f aca="false">+[4]data1cf!I801</f>
        <v>519.476850768734</v>
      </c>
      <c r="K801" s="326" t="n">
        <f aca="false">+[4]data1cf!J801</f>
        <v>518.27153928807</v>
      </c>
      <c r="L801" s="326" t="n">
        <f aca="false">+[4]data1cf!K801</f>
        <v>516.730142964209</v>
      </c>
      <c r="M801" s="326" t="n">
        <f aca="false">+[4]data1cf!L801</f>
        <v>396.090350249409</v>
      </c>
      <c r="N801" s="326" t="n">
        <f aca="false">+[4]data1cf!M801</f>
        <v>394.464080654388</v>
      </c>
      <c r="O801" s="326" t="n">
        <f aca="false">+[4]data1cf!N801</f>
        <v>393.088948470294</v>
      </c>
      <c r="P801" s="326" t="n">
        <f aca="false">+[4]data1cf!O801</f>
        <v>391.3726368219</v>
      </c>
      <c r="Q801" s="326" t="n">
        <f aca="false">+[4]data1cf!P801</f>
        <v>389.90476132283</v>
      </c>
      <c r="R801" s="326" t="n">
        <f aca="false">+[4]data1cf!Q801</f>
        <v>344.507691479214</v>
      </c>
      <c r="S801" s="326" t="n">
        <f aca="false">+[4]data1cf!R801</f>
        <v>299.208445465369</v>
      </c>
      <c r="T801" s="326" t="n">
        <f aca="false">+[4]data1cf!S801</f>
        <v>297.44301162933</v>
      </c>
      <c r="U801" s="326" t="n">
        <f aca="false">+[4]data1cf!T801</f>
        <v>295.62461477821</v>
      </c>
      <c r="V801" s="326" t="n">
        <f aca="false">+[4]data1cf!U801</f>
        <v>293.751666021557</v>
      </c>
      <c r="W801" s="326" t="n">
        <f aca="false">+[4]data1cf!V801</f>
        <v>291.822528802203</v>
      </c>
      <c r="X801" s="326" t="n">
        <f aca="false">+[4]data1cf!W801</f>
        <v>289.835517466269</v>
      </c>
      <c r="Y801" s="326" t="n">
        <f aca="false">+[4]data1cf!X801</f>
        <v>287.788895790257</v>
      </c>
      <c r="Z801" s="326" t="n">
        <f aca="false">+[4]data1cf!Y801</f>
        <v>285.680875463965</v>
      </c>
      <c r="AA801" s="326" t="n">
        <f aca="false">+[4]data1cf!Z801</f>
        <v>283.509614527884</v>
      </c>
      <c r="AB801" s="326"/>
      <c r="AC801" s="327" t="n">
        <f aca="false">XNPV(0.1,B801:AA801,$B$1:$AA$1)</f>
        <v>522.911621227222</v>
      </c>
      <c r="AD801" s="327" t="n">
        <f aca="false">SUMPRODUCT(B801:AA801,$B$1010:$AA$1010)</f>
        <v>1595.53515109745</v>
      </c>
      <c r="AE801" s="328" t="n">
        <f aca="false">SUMPRODUCT(B801:AA801,$B$1012:$AA$1012)</f>
        <v>1477.34198972932</v>
      </c>
      <c r="AF801" s="329" t="n">
        <f aca="false">XIRR(B801:AA801,$B$1:$AA$1)</f>
        <v>0.120461323574219</v>
      </c>
      <c r="AG801" s="330" t="n">
        <f aca="false">1-EXP(-(1/0.25)*(AD801/ABS($AD$1010)))</f>
        <v>0.952493543805687</v>
      </c>
    </row>
    <row r="802" customFormat="false" ht="12.75" hidden="false" customHeight="false" outlineLevel="0" collapsed="false">
      <c r="A802" s="321"/>
      <c r="B802" s="326" t="n">
        <f aca="false">+[4]data1cf!A802</f>
        <v>-3707.31250499716</v>
      </c>
      <c r="C802" s="326" t="n">
        <f aca="false">+[4]data1cf!B802</f>
        <v>512.806475097145</v>
      </c>
      <c r="D802" s="326" t="n">
        <f aca="false">+[4]data1cf!C802</f>
        <v>576.569454684575</v>
      </c>
      <c r="E802" s="326" t="n">
        <f aca="false">+[4]data1cf!D802</f>
        <v>561.742960416118</v>
      </c>
      <c r="F802" s="326" t="n">
        <f aca="false">+[4]data1cf!E802</f>
        <v>548.323874305603</v>
      </c>
      <c r="G802" s="326" t="n">
        <f aca="false">+[4]data1cf!F802</f>
        <v>536.022895884323</v>
      </c>
      <c r="H802" s="326" t="n">
        <f aca="false">+[4]data1cf!G802</f>
        <v>524.694834398313</v>
      </c>
      <c r="I802" s="326" t="n">
        <f aca="false">+[4]data1cf!H802</f>
        <v>518.662817196319</v>
      </c>
      <c r="J802" s="326" t="n">
        <f aca="false">+[4]data1cf!I802</f>
        <v>517.34916862177</v>
      </c>
      <c r="K802" s="326" t="n">
        <f aca="false">+[4]data1cf!J802</f>
        <v>516.140250900178</v>
      </c>
      <c r="L802" s="326" t="n">
        <f aca="false">+[4]data1cf!K802</f>
        <v>514.602460817245</v>
      </c>
      <c r="M802" s="326" t="n">
        <f aca="false">+[4]data1cf!L802</f>
        <v>393.959061861517</v>
      </c>
      <c r="N802" s="326" t="n">
        <f aca="false">+[4]data1cf!M802</f>
        <v>392.336398507424</v>
      </c>
      <c r="O802" s="326" t="n">
        <f aca="false">+[4]data1cf!N802</f>
        <v>390.957660082402</v>
      </c>
      <c r="P802" s="326" t="n">
        <f aca="false">+[4]data1cf!O802</f>
        <v>389.244954674935</v>
      </c>
      <c r="Q802" s="326" t="n">
        <f aca="false">+[4]data1cf!P802</f>
        <v>387.773472934938</v>
      </c>
      <c r="R802" s="326" t="n">
        <f aca="false">+[4]data1cf!Q802</f>
        <v>343.443850405732</v>
      </c>
      <c r="S802" s="326" t="n">
        <f aca="false">+[4]data1cf!R802</f>
        <v>299.208445465369</v>
      </c>
      <c r="T802" s="326" t="n">
        <f aca="false">+[4]data1cf!S802</f>
        <v>297.44301162933</v>
      </c>
      <c r="U802" s="326" t="n">
        <f aca="false">+[4]data1cf!T802</f>
        <v>295.62461477821</v>
      </c>
      <c r="V802" s="326" t="n">
        <f aca="false">+[4]data1cf!U802</f>
        <v>293.751666021557</v>
      </c>
      <c r="W802" s="326" t="n">
        <f aca="false">+[4]data1cf!V802</f>
        <v>291.822528802203</v>
      </c>
      <c r="X802" s="326" t="n">
        <f aca="false">+[4]data1cf!W802</f>
        <v>289.835517466269</v>
      </c>
      <c r="Y802" s="326" t="n">
        <f aca="false">+[4]data1cf!X802</f>
        <v>287.788895790257</v>
      </c>
      <c r="Z802" s="326" t="n">
        <f aca="false">+[4]data1cf!Y802</f>
        <v>285.680875463965</v>
      </c>
      <c r="AA802" s="326" t="n">
        <f aca="false">+[4]data1cf!Z802</f>
        <v>283.509614527884</v>
      </c>
      <c r="AB802" s="326"/>
      <c r="AC802" s="327" t="n">
        <f aca="false">XNPV(0.1,B802:AA802,$B$1:$AA$1)</f>
        <v>597.016210948696</v>
      </c>
      <c r="AD802" s="327" t="n">
        <f aca="false">SUMPRODUCT(B802:AA802,$B$1010:$AA$1010)</f>
        <v>1664.64303854043</v>
      </c>
      <c r="AE802" s="328" t="n">
        <f aca="false">SUMPRODUCT(B802:AA802,$B$1012:$AA$1012)</f>
        <v>1546.91130800716</v>
      </c>
      <c r="AF802" s="329" t="n">
        <f aca="false">XIRR(B802:AA802,$B$1:$AA$1)</f>
        <v>0.123868430407263</v>
      </c>
      <c r="AG802" s="330" t="n">
        <f aca="false">1-EXP(-(1/0.25)*(AD802/ABS($AD$1010)))</f>
        <v>0.958366930729808</v>
      </c>
    </row>
    <row r="803" customFormat="false" ht="12.75" hidden="false" customHeight="false" outlineLevel="0" collapsed="false">
      <c r="A803" s="321"/>
      <c r="B803" s="326" t="n">
        <f aca="false">+[4]data1cf!A803</f>
        <v>-2809.27842115484</v>
      </c>
      <c r="C803" s="326" t="n">
        <f aca="false">+[4]data1cf!B803</f>
        <v>495.34869250725</v>
      </c>
      <c r="D803" s="326" t="n">
        <f aca="false">+[4]data1cf!C803</f>
        <v>543.399667763775</v>
      </c>
      <c r="E803" s="326" t="n">
        <f aca="false">+[4]data1cf!D803</f>
        <v>531.890152187398</v>
      </c>
      <c r="F803" s="326" t="n">
        <f aca="false">+[4]data1cf!E803</f>
        <v>521.438889117165</v>
      </c>
      <c r="G803" s="326" t="n">
        <f aca="false">+[4]data1cf!F803</f>
        <v>511.826409214729</v>
      </c>
      <c r="H803" s="326" t="n">
        <f aca="false">+[4]data1cf!G803</f>
        <v>502.942437291304</v>
      </c>
      <c r="I803" s="326" t="n">
        <f aca="false">+[4]data1cf!H803</f>
        <v>498.062633740244</v>
      </c>
      <c r="J803" s="326" t="n">
        <f aca="false">+[4]data1cf!I803</f>
        <v>496.748985165694</v>
      </c>
      <c r="K803" s="326" t="n">
        <f aca="false">+[4]data1cf!J803</f>
        <v>495.505151878923</v>
      </c>
      <c r="L803" s="326" t="n">
        <f aca="false">+[4]data1cf!K803</f>
        <v>494.002277361169</v>
      </c>
      <c r="M803" s="326" t="n">
        <f aca="false">+[4]data1cf!L803</f>
        <v>373.323962840262</v>
      </c>
      <c r="N803" s="326" t="n">
        <f aca="false">+[4]data1cf!M803</f>
        <v>371.736215051348</v>
      </c>
      <c r="O803" s="326" t="n">
        <f aca="false">+[4]data1cf!N803</f>
        <v>370.322561061147</v>
      </c>
      <c r="P803" s="326" t="n">
        <f aca="false">+[4]data1cf!O803</f>
        <v>368.644771218859</v>
      </c>
      <c r="Q803" s="326" t="n">
        <f aca="false">+[4]data1cf!P803</f>
        <v>367.138373913683</v>
      </c>
      <c r="R803" s="326" t="n">
        <f aca="false">+[4]data1cf!Q803</f>
        <v>333.143758677694</v>
      </c>
      <c r="S803" s="326" t="n">
        <f aca="false">+[4]data1cf!R803</f>
        <v>299.208445465369</v>
      </c>
      <c r="T803" s="326" t="n">
        <f aca="false">+[4]data1cf!S803</f>
        <v>297.44301162933</v>
      </c>
      <c r="U803" s="326" t="n">
        <f aca="false">+[4]data1cf!T803</f>
        <v>295.62461477821</v>
      </c>
      <c r="V803" s="326" t="n">
        <f aca="false">+[4]data1cf!U803</f>
        <v>293.751666021557</v>
      </c>
      <c r="W803" s="326" t="n">
        <f aca="false">+[4]data1cf!V803</f>
        <v>291.822528802203</v>
      </c>
      <c r="X803" s="326" t="n">
        <f aca="false">+[4]data1cf!W803</f>
        <v>289.835517466269</v>
      </c>
      <c r="Y803" s="326" t="n">
        <f aca="false">+[4]data1cf!X803</f>
        <v>287.788895790257</v>
      </c>
      <c r="Z803" s="326" t="n">
        <f aca="false">+[4]data1cf!Y803</f>
        <v>285.680875463965</v>
      </c>
      <c r="AA803" s="326" t="n">
        <f aca="false">+[4]data1cf!Z803</f>
        <v>283.509614527884</v>
      </c>
      <c r="AB803" s="326"/>
      <c r="AC803" s="327" t="n">
        <f aca="false">XNPV(0.1,B803:AA803,$B$1:$AA$1)</f>
        <v>1314.49562646079</v>
      </c>
      <c r="AD803" s="327" t="n">
        <f aca="false">SUMPRODUCT(B803:AA803,$B$1010:$AA$1010)</f>
        <v>2333.74446500029</v>
      </c>
      <c r="AE803" s="328" t="n">
        <f aca="false">SUMPRODUCT(B803:AA803,$B$1012:$AA$1012)</f>
        <v>2220.48030020001</v>
      </c>
      <c r="AF803" s="329" t="n">
        <f aca="false">XIRR(B803:AA803,$B$1:$AA$1)</f>
        <v>0.167040604177683</v>
      </c>
      <c r="AG803" s="330" t="n">
        <f aca="false">1-EXP(-(1/0.25)*(AD803/ABS($AD$1010)))</f>
        <v>0.988398257180681</v>
      </c>
    </row>
    <row r="804" customFormat="false" ht="12.75" hidden="false" customHeight="false" outlineLevel="0" collapsed="false">
      <c r="A804" s="321"/>
      <c r="B804" s="326" t="n">
        <f aca="false">+[4]data1cf!A804</f>
        <v>-3857.62195040361</v>
      </c>
      <c r="C804" s="326" t="n">
        <f aca="false">+[4]data1cf!B804</f>
        <v>515.728490715846</v>
      </c>
      <c r="D804" s="326" t="n">
        <f aca="false">+[4]data1cf!C804</f>
        <v>582.121284360108</v>
      </c>
      <c r="E804" s="326" t="n">
        <f aca="false">+[4]data1cf!D804</f>
        <v>566.739607124097</v>
      </c>
      <c r="F804" s="326" t="n">
        <f aca="false">+[4]data1cf!E804</f>
        <v>552.823778358403</v>
      </c>
      <c r="G804" s="326" t="n">
        <f aca="false">+[4]data1cf!F804</f>
        <v>540.072809531843</v>
      </c>
      <c r="H804" s="326" t="n">
        <f aca="false">+[4]data1cf!G804</f>
        <v>528.335665859215</v>
      </c>
      <c r="I804" s="326" t="n">
        <f aca="false">+[4]data1cf!H804</f>
        <v>522.110795626387</v>
      </c>
      <c r="J804" s="326" t="n">
        <f aca="false">+[4]data1cf!I804</f>
        <v>520.797147051838</v>
      </c>
      <c r="K804" s="326" t="n">
        <f aca="false">+[4]data1cf!J804</f>
        <v>519.594073361484</v>
      </c>
      <c r="L804" s="326" t="n">
        <f aca="false">+[4]data1cf!K804</f>
        <v>518.050439247312</v>
      </c>
      <c r="M804" s="326" t="n">
        <f aca="false">+[4]data1cf!L804</f>
        <v>397.412884322823</v>
      </c>
      <c r="N804" s="326" t="n">
        <f aca="false">+[4]data1cf!M804</f>
        <v>395.784376937492</v>
      </c>
      <c r="O804" s="326" t="n">
        <f aca="false">+[4]data1cf!N804</f>
        <v>394.411482543707</v>
      </c>
      <c r="P804" s="326" t="n">
        <f aca="false">+[4]data1cf!O804</f>
        <v>392.692933105003</v>
      </c>
      <c r="Q804" s="326" t="n">
        <f aca="false">+[4]data1cf!P804</f>
        <v>391.227295396244</v>
      </c>
      <c r="R804" s="326" t="n">
        <f aca="false">+[4]data1cf!Q804</f>
        <v>345.167839620766</v>
      </c>
      <c r="S804" s="326" t="n">
        <f aca="false">+[4]data1cf!R804</f>
        <v>299.208445465369</v>
      </c>
      <c r="T804" s="326" t="n">
        <f aca="false">+[4]data1cf!S804</f>
        <v>297.44301162933</v>
      </c>
      <c r="U804" s="326" t="n">
        <f aca="false">+[4]data1cf!T804</f>
        <v>295.62461477821</v>
      </c>
      <c r="V804" s="326" t="n">
        <f aca="false">+[4]data1cf!U804</f>
        <v>293.751666021557</v>
      </c>
      <c r="W804" s="326" t="n">
        <f aca="false">+[4]data1cf!V804</f>
        <v>291.822528802203</v>
      </c>
      <c r="X804" s="326" t="n">
        <f aca="false">+[4]data1cf!W804</f>
        <v>289.835517466269</v>
      </c>
      <c r="Y804" s="326" t="n">
        <f aca="false">+[4]data1cf!X804</f>
        <v>287.788895790257</v>
      </c>
      <c r="Z804" s="326" t="n">
        <f aca="false">+[4]data1cf!Y804</f>
        <v>285.680875463965</v>
      </c>
      <c r="AA804" s="326" t="n">
        <f aca="false">+[4]data1cf!Z804</f>
        <v>283.509614527884</v>
      </c>
      <c r="AB804" s="326"/>
      <c r="AC804" s="327" t="n">
        <f aca="false">XNPV(0.1,B804:AA804,$B$1:$AA$1)</f>
        <v>476.927302324259</v>
      </c>
      <c r="AD804" s="327" t="n">
        <f aca="false">SUMPRODUCT(B804:AA804,$B$1010:$AA$1010)</f>
        <v>1552.65144919947</v>
      </c>
      <c r="AE804" s="328" t="n">
        <f aca="false">SUMPRODUCT(B804:AA804,$B$1012:$AA$1012)</f>
        <v>1434.17195492347</v>
      </c>
      <c r="AF804" s="329" t="n">
        <f aca="false">XIRR(B804:AA804,$B$1:$AA$1)</f>
        <v>0.118419886624814</v>
      </c>
      <c r="AG804" s="330" t="n">
        <f aca="false">1-EXP(-(1/0.25)*(AD804/ABS($AD$1010)))</f>
        <v>0.948439398873664</v>
      </c>
    </row>
    <row r="805" customFormat="false" ht="12.75" hidden="false" customHeight="false" outlineLevel="0" collapsed="false">
      <c r="A805" s="321"/>
      <c r="B805" s="326" t="n">
        <f aca="false">+[4]data1cf!A805</f>
        <v>-2574.19095159238</v>
      </c>
      <c r="C805" s="326" t="n">
        <f aca="false">+[4]data1cf!B805</f>
        <v>490.778592098956</v>
      </c>
      <c r="D805" s="326" t="n">
        <f aca="false">+[4]data1cf!C805</f>
        <v>534.716476988016</v>
      </c>
      <c r="E805" s="326" t="n">
        <f aca="false">+[4]data1cf!D805</f>
        <v>524.075280489215</v>
      </c>
      <c r="F805" s="326" t="n">
        <f aca="false">+[4]data1cf!E805</f>
        <v>514.400934488392</v>
      </c>
      <c r="G805" s="326" t="n">
        <f aca="false">+[4]data1cf!F805</f>
        <v>505.492250048833</v>
      </c>
      <c r="H805" s="326" t="n">
        <f aca="false">+[4]data1cf!G805</f>
        <v>497.248092182569</v>
      </c>
      <c r="I805" s="326" t="n">
        <f aca="false">+[4]data1cf!H805</f>
        <v>492.669915258456</v>
      </c>
      <c r="J805" s="326" t="n">
        <f aca="false">+[4]data1cf!I805</f>
        <v>491.356266683907</v>
      </c>
      <c r="K805" s="326" t="n">
        <f aca="false">+[4]data1cf!J805</f>
        <v>490.103293196319</v>
      </c>
      <c r="L805" s="326" t="n">
        <f aca="false">+[4]data1cf!K805</f>
        <v>488.609558879382</v>
      </c>
      <c r="M805" s="326" t="n">
        <f aca="false">+[4]data1cf!L805</f>
        <v>367.922104157658</v>
      </c>
      <c r="N805" s="326" t="n">
        <f aca="false">+[4]data1cf!M805</f>
        <v>366.343496569561</v>
      </c>
      <c r="O805" s="326" t="n">
        <f aca="false">+[4]data1cf!N805</f>
        <v>364.920702378543</v>
      </c>
      <c r="P805" s="326" t="n">
        <f aca="false">+[4]data1cf!O805</f>
        <v>363.252052737072</v>
      </c>
      <c r="Q805" s="326" t="n">
        <f aca="false">+[4]data1cf!P805</f>
        <v>361.736515231079</v>
      </c>
      <c r="R805" s="326" t="n">
        <f aca="false">+[4]data1cf!Q805</f>
        <v>330.447399436801</v>
      </c>
      <c r="S805" s="326" t="n">
        <f aca="false">+[4]data1cf!R805</f>
        <v>299.208445465369</v>
      </c>
      <c r="T805" s="326" t="n">
        <f aca="false">+[4]data1cf!S805</f>
        <v>297.44301162933</v>
      </c>
      <c r="U805" s="326" t="n">
        <f aca="false">+[4]data1cf!T805</f>
        <v>295.62461477821</v>
      </c>
      <c r="V805" s="326" t="n">
        <f aca="false">+[4]data1cf!U805</f>
        <v>293.751666021557</v>
      </c>
      <c r="W805" s="326" t="n">
        <f aca="false">+[4]data1cf!V805</f>
        <v>291.822528802203</v>
      </c>
      <c r="X805" s="326" t="n">
        <f aca="false">+[4]data1cf!W805</f>
        <v>289.835517466269</v>
      </c>
      <c r="Y805" s="326" t="n">
        <f aca="false">+[4]data1cf!X805</f>
        <v>287.788895790257</v>
      </c>
      <c r="Z805" s="326" t="n">
        <f aca="false">+[4]data1cf!Y805</f>
        <v>285.680875463965</v>
      </c>
      <c r="AA805" s="326" t="n">
        <f aca="false">+[4]data1cf!Z805</f>
        <v>283.509614527884</v>
      </c>
      <c r="AB805" s="326"/>
      <c r="AC805" s="327" t="n">
        <f aca="false">XNPV(0.1,B805:AA805,$B$1:$AA$1)</f>
        <v>1502.31747341589</v>
      </c>
      <c r="AD805" s="327" t="n">
        <f aca="false">SUMPRODUCT(B805:AA805,$B$1010:$AA$1010)</f>
        <v>2508.90191621203</v>
      </c>
      <c r="AE805" s="328" t="n">
        <f aca="false">SUMPRODUCT(B805:AA805,$B$1012:$AA$1012)</f>
        <v>2396.80727130209</v>
      </c>
      <c r="AF805" s="329" t="n">
        <f aca="false">XIRR(B805:AA805,$B$1:$AA$1)</f>
        <v>0.182805472431865</v>
      </c>
      <c r="AG805" s="330" t="n">
        <f aca="false">1-EXP(-(1/0.25)*(AD805/ABS($AD$1010)))</f>
        <v>0.991696571160321</v>
      </c>
    </row>
    <row r="806" customFormat="false" ht="12.75" hidden="false" customHeight="false" outlineLevel="0" collapsed="false">
      <c r="A806" s="321"/>
      <c r="B806" s="326" t="n">
        <f aca="false">+[4]data1cf!A806</f>
        <v>-3066.27677584359</v>
      </c>
      <c r="C806" s="326" t="n">
        <f aca="false">+[4]data1cf!B806</f>
        <v>500.344740522399</v>
      </c>
      <c r="D806" s="326" t="n">
        <f aca="false">+[4]data1cf!C806</f>
        <v>552.892158992559</v>
      </c>
      <c r="E806" s="326" t="n">
        <f aca="false">+[4]data1cf!D806</f>
        <v>540.433394293303</v>
      </c>
      <c r="F806" s="326" t="n">
        <f aca="false">+[4]data1cf!E806</f>
        <v>529.132803060495</v>
      </c>
      <c r="G806" s="326" t="n">
        <f aca="false">+[4]data1cf!F806</f>
        <v>518.750931763726</v>
      </c>
      <c r="H806" s="326" t="n">
        <f aca="false">+[4]data1cf!G806</f>
        <v>509.16751311818</v>
      </c>
      <c r="I806" s="326" t="n">
        <f aca="false">+[4]data1cf!H806</f>
        <v>503.95797039812</v>
      </c>
      <c r="J806" s="326" t="n">
        <f aca="false">+[4]data1cf!I806</f>
        <v>502.644321823571</v>
      </c>
      <c r="K806" s="326" t="n">
        <f aca="false">+[4]data1cf!J806</f>
        <v>501.41048063283</v>
      </c>
      <c r="L806" s="326" t="n">
        <f aca="false">+[4]data1cf!K806</f>
        <v>499.897614019045</v>
      </c>
      <c r="M806" s="326" t="n">
        <f aca="false">+[4]data1cf!L806</f>
        <v>379.229291594169</v>
      </c>
      <c r="N806" s="326" t="n">
        <f aca="false">+[4]data1cf!M806</f>
        <v>377.631551709225</v>
      </c>
      <c r="O806" s="326" t="n">
        <f aca="false">+[4]data1cf!N806</f>
        <v>376.227889815053</v>
      </c>
      <c r="P806" s="326" t="n">
        <f aca="false">+[4]data1cf!O806</f>
        <v>374.540107876736</v>
      </c>
      <c r="Q806" s="326" t="n">
        <f aca="false">+[4]data1cf!P806</f>
        <v>373.04370266759</v>
      </c>
      <c r="R806" s="326" t="n">
        <f aca="false">+[4]data1cf!Q806</f>
        <v>336.091427006632</v>
      </c>
      <c r="S806" s="326" t="n">
        <f aca="false">+[4]data1cf!R806</f>
        <v>299.208445465369</v>
      </c>
      <c r="T806" s="326" t="n">
        <f aca="false">+[4]data1cf!S806</f>
        <v>297.44301162933</v>
      </c>
      <c r="U806" s="326" t="n">
        <f aca="false">+[4]data1cf!T806</f>
        <v>295.62461477821</v>
      </c>
      <c r="V806" s="326" t="n">
        <f aca="false">+[4]data1cf!U806</f>
        <v>293.751666021557</v>
      </c>
      <c r="W806" s="326" t="n">
        <f aca="false">+[4]data1cf!V806</f>
        <v>291.822528802203</v>
      </c>
      <c r="X806" s="326" t="n">
        <f aca="false">+[4]data1cf!W806</f>
        <v>289.835517466269</v>
      </c>
      <c r="Y806" s="326" t="n">
        <f aca="false">+[4]data1cf!X806</f>
        <v>287.788895790257</v>
      </c>
      <c r="Z806" s="326" t="n">
        <f aca="false">+[4]data1cf!Y806</f>
        <v>285.680875463965</v>
      </c>
      <c r="AA806" s="326" t="n">
        <f aca="false">+[4]data1cf!Z806</f>
        <v>283.509614527884</v>
      </c>
      <c r="AB806" s="326"/>
      <c r="AC806" s="327" t="n">
        <f aca="false">XNPV(0.1,B806:AA806,$B$1:$AA$1)</f>
        <v>1109.16819777265</v>
      </c>
      <c r="AD806" s="327" t="n">
        <f aca="false">SUMPRODUCT(B806:AA806,$B$1010:$AA$1010)</f>
        <v>2142.26179322425</v>
      </c>
      <c r="AE806" s="328" t="n">
        <f aca="false">SUMPRODUCT(B806:AA806,$B$1012:$AA$1012)</f>
        <v>2027.71910563346</v>
      </c>
      <c r="AF806" s="329" t="n">
        <f aca="false">XIRR(B806:AA806,$B$1:$AA$1)</f>
        <v>0.152360195884624</v>
      </c>
      <c r="AG806" s="330" t="n">
        <f aca="false">1-EXP(-(1/0.25)*(AD806/ABS($AD$1010)))</f>
        <v>0.983276459653208</v>
      </c>
    </row>
    <row r="807" customFormat="false" ht="12.75" hidden="false" customHeight="false" outlineLevel="0" collapsed="false">
      <c r="A807" s="321"/>
      <c r="B807" s="326" t="n">
        <f aca="false">+[4]data1cf!A807</f>
        <v>-3834.82719358747</v>
      </c>
      <c r="C807" s="326" t="n">
        <f aca="false">+[4]data1cf!B807</f>
        <v>515.285360643341</v>
      </c>
      <c r="D807" s="326" t="n">
        <f aca="false">+[4]data1cf!C807</f>
        <v>581.279337222347</v>
      </c>
      <c r="E807" s="326" t="n">
        <f aca="false">+[4]data1cf!D807</f>
        <v>565.981854700112</v>
      </c>
      <c r="F807" s="326" t="n">
        <f aca="false">+[4]data1cf!E807</f>
        <v>552.141358046744</v>
      </c>
      <c r="G807" s="326" t="n">
        <f aca="false">+[4]data1cf!F807</f>
        <v>539.45863125135</v>
      </c>
      <c r="H807" s="326" t="n">
        <f aca="false">+[4]data1cf!G807</f>
        <v>527.783525788873</v>
      </c>
      <c r="I807" s="326" t="n">
        <f aca="false">+[4]data1cf!H807</f>
        <v>521.58790214083</v>
      </c>
      <c r="J807" s="326" t="n">
        <f aca="false">+[4]data1cf!I807</f>
        <v>520.274253566281</v>
      </c>
      <c r="K807" s="326" t="n">
        <f aca="false">+[4]data1cf!J807</f>
        <v>519.070293615782</v>
      </c>
      <c r="L807" s="326" t="n">
        <f aca="false">+[4]data1cf!K807</f>
        <v>517.527545761756</v>
      </c>
      <c r="M807" s="326" t="n">
        <f aca="false">+[4]data1cf!L807</f>
        <v>396.889104577121</v>
      </c>
      <c r="N807" s="326" t="n">
        <f aca="false">+[4]data1cf!M807</f>
        <v>395.261483451935</v>
      </c>
      <c r="O807" s="326" t="n">
        <f aca="false">+[4]data1cf!N807</f>
        <v>393.887702798005</v>
      </c>
      <c r="P807" s="326" t="n">
        <f aca="false">+[4]data1cf!O807</f>
        <v>392.170039619446</v>
      </c>
      <c r="Q807" s="326" t="n">
        <f aca="false">+[4]data1cf!P807</f>
        <v>390.703515650542</v>
      </c>
      <c r="R807" s="326" t="n">
        <f aca="false">+[4]data1cf!Q807</f>
        <v>344.906392877988</v>
      </c>
      <c r="S807" s="326" t="n">
        <f aca="false">+[4]data1cf!R807</f>
        <v>299.208445465369</v>
      </c>
      <c r="T807" s="326" t="n">
        <f aca="false">+[4]data1cf!S807</f>
        <v>297.44301162933</v>
      </c>
      <c r="U807" s="326" t="n">
        <f aca="false">+[4]data1cf!T807</f>
        <v>295.62461477821</v>
      </c>
      <c r="V807" s="326" t="n">
        <f aca="false">+[4]data1cf!U807</f>
        <v>293.751666021557</v>
      </c>
      <c r="W807" s="326" t="n">
        <f aca="false">+[4]data1cf!V807</f>
        <v>291.822528802203</v>
      </c>
      <c r="X807" s="326" t="n">
        <f aca="false">+[4]data1cf!W807</f>
        <v>289.835517466269</v>
      </c>
      <c r="Y807" s="326" t="n">
        <f aca="false">+[4]data1cf!X807</f>
        <v>287.788895790257</v>
      </c>
      <c r="Z807" s="326" t="n">
        <f aca="false">+[4]data1cf!Y807</f>
        <v>285.680875463965</v>
      </c>
      <c r="AA807" s="326" t="n">
        <f aca="false">+[4]data1cf!Z807</f>
        <v>283.509614527884</v>
      </c>
      <c r="AB807" s="326"/>
      <c r="AC807" s="327" t="n">
        <f aca="false">XNPV(0.1,B807:AA807,$B$1:$AA$1)</f>
        <v>495.13904850566</v>
      </c>
      <c r="AD807" s="327" t="n">
        <f aca="false">SUMPRODUCT(B807:AA807,$B$1010:$AA$1010)</f>
        <v>1569.63521916534</v>
      </c>
      <c r="AE807" s="328" t="n">
        <f aca="false">SUMPRODUCT(B807:AA807,$B$1012:$AA$1012)</f>
        <v>1451.26912489973</v>
      </c>
      <c r="AF807" s="329" t="n">
        <f aca="false">XIRR(B807:AA807,$B$1:$AA$1)</f>
        <v>0.119221930583537</v>
      </c>
      <c r="AG807" s="330" t="n">
        <f aca="false">1-EXP(-(1/0.25)*(AD807/ABS($AD$1010)))</f>
        <v>0.950084826414791</v>
      </c>
    </row>
    <row r="808" customFormat="false" ht="12.75" hidden="false" customHeight="false" outlineLevel="0" collapsed="false">
      <c r="A808" s="321"/>
      <c r="B808" s="326" t="n">
        <f aca="false">+[4]data1cf!A808</f>
        <v>-3778.08663834729</v>
      </c>
      <c r="C808" s="326" t="n">
        <f aca="false">+[4]data1cf!B808</f>
        <v>514.182324249471</v>
      </c>
      <c r="D808" s="326" t="n">
        <f aca="false">+[4]data1cf!C808</f>
        <v>579.183568073995</v>
      </c>
      <c r="E808" s="326" t="n">
        <f aca="false">+[4]data1cf!D808</f>
        <v>564.095662466596</v>
      </c>
      <c r="F808" s="326" t="n">
        <f aca="false">+[4]data1cf!E808</f>
        <v>550.442682000186</v>
      </c>
      <c r="G808" s="326" t="n">
        <f aca="false">+[4]data1cf!F808</f>
        <v>537.929822809447</v>
      </c>
      <c r="H808" s="326" t="n">
        <f aca="false">+[4]data1cf!G808</f>
        <v>526.409142442112</v>
      </c>
      <c r="I808" s="326" t="n">
        <f aca="false">+[4]data1cf!H808</f>
        <v>520.286319196065</v>
      </c>
      <c r="J808" s="326" t="n">
        <f aca="false">+[4]data1cf!I808</f>
        <v>518.972670621515</v>
      </c>
      <c r="K808" s="326" t="n">
        <f aca="false">+[4]data1cf!J808</f>
        <v>517.766504598228</v>
      </c>
      <c r="L808" s="326" t="n">
        <f aca="false">+[4]data1cf!K808</f>
        <v>516.22596281699</v>
      </c>
      <c r="M808" s="326" t="n">
        <f aca="false">+[4]data1cf!L808</f>
        <v>395.585315559567</v>
      </c>
      <c r="N808" s="326" t="n">
        <f aca="false">+[4]data1cf!M808</f>
        <v>393.959900507169</v>
      </c>
      <c r="O808" s="326" t="n">
        <f aca="false">+[4]data1cf!N808</f>
        <v>392.583913780452</v>
      </c>
      <c r="P808" s="326" t="n">
        <f aca="false">+[4]data1cf!O808</f>
        <v>390.86845667468</v>
      </c>
      <c r="Q808" s="326" t="n">
        <f aca="false">+[4]data1cf!P808</f>
        <v>389.399726632988</v>
      </c>
      <c r="R808" s="326" t="n">
        <f aca="false">+[4]data1cf!Q808</f>
        <v>344.255601405605</v>
      </c>
      <c r="S808" s="326" t="n">
        <f aca="false">+[4]data1cf!R808</f>
        <v>299.208445465369</v>
      </c>
      <c r="T808" s="326" t="n">
        <f aca="false">+[4]data1cf!S808</f>
        <v>297.44301162933</v>
      </c>
      <c r="U808" s="326" t="n">
        <f aca="false">+[4]data1cf!T808</f>
        <v>295.62461477821</v>
      </c>
      <c r="V808" s="326" t="n">
        <f aca="false">+[4]data1cf!U808</f>
        <v>293.751666021557</v>
      </c>
      <c r="W808" s="326" t="n">
        <f aca="false">+[4]data1cf!V808</f>
        <v>291.822528802203</v>
      </c>
      <c r="X808" s="326" t="n">
        <f aca="false">+[4]data1cf!W808</f>
        <v>289.835517466269</v>
      </c>
      <c r="Y808" s="326" t="n">
        <f aca="false">+[4]data1cf!X808</f>
        <v>287.788895790257</v>
      </c>
      <c r="Z808" s="326" t="n">
        <f aca="false">+[4]data1cf!Y808</f>
        <v>285.680875463965</v>
      </c>
      <c r="AA808" s="326" t="n">
        <f aca="false">+[4]data1cf!Z808</f>
        <v>283.509614527884</v>
      </c>
      <c r="AB808" s="326"/>
      <c r="AC808" s="327" t="n">
        <f aca="false">XNPV(0.1,B808:AA808,$B$1:$AA$1)</f>
        <v>540.471604521105</v>
      </c>
      <c r="AD808" s="327" t="n">
        <f aca="false">SUMPRODUCT(B808:AA808,$B$1010:$AA$1010)</f>
        <v>1611.91110505031</v>
      </c>
      <c r="AE808" s="328" t="n">
        <f aca="false">SUMPRODUCT(B808:AA808,$B$1012:$AA$1012)</f>
        <v>1493.82728532731</v>
      </c>
      <c r="AF808" s="329" t="n">
        <f aca="false">XIRR(B808:AA808,$B$1:$AA$1)</f>
        <v>0.121255325398962</v>
      </c>
      <c r="AG808" s="330" t="n">
        <f aca="false">1-EXP(-(1/0.25)*(AD808/ABS($AD$1010)))</f>
        <v>0.953956181093276</v>
      </c>
    </row>
    <row r="809" customFormat="false" ht="12.75" hidden="false" customHeight="false" outlineLevel="0" collapsed="false">
      <c r="A809" s="321"/>
      <c r="B809" s="326" t="n">
        <f aca="false">+[4]data1cf!A809</f>
        <v>-3130.33141402077</v>
      </c>
      <c r="C809" s="326" t="n">
        <f aca="false">+[4]data1cf!B809</f>
        <v>501.589962688564</v>
      </c>
      <c r="D809" s="326" t="n">
        <f aca="false">+[4]data1cf!C809</f>
        <v>555.258081108271</v>
      </c>
      <c r="E809" s="326" t="n">
        <f aca="false">+[4]data1cf!D809</f>
        <v>542.562724197444</v>
      </c>
      <c r="F809" s="326" t="n">
        <f aca="false">+[4]data1cf!E809</f>
        <v>531.050445196388</v>
      </c>
      <c r="G809" s="326" t="n">
        <f aca="false">+[4]data1cf!F809</f>
        <v>520.47680968603</v>
      </c>
      <c r="H809" s="326" t="n">
        <f aca="false">+[4]data1cf!G809</f>
        <v>510.719059937221</v>
      </c>
      <c r="I809" s="326" t="n">
        <f aca="false">+[4]data1cf!H809</f>
        <v>505.427332554194</v>
      </c>
      <c r="J809" s="326" t="n">
        <f aca="false">+[4]data1cf!I809</f>
        <v>504.113683979645</v>
      </c>
      <c r="K809" s="326" t="n">
        <f aca="false">+[4]data1cf!J809</f>
        <v>502.882333233236</v>
      </c>
      <c r="L809" s="326" t="n">
        <f aca="false">+[4]data1cf!K809</f>
        <v>501.366976175119</v>
      </c>
      <c r="M809" s="326" t="n">
        <f aca="false">+[4]data1cf!L809</f>
        <v>380.701144194575</v>
      </c>
      <c r="N809" s="326" t="n">
        <f aca="false">+[4]data1cf!M809</f>
        <v>379.100913865299</v>
      </c>
      <c r="O809" s="326" t="n">
        <f aca="false">+[4]data1cf!N809</f>
        <v>377.699742415459</v>
      </c>
      <c r="P809" s="326" t="n">
        <f aca="false">+[4]data1cf!O809</f>
        <v>376.00947003281</v>
      </c>
      <c r="Q809" s="326" t="n">
        <f aca="false">+[4]data1cf!P809</f>
        <v>374.515555267996</v>
      </c>
      <c r="R809" s="326" t="n">
        <f aca="false">+[4]data1cf!Q809</f>
        <v>336.826108084669</v>
      </c>
      <c r="S809" s="326" t="n">
        <f aca="false">+[4]data1cf!R809</f>
        <v>299.208445465369</v>
      </c>
      <c r="T809" s="326" t="n">
        <f aca="false">+[4]data1cf!S809</f>
        <v>297.44301162933</v>
      </c>
      <c r="U809" s="326" t="n">
        <f aca="false">+[4]data1cf!T809</f>
        <v>295.62461477821</v>
      </c>
      <c r="V809" s="326" t="n">
        <f aca="false">+[4]data1cf!U809</f>
        <v>293.751666021557</v>
      </c>
      <c r="W809" s="326" t="n">
        <f aca="false">+[4]data1cf!V809</f>
        <v>291.822528802203</v>
      </c>
      <c r="X809" s="326" t="n">
        <f aca="false">+[4]data1cf!W809</f>
        <v>289.835517466269</v>
      </c>
      <c r="Y809" s="326" t="n">
        <f aca="false">+[4]data1cf!X809</f>
        <v>287.788895790257</v>
      </c>
      <c r="Z809" s="326" t="n">
        <f aca="false">+[4]data1cf!Y809</f>
        <v>285.680875463965</v>
      </c>
      <c r="AA809" s="326" t="n">
        <f aca="false">+[4]data1cf!Z809</f>
        <v>283.509614527884</v>
      </c>
      <c r="AB809" s="326"/>
      <c r="AC809" s="327" t="n">
        <f aca="false">XNPV(0.1,B809:AA809,$B$1:$AA$1)</f>
        <v>1057.99209523145</v>
      </c>
      <c r="AD809" s="327" t="n">
        <f aca="false">SUMPRODUCT(B809:AA809,$B$1010:$AA$1010)</f>
        <v>2094.53637773406</v>
      </c>
      <c r="AE809" s="328" t="n">
        <f aca="false">SUMPRODUCT(B809:AA809,$B$1012:$AA$1012)</f>
        <v>1979.67502929096</v>
      </c>
      <c r="AF809" s="329" t="n">
        <f aca="false">XIRR(B809:AA809,$B$1:$AA$1)</f>
        <v>0.149043875457634</v>
      </c>
      <c r="AG809" s="330" t="n">
        <f aca="false">1-EXP(-(1/0.25)*(AD809/ABS($AD$1010)))</f>
        <v>0.981680694503245</v>
      </c>
    </row>
    <row r="810" customFormat="false" ht="12.75" hidden="false" customHeight="false" outlineLevel="0" collapsed="false">
      <c r="A810" s="321"/>
      <c r="B810" s="326" t="n">
        <f aca="false">+[4]data1cf!A810</f>
        <v>-3369.65625065829</v>
      </c>
      <c r="C810" s="326" t="n">
        <f aca="false">+[4]data1cf!B810</f>
        <v>506.242437512797</v>
      </c>
      <c r="D810" s="326" t="n">
        <f aca="false">+[4]data1cf!C810</f>
        <v>564.097783274315</v>
      </c>
      <c r="E810" s="326" t="n">
        <f aca="false">+[4]data1cf!D810</f>
        <v>550.518456146883</v>
      </c>
      <c r="F810" s="326" t="n">
        <f aca="false">+[4]data1cf!E810</f>
        <v>538.215256425708</v>
      </c>
      <c r="G810" s="326" t="n">
        <f aca="false">+[4]data1cf!F810</f>
        <v>526.925139792417</v>
      </c>
      <c r="H810" s="326" t="n">
        <f aca="false">+[4]data1cf!G810</f>
        <v>516.516043568216</v>
      </c>
      <c r="I810" s="326" t="n">
        <f aca="false">+[4]data1cf!H810</f>
        <v>510.917252846789</v>
      </c>
      <c r="J810" s="326" t="n">
        <f aca="false">+[4]data1cf!I810</f>
        <v>509.60360427224</v>
      </c>
      <c r="K810" s="326" t="n">
        <f aca="false">+[4]data1cf!J810</f>
        <v>508.38155847548</v>
      </c>
      <c r="L810" s="326" t="n">
        <f aca="false">+[4]data1cf!K810</f>
        <v>506.856896467715</v>
      </c>
      <c r="M810" s="326" t="n">
        <f aca="false">+[4]data1cf!L810</f>
        <v>386.200369436819</v>
      </c>
      <c r="N810" s="326" t="n">
        <f aca="false">+[4]data1cf!M810</f>
        <v>384.590834157894</v>
      </c>
      <c r="O810" s="326" t="n">
        <f aca="false">+[4]data1cf!N810</f>
        <v>383.198967657703</v>
      </c>
      <c r="P810" s="326" t="n">
        <f aca="false">+[4]data1cf!O810</f>
        <v>381.499390325405</v>
      </c>
      <c r="Q810" s="326" t="n">
        <f aca="false">+[4]data1cf!P810</f>
        <v>380.01478051024</v>
      </c>
      <c r="R810" s="326" t="n">
        <f aca="false">+[4]data1cf!Q810</f>
        <v>339.571068230967</v>
      </c>
      <c r="S810" s="326" t="n">
        <f aca="false">+[4]data1cf!R810</f>
        <v>299.208445465369</v>
      </c>
      <c r="T810" s="326" t="n">
        <f aca="false">+[4]data1cf!S810</f>
        <v>297.44301162933</v>
      </c>
      <c r="U810" s="326" t="n">
        <f aca="false">+[4]data1cf!T810</f>
        <v>295.62461477821</v>
      </c>
      <c r="V810" s="326" t="n">
        <f aca="false">+[4]data1cf!U810</f>
        <v>293.751666021557</v>
      </c>
      <c r="W810" s="326" t="n">
        <f aca="false">+[4]data1cf!V810</f>
        <v>291.822528802203</v>
      </c>
      <c r="X810" s="326" t="n">
        <f aca="false">+[4]data1cf!W810</f>
        <v>289.835517466269</v>
      </c>
      <c r="Y810" s="326" t="n">
        <f aca="false">+[4]data1cf!X810</f>
        <v>287.788895790257</v>
      </c>
      <c r="Z810" s="326" t="n">
        <f aca="false">+[4]data1cf!Y810</f>
        <v>285.680875463965</v>
      </c>
      <c r="AA810" s="326" t="n">
        <f aca="false">+[4]data1cf!Z810</f>
        <v>283.509614527884</v>
      </c>
      <c r="AB810" s="326"/>
      <c r="AC810" s="327" t="n">
        <f aca="false">XNPV(0.1,B810:AA810,$B$1:$AA$1)</f>
        <v>866.784827046784</v>
      </c>
      <c r="AD810" s="327" t="n">
        <f aca="false">SUMPRODUCT(B810:AA810,$B$1010:$AA$1010)</f>
        <v>1916.2217764705</v>
      </c>
      <c r="AE810" s="328" t="n">
        <f aca="false">SUMPRODUCT(B810:AA810,$B$1012:$AA$1012)</f>
        <v>1800.16982796171</v>
      </c>
      <c r="AF810" s="329" t="n">
        <f aca="false">XIRR(B810:AA810,$B$1:$AA$1)</f>
        <v>0.137665475942954</v>
      </c>
      <c r="AG810" s="330" t="n">
        <f aca="false">1-EXP(-(1/0.25)*(AD810/ABS($AD$1010)))</f>
        <v>0.974249057197111</v>
      </c>
    </row>
    <row r="811" customFormat="false" ht="12.75" hidden="false" customHeight="false" outlineLevel="0" collapsed="false">
      <c r="A811" s="321"/>
      <c r="B811" s="326" t="n">
        <f aca="false">+[4]data1cf!A811</f>
        <v>-2602.0058718985</v>
      </c>
      <c r="C811" s="326" t="n">
        <f aca="false">+[4]data1cf!B811</f>
        <v>491.319314149707</v>
      </c>
      <c r="D811" s="326" t="n">
        <f aca="false">+[4]data1cf!C811</f>
        <v>535.743848884443</v>
      </c>
      <c r="E811" s="326" t="n">
        <f aca="false">+[4]data1cf!D811</f>
        <v>524.999915195999</v>
      </c>
      <c r="F811" s="326" t="n">
        <f aca="false">+[4]data1cf!E811</f>
        <v>515.233646446549</v>
      </c>
      <c r="G811" s="326" t="n">
        <f aca="false">+[4]data1cf!F811</f>
        <v>506.241690811174</v>
      </c>
      <c r="H811" s="326" t="n">
        <f aca="false">+[4]data1cf!G811</f>
        <v>497.921831857805</v>
      </c>
      <c r="I811" s="326" t="n">
        <f aca="false">+[4]data1cf!H811</f>
        <v>493.307967278343</v>
      </c>
      <c r="J811" s="326" t="n">
        <f aca="false">+[4]data1cf!I811</f>
        <v>491.994318703793</v>
      </c>
      <c r="K811" s="326" t="n">
        <f aca="false">+[4]data1cf!J811</f>
        <v>490.742426660307</v>
      </c>
      <c r="L811" s="326" t="n">
        <f aca="false">+[4]data1cf!K811</f>
        <v>489.247610899268</v>
      </c>
      <c r="M811" s="326" t="n">
        <f aca="false">+[4]data1cf!L811</f>
        <v>368.561237621646</v>
      </c>
      <c r="N811" s="326" t="n">
        <f aca="false">+[4]data1cf!M811</f>
        <v>366.981548589447</v>
      </c>
      <c r="O811" s="326" t="n">
        <f aca="false">+[4]data1cf!N811</f>
        <v>365.55983584253</v>
      </c>
      <c r="P811" s="326" t="n">
        <f aca="false">+[4]data1cf!O811</f>
        <v>363.890104756958</v>
      </c>
      <c r="Q811" s="326" t="n">
        <f aca="false">+[4]data1cf!P811</f>
        <v>362.375648695067</v>
      </c>
      <c r="R811" s="326" t="n">
        <f aca="false">+[4]data1cf!Q811</f>
        <v>330.766425446744</v>
      </c>
      <c r="S811" s="326" t="n">
        <f aca="false">+[4]data1cf!R811</f>
        <v>299.208445465369</v>
      </c>
      <c r="T811" s="326" t="n">
        <f aca="false">+[4]data1cf!S811</f>
        <v>297.44301162933</v>
      </c>
      <c r="U811" s="326" t="n">
        <f aca="false">+[4]data1cf!T811</f>
        <v>295.62461477821</v>
      </c>
      <c r="V811" s="326" t="n">
        <f aca="false">+[4]data1cf!U811</f>
        <v>293.751666021557</v>
      </c>
      <c r="W811" s="326" t="n">
        <f aca="false">+[4]data1cf!V811</f>
        <v>291.822528802203</v>
      </c>
      <c r="X811" s="326" t="n">
        <f aca="false">+[4]data1cf!W811</f>
        <v>289.835517466269</v>
      </c>
      <c r="Y811" s="326" t="n">
        <f aca="false">+[4]data1cf!X811</f>
        <v>287.788895790257</v>
      </c>
      <c r="Z811" s="326" t="n">
        <f aca="false">+[4]data1cf!Y811</f>
        <v>285.680875463965</v>
      </c>
      <c r="AA811" s="326" t="n">
        <f aca="false">+[4]data1cf!Z811</f>
        <v>283.509614527884</v>
      </c>
      <c r="AB811" s="326"/>
      <c r="AC811" s="327" t="n">
        <f aca="false">XNPV(0.1,B811:AA811,$B$1:$AA$1)</f>
        <v>1480.09489509418</v>
      </c>
      <c r="AD811" s="327" t="n">
        <f aca="false">SUMPRODUCT(B811:AA811,$B$1010:$AA$1010)</f>
        <v>2488.17775530484</v>
      </c>
      <c r="AE811" s="328" t="n">
        <f aca="false">SUMPRODUCT(B811:AA811,$B$1012:$AA$1012)</f>
        <v>2375.9447359311</v>
      </c>
      <c r="AF811" s="329" t="n">
        <f aca="false">XIRR(B811:AA811,$B$1:$AA$1)</f>
        <v>0.180803348937671</v>
      </c>
      <c r="AG811" s="330" t="n">
        <f aca="false">1-EXP(-(1/0.25)*(AD811/ABS($AD$1010)))</f>
        <v>0.99136136897327</v>
      </c>
    </row>
    <row r="812" customFormat="false" ht="12.75" hidden="false" customHeight="false" outlineLevel="0" collapsed="false">
      <c r="A812" s="321"/>
      <c r="B812" s="326" t="n">
        <f aca="false">+[4]data1cf!A812</f>
        <v>-3486.070946225</v>
      </c>
      <c r="C812" s="326" t="n">
        <f aca="false">+[4]data1cf!B812</f>
        <v>508.505539194614</v>
      </c>
      <c r="D812" s="326" t="n">
        <f aca="false">+[4]data1cf!C812</f>
        <v>568.397676469767</v>
      </c>
      <c r="E812" s="326" t="n">
        <f aca="false">+[4]data1cf!D812</f>
        <v>554.38836002279</v>
      </c>
      <c r="F812" s="326" t="n">
        <f aca="false">+[4]data1cf!E812</f>
        <v>541.700433015706</v>
      </c>
      <c r="G812" s="326" t="n">
        <f aca="false">+[4]data1cf!F812</f>
        <v>530.061798723415</v>
      </c>
      <c r="H812" s="326" t="n">
        <f aca="false">+[4]data1cf!G812</f>
        <v>519.33586826376</v>
      </c>
      <c r="I812" s="326" t="n">
        <f aca="false">+[4]data1cf!H812</f>
        <v>513.587712831333</v>
      </c>
      <c r="J812" s="326" t="n">
        <f aca="false">+[4]data1cf!I812</f>
        <v>512.274064256784</v>
      </c>
      <c r="K812" s="326" t="n">
        <f aca="false">+[4]data1cf!J812</f>
        <v>511.056544663387</v>
      </c>
      <c r="L812" s="326" t="n">
        <f aca="false">+[4]data1cf!K812</f>
        <v>509.527356452258</v>
      </c>
      <c r="M812" s="326" t="n">
        <f aca="false">+[4]data1cf!L812</f>
        <v>388.875355624726</v>
      </c>
      <c r="N812" s="326" t="n">
        <f aca="false">+[4]data1cf!M812</f>
        <v>387.261294142438</v>
      </c>
      <c r="O812" s="326" t="n">
        <f aca="false">+[4]data1cf!N812</f>
        <v>385.873953845611</v>
      </c>
      <c r="P812" s="326" t="n">
        <f aca="false">+[4]data1cf!O812</f>
        <v>384.169850309949</v>
      </c>
      <c r="Q812" s="326" t="n">
        <f aca="false">+[4]data1cf!P812</f>
        <v>382.689766698147</v>
      </c>
      <c r="R812" s="326" t="n">
        <f aca="false">+[4]data1cf!Q812</f>
        <v>340.906298223239</v>
      </c>
      <c r="S812" s="326" t="n">
        <f aca="false">+[4]data1cf!R812</f>
        <v>299.208445465369</v>
      </c>
      <c r="T812" s="326" t="n">
        <f aca="false">+[4]data1cf!S812</f>
        <v>297.44301162933</v>
      </c>
      <c r="U812" s="326" t="n">
        <f aca="false">+[4]data1cf!T812</f>
        <v>295.62461477821</v>
      </c>
      <c r="V812" s="326" t="n">
        <f aca="false">+[4]data1cf!U812</f>
        <v>293.751666021557</v>
      </c>
      <c r="W812" s="326" t="n">
        <f aca="false">+[4]data1cf!V812</f>
        <v>291.822528802203</v>
      </c>
      <c r="X812" s="326" t="n">
        <f aca="false">+[4]data1cf!W812</f>
        <v>289.835517466269</v>
      </c>
      <c r="Y812" s="326" t="n">
        <f aca="false">+[4]data1cf!X812</f>
        <v>287.788895790257</v>
      </c>
      <c r="Z812" s="326" t="n">
        <f aca="false">+[4]data1cf!Y812</f>
        <v>285.680875463965</v>
      </c>
      <c r="AA812" s="326" t="n">
        <f aca="false">+[4]data1cf!Z812</f>
        <v>283.509614527884</v>
      </c>
      <c r="AB812" s="326"/>
      <c r="AC812" s="327" t="n">
        <f aca="false">XNPV(0.1,B812:AA812,$B$1:$AA$1)</f>
        <v>773.775943269396</v>
      </c>
      <c r="AD812" s="327" t="n">
        <f aca="false">SUMPRODUCT(B812:AA812,$B$1010:$AA$1010)</f>
        <v>1829.48426809965</v>
      </c>
      <c r="AE812" s="328" t="n">
        <f aca="false">SUMPRODUCT(B812:AA812,$B$1012:$AA$1012)</f>
        <v>1712.85317642237</v>
      </c>
      <c r="AF812" s="329" t="n">
        <f aca="false">XIRR(B812:AA812,$B$1:$AA$1)</f>
        <v>0.132640006246867</v>
      </c>
      <c r="AG812" s="330" t="n">
        <f aca="false">1-EXP(-(1/0.25)*(AD812/ABS($AD$1010)))</f>
        <v>0.969610163832643</v>
      </c>
    </row>
    <row r="813" customFormat="false" ht="12.75" hidden="false" customHeight="false" outlineLevel="0" collapsed="false">
      <c r="A813" s="321"/>
      <c r="B813" s="326" t="n">
        <f aca="false">+[4]data1cf!A813</f>
        <v>-2784.97904077404</v>
      </c>
      <c r="C813" s="326" t="n">
        <f aca="false">+[4]data1cf!B813</f>
        <v>494.876312552647</v>
      </c>
      <c r="D813" s="326" t="n">
        <f aca="false">+[4]data1cf!C813</f>
        <v>542.50214585003</v>
      </c>
      <c r="E813" s="326" t="n">
        <f aca="false">+[4]data1cf!D813</f>
        <v>531.082382465027</v>
      </c>
      <c r="F813" s="326" t="n">
        <f aca="false">+[4]data1cf!E813</f>
        <v>520.711423987077</v>
      </c>
      <c r="G813" s="326" t="n">
        <f aca="false">+[4]data1cf!F813</f>
        <v>511.171690597649</v>
      </c>
      <c r="H813" s="326" t="n">
        <f aca="false">+[4]data1cf!G813</f>
        <v>502.353851867869</v>
      </c>
      <c r="I813" s="326" t="n">
        <f aca="false">+[4]data1cf!H813</f>
        <v>497.505225393812</v>
      </c>
      <c r="J813" s="326" t="n">
        <f aca="false">+[4]data1cf!I813</f>
        <v>496.191576819263</v>
      </c>
      <c r="K813" s="326" t="n">
        <f aca="false">+[4]data1cf!J813</f>
        <v>494.946798772583</v>
      </c>
      <c r="L813" s="326" t="n">
        <f aca="false">+[4]data1cf!K813</f>
        <v>493.444869014738</v>
      </c>
      <c r="M813" s="326" t="n">
        <f aca="false">+[4]data1cf!L813</f>
        <v>372.765609733922</v>
      </c>
      <c r="N813" s="326" t="n">
        <f aca="false">+[4]data1cf!M813</f>
        <v>371.178806704917</v>
      </c>
      <c r="O813" s="326" t="n">
        <f aca="false">+[4]data1cf!N813</f>
        <v>369.764207954806</v>
      </c>
      <c r="P813" s="326" t="n">
        <f aca="false">+[4]data1cf!O813</f>
        <v>368.087362872428</v>
      </c>
      <c r="Q813" s="326" t="n">
        <f aca="false">+[4]data1cf!P813</f>
        <v>366.580020807343</v>
      </c>
      <c r="R813" s="326" t="n">
        <f aca="false">+[4]data1cf!Q813</f>
        <v>332.865054504479</v>
      </c>
      <c r="S813" s="326" t="n">
        <f aca="false">+[4]data1cf!R813</f>
        <v>299.208445465369</v>
      </c>
      <c r="T813" s="326" t="n">
        <f aca="false">+[4]data1cf!S813</f>
        <v>297.44301162933</v>
      </c>
      <c r="U813" s="326" t="n">
        <f aca="false">+[4]data1cf!T813</f>
        <v>295.62461477821</v>
      </c>
      <c r="V813" s="326" t="n">
        <f aca="false">+[4]data1cf!U813</f>
        <v>293.751666021557</v>
      </c>
      <c r="W813" s="326" t="n">
        <f aca="false">+[4]data1cf!V813</f>
        <v>291.822528802203</v>
      </c>
      <c r="X813" s="326" t="n">
        <f aca="false">+[4]data1cf!W813</f>
        <v>289.835517466269</v>
      </c>
      <c r="Y813" s="326" t="n">
        <f aca="false">+[4]data1cf!X813</f>
        <v>287.788895790257</v>
      </c>
      <c r="Z813" s="326" t="n">
        <f aca="false">+[4]data1cf!Y813</f>
        <v>285.680875463965</v>
      </c>
      <c r="AA813" s="326" t="n">
        <f aca="false">+[4]data1cf!Z813</f>
        <v>283.509614527884</v>
      </c>
      <c r="AB813" s="326"/>
      <c r="AC813" s="327" t="n">
        <f aca="false">XNPV(0.1,B813:AA813,$B$1:$AA$1)</f>
        <v>1333.90948340298</v>
      </c>
      <c r="AD813" s="327" t="n">
        <f aca="false">SUMPRODUCT(B813:AA813,$B$1010:$AA$1010)</f>
        <v>2351.8492901594</v>
      </c>
      <c r="AE813" s="328" t="n">
        <f aca="false">SUMPRODUCT(B813:AA813,$B$1012:$AA$1012)</f>
        <v>2238.706010614</v>
      </c>
      <c r="AF813" s="329" t="n">
        <f aca="false">XIRR(B813:AA813,$B$1:$AA$1)</f>
        <v>0.168556395025149</v>
      </c>
      <c r="AG813" s="330" t="n">
        <f aca="false">1-EXP(-(1/0.25)*(AD813/ABS($AD$1010)))</f>
        <v>0.988792516516584</v>
      </c>
    </row>
    <row r="814" customFormat="false" ht="12.75" hidden="false" customHeight="false" outlineLevel="0" collapsed="false">
      <c r="A814" s="321"/>
      <c r="B814" s="326" t="n">
        <f aca="false">+[4]data1cf!A814</f>
        <v>-2432.90241492582</v>
      </c>
      <c r="C814" s="326" t="n">
        <f aca="false">+[4]data1cf!B814</f>
        <v>488.031942946158</v>
      </c>
      <c r="D814" s="326" t="n">
        <f aca="false">+[4]data1cf!C814</f>
        <v>529.4978435977</v>
      </c>
      <c r="E814" s="326" t="n">
        <f aca="false">+[4]data1cf!D814</f>
        <v>519.37851043793</v>
      </c>
      <c r="F814" s="326" t="n">
        <f aca="false">+[4]data1cf!E814</f>
        <v>510.171094793083</v>
      </c>
      <c r="G814" s="326" t="n">
        <f aca="false">+[4]data1cf!F814</f>
        <v>501.685394323055</v>
      </c>
      <c r="H814" s="326" t="n">
        <f aca="false">+[4]data1cf!G814</f>
        <v>493.825767338183</v>
      </c>
      <c r="I814" s="326" t="n">
        <f aca="false">+[4]data1cf!H814</f>
        <v>489.428869258155</v>
      </c>
      <c r="J814" s="326" t="n">
        <f aca="false">+[4]data1cf!I814</f>
        <v>488.115220683605</v>
      </c>
      <c r="K814" s="326" t="n">
        <f aca="false">+[4]data1cf!J814</f>
        <v>486.856753897712</v>
      </c>
      <c r="L814" s="326" t="n">
        <f aca="false">+[4]data1cf!K814</f>
        <v>485.36851287908</v>
      </c>
      <c r="M814" s="326" t="n">
        <f aca="false">+[4]data1cf!L814</f>
        <v>364.675564859051</v>
      </c>
      <c r="N814" s="326" t="n">
        <f aca="false">+[4]data1cf!M814</f>
        <v>363.102450569259</v>
      </c>
      <c r="O814" s="326" t="n">
        <f aca="false">+[4]data1cf!N814</f>
        <v>361.674163079936</v>
      </c>
      <c r="P814" s="326" t="n">
        <f aca="false">+[4]data1cf!O814</f>
        <v>360.011006736771</v>
      </c>
      <c r="Q814" s="326" t="n">
        <f aca="false">+[4]data1cf!P814</f>
        <v>358.489975932472</v>
      </c>
      <c r="R814" s="326" t="n">
        <f aca="false">+[4]data1cf!Q814</f>
        <v>328.82687643665</v>
      </c>
      <c r="S814" s="326" t="n">
        <f aca="false">+[4]data1cf!R814</f>
        <v>299.208445465369</v>
      </c>
      <c r="T814" s="326" t="n">
        <f aca="false">+[4]data1cf!S814</f>
        <v>297.44301162933</v>
      </c>
      <c r="U814" s="326" t="n">
        <f aca="false">+[4]data1cf!T814</f>
        <v>295.62461477821</v>
      </c>
      <c r="V814" s="326" t="n">
        <f aca="false">+[4]data1cf!U814</f>
        <v>293.751666021557</v>
      </c>
      <c r="W814" s="326" t="n">
        <f aca="false">+[4]data1cf!V814</f>
        <v>291.822528802203</v>
      </c>
      <c r="X814" s="326" t="n">
        <f aca="false">+[4]data1cf!W814</f>
        <v>289.835517466269</v>
      </c>
      <c r="Y814" s="326" t="n">
        <f aca="false">+[4]data1cf!X814</f>
        <v>287.788895790257</v>
      </c>
      <c r="Z814" s="326" t="n">
        <f aca="false">+[4]data1cf!Y814</f>
        <v>285.680875463965</v>
      </c>
      <c r="AA814" s="326" t="n">
        <f aca="false">+[4]data1cf!Z814</f>
        <v>283.509614527884</v>
      </c>
      <c r="AB814" s="326"/>
      <c r="AC814" s="327" t="n">
        <f aca="false">XNPV(0.1,B814:AA814,$B$1:$AA$1)</f>
        <v>1615.19917638239</v>
      </c>
      <c r="AD814" s="327" t="n">
        <f aca="false">SUMPRODUCT(B814:AA814,$B$1010:$AA$1010)</f>
        <v>2614.17226521876</v>
      </c>
      <c r="AE814" s="328" t="n">
        <f aca="false">SUMPRODUCT(B814:AA814,$B$1012:$AA$1012)</f>
        <v>2502.78050657588</v>
      </c>
      <c r="AF814" s="329" t="n">
        <f aca="false">XIRR(B814:AA814,$B$1:$AA$1)</f>
        <v>0.193629186146243</v>
      </c>
      <c r="AG814" s="330" t="n">
        <f aca="false">1-EXP(-(1/0.25)*(AD814/ABS($AD$1010)))</f>
        <v>0.993208712048885</v>
      </c>
    </row>
    <row r="815" customFormat="false" ht="12.75" hidden="false" customHeight="false" outlineLevel="0" collapsed="false">
      <c r="A815" s="321"/>
      <c r="B815" s="326" t="n">
        <f aca="false">+[4]data1cf!A815</f>
        <v>-3877.48994570109</v>
      </c>
      <c r="C815" s="326" t="n">
        <f aca="false">+[4]data1cf!B815</f>
        <v>516.114724544429</v>
      </c>
      <c r="D815" s="326" t="n">
        <f aca="false">+[4]data1cf!C815</f>
        <v>582.855128634415</v>
      </c>
      <c r="E815" s="326" t="n">
        <f aca="false">+[4]data1cf!D815</f>
        <v>567.400066970974</v>
      </c>
      <c r="F815" s="326" t="n">
        <f aca="false">+[4]data1cf!E815</f>
        <v>553.418578454421</v>
      </c>
      <c r="G815" s="326" t="n">
        <f aca="false">+[4]data1cf!F815</f>
        <v>540.608129618259</v>
      </c>
      <c r="H815" s="326" t="n">
        <f aca="false">+[4]data1cf!G815</f>
        <v>528.816913209629</v>
      </c>
      <c r="I815" s="326" t="n">
        <f aca="false">+[4]data1cf!H815</f>
        <v>522.566551544115</v>
      </c>
      <c r="J815" s="326" t="n">
        <f aca="false">+[4]data1cf!I815</f>
        <v>521.252902969566</v>
      </c>
      <c r="K815" s="326" t="n">
        <f aca="false">+[4]data1cf!J815</f>
        <v>520.050601746869</v>
      </c>
      <c r="L815" s="326" t="n">
        <f aca="false">+[4]data1cf!K815</f>
        <v>518.50619516504</v>
      </c>
      <c r="M815" s="326" t="n">
        <f aca="false">+[4]data1cf!L815</f>
        <v>397.869412708208</v>
      </c>
      <c r="N815" s="326" t="n">
        <f aca="false">+[4]data1cf!M815</f>
        <v>396.24013285522</v>
      </c>
      <c r="O815" s="326" t="n">
        <f aca="false">+[4]data1cf!N815</f>
        <v>394.868010929092</v>
      </c>
      <c r="P815" s="326" t="n">
        <f aca="false">+[4]data1cf!O815</f>
        <v>393.148689022731</v>
      </c>
      <c r="Q815" s="326" t="n">
        <f aca="false">+[4]data1cf!P815</f>
        <v>391.683823781629</v>
      </c>
      <c r="R815" s="326" t="n">
        <f aca="false">+[4]data1cf!Q815</f>
        <v>345.39571757963</v>
      </c>
      <c r="S815" s="326" t="n">
        <f aca="false">+[4]data1cf!R815</f>
        <v>299.208445465369</v>
      </c>
      <c r="T815" s="326" t="n">
        <f aca="false">+[4]data1cf!S815</f>
        <v>297.44301162933</v>
      </c>
      <c r="U815" s="326" t="n">
        <f aca="false">+[4]data1cf!T815</f>
        <v>295.62461477821</v>
      </c>
      <c r="V815" s="326" t="n">
        <f aca="false">+[4]data1cf!U815</f>
        <v>293.751666021557</v>
      </c>
      <c r="W815" s="326" t="n">
        <f aca="false">+[4]data1cf!V815</f>
        <v>291.822528802203</v>
      </c>
      <c r="X815" s="326" t="n">
        <f aca="false">+[4]data1cf!W815</f>
        <v>289.835517466269</v>
      </c>
      <c r="Y815" s="326" t="n">
        <f aca="false">+[4]data1cf!X815</f>
        <v>287.788895790257</v>
      </c>
      <c r="Z815" s="326" t="n">
        <f aca="false">+[4]data1cf!Y815</f>
        <v>285.680875463965</v>
      </c>
      <c r="AA815" s="326" t="n">
        <f aca="false">+[4]data1cf!Z815</f>
        <v>283.509614527884</v>
      </c>
      <c r="AB815" s="326"/>
      <c r="AC815" s="327" t="n">
        <f aca="false">XNPV(0.1,B815:AA815,$B$1:$AA$1)</f>
        <v>461.053876237313</v>
      </c>
      <c r="AD815" s="327" t="n">
        <f aca="false">SUMPRODUCT(B815:AA815,$B$1010:$AA$1010)</f>
        <v>1537.84833177484</v>
      </c>
      <c r="AE815" s="328" t="n">
        <f aca="false">SUMPRODUCT(B815:AA815,$B$1012:$AA$1012)</f>
        <v>1419.26999762564</v>
      </c>
      <c r="AF815" s="329" t="n">
        <f aca="false">XIRR(B815:AA815,$B$1:$AA$1)</f>
        <v>0.117727590569381</v>
      </c>
      <c r="AG815" s="330" t="n">
        <f aca="false">1-EXP(-(1/0.25)*(AD815/ABS($AD$1010)))</f>
        <v>0.946961058614156</v>
      </c>
    </row>
    <row r="816" customFormat="false" ht="12.75" hidden="false" customHeight="false" outlineLevel="0" collapsed="false">
      <c r="A816" s="321"/>
      <c r="B816" s="326" t="n">
        <f aca="false">+[4]data1cf!A816</f>
        <v>-2646.57915939883</v>
      </c>
      <c r="C816" s="326" t="n">
        <f aca="false">+[4]data1cf!B816</f>
        <v>492.185818858713</v>
      </c>
      <c r="D816" s="326" t="n">
        <f aca="false">+[4]data1cf!C816</f>
        <v>537.390207831555</v>
      </c>
      <c r="E816" s="326" t="n">
        <f aca="false">+[4]data1cf!D816</f>
        <v>526.4816382484</v>
      </c>
      <c r="F816" s="326" t="n">
        <f aca="false">+[4]data1cf!E816</f>
        <v>516.568063698419</v>
      </c>
      <c r="G816" s="326" t="n">
        <f aca="false">+[4]data1cf!F816</f>
        <v>507.442666337857</v>
      </c>
      <c r="H816" s="326" t="n">
        <f aca="false">+[4]data1cf!G816</f>
        <v>499.001496725227</v>
      </c>
      <c r="I816" s="326" t="n">
        <f aca="false">+[4]data1cf!H816</f>
        <v>494.33044283497</v>
      </c>
      <c r="J816" s="326" t="n">
        <f aca="false">+[4]data1cf!I816</f>
        <v>493.016794260421</v>
      </c>
      <c r="K816" s="326" t="n">
        <f aca="false">+[4]data1cf!J816</f>
        <v>491.766635226353</v>
      </c>
      <c r="L816" s="326" t="n">
        <f aca="false">+[4]data1cf!K816</f>
        <v>490.270086455896</v>
      </c>
      <c r="M816" s="326" t="n">
        <f aca="false">+[4]data1cf!L816</f>
        <v>369.585446187692</v>
      </c>
      <c r="N816" s="326" t="n">
        <f aca="false">+[4]data1cf!M816</f>
        <v>368.004024146075</v>
      </c>
      <c r="O816" s="326" t="n">
        <f aca="false">+[4]data1cf!N816</f>
        <v>366.584044408576</v>
      </c>
      <c r="P816" s="326" t="n">
        <f aca="false">+[4]data1cf!O816</f>
        <v>364.912580313586</v>
      </c>
      <c r="Q816" s="326" t="n">
        <f aca="false">+[4]data1cf!P816</f>
        <v>363.399857261113</v>
      </c>
      <c r="R816" s="326" t="n">
        <f aca="false">+[4]data1cf!Q816</f>
        <v>331.277663225058</v>
      </c>
      <c r="S816" s="326" t="n">
        <f aca="false">+[4]data1cf!R816</f>
        <v>299.208445465369</v>
      </c>
      <c r="T816" s="326" t="n">
        <f aca="false">+[4]data1cf!S816</f>
        <v>297.44301162933</v>
      </c>
      <c r="U816" s="326" t="n">
        <f aca="false">+[4]data1cf!T816</f>
        <v>295.62461477821</v>
      </c>
      <c r="V816" s="326" t="n">
        <f aca="false">+[4]data1cf!U816</f>
        <v>293.751666021557</v>
      </c>
      <c r="W816" s="326" t="n">
        <f aca="false">+[4]data1cf!V816</f>
        <v>291.822528802203</v>
      </c>
      <c r="X816" s="326" t="n">
        <f aca="false">+[4]data1cf!W816</f>
        <v>289.835517466269</v>
      </c>
      <c r="Y816" s="326" t="n">
        <f aca="false">+[4]data1cf!X816</f>
        <v>287.788895790257</v>
      </c>
      <c r="Z816" s="326" t="n">
        <f aca="false">+[4]data1cf!Y816</f>
        <v>285.680875463965</v>
      </c>
      <c r="AA816" s="326" t="n">
        <f aca="false">+[4]data1cf!Z816</f>
        <v>283.509614527884</v>
      </c>
      <c r="AB816" s="326"/>
      <c r="AC816" s="327" t="n">
        <f aca="false">XNPV(0.1,B816:AA816,$B$1:$AA$1)</f>
        <v>1444.48331103674</v>
      </c>
      <c r="AD816" s="327" t="n">
        <f aca="false">SUMPRODUCT(B816:AA816,$B$1010:$AA$1010)</f>
        <v>2454.96737856626</v>
      </c>
      <c r="AE816" s="328" t="n">
        <f aca="false">SUMPRODUCT(B816:AA816,$B$1012:$AA$1012)</f>
        <v>2342.51261472267</v>
      </c>
      <c r="AF816" s="329" t="n">
        <f aca="false">XIRR(B816:AA816,$B$1:$AA$1)</f>
        <v>0.177676197849867</v>
      </c>
      <c r="AG816" s="330" t="n">
        <f aca="false">1-EXP(-(1/0.25)*(AD816/ABS($AD$1010)))</f>
        <v>0.990795763936628</v>
      </c>
    </row>
    <row r="817" customFormat="false" ht="12.75" hidden="false" customHeight="false" outlineLevel="0" collapsed="false">
      <c r="A817" s="321"/>
      <c r="B817" s="326" t="n">
        <f aca="false">+[4]data1cf!A817</f>
        <v>-3803.65469101987</v>
      </c>
      <c r="C817" s="326" t="n">
        <f aca="false">+[4]data1cf!B817</f>
        <v>514.679367193426</v>
      </c>
      <c r="D817" s="326" t="n">
        <f aca="false">+[4]data1cf!C817</f>
        <v>580.12794966751</v>
      </c>
      <c r="E817" s="326" t="n">
        <f aca="false">+[4]data1cf!D817</f>
        <v>564.945605900759</v>
      </c>
      <c r="F817" s="326" t="n">
        <f aca="false">+[4]data1cf!E817</f>
        <v>551.208128133876</v>
      </c>
      <c r="G817" s="326" t="n">
        <f aca="false">+[4]data1cf!F817</f>
        <v>538.618724329769</v>
      </c>
      <c r="H817" s="326" t="n">
        <f aca="false">+[4]data1cf!G817</f>
        <v>527.02845795028</v>
      </c>
      <c r="I817" s="326" t="n">
        <f aca="false">+[4]data1cf!H817</f>
        <v>520.872829869931</v>
      </c>
      <c r="J817" s="326" t="n">
        <f aca="false">+[4]data1cf!I817</f>
        <v>519.559181295382</v>
      </c>
      <c r="K817" s="326" t="n">
        <f aca="false">+[4]data1cf!J817</f>
        <v>518.354009357983</v>
      </c>
      <c r="L817" s="326" t="n">
        <f aca="false">+[4]data1cf!K817</f>
        <v>516.812473490857</v>
      </c>
      <c r="M817" s="326" t="n">
        <f aca="false">+[4]data1cf!L817</f>
        <v>396.172820319322</v>
      </c>
      <c r="N817" s="326" t="n">
        <f aca="false">+[4]data1cf!M817</f>
        <v>394.546411181036</v>
      </c>
      <c r="O817" s="326" t="n">
        <f aca="false">+[4]data1cf!N817</f>
        <v>393.171418540207</v>
      </c>
      <c r="P817" s="326" t="n">
        <f aca="false">+[4]data1cf!O817</f>
        <v>391.454967348547</v>
      </c>
      <c r="Q817" s="326" t="n">
        <f aca="false">+[4]data1cf!P817</f>
        <v>389.987231392743</v>
      </c>
      <c r="R817" s="326" t="n">
        <f aca="false">+[4]data1cf!Q817</f>
        <v>344.548856742538</v>
      </c>
      <c r="S817" s="326" t="n">
        <f aca="false">+[4]data1cf!R817</f>
        <v>299.208445465369</v>
      </c>
      <c r="T817" s="326" t="n">
        <f aca="false">+[4]data1cf!S817</f>
        <v>297.44301162933</v>
      </c>
      <c r="U817" s="326" t="n">
        <f aca="false">+[4]data1cf!T817</f>
        <v>295.62461477821</v>
      </c>
      <c r="V817" s="326" t="n">
        <f aca="false">+[4]data1cf!U817</f>
        <v>293.751666021557</v>
      </c>
      <c r="W817" s="326" t="n">
        <f aca="false">+[4]data1cf!V817</f>
        <v>291.822528802203</v>
      </c>
      <c r="X817" s="326" t="n">
        <f aca="false">+[4]data1cf!W817</f>
        <v>289.835517466269</v>
      </c>
      <c r="Y817" s="326" t="n">
        <f aca="false">+[4]data1cf!X817</f>
        <v>287.788895790257</v>
      </c>
      <c r="Z817" s="326" t="n">
        <f aca="false">+[4]data1cf!Y817</f>
        <v>285.680875463965</v>
      </c>
      <c r="AA817" s="326" t="n">
        <f aca="false">+[4]data1cf!Z817</f>
        <v>283.509614527884</v>
      </c>
      <c r="AB817" s="326"/>
      <c r="AC817" s="327" t="n">
        <f aca="false">XNPV(0.1,B817:AA817,$B$1:$AA$1)</f>
        <v>520.044148796022</v>
      </c>
      <c r="AD817" s="327" t="n">
        <f aca="false">SUMPRODUCT(B817:AA817,$B$1010:$AA$1010)</f>
        <v>1592.86102574616</v>
      </c>
      <c r="AE817" s="328" t="n">
        <f aca="false">SUMPRODUCT(B817:AA817,$B$1012:$AA$1012)</f>
        <v>1474.65000934094</v>
      </c>
      <c r="AF817" s="329" t="n">
        <f aca="false">XIRR(B817:AA817,$B$1:$AA$1)</f>
        <v>0.120332434814353</v>
      </c>
      <c r="AG817" s="330" t="n">
        <f aca="false">1-EXP(-(1/0.25)*(AD817/ABS($AD$1010)))</f>
        <v>0.952250326707386</v>
      </c>
    </row>
    <row r="818" customFormat="false" ht="12.75" hidden="false" customHeight="false" outlineLevel="0" collapsed="false">
      <c r="A818" s="321"/>
      <c r="B818" s="326" t="n">
        <f aca="false">+[4]data1cf!A818</f>
        <v>-3741.47740148077</v>
      </c>
      <c r="C818" s="326" t="n">
        <f aca="false">+[4]data1cf!B818</f>
        <v>513.470640684786</v>
      </c>
      <c r="D818" s="326" t="n">
        <f aca="false">+[4]data1cf!C818</f>
        <v>577.831369301094</v>
      </c>
      <c r="E818" s="326" t="n">
        <f aca="false">+[4]data1cf!D818</f>
        <v>562.878683570984</v>
      </c>
      <c r="F818" s="326" t="n">
        <f aca="false">+[4]data1cf!E818</f>
        <v>549.346689310571</v>
      </c>
      <c r="G818" s="326" t="n">
        <f aca="false">+[4]data1cf!F818</f>
        <v>536.943429388794</v>
      </c>
      <c r="H818" s="326" t="n">
        <f aca="false">+[4]data1cf!G818</f>
        <v>525.522384720514</v>
      </c>
      <c r="I818" s="326" t="n">
        <f aca="false">+[4]data1cf!H818</f>
        <v>519.446532589736</v>
      </c>
      <c r="J818" s="326" t="n">
        <f aca="false">+[4]data1cf!I818</f>
        <v>518.132884015187</v>
      </c>
      <c r="K818" s="326" t="n">
        <f aca="false">+[4]data1cf!J818</f>
        <v>516.925294624771</v>
      </c>
      <c r="L818" s="326" t="n">
        <f aca="false">+[4]data1cf!K818</f>
        <v>515.386176210662</v>
      </c>
      <c r="M818" s="326" t="n">
        <f aca="false">+[4]data1cf!L818</f>
        <v>394.74410558611</v>
      </c>
      <c r="N818" s="326" t="n">
        <f aca="false">+[4]data1cf!M818</f>
        <v>393.120113900841</v>
      </c>
      <c r="O818" s="326" t="n">
        <f aca="false">+[4]data1cf!N818</f>
        <v>391.742703806994</v>
      </c>
      <c r="P818" s="326" t="n">
        <f aca="false">+[4]data1cf!O818</f>
        <v>390.028670068352</v>
      </c>
      <c r="Q818" s="326" t="n">
        <f aca="false">+[4]data1cf!P818</f>
        <v>388.558516659531</v>
      </c>
      <c r="R818" s="326" t="n">
        <f aca="false">+[4]data1cf!Q818</f>
        <v>343.835708102441</v>
      </c>
      <c r="S818" s="326" t="n">
        <f aca="false">+[4]data1cf!R818</f>
        <v>299.208445465369</v>
      </c>
      <c r="T818" s="326" t="n">
        <f aca="false">+[4]data1cf!S818</f>
        <v>297.44301162933</v>
      </c>
      <c r="U818" s="326" t="n">
        <f aca="false">+[4]data1cf!T818</f>
        <v>295.62461477821</v>
      </c>
      <c r="V818" s="326" t="n">
        <f aca="false">+[4]data1cf!U818</f>
        <v>293.751666021557</v>
      </c>
      <c r="W818" s="326" t="n">
        <f aca="false">+[4]data1cf!V818</f>
        <v>291.822528802203</v>
      </c>
      <c r="X818" s="326" t="n">
        <f aca="false">+[4]data1cf!W818</f>
        <v>289.835517466269</v>
      </c>
      <c r="Y818" s="326" t="n">
        <f aca="false">+[4]data1cf!X818</f>
        <v>287.788895790257</v>
      </c>
      <c r="Z818" s="326" t="n">
        <f aca="false">+[4]data1cf!Y818</f>
        <v>285.680875463965</v>
      </c>
      <c r="AA818" s="326" t="n">
        <f aca="false">+[4]data1cf!Z818</f>
        <v>283.509614527884</v>
      </c>
      <c r="AB818" s="326"/>
      <c r="AC818" s="327" t="n">
        <f aca="false">XNPV(0.1,B818:AA818,$B$1:$AA$1)</f>
        <v>569.720353919292</v>
      </c>
      <c r="AD818" s="327" t="n">
        <f aca="false">SUMPRODUCT(B818:AA818,$B$1010:$AA$1010)</f>
        <v>1639.18767845629</v>
      </c>
      <c r="AE818" s="328" t="n">
        <f aca="false">SUMPRODUCT(B818:AA818,$B$1012:$AA$1012)</f>
        <v>1521.2859834155</v>
      </c>
      <c r="AF818" s="329" t="n">
        <f aca="false">XIRR(B818:AA818,$B$1:$AA$1)</f>
        <v>0.122596102740134</v>
      </c>
      <c r="AG818" s="330" t="n">
        <f aca="false">1-EXP(-(1/0.25)*(AD818/ABS($AD$1010)))</f>
        <v>0.956293132943478</v>
      </c>
    </row>
    <row r="819" customFormat="false" ht="12.75" hidden="false" customHeight="false" outlineLevel="0" collapsed="false">
      <c r="A819" s="321"/>
      <c r="B819" s="326" t="n">
        <f aca="false">+[4]data1cf!A819</f>
        <v>-2578.42043548749</v>
      </c>
      <c r="C819" s="326" t="n">
        <f aca="false">+[4]data1cf!B819</f>
        <v>490.860813265877</v>
      </c>
      <c r="D819" s="326" t="n">
        <f aca="false">+[4]data1cf!C819</f>
        <v>534.872697205166</v>
      </c>
      <c r="E819" s="326" t="n">
        <f aca="false">+[4]data1cf!D819</f>
        <v>524.215878684649</v>
      </c>
      <c r="F819" s="326" t="n">
        <f aca="false">+[4]data1cf!E819</f>
        <v>514.52755508545</v>
      </c>
      <c r="G819" s="326" t="n">
        <f aca="false">+[4]data1cf!F819</f>
        <v>505.606208586185</v>
      </c>
      <c r="H819" s="326" t="n">
        <f aca="false">+[4]data1cf!G819</f>
        <v>497.350539756553</v>
      </c>
      <c r="I819" s="326" t="n">
        <f aca="false">+[4]data1cf!H819</f>
        <v>492.766936235423</v>
      </c>
      <c r="J819" s="326" t="n">
        <f aca="false">+[4]data1cf!I819</f>
        <v>491.453287660874</v>
      </c>
      <c r="K819" s="326" t="n">
        <f aca="false">+[4]data1cf!J819</f>
        <v>490.20047861562</v>
      </c>
      <c r="L819" s="326" t="n">
        <f aca="false">+[4]data1cf!K819</f>
        <v>488.706579856349</v>
      </c>
      <c r="M819" s="326" t="n">
        <f aca="false">+[4]data1cf!L819</f>
        <v>368.019289576959</v>
      </c>
      <c r="N819" s="326" t="n">
        <f aca="false">+[4]data1cf!M819</f>
        <v>366.440517546528</v>
      </c>
      <c r="O819" s="326" t="n">
        <f aca="false">+[4]data1cf!N819</f>
        <v>365.017887797843</v>
      </c>
      <c r="P819" s="326" t="n">
        <f aca="false">+[4]data1cf!O819</f>
        <v>363.349073714039</v>
      </c>
      <c r="Q819" s="326" t="n">
        <f aca="false">+[4]data1cf!P819</f>
        <v>361.83370065038</v>
      </c>
      <c r="R819" s="326" t="n">
        <f aca="false">+[4]data1cf!Q819</f>
        <v>330.495909925284</v>
      </c>
      <c r="S819" s="326" t="n">
        <f aca="false">+[4]data1cf!R819</f>
        <v>299.208445465369</v>
      </c>
      <c r="T819" s="326" t="n">
        <f aca="false">+[4]data1cf!S819</f>
        <v>297.44301162933</v>
      </c>
      <c r="U819" s="326" t="n">
        <f aca="false">+[4]data1cf!T819</f>
        <v>295.62461477821</v>
      </c>
      <c r="V819" s="326" t="n">
        <f aca="false">+[4]data1cf!U819</f>
        <v>293.751666021557</v>
      </c>
      <c r="W819" s="326" t="n">
        <f aca="false">+[4]data1cf!V819</f>
        <v>291.822528802203</v>
      </c>
      <c r="X819" s="326" t="n">
        <f aca="false">+[4]data1cf!W819</f>
        <v>289.835517466269</v>
      </c>
      <c r="Y819" s="326" t="n">
        <f aca="false">+[4]data1cf!X819</f>
        <v>287.788895790257</v>
      </c>
      <c r="Z819" s="326" t="n">
        <f aca="false">+[4]data1cf!Y819</f>
        <v>285.680875463965</v>
      </c>
      <c r="AA819" s="326" t="n">
        <f aca="false">+[4]data1cf!Z819</f>
        <v>283.509614527884</v>
      </c>
      <c r="AB819" s="326"/>
      <c r="AC819" s="327" t="n">
        <f aca="false">XNPV(0.1,B819:AA819,$B$1:$AA$1)</f>
        <v>1498.93835040978</v>
      </c>
      <c r="AD819" s="327" t="n">
        <f aca="false">SUMPRODUCT(B819:AA819,$B$1010:$AA$1010)</f>
        <v>2505.75063970891</v>
      </c>
      <c r="AE819" s="328" t="n">
        <f aca="false">SUMPRODUCT(B819:AA819,$B$1012:$AA$1012)</f>
        <v>2393.63495384112</v>
      </c>
      <c r="AF819" s="329" t="n">
        <f aca="false">XIRR(B819:AA819,$B$1:$AA$1)</f>
        <v>0.182498456067704</v>
      </c>
      <c r="AG819" s="330" t="n">
        <f aca="false">1-EXP(-(1/0.25)*(AD819/ABS($AD$1010)))</f>
        <v>0.99164645223723</v>
      </c>
    </row>
    <row r="820" customFormat="false" ht="12.75" hidden="false" customHeight="false" outlineLevel="0" collapsed="false">
      <c r="A820" s="321"/>
      <c r="B820" s="326" t="n">
        <f aca="false">+[4]data1cf!A820</f>
        <v>-3567.44020752024</v>
      </c>
      <c r="C820" s="326" t="n">
        <f aca="false">+[4]data1cf!B820</f>
        <v>510.087357634194</v>
      </c>
      <c r="D820" s="326" t="n">
        <f aca="false">+[4]data1cf!C820</f>
        <v>571.403131504968</v>
      </c>
      <c r="E820" s="326" t="n">
        <f aca="false">+[4]data1cf!D820</f>
        <v>557.093269554471</v>
      </c>
      <c r="F820" s="326" t="n">
        <f aca="false">+[4]data1cf!E820</f>
        <v>544.136433412658</v>
      </c>
      <c r="G820" s="326" t="n">
        <f aca="false">+[4]data1cf!F820</f>
        <v>532.254199080672</v>
      </c>
      <c r="H820" s="326" t="n">
        <f aca="false">+[4]data1cf!G820</f>
        <v>521.306814039476</v>
      </c>
      <c r="I820" s="326" t="n">
        <f aca="false">+[4]data1cf!H820</f>
        <v>515.454258590037</v>
      </c>
      <c r="J820" s="326" t="n">
        <f aca="false">+[4]data1cf!I820</f>
        <v>514.140610015488</v>
      </c>
      <c r="K820" s="326" t="n">
        <f aca="false">+[4]data1cf!J820</f>
        <v>512.92625405897</v>
      </c>
      <c r="L820" s="326" t="n">
        <f aca="false">+[4]data1cf!K820</f>
        <v>511.393902210962</v>
      </c>
      <c r="M820" s="326" t="n">
        <f aca="false">+[4]data1cf!L820</f>
        <v>390.745065020309</v>
      </c>
      <c r="N820" s="326" t="n">
        <f aca="false">+[4]data1cf!M820</f>
        <v>389.127839901141</v>
      </c>
      <c r="O820" s="326" t="n">
        <f aca="false">+[4]data1cf!N820</f>
        <v>387.743663241194</v>
      </c>
      <c r="P820" s="326" t="n">
        <f aca="false">+[4]data1cf!O820</f>
        <v>386.036396068653</v>
      </c>
      <c r="Q820" s="326" t="n">
        <f aca="false">+[4]data1cf!P820</f>
        <v>384.55947609373</v>
      </c>
      <c r="R820" s="326" t="n">
        <f aca="false">+[4]data1cf!Q820</f>
        <v>341.839571102591</v>
      </c>
      <c r="S820" s="326" t="n">
        <f aca="false">+[4]data1cf!R820</f>
        <v>299.208445465369</v>
      </c>
      <c r="T820" s="326" t="n">
        <f aca="false">+[4]data1cf!S820</f>
        <v>297.44301162933</v>
      </c>
      <c r="U820" s="326" t="n">
        <f aca="false">+[4]data1cf!T820</f>
        <v>295.62461477821</v>
      </c>
      <c r="V820" s="326" t="n">
        <f aca="false">+[4]data1cf!U820</f>
        <v>293.751666021557</v>
      </c>
      <c r="W820" s="326" t="n">
        <f aca="false">+[4]data1cf!V820</f>
        <v>291.822528802203</v>
      </c>
      <c r="X820" s="326" t="n">
        <f aca="false">+[4]data1cf!W820</f>
        <v>289.835517466269</v>
      </c>
      <c r="Y820" s="326" t="n">
        <f aca="false">+[4]data1cf!X820</f>
        <v>287.788895790257</v>
      </c>
      <c r="Z820" s="326" t="n">
        <f aca="false">+[4]data1cf!Y820</f>
        <v>285.680875463965</v>
      </c>
      <c r="AA820" s="326" t="n">
        <f aca="false">+[4]data1cf!Z820</f>
        <v>283.509614527884</v>
      </c>
      <c r="AB820" s="326"/>
      <c r="AC820" s="327" t="n">
        <f aca="false">XNPV(0.1,B820:AA820,$B$1:$AA$1)</f>
        <v>708.766417367023</v>
      </c>
      <c r="AD820" s="327" t="n">
        <f aca="false">SUMPRODUCT(B820:AA820,$B$1010:$AA$1010)</f>
        <v>1768.85818521236</v>
      </c>
      <c r="AE820" s="328" t="n">
        <f aca="false">SUMPRODUCT(B820:AA820,$B$1012:$AA$1012)</f>
        <v>1651.82229539878</v>
      </c>
      <c r="AF820" s="329" t="n">
        <f aca="false">XIRR(B820:AA820,$B$1:$AA$1)</f>
        <v>0.129301652818932</v>
      </c>
      <c r="AG820" s="330" t="n">
        <f aca="false">1-EXP(-(1/0.25)*(AD820/ABS($AD$1010)))</f>
        <v>0.965880062137117</v>
      </c>
    </row>
    <row r="821" customFormat="false" ht="12.75" hidden="false" customHeight="false" outlineLevel="0" collapsed="false">
      <c r="A821" s="321"/>
      <c r="B821" s="326" t="n">
        <f aca="false">+[4]data1cf!A821</f>
        <v>-3154.16465162028</v>
      </c>
      <c r="C821" s="326" t="n">
        <f aca="false">+[4]data1cf!B821</f>
        <v>502.053280827498</v>
      </c>
      <c r="D821" s="326" t="n">
        <f aca="false">+[4]data1cf!C821</f>
        <v>556.138385572247</v>
      </c>
      <c r="E821" s="326" t="n">
        <f aca="false">+[4]data1cf!D821</f>
        <v>543.354998215022</v>
      </c>
      <c r="F821" s="326" t="n">
        <f aca="false">+[4]data1cf!E821</f>
        <v>531.763955130347</v>
      </c>
      <c r="G821" s="326" t="n">
        <f aca="false">+[4]data1cf!F821</f>
        <v>521.118968626593</v>
      </c>
      <c r="H821" s="326" t="n">
        <f aca="false">+[4]data1cf!G821</f>
        <v>511.296354338333</v>
      </c>
      <c r="I821" s="326" t="n">
        <f aca="false">+[4]data1cf!H821</f>
        <v>505.974047958136</v>
      </c>
      <c r="J821" s="326" t="n">
        <f aca="false">+[4]data1cf!I821</f>
        <v>504.660399383587</v>
      </c>
      <c r="K821" s="326" t="n">
        <f aca="false">+[4]data1cf!J821</f>
        <v>503.429975273456</v>
      </c>
      <c r="L821" s="326" t="n">
        <f aca="false">+[4]data1cf!K821</f>
        <v>501.913691579062</v>
      </c>
      <c r="M821" s="326" t="n">
        <f aca="false">+[4]data1cf!L821</f>
        <v>381.248786234795</v>
      </c>
      <c r="N821" s="326" t="n">
        <f aca="false">+[4]data1cf!M821</f>
        <v>379.647629269241</v>
      </c>
      <c r="O821" s="326" t="n">
        <f aca="false">+[4]data1cf!N821</f>
        <v>378.24738445568</v>
      </c>
      <c r="P821" s="326" t="n">
        <f aca="false">+[4]data1cf!O821</f>
        <v>376.556185436752</v>
      </c>
      <c r="Q821" s="326" t="n">
        <f aca="false">+[4]data1cf!P821</f>
        <v>375.063197308216</v>
      </c>
      <c r="R821" s="326" t="n">
        <f aca="false">+[4]data1cf!Q821</f>
        <v>337.099465786641</v>
      </c>
      <c r="S821" s="326" t="n">
        <f aca="false">+[4]data1cf!R821</f>
        <v>299.208445465369</v>
      </c>
      <c r="T821" s="326" t="n">
        <f aca="false">+[4]data1cf!S821</f>
        <v>297.44301162933</v>
      </c>
      <c r="U821" s="326" t="n">
        <f aca="false">+[4]data1cf!T821</f>
        <v>295.62461477821</v>
      </c>
      <c r="V821" s="326" t="n">
        <f aca="false">+[4]data1cf!U821</f>
        <v>293.751666021557</v>
      </c>
      <c r="W821" s="326" t="n">
        <f aca="false">+[4]data1cf!V821</f>
        <v>291.822528802203</v>
      </c>
      <c r="X821" s="326" t="n">
        <f aca="false">+[4]data1cf!W821</f>
        <v>289.835517466269</v>
      </c>
      <c r="Y821" s="326" t="n">
        <f aca="false">+[4]data1cf!X821</f>
        <v>287.788895790257</v>
      </c>
      <c r="Z821" s="326" t="n">
        <f aca="false">+[4]data1cf!Y821</f>
        <v>285.680875463965</v>
      </c>
      <c r="AA821" s="326" t="n">
        <f aca="false">+[4]data1cf!Z821</f>
        <v>283.509614527884</v>
      </c>
      <c r="AB821" s="326"/>
      <c r="AC821" s="327" t="n">
        <f aca="false">XNPV(0.1,B821:AA821,$B$1:$AA$1)</f>
        <v>1038.95066051275</v>
      </c>
      <c r="AD821" s="327" t="n">
        <f aca="false">SUMPRODUCT(B821:AA821,$B$1010:$AA$1010)</f>
        <v>2076.7788632233</v>
      </c>
      <c r="AE821" s="328" t="n">
        <f aca="false">SUMPRODUCT(B821:AA821,$B$1012:$AA$1012)</f>
        <v>1961.7989485058</v>
      </c>
      <c r="AF821" s="329" t="n">
        <f aca="false">XIRR(B821:AA821,$B$1:$AA$1)</f>
        <v>0.147841104501319</v>
      </c>
      <c r="AG821" s="330" t="n">
        <f aca="false">1-EXP(-(1/0.25)*(AD821/ABS($AD$1010)))</f>
        <v>0.981048827197083</v>
      </c>
    </row>
    <row r="822" customFormat="false" ht="12.75" hidden="false" customHeight="false" outlineLevel="0" collapsed="false">
      <c r="A822" s="321"/>
      <c r="B822" s="326" t="n">
        <f aca="false">+[4]data1cf!A822</f>
        <v>-2557.47804295154</v>
      </c>
      <c r="C822" s="326" t="n">
        <f aca="false">+[4]data1cf!B822</f>
        <v>490.453693154978</v>
      </c>
      <c r="D822" s="326" t="n">
        <f aca="false">+[4]data1cf!C822</f>
        <v>534.099168994458</v>
      </c>
      <c r="E822" s="326" t="n">
        <f aca="false">+[4]data1cf!D822</f>
        <v>523.519703295012</v>
      </c>
      <c r="F822" s="326" t="n">
        <f aca="false">+[4]data1cf!E822</f>
        <v>513.900590114666</v>
      </c>
      <c r="G822" s="326" t="n">
        <f aca="false">+[4]data1cf!F822</f>
        <v>505.04194011248</v>
      </c>
      <c r="H822" s="326" t="n">
        <f aca="false">+[4]data1cf!G822</f>
        <v>496.843268098373</v>
      </c>
      <c r="I822" s="326" t="n">
        <f aca="false">+[4]data1cf!H822</f>
        <v>492.286534504563</v>
      </c>
      <c r="J822" s="326" t="n">
        <f aca="false">+[4]data1cf!I822</f>
        <v>490.972885930013</v>
      </c>
      <c r="K822" s="326" t="n">
        <f aca="false">+[4]data1cf!J822</f>
        <v>489.719262644537</v>
      </c>
      <c r="L822" s="326" t="n">
        <f aca="false">+[4]data1cf!K822</f>
        <v>488.226178125488</v>
      </c>
      <c r="M822" s="326" t="n">
        <f aca="false">+[4]data1cf!L822</f>
        <v>367.538073605876</v>
      </c>
      <c r="N822" s="326" t="n">
        <f aca="false">+[4]data1cf!M822</f>
        <v>365.960115815667</v>
      </c>
      <c r="O822" s="326" t="n">
        <f aca="false">+[4]data1cf!N822</f>
        <v>364.536671826761</v>
      </c>
      <c r="P822" s="326" t="n">
        <f aca="false">+[4]data1cf!O822</f>
        <v>362.868671983178</v>
      </c>
      <c r="Q822" s="326" t="n">
        <f aca="false">+[4]data1cf!P822</f>
        <v>361.352484679297</v>
      </c>
      <c r="R822" s="326" t="n">
        <f aca="false">+[4]data1cf!Q822</f>
        <v>330.255709059854</v>
      </c>
      <c r="S822" s="326" t="n">
        <f aca="false">+[4]data1cf!R822</f>
        <v>299.208445465369</v>
      </c>
      <c r="T822" s="326" t="n">
        <f aca="false">+[4]data1cf!S822</f>
        <v>297.44301162933</v>
      </c>
      <c r="U822" s="326" t="n">
        <f aca="false">+[4]data1cf!T822</f>
        <v>295.62461477821</v>
      </c>
      <c r="V822" s="326" t="n">
        <f aca="false">+[4]data1cf!U822</f>
        <v>293.751666021557</v>
      </c>
      <c r="W822" s="326" t="n">
        <f aca="false">+[4]data1cf!V822</f>
        <v>291.822528802203</v>
      </c>
      <c r="X822" s="326" t="n">
        <f aca="false">+[4]data1cf!W822</f>
        <v>289.835517466269</v>
      </c>
      <c r="Y822" s="326" t="n">
        <f aca="false">+[4]data1cf!X822</f>
        <v>287.788895790257</v>
      </c>
      <c r="Z822" s="326" t="n">
        <f aca="false">+[4]data1cf!Y822</f>
        <v>285.680875463965</v>
      </c>
      <c r="AA822" s="326" t="n">
        <f aca="false">+[4]data1cf!Z822</f>
        <v>283.509614527884</v>
      </c>
      <c r="AB822" s="326"/>
      <c r="AC822" s="327" t="n">
        <f aca="false">XNPV(0.1,B822:AA822,$B$1:$AA$1)</f>
        <v>1515.67016028923</v>
      </c>
      <c r="AD822" s="327" t="n">
        <f aca="false">SUMPRODUCT(B822:AA822,$B$1010:$AA$1010)</f>
        <v>2521.35426207849</v>
      </c>
      <c r="AE822" s="328" t="n">
        <f aca="false">SUMPRODUCT(B822:AA822,$B$1012:$AA$1012)</f>
        <v>2409.34276102611</v>
      </c>
      <c r="AF822" s="329" t="n">
        <f aca="false">XIRR(B822:AA822,$B$1:$AA$1)</f>
        <v>0.184027853404174</v>
      </c>
      <c r="AG822" s="330" t="n">
        <f aca="false">1-EXP(-(1/0.25)*(AD822/ABS($AD$1010)))</f>
        <v>0.991891692867305</v>
      </c>
    </row>
    <row r="823" customFormat="false" ht="12.75" hidden="false" customHeight="false" outlineLevel="0" collapsed="false">
      <c r="A823" s="321"/>
      <c r="B823" s="326" t="n">
        <f aca="false">+[4]data1cf!A823</f>
        <v>-2851.73099704633</v>
      </c>
      <c r="C823" s="326" t="n">
        <f aca="false">+[4]data1cf!B823</f>
        <v>496.173970582581</v>
      </c>
      <c r="D823" s="326" t="n">
        <f aca="false">+[4]data1cf!C823</f>
        <v>544.967696106903</v>
      </c>
      <c r="E823" s="326" t="n">
        <f aca="false">+[4]data1cf!D823</f>
        <v>533.301377696213</v>
      </c>
      <c r="F823" s="326" t="n">
        <f aca="false">+[4]data1cf!E823</f>
        <v>522.709817353174</v>
      </c>
      <c r="G823" s="326" t="n">
        <f aca="false">+[4]data1cf!F823</f>
        <v>512.970244627137</v>
      </c>
      <c r="H823" s="326" t="n">
        <f aca="false">+[4]data1cf!G823</f>
        <v>503.970733773166</v>
      </c>
      <c r="I823" s="326" t="n">
        <f aca="false">+[4]data1cf!H823</f>
        <v>499.036461869134</v>
      </c>
      <c r="J823" s="326" t="n">
        <f aca="false">+[4]data1cf!I823</f>
        <v>497.722813294584</v>
      </c>
      <c r="K823" s="326" t="n">
        <f aca="false">+[4]data1cf!J823</f>
        <v>496.480630563964</v>
      </c>
      <c r="L823" s="326" t="n">
        <f aca="false">+[4]data1cf!K823</f>
        <v>494.976105490059</v>
      </c>
      <c r="M823" s="326" t="n">
        <f aca="false">+[4]data1cf!L823</f>
        <v>374.299441525303</v>
      </c>
      <c r="N823" s="326" t="n">
        <f aca="false">+[4]data1cf!M823</f>
        <v>372.710043180238</v>
      </c>
      <c r="O823" s="326" t="n">
        <f aca="false">+[4]data1cf!N823</f>
        <v>371.298039746187</v>
      </c>
      <c r="P823" s="326" t="n">
        <f aca="false">+[4]data1cf!O823</f>
        <v>369.618599347749</v>
      </c>
      <c r="Q823" s="326" t="n">
        <f aca="false">+[4]data1cf!P823</f>
        <v>368.113852598724</v>
      </c>
      <c r="R823" s="326" t="n">
        <f aca="false">+[4]data1cf!Q823</f>
        <v>333.630672742139</v>
      </c>
      <c r="S823" s="326" t="n">
        <f aca="false">+[4]data1cf!R823</f>
        <v>299.208445465369</v>
      </c>
      <c r="T823" s="326" t="n">
        <f aca="false">+[4]data1cf!S823</f>
        <v>297.44301162933</v>
      </c>
      <c r="U823" s="326" t="n">
        <f aca="false">+[4]data1cf!T823</f>
        <v>295.62461477821</v>
      </c>
      <c r="V823" s="326" t="n">
        <f aca="false">+[4]data1cf!U823</f>
        <v>293.751666021557</v>
      </c>
      <c r="W823" s="326" t="n">
        <f aca="false">+[4]data1cf!V823</f>
        <v>291.822528802203</v>
      </c>
      <c r="X823" s="326" t="n">
        <f aca="false">+[4]data1cf!W823</f>
        <v>289.835517466269</v>
      </c>
      <c r="Y823" s="326" t="n">
        <f aca="false">+[4]data1cf!X823</f>
        <v>287.788895790257</v>
      </c>
      <c r="Z823" s="326" t="n">
        <f aca="false">+[4]data1cf!Y823</f>
        <v>285.680875463965</v>
      </c>
      <c r="AA823" s="326" t="n">
        <f aca="false">+[4]data1cf!Z823</f>
        <v>283.509614527884</v>
      </c>
      <c r="AB823" s="326"/>
      <c r="AC823" s="327" t="n">
        <f aca="false">XNPV(0.1,B823:AA823,$B$1:$AA$1)</f>
        <v>1280.57837333462</v>
      </c>
      <c r="AD823" s="327" t="n">
        <f aca="false">SUMPRODUCT(B823:AA823,$B$1010:$AA$1010)</f>
        <v>2302.1141743499</v>
      </c>
      <c r="AE823" s="328" t="n">
        <f aca="false">SUMPRODUCT(B823:AA823,$B$1012:$AA$1012)</f>
        <v>2188.63881525672</v>
      </c>
      <c r="AF823" s="329" t="n">
        <f aca="false">XIRR(B823:AA823,$B$1:$AA$1)</f>
        <v>0.164449299332669</v>
      </c>
      <c r="AG823" s="330" t="n">
        <f aca="false">1-EXP(-(1/0.25)*(AD823/ABS($AD$1010)))</f>
        <v>0.987675888380736</v>
      </c>
    </row>
    <row r="824" customFormat="false" ht="12.75" hidden="false" customHeight="false" outlineLevel="0" collapsed="false">
      <c r="A824" s="321"/>
      <c r="B824" s="326" t="n">
        <f aca="false">+[4]data1cf!A824</f>
        <v>-2532.57679302831</v>
      </c>
      <c r="C824" s="326" t="n">
        <f aca="false">+[4]data1cf!B824</f>
        <v>489.96961285647</v>
      </c>
      <c r="D824" s="326" t="n">
        <f aca="false">+[4]data1cf!C824</f>
        <v>533.179416427294</v>
      </c>
      <c r="E824" s="326" t="n">
        <f aca="false">+[4]data1cf!D824</f>
        <v>522.691925984564</v>
      </c>
      <c r="F824" s="326" t="n">
        <f aca="false">+[4]data1cf!E824</f>
        <v>513.155106454964</v>
      </c>
      <c r="G824" s="326" t="n">
        <f aca="false">+[4]data1cf!F824</f>
        <v>504.371004818748</v>
      </c>
      <c r="H824" s="326" t="n">
        <f aca="false">+[4]data1cf!G824</f>
        <v>496.240104046433</v>
      </c>
      <c r="I824" s="326" t="n">
        <f aca="false">+[4]data1cf!H824</f>
        <v>491.715319752324</v>
      </c>
      <c r="J824" s="326" t="n">
        <f aca="false">+[4]data1cf!I824</f>
        <v>490.401671177774</v>
      </c>
      <c r="K824" s="326" t="n">
        <f aca="false">+[4]data1cf!J824</f>
        <v>489.147079731701</v>
      </c>
      <c r="L824" s="326" t="n">
        <f aca="false">+[4]data1cf!K824</f>
        <v>487.654963373249</v>
      </c>
      <c r="M824" s="326" t="n">
        <f aca="false">+[4]data1cf!L824</f>
        <v>366.96589069304</v>
      </c>
      <c r="N824" s="326" t="n">
        <f aca="false">+[4]data1cf!M824</f>
        <v>365.388901063428</v>
      </c>
      <c r="O824" s="326" t="n">
        <f aca="false">+[4]data1cf!N824</f>
        <v>363.964488913925</v>
      </c>
      <c r="P824" s="326" t="n">
        <f aca="false">+[4]data1cf!O824</f>
        <v>362.297457230939</v>
      </c>
      <c r="Q824" s="326" t="n">
        <f aca="false">+[4]data1cf!P824</f>
        <v>360.780301766461</v>
      </c>
      <c r="R824" s="326" t="n">
        <f aca="false">+[4]data1cf!Q824</f>
        <v>329.970101683734</v>
      </c>
      <c r="S824" s="326" t="n">
        <f aca="false">+[4]data1cf!R824</f>
        <v>299.208445465369</v>
      </c>
      <c r="T824" s="326" t="n">
        <f aca="false">+[4]data1cf!S824</f>
        <v>297.44301162933</v>
      </c>
      <c r="U824" s="326" t="n">
        <f aca="false">+[4]data1cf!T824</f>
        <v>295.62461477821</v>
      </c>
      <c r="V824" s="326" t="n">
        <f aca="false">+[4]data1cf!U824</f>
        <v>293.751666021557</v>
      </c>
      <c r="W824" s="326" t="n">
        <f aca="false">+[4]data1cf!V824</f>
        <v>291.822528802203</v>
      </c>
      <c r="X824" s="326" t="n">
        <f aca="false">+[4]data1cf!W824</f>
        <v>289.835517466269</v>
      </c>
      <c r="Y824" s="326" t="n">
        <f aca="false">+[4]data1cf!X824</f>
        <v>287.788895790257</v>
      </c>
      <c r="Z824" s="326" t="n">
        <f aca="false">+[4]data1cf!Y824</f>
        <v>285.680875463965</v>
      </c>
      <c r="AA824" s="326" t="n">
        <f aca="false">+[4]data1cf!Z824</f>
        <v>283.509614527884</v>
      </c>
      <c r="AB824" s="326"/>
      <c r="AC824" s="327" t="n">
        <f aca="false">XNPV(0.1,B824:AA824,$B$1:$AA$1)</f>
        <v>1535.56487760775</v>
      </c>
      <c r="AD824" s="327" t="n">
        <f aca="false">SUMPRODUCT(B824:AA824,$B$1010:$AA$1010)</f>
        <v>2539.90752430322</v>
      </c>
      <c r="AE824" s="328" t="n">
        <f aca="false">SUMPRODUCT(B824:AA824,$B$1012:$AA$1012)</f>
        <v>2428.01990270359</v>
      </c>
      <c r="AF824" s="329" t="n">
        <f aca="false">XIRR(B824:AA824,$B$1:$AA$1)</f>
        <v>0.185876848686344</v>
      </c>
      <c r="AG824" s="330" t="n">
        <f aca="false">1-EXP(-(1/0.25)*(AD824/ABS($AD$1010)))</f>
        <v>0.992173940313452</v>
      </c>
    </row>
    <row r="825" customFormat="false" ht="12.75" hidden="false" customHeight="false" outlineLevel="0" collapsed="false">
      <c r="A825" s="321"/>
      <c r="B825" s="326" t="n">
        <f aca="false">+[4]data1cf!A825</f>
        <v>-3860.74313715135</v>
      </c>
      <c r="C825" s="326" t="n">
        <f aca="false">+[4]data1cf!B825</f>
        <v>515.789166586222</v>
      </c>
      <c r="D825" s="326" t="n">
        <f aca="false">+[4]data1cf!C825</f>
        <v>582.236568513822</v>
      </c>
      <c r="E825" s="326" t="n">
        <f aca="false">+[4]data1cf!D825</f>
        <v>566.84336286244</v>
      </c>
      <c r="F825" s="326" t="n">
        <f aca="false">+[4]data1cf!E825</f>
        <v>552.917219198782</v>
      </c>
      <c r="G825" s="326" t="n">
        <f aca="false">+[4]data1cf!F825</f>
        <v>540.156906288184</v>
      </c>
      <c r="H825" s="326" t="n">
        <f aca="false">+[4]data1cf!G825</f>
        <v>528.411267993703</v>
      </c>
      <c r="I825" s="326" t="n">
        <f aca="false">+[4]data1cf!H825</f>
        <v>522.182393153431</v>
      </c>
      <c r="J825" s="326" t="n">
        <f aca="false">+[4]data1cf!I825</f>
        <v>520.868744578881</v>
      </c>
      <c r="K825" s="326" t="n">
        <f aca="false">+[4]data1cf!J825</f>
        <v>519.665792240268</v>
      </c>
      <c r="L825" s="326" t="n">
        <f aca="false">+[4]data1cf!K825</f>
        <v>518.122036774356</v>
      </c>
      <c r="M825" s="326" t="n">
        <f aca="false">+[4]data1cf!L825</f>
        <v>397.484603201607</v>
      </c>
      <c r="N825" s="326" t="n">
        <f aca="false">+[4]data1cf!M825</f>
        <v>395.855974464535</v>
      </c>
      <c r="O825" s="326" t="n">
        <f aca="false">+[4]data1cf!N825</f>
        <v>394.483201422492</v>
      </c>
      <c r="P825" s="326" t="n">
        <f aca="false">+[4]data1cf!O825</f>
        <v>392.764530632046</v>
      </c>
      <c r="Q825" s="326" t="n">
        <f aca="false">+[4]data1cf!P825</f>
        <v>391.299014275028</v>
      </c>
      <c r="R825" s="326" t="n">
        <f aca="false">+[4]data1cf!Q825</f>
        <v>345.203638384288</v>
      </c>
      <c r="S825" s="326" t="n">
        <f aca="false">+[4]data1cf!R825</f>
        <v>299.208445465369</v>
      </c>
      <c r="T825" s="326" t="n">
        <f aca="false">+[4]data1cf!S825</f>
        <v>297.44301162933</v>
      </c>
      <c r="U825" s="326" t="n">
        <f aca="false">+[4]data1cf!T825</f>
        <v>295.62461477821</v>
      </c>
      <c r="V825" s="326" t="n">
        <f aca="false">+[4]data1cf!U825</f>
        <v>293.751666021557</v>
      </c>
      <c r="W825" s="326" t="n">
        <f aca="false">+[4]data1cf!V825</f>
        <v>291.822528802203</v>
      </c>
      <c r="X825" s="326" t="n">
        <f aca="false">+[4]data1cf!W825</f>
        <v>289.835517466269</v>
      </c>
      <c r="Y825" s="326" t="n">
        <f aca="false">+[4]data1cf!X825</f>
        <v>287.788895790257</v>
      </c>
      <c r="Z825" s="326" t="n">
        <f aca="false">+[4]data1cf!Y825</f>
        <v>285.680875463965</v>
      </c>
      <c r="AA825" s="326" t="n">
        <f aca="false">+[4]data1cf!Z825</f>
        <v>283.509614527884</v>
      </c>
      <c r="AB825" s="326"/>
      <c r="AC825" s="327" t="n">
        <f aca="false">XNPV(0.1,B825:AA825,$B$1:$AA$1)</f>
        <v>474.433647257305</v>
      </c>
      <c r="AD825" s="327" t="n">
        <f aca="false">SUMPRODUCT(B825:AA825,$B$1010:$AA$1010)</f>
        <v>1550.32593556616</v>
      </c>
      <c r="AE825" s="328" t="n">
        <f aca="false">SUMPRODUCT(B825:AA825,$B$1012:$AA$1012)</f>
        <v>1431.83091392074</v>
      </c>
      <c r="AF825" s="329" t="n">
        <f aca="false">XIRR(B825:AA825,$B$1:$AA$1)</f>
        <v>0.118310714859437</v>
      </c>
      <c r="AG825" s="330" t="n">
        <f aca="false">1-EXP(-(1/0.25)*(AD825/ABS($AD$1010)))</f>
        <v>0.948209915146902</v>
      </c>
    </row>
    <row r="826" customFormat="false" ht="12.75" hidden="false" customHeight="false" outlineLevel="0" collapsed="false">
      <c r="A826" s="321"/>
      <c r="B826" s="326" t="n">
        <f aca="false">+[4]data1cf!A826</f>
        <v>-3452.02268601955</v>
      </c>
      <c r="C826" s="326" t="n">
        <f aca="false">+[4]data1cf!B826</f>
        <v>507.84364101622</v>
      </c>
      <c r="D826" s="326" t="n">
        <f aca="false">+[4]data1cf!C826</f>
        <v>567.140069930818</v>
      </c>
      <c r="E826" s="326" t="n">
        <f aca="false">+[4]data1cf!D826</f>
        <v>553.256514137736</v>
      </c>
      <c r="F826" s="326" t="n">
        <f aca="false">+[4]data1cf!E826</f>
        <v>540.681109820979</v>
      </c>
      <c r="G826" s="326" t="n">
        <f aca="false">+[4]data1cf!F826</f>
        <v>529.144407848161</v>
      </c>
      <c r="H826" s="326" t="n">
        <f aca="false">+[4]data1cf!G826</f>
        <v>518.511143133481</v>
      </c>
      <c r="I826" s="326" t="n">
        <f aca="false">+[4]data1cf!H826</f>
        <v>512.806672980828</v>
      </c>
      <c r="J826" s="326" t="n">
        <f aca="false">+[4]data1cf!I826</f>
        <v>511.493024406279</v>
      </c>
      <c r="K826" s="326" t="n">
        <f aca="false">+[4]data1cf!J826</f>
        <v>510.274181016526</v>
      </c>
      <c r="L826" s="326" t="n">
        <f aca="false">+[4]data1cf!K826</f>
        <v>508.746316601754</v>
      </c>
      <c r="M826" s="326" t="n">
        <f aca="false">+[4]data1cf!L826</f>
        <v>388.092991977865</v>
      </c>
      <c r="N826" s="326" t="n">
        <f aca="false">+[4]data1cf!M826</f>
        <v>386.480254291933</v>
      </c>
      <c r="O826" s="326" t="n">
        <f aca="false">+[4]data1cf!N826</f>
        <v>385.091590198749</v>
      </c>
      <c r="P826" s="326" t="n">
        <f aca="false">+[4]data1cf!O826</f>
        <v>383.388810459444</v>
      </c>
      <c r="Q826" s="326" t="n">
        <f aca="false">+[4]data1cf!P826</f>
        <v>381.907403051286</v>
      </c>
      <c r="R826" s="326" t="n">
        <f aca="false">+[4]data1cf!Q826</f>
        <v>340.515778297987</v>
      </c>
      <c r="S826" s="326" t="n">
        <f aca="false">+[4]data1cf!R826</f>
        <v>299.208445465369</v>
      </c>
      <c r="T826" s="326" t="n">
        <f aca="false">+[4]data1cf!S826</f>
        <v>297.44301162933</v>
      </c>
      <c r="U826" s="326" t="n">
        <f aca="false">+[4]data1cf!T826</f>
        <v>295.62461477821</v>
      </c>
      <c r="V826" s="326" t="n">
        <f aca="false">+[4]data1cf!U826</f>
        <v>293.751666021557</v>
      </c>
      <c r="W826" s="326" t="n">
        <f aca="false">+[4]data1cf!V826</f>
        <v>291.822528802203</v>
      </c>
      <c r="X826" s="326" t="n">
        <f aca="false">+[4]data1cf!W826</f>
        <v>289.835517466269</v>
      </c>
      <c r="Y826" s="326" t="n">
        <f aca="false">+[4]data1cf!X826</f>
        <v>287.788895790257</v>
      </c>
      <c r="Z826" s="326" t="n">
        <f aca="false">+[4]data1cf!Y826</f>
        <v>285.680875463965</v>
      </c>
      <c r="AA826" s="326" t="n">
        <f aca="false">+[4]data1cf!Z826</f>
        <v>283.509614527884</v>
      </c>
      <c r="AB826" s="326"/>
      <c r="AC826" s="327" t="n">
        <f aca="false">XNPV(0.1,B826:AA826,$B$1:$AA$1)</f>
        <v>800.97861438282</v>
      </c>
      <c r="AD826" s="327" t="n">
        <f aca="false">SUMPRODUCT(B826:AA826,$B$1010:$AA$1010)</f>
        <v>1854.85272558009</v>
      </c>
      <c r="AE826" s="328" t="n">
        <f aca="false">SUMPRODUCT(B826:AA826,$B$1012:$AA$1012)</f>
        <v>1738.39101816484</v>
      </c>
      <c r="AF826" s="329" t="n">
        <f aca="false">XIRR(B826:AA826,$B$1:$AA$1)</f>
        <v>0.13407847211064</v>
      </c>
      <c r="AG826" s="330" t="n">
        <f aca="false">1-EXP(-(1/0.25)*(AD826/ABS($AD$1010)))</f>
        <v>0.971047292488107</v>
      </c>
    </row>
    <row r="827" customFormat="false" ht="12.75" hidden="false" customHeight="false" outlineLevel="0" collapsed="false">
      <c r="A827" s="321"/>
      <c r="B827" s="326" t="n">
        <f aca="false">+[4]data1cf!A827</f>
        <v>-3100.06796517413</v>
      </c>
      <c r="C827" s="326" t="n">
        <f aca="false">+[4]data1cf!B827</f>
        <v>501.001641242985</v>
      </c>
      <c r="D827" s="326" t="n">
        <f aca="false">+[4]data1cf!C827</f>
        <v>554.140270361672</v>
      </c>
      <c r="E827" s="326" t="n">
        <f aca="false">+[4]data1cf!D827</f>
        <v>541.556694525504</v>
      </c>
      <c r="F827" s="326" t="n">
        <f aca="false">+[4]data1cf!E827</f>
        <v>530.144430170197</v>
      </c>
      <c r="G827" s="326" t="n">
        <f aca="false">+[4]data1cf!F827</f>
        <v>519.661396162457</v>
      </c>
      <c r="H827" s="326" t="n">
        <f aca="false">+[4]data1cf!G827</f>
        <v>509.98601141603</v>
      </c>
      <c r="I827" s="326" t="n">
        <f aca="false">+[4]data1cf!H827</f>
        <v>504.733113248411</v>
      </c>
      <c r="J827" s="326" t="n">
        <f aca="false">+[4]data1cf!I827</f>
        <v>503.419464673862</v>
      </c>
      <c r="K827" s="326" t="n">
        <f aca="false">+[4]data1cf!J827</f>
        <v>502.186937284562</v>
      </c>
      <c r="L827" s="326" t="n">
        <f aca="false">+[4]data1cf!K827</f>
        <v>500.672756869336</v>
      </c>
      <c r="M827" s="326" t="n">
        <f aca="false">+[4]data1cf!L827</f>
        <v>380.005748245901</v>
      </c>
      <c r="N827" s="326" t="n">
        <f aca="false">+[4]data1cf!M827</f>
        <v>378.406694559516</v>
      </c>
      <c r="O827" s="326" t="n">
        <f aca="false">+[4]data1cf!N827</f>
        <v>377.004346466785</v>
      </c>
      <c r="P827" s="326" t="n">
        <f aca="false">+[4]data1cf!O827</f>
        <v>375.315250727027</v>
      </c>
      <c r="Q827" s="326" t="n">
        <f aca="false">+[4]data1cf!P827</f>
        <v>373.820159319322</v>
      </c>
      <c r="R827" s="326" t="n">
        <f aca="false">+[4]data1cf!Q827</f>
        <v>336.478998431778</v>
      </c>
      <c r="S827" s="326" t="n">
        <f aca="false">+[4]data1cf!R827</f>
        <v>299.208445465369</v>
      </c>
      <c r="T827" s="326" t="n">
        <f aca="false">+[4]data1cf!S827</f>
        <v>297.44301162933</v>
      </c>
      <c r="U827" s="326" t="n">
        <f aca="false">+[4]data1cf!T827</f>
        <v>295.62461477821</v>
      </c>
      <c r="V827" s="326" t="n">
        <f aca="false">+[4]data1cf!U827</f>
        <v>293.751666021557</v>
      </c>
      <c r="W827" s="326" t="n">
        <f aca="false">+[4]data1cf!V827</f>
        <v>291.822528802203</v>
      </c>
      <c r="X827" s="326" t="n">
        <f aca="false">+[4]data1cf!W827</f>
        <v>289.835517466269</v>
      </c>
      <c r="Y827" s="326" t="n">
        <f aca="false">+[4]data1cf!X827</f>
        <v>287.788895790257</v>
      </c>
      <c r="Z827" s="326" t="n">
        <f aca="false">+[4]data1cf!Y827</f>
        <v>285.680875463965</v>
      </c>
      <c r="AA827" s="326" t="n">
        <f aca="false">+[4]data1cf!Z827</f>
        <v>283.509614527884</v>
      </c>
      <c r="AB827" s="326"/>
      <c r="AC827" s="327" t="n">
        <f aca="false">XNPV(0.1,B827:AA827,$B$1:$AA$1)</f>
        <v>1082.17091202755</v>
      </c>
      <c r="AD827" s="327" t="n">
        <f aca="false">SUMPRODUCT(B827:AA827,$B$1010:$AA$1010)</f>
        <v>2117.08487244848</v>
      </c>
      <c r="AE827" s="328" t="n">
        <f aca="false">SUMPRODUCT(B827:AA827,$B$1012:$AA$1012)</f>
        <v>2002.37407947924</v>
      </c>
      <c r="AF827" s="329" t="n">
        <f aca="false">XIRR(B827:AA827,$B$1:$AA$1)</f>
        <v>0.15059524420183</v>
      </c>
      <c r="AG827" s="330" t="n">
        <f aca="false">1-EXP(-(1/0.25)*(AD827/ABS($AD$1010)))</f>
        <v>0.982452770822455</v>
      </c>
    </row>
    <row r="828" customFormat="false" ht="12.75" hidden="false" customHeight="false" outlineLevel="0" collapsed="false">
      <c r="A828" s="321"/>
      <c r="B828" s="326" t="n">
        <f aca="false">+[4]data1cf!A828</f>
        <v>-3595.22048891299</v>
      </c>
      <c r="C828" s="326" t="n">
        <f aca="false">+[4]data1cf!B828</f>
        <v>510.627406304469</v>
      </c>
      <c r="D828" s="326" t="n">
        <f aca="false">+[4]data1cf!C828</f>
        <v>572.42922397849</v>
      </c>
      <c r="E828" s="326" t="n">
        <f aca="false">+[4]data1cf!D828</f>
        <v>558.016752780641</v>
      </c>
      <c r="F828" s="326" t="n">
        <f aca="false">+[4]data1cf!E828</f>
        <v>544.968108364882</v>
      </c>
      <c r="G828" s="326" t="n">
        <f aca="false">+[4]data1cf!F828</f>
        <v>533.002706537674</v>
      </c>
      <c r="H828" s="326" t="n">
        <f aca="false">+[4]data1cf!G828</f>
        <v>521.979714682638</v>
      </c>
      <c r="I828" s="326" t="n">
        <f aca="false">+[4]data1cf!H828</f>
        <v>516.091516020961</v>
      </c>
      <c r="J828" s="326" t="n">
        <f aca="false">+[4]data1cf!I828</f>
        <v>514.777867446412</v>
      </c>
      <c r="K828" s="326" t="n">
        <f aca="false">+[4]data1cf!J828</f>
        <v>513.564591587235</v>
      </c>
      <c r="L828" s="326" t="n">
        <f aca="false">+[4]data1cf!K828</f>
        <v>512.031159641887</v>
      </c>
      <c r="M828" s="326" t="n">
        <f aca="false">+[4]data1cf!L828</f>
        <v>391.383402548574</v>
      </c>
      <c r="N828" s="326" t="n">
        <f aca="false">+[4]data1cf!M828</f>
        <v>389.765097332066</v>
      </c>
      <c r="O828" s="326" t="n">
        <f aca="false">+[4]data1cf!N828</f>
        <v>388.382000769459</v>
      </c>
      <c r="P828" s="326" t="n">
        <f aca="false">+[4]data1cf!O828</f>
        <v>386.673653499577</v>
      </c>
      <c r="Q828" s="326" t="n">
        <f aca="false">+[4]data1cf!P828</f>
        <v>385.197813621995</v>
      </c>
      <c r="R828" s="326" t="n">
        <f aca="false">+[4]data1cf!Q828</f>
        <v>342.158199818053</v>
      </c>
      <c r="S828" s="326" t="n">
        <f aca="false">+[4]data1cf!R828</f>
        <v>299.208445465369</v>
      </c>
      <c r="T828" s="326" t="n">
        <f aca="false">+[4]data1cf!S828</f>
        <v>297.44301162933</v>
      </c>
      <c r="U828" s="326" t="n">
        <f aca="false">+[4]data1cf!T828</f>
        <v>295.62461477821</v>
      </c>
      <c r="V828" s="326" t="n">
        <f aca="false">+[4]data1cf!U828</f>
        <v>293.751666021557</v>
      </c>
      <c r="W828" s="326" t="n">
        <f aca="false">+[4]data1cf!V828</f>
        <v>291.822528802203</v>
      </c>
      <c r="X828" s="326" t="n">
        <f aca="false">+[4]data1cf!W828</f>
        <v>289.835517466269</v>
      </c>
      <c r="Y828" s="326" t="n">
        <f aca="false">+[4]data1cf!X828</f>
        <v>287.788895790257</v>
      </c>
      <c r="Z828" s="326" t="n">
        <f aca="false">+[4]data1cf!Y828</f>
        <v>285.680875463965</v>
      </c>
      <c r="AA828" s="326" t="n">
        <f aca="false">+[4]data1cf!Z828</f>
        <v>283.509614527884</v>
      </c>
      <c r="AB828" s="326"/>
      <c r="AC828" s="327" t="n">
        <f aca="false">XNPV(0.1,B828:AA828,$B$1:$AA$1)</f>
        <v>686.571513615536</v>
      </c>
      <c r="AD828" s="327" t="n">
        <f aca="false">SUMPRODUCT(B828:AA828,$B$1010:$AA$1010)</f>
        <v>1748.15983284269</v>
      </c>
      <c r="AE828" s="328" t="n">
        <f aca="false">SUMPRODUCT(B828:AA828,$B$1012:$AA$1012)</f>
        <v>1630.98574088796</v>
      </c>
      <c r="AF828" s="329" t="n">
        <f aca="false">XIRR(B828:AA828,$B$1:$AA$1)</f>
        <v>0.128192731081485</v>
      </c>
      <c r="AG828" s="330" t="n">
        <f aca="false">1-EXP(-(1/0.25)*(AD828/ABS($AD$1010)))</f>
        <v>0.964504419414766</v>
      </c>
    </row>
    <row r="829" customFormat="false" ht="12.75" hidden="false" customHeight="false" outlineLevel="0" collapsed="false">
      <c r="A829" s="321"/>
      <c r="B829" s="326" t="n">
        <f aca="false">+[4]data1cf!A829</f>
        <v>-3006.63584322046</v>
      </c>
      <c r="C829" s="326" t="n">
        <f aca="false">+[4]data1cf!B829</f>
        <v>499.185320792206</v>
      </c>
      <c r="D829" s="326" t="n">
        <f aca="false">+[4]data1cf!C829</f>
        <v>550.689261505191</v>
      </c>
      <c r="E829" s="326" t="n">
        <f aca="false">+[4]data1cf!D829</f>
        <v>538.450786554672</v>
      </c>
      <c r="F829" s="326" t="n">
        <f aca="false">+[4]data1cf!E829</f>
        <v>527.347296675997</v>
      </c>
      <c r="G829" s="326" t="n">
        <f aca="false">+[4]data1cf!F829</f>
        <v>517.143976017677</v>
      </c>
      <c r="H829" s="326" t="n">
        <f aca="false">+[4]data1cf!G829</f>
        <v>507.722876134359</v>
      </c>
      <c r="I829" s="326" t="n">
        <f aca="false">+[4]data1cf!H829</f>
        <v>502.589855116491</v>
      </c>
      <c r="J829" s="326" t="n">
        <f aca="false">+[4]data1cf!I829</f>
        <v>501.276206541942</v>
      </c>
      <c r="K829" s="326" t="n">
        <f aca="false">+[4]data1cf!J829</f>
        <v>500.040046511741</v>
      </c>
      <c r="L829" s="326" t="n">
        <f aca="false">+[4]data1cf!K829</f>
        <v>498.529498737417</v>
      </c>
      <c r="M829" s="326" t="n">
        <f aca="false">+[4]data1cf!L829</f>
        <v>377.85885747308</v>
      </c>
      <c r="N829" s="326" t="n">
        <f aca="false">+[4]data1cf!M829</f>
        <v>376.263436427596</v>
      </c>
      <c r="O829" s="326" t="n">
        <f aca="false">+[4]data1cf!N829</f>
        <v>374.857455693964</v>
      </c>
      <c r="P829" s="326" t="n">
        <f aca="false">+[4]data1cf!O829</f>
        <v>373.171992595107</v>
      </c>
      <c r="Q829" s="326" t="n">
        <f aca="false">+[4]data1cf!P829</f>
        <v>371.673268546501</v>
      </c>
      <c r="R829" s="326" t="n">
        <f aca="false">+[4]data1cf!Q829</f>
        <v>335.407369365818</v>
      </c>
      <c r="S829" s="326" t="n">
        <f aca="false">+[4]data1cf!R829</f>
        <v>299.208445465369</v>
      </c>
      <c r="T829" s="326" t="n">
        <f aca="false">+[4]data1cf!S829</f>
        <v>297.44301162933</v>
      </c>
      <c r="U829" s="326" t="n">
        <f aca="false">+[4]data1cf!T829</f>
        <v>295.62461477821</v>
      </c>
      <c r="V829" s="326" t="n">
        <f aca="false">+[4]data1cf!U829</f>
        <v>293.751666021557</v>
      </c>
      <c r="W829" s="326" t="n">
        <f aca="false">+[4]data1cf!V829</f>
        <v>291.822528802203</v>
      </c>
      <c r="X829" s="326" t="n">
        <f aca="false">+[4]data1cf!W829</f>
        <v>289.835517466269</v>
      </c>
      <c r="Y829" s="326" t="n">
        <f aca="false">+[4]data1cf!X829</f>
        <v>287.788895790257</v>
      </c>
      <c r="Z829" s="326" t="n">
        <f aca="false">+[4]data1cf!Y829</f>
        <v>285.680875463965</v>
      </c>
      <c r="AA829" s="326" t="n">
        <f aca="false">+[4]data1cf!Z829</f>
        <v>283.509614527884</v>
      </c>
      <c r="AB829" s="326"/>
      <c r="AC829" s="327" t="n">
        <f aca="false">XNPV(0.1,B829:AA829,$B$1:$AA$1)</f>
        <v>1156.81799442174</v>
      </c>
      <c r="AD829" s="327" t="n">
        <f aca="false">SUMPRODUCT(B829:AA829,$B$1010:$AA$1010)</f>
        <v>2186.69867352927</v>
      </c>
      <c r="AE829" s="328" t="n">
        <f aca="false">SUMPRODUCT(B829:AA829,$B$1012:$AA$1012)</f>
        <v>2072.45268936173</v>
      </c>
      <c r="AF829" s="329" t="n">
        <f aca="false">XIRR(B829:AA829,$B$1:$AA$1)</f>
        <v>0.155563003424518</v>
      </c>
      <c r="AG829" s="330" t="n">
        <f aca="false">1-EXP(-(1/0.25)*(AD829/ABS($AD$1010)))</f>
        <v>0.984637044729432</v>
      </c>
    </row>
    <row r="830" customFormat="false" ht="12.75" hidden="false" customHeight="false" outlineLevel="0" collapsed="false">
      <c r="A830" s="321"/>
      <c r="B830" s="326" t="n">
        <f aca="false">+[4]data1cf!A830</f>
        <v>-3541.70094190245</v>
      </c>
      <c r="C830" s="326" t="n">
        <f aca="false">+[4]data1cf!B830</f>
        <v>509.586986310584</v>
      </c>
      <c r="D830" s="326" t="n">
        <f aca="false">+[4]data1cf!C830</f>
        <v>570.452425990109</v>
      </c>
      <c r="E830" s="326" t="n">
        <f aca="false">+[4]data1cf!D830</f>
        <v>556.237634591098</v>
      </c>
      <c r="F830" s="326" t="n">
        <f aca="false">+[4]data1cf!E830</f>
        <v>543.365861574299</v>
      </c>
      <c r="G830" s="326" t="n">
        <f aca="false">+[4]data1cf!F830</f>
        <v>531.560684426149</v>
      </c>
      <c r="H830" s="326" t="n">
        <f aca="false">+[4]data1cf!G830</f>
        <v>520.683351370258</v>
      </c>
      <c r="I830" s="326" t="n">
        <f aca="false">+[4]data1cf!H830</f>
        <v>514.863820428177</v>
      </c>
      <c r="J830" s="326" t="n">
        <f aca="false">+[4]data1cf!I830</f>
        <v>513.550171853628</v>
      </c>
      <c r="K830" s="326" t="n">
        <f aca="false">+[4]data1cf!J830</f>
        <v>512.334815154463</v>
      </c>
      <c r="L830" s="326" t="n">
        <f aca="false">+[4]data1cf!K830</f>
        <v>510.803464049103</v>
      </c>
      <c r="M830" s="326" t="n">
        <f aca="false">+[4]data1cf!L830</f>
        <v>390.153626115802</v>
      </c>
      <c r="N830" s="326" t="n">
        <f aca="false">+[4]data1cf!M830</f>
        <v>388.537401739282</v>
      </c>
      <c r="O830" s="326" t="n">
        <f aca="false">+[4]data1cf!N830</f>
        <v>387.152224336687</v>
      </c>
      <c r="P830" s="326" t="n">
        <f aca="false">+[4]data1cf!O830</f>
        <v>385.445957906793</v>
      </c>
      <c r="Q830" s="326" t="n">
        <f aca="false">+[4]data1cf!P830</f>
        <v>383.968037189223</v>
      </c>
      <c r="R830" s="326" t="n">
        <f aca="false">+[4]data1cf!Q830</f>
        <v>341.544352021661</v>
      </c>
      <c r="S830" s="326" t="n">
        <f aca="false">+[4]data1cf!R830</f>
        <v>299.208445465369</v>
      </c>
      <c r="T830" s="326" t="n">
        <f aca="false">+[4]data1cf!S830</f>
        <v>297.44301162933</v>
      </c>
      <c r="U830" s="326" t="n">
        <f aca="false">+[4]data1cf!T830</f>
        <v>295.62461477821</v>
      </c>
      <c r="V830" s="326" t="n">
        <f aca="false">+[4]data1cf!U830</f>
        <v>293.751666021557</v>
      </c>
      <c r="W830" s="326" t="n">
        <f aca="false">+[4]data1cf!V830</f>
        <v>291.822528802203</v>
      </c>
      <c r="X830" s="326" t="n">
        <f aca="false">+[4]data1cf!W830</f>
        <v>289.835517466269</v>
      </c>
      <c r="Y830" s="326" t="n">
        <f aca="false">+[4]data1cf!X830</f>
        <v>287.788895790257</v>
      </c>
      <c r="Z830" s="326" t="n">
        <f aca="false">+[4]data1cf!Y830</f>
        <v>285.680875463965</v>
      </c>
      <c r="AA830" s="326" t="n">
        <f aca="false">+[4]data1cf!Z830</f>
        <v>283.509614527884</v>
      </c>
      <c r="AB830" s="326"/>
      <c r="AC830" s="327" t="n">
        <f aca="false">XNPV(0.1,B830:AA830,$B$1:$AA$1)</f>
        <v>729.330662737478</v>
      </c>
      <c r="AD830" s="327" t="n">
        <f aca="false">SUMPRODUCT(B830:AA830,$B$1010:$AA$1010)</f>
        <v>1788.03583075028</v>
      </c>
      <c r="AE830" s="328" t="n">
        <f aca="false">SUMPRODUCT(B830:AA830,$B$1012:$AA$1012)</f>
        <v>1671.12798937398</v>
      </c>
      <c r="AF830" s="329" t="n">
        <f aca="false">XIRR(B830:AA830,$B$1:$AA$1)</f>
        <v>0.130342892626341</v>
      </c>
      <c r="AG830" s="330" t="n">
        <f aca="false">1-EXP(-(1/0.25)*(AD830/ABS($AD$1010)))</f>
        <v>0.967107008864396</v>
      </c>
    </row>
    <row r="831" customFormat="false" ht="12.75" hidden="false" customHeight="false" outlineLevel="0" collapsed="false">
      <c r="A831" s="321"/>
      <c r="B831" s="326" t="n">
        <f aca="false">+[4]data1cf!A831</f>
        <v>-3607.354890512</v>
      </c>
      <c r="C831" s="326" t="n">
        <f aca="false">+[4]data1cf!B831</f>
        <v>510.863299071553</v>
      </c>
      <c r="D831" s="326" t="n">
        <f aca="false">+[4]data1cf!C831</f>
        <v>572.877420235951</v>
      </c>
      <c r="E831" s="326" t="n">
        <f aca="false">+[4]data1cf!D831</f>
        <v>558.420129412356</v>
      </c>
      <c r="F831" s="326" t="n">
        <f aca="false">+[4]data1cf!E831</f>
        <v>545.331383226192</v>
      </c>
      <c r="G831" s="326" t="n">
        <f aca="false">+[4]data1cf!F831</f>
        <v>533.329653912853</v>
      </c>
      <c r="H831" s="326" t="n">
        <f aca="false">+[4]data1cf!G831</f>
        <v>522.273637070426</v>
      </c>
      <c r="I831" s="326" t="n">
        <f aca="false">+[4]data1cf!H831</f>
        <v>516.369869486121</v>
      </c>
      <c r="J831" s="326" t="n">
        <f aca="false">+[4]data1cf!I831</f>
        <v>515.056220911572</v>
      </c>
      <c r="K831" s="326" t="n">
        <f aca="false">+[4]data1cf!J831</f>
        <v>513.84341683793</v>
      </c>
      <c r="L831" s="326" t="n">
        <f aca="false">+[4]data1cf!K831</f>
        <v>512.309513107047</v>
      </c>
      <c r="M831" s="326" t="n">
        <f aca="false">+[4]data1cf!L831</f>
        <v>391.662227799268</v>
      </c>
      <c r="N831" s="326" t="n">
        <f aca="false">+[4]data1cf!M831</f>
        <v>390.043450797226</v>
      </c>
      <c r="O831" s="326" t="n">
        <f aca="false">+[4]data1cf!N831</f>
        <v>388.660826020153</v>
      </c>
      <c r="P831" s="326" t="n">
        <f aca="false">+[4]data1cf!O831</f>
        <v>386.952006964737</v>
      </c>
      <c r="Q831" s="326" t="n">
        <f aca="false">+[4]data1cf!P831</f>
        <v>385.476638872689</v>
      </c>
      <c r="R831" s="326" t="n">
        <f aca="false">+[4]data1cf!Q831</f>
        <v>342.297376550633</v>
      </c>
      <c r="S831" s="326" t="n">
        <f aca="false">+[4]data1cf!R831</f>
        <v>299.208445465369</v>
      </c>
      <c r="T831" s="326" t="n">
        <f aca="false">+[4]data1cf!S831</f>
        <v>297.44301162933</v>
      </c>
      <c r="U831" s="326" t="n">
        <f aca="false">+[4]data1cf!T831</f>
        <v>295.62461477821</v>
      </c>
      <c r="V831" s="326" t="n">
        <f aca="false">+[4]data1cf!U831</f>
        <v>293.751666021557</v>
      </c>
      <c r="W831" s="326" t="n">
        <f aca="false">+[4]data1cf!V831</f>
        <v>291.822528802203</v>
      </c>
      <c r="X831" s="326" t="n">
        <f aca="false">+[4]data1cf!W831</f>
        <v>289.835517466269</v>
      </c>
      <c r="Y831" s="326" t="n">
        <f aca="false">+[4]data1cf!X831</f>
        <v>287.788895790257</v>
      </c>
      <c r="Z831" s="326" t="n">
        <f aca="false">+[4]data1cf!Y831</f>
        <v>285.680875463965</v>
      </c>
      <c r="AA831" s="326" t="n">
        <f aca="false">+[4]data1cf!Z831</f>
        <v>283.509614527884</v>
      </c>
      <c r="AB831" s="326"/>
      <c r="AC831" s="327" t="n">
        <f aca="false">XNPV(0.1,B831:AA831,$B$1:$AA$1)</f>
        <v>676.876799880847</v>
      </c>
      <c r="AD831" s="327" t="n">
        <f aca="false">SUMPRODUCT(B831:AA831,$B$1010:$AA$1010)</f>
        <v>1739.11881138792</v>
      </c>
      <c r="AE831" s="328" t="n">
        <f aca="false">SUMPRODUCT(B831:AA831,$B$1012:$AA$1012)</f>
        <v>1621.88435286387</v>
      </c>
      <c r="AF831" s="329" t="n">
        <f aca="false">XIRR(B831:AA831,$B$1:$AA$1)</f>
        <v>0.127713117992657</v>
      </c>
      <c r="AG831" s="330" t="n">
        <f aca="false">1-EXP(-(1/0.25)*(AD831/ABS($AD$1010)))</f>
        <v>0.963886265553995</v>
      </c>
    </row>
    <row r="832" customFormat="false" ht="12.75" hidden="false" customHeight="false" outlineLevel="0" collapsed="false">
      <c r="A832" s="321"/>
      <c r="B832" s="326" t="n">
        <f aca="false">+[4]data1cf!A832</f>
        <v>-2652.18098156721</v>
      </c>
      <c r="C832" s="326" t="n">
        <f aca="false">+[4]data1cf!B832</f>
        <v>492.294718281667</v>
      </c>
      <c r="D832" s="326" t="n">
        <f aca="false">+[4]data1cf!C832</f>
        <v>537.597116735167</v>
      </c>
      <c r="E832" s="326" t="n">
        <f aca="false">+[4]data1cf!D832</f>
        <v>526.66785626165</v>
      </c>
      <c r="F832" s="326" t="n">
        <f aca="false">+[4]data1cf!E832</f>
        <v>516.735768809767</v>
      </c>
      <c r="G832" s="326" t="n">
        <f aca="false">+[4]data1cf!F832</f>
        <v>507.59360093807</v>
      </c>
      <c r="H832" s="326" t="n">
        <f aca="false">+[4]data1cf!G832</f>
        <v>499.137185406227</v>
      </c>
      <c r="I832" s="326" t="n">
        <f aca="false">+[4]data1cf!H832</f>
        <v>494.458944154055</v>
      </c>
      <c r="J832" s="326" t="n">
        <f aca="false">+[4]data1cf!I832</f>
        <v>493.145295579506</v>
      </c>
      <c r="K832" s="326" t="n">
        <f aca="false">+[4]data1cf!J832</f>
        <v>491.895354344283</v>
      </c>
      <c r="L832" s="326" t="n">
        <f aca="false">+[4]data1cf!K832</f>
        <v>490.398587774981</v>
      </c>
      <c r="M832" s="326" t="n">
        <f aca="false">+[4]data1cf!L832</f>
        <v>369.714165305622</v>
      </c>
      <c r="N832" s="326" t="n">
        <f aca="false">+[4]data1cf!M832</f>
        <v>368.13252546516</v>
      </c>
      <c r="O832" s="326" t="n">
        <f aca="false">+[4]data1cf!N832</f>
        <v>366.712763526507</v>
      </c>
      <c r="P832" s="326" t="n">
        <f aca="false">+[4]data1cf!O832</f>
        <v>365.041081632671</v>
      </c>
      <c r="Q832" s="326" t="n">
        <f aca="false">+[4]data1cf!P832</f>
        <v>363.528576379043</v>
      </c>
      <c r="R832" s="326" t="n">
        <f aca="false">+[4]data1cf!Q832</f>
        <v>331.3419138846</v>
      </c>
      <c r="S832" s="326" t="n">
        <f aca="false">+[4]data1cf!R832</f>
        <v>299.208445465369</v>
      </c>
      <c r="T832" s="326" t="n">
        <f aca="false">+[4]data1cf!S832</f>
        <v>297.44301162933</v>
      </c>
      <c r="U832" s="326" t="n">
        <f aca="false">+[4]data1cf!T832</f>
        <v>295.62461477821</v>
      </c>
      <c r="V832" s="326" t="n">
        <f aca="false">+[4]data1cf!U832</f>
        <v>293.751666021557</v>
      </c>
      <c r="W832" s="326" t="n">
        <f aca="false">+[4]data1cf!V832</f>
        <v>291.822528802203</v>
      </c>
      <c r="X832" s="326" t="n">
        <f aca="false">+[4]data1cf!W832</f>
        <v>289.835517466269</v>
      </c>
      <c r="Y832" s="326" t="n">
        <f aca="false">+[4]data1cf!X832</f>
        <v>287.788895790257</v>
      </c>
      <c r="Z832" s="326" t="n">
        <f aca="false">+[4]data1cf!Y832</f>
        <v>285.680875463965</v>
      </c>
      <c r="AA832" s="326" t="n">
        <f aca="false">+[4]data1cf!Z832</f>
        <v>283.509614527884</v>
      </c>
      <c r="AB832" s="326"/>
      <c r="AC832" s="327" t="n">
        <f aca="false">XNPV(0.1,B832:AA832,$B$1:$AA$1)</f>
        <v>1440.00776587928</v>
      </c>
      <c r="AD832" s="327" t="n">
        <f aca="false">SUMPRODUCT(B832:AA832,$B$1010:$AA$1010)</f>
        <v>2450.79360913916</v>
      </c>
      <c r="AE832" s="328" t="n">
        <f aca="false">SUMPRODUCT(B832:AA832,$B$1012:$AA$1012)</f>
        <v>2338.31097718987</v>
      </c>
      <c r="AF832" s="329" t="n">
        <f aca="false">XIRR(B832:AA832,$B$1:$AA$1)</f>
        <v>0.177290059709587</v>
      </c>
      <c r="AG832" s="330" t="n">
        <f aca="false">1-EXP(-(1/0.25)*(AD832/ABS($AD$1010)))</f>
        <v>0.990722109578886</v>
      </c>
    </row>
    <row r="833" customFormat="false" ht="12.75" hidden="false" customHeight="false" outlineLevel="0" collapsed="false">
      <c r="A833" s="321"/>
      <c r="B833" s="326" t="n">
        <f aca="false">+[4]data1cf!A833</f>
        <v>-3225.04801164616</v>
      </c>
      <c r="C833" s="326" t="n">
        <f aca="false">+[4]data1cf!B833</f>
        <v>503.431253346401</v>
      </c>
      <c r="D833" s="326" t="n">
        <f aca="false">+[4]data1cf!C833</f>
        <v>558.756533358163</v>
      </c>
      <c r="E833" s="326" t="n">
        <f aca="false">+[4]data1cf!D833</f>
        <v>545.711331222346</v>
      </c>
      <c r="F833" s="326" t="n">
        <f aca="false">+[4]data1cf!E833</f>
        <v>533.886032809458</v>
      </c>
      <c r="G833" s="326" t="n">
        <f aca="false">+[4]data1cf!F833</f>
        <v>523.028838537792</v>
      </c>
      <c r="H833" s="326" t="n">
        <f aca="false">+[4]data1cf!G833</f>
        <v>513.013308096887</v>
      </c>
      <c r="I833" s="326" t="n">
        <f aca="false">+[4]data1cf!H833</f>
        <v>507.600055530442</v>
      </c>
      <c r="J833" s="326" t="n">
        <f aca="false">+[4]data1cf!I833</f>
        <v>506.286406955893</v>
      </c>
      <c r="K833" s="326" t="n">
        <f aca="false">+[4]data1cf!J833</f>
        <v>505.0587387908</v>
      </c>
      <c r="L833" s="326" t="n">
        <f aca="false">+[4]data1cf!K833</f>
        <v>503.539699151368</v>
      </c>
      <c r="M833" s="326" t="n">
        <f aca="false">+[4]data1cf!L833</f>
        <v>382.877549752139</v>
      </c>
      <c r="N833" s="326" t="n">
        <f aca="false">+[4]data1cf!M833</f>
        <v>381.273636841547</v>
      </c>
      <c r="O833" s="326" t="n">
        <f aca="false">+[4]data1cf!N833</f>
        <v>379.876147973023</v>
      </c>
      <c r="P833" s="326" t="n">
        <f aca="false">+[4]data1cf!O833</f>
        <v>378.182193009058</v>
      </c>
      <c r="Q833" s="326" t="n">
        <f aca="false">+[4]data1cf!P833</f>
        <v>376.69196082556</v>
      </c>
      <c r="R833" s="326" t="n">
        <f aca="false">+[4]data1cf!Q833</f>
        <v>337.912469572794</v>
      </c>
      <c r="S833" s="326" t="n">
        <f aca="false">+[4]data1cf!R833</f>
        <v>299.208445465369</v>
      </c>
      <c r="T833" s="326" t="n">
        <f aca="false">+[4]data1cf!S833</f>
        <v>297.44301162933</v>
      </c>
      <c r="U833" s="326" t="n">
        <f aca="false">+[4]data1cf!T833</f>
        <v>295.62461477821</v>
      </c>
      <c r="V833" s="326" t="n">
        <f aca="false">+[4]data1cf!U833</f>
        <v>293.751666021557</v>
      </c>
      <c r="W833" s="326" t="n">
        <f aca="false">+[4]data1cf!V833</f>
        <v>291.822528802203</v>
      </c>
      <c r="X833" s="326" t="n">
        <f aca="false">+[4]data1cf!W833</f>
        <v>289.835517466269</v>
      </c>
      <c r="Y833" s="326" t="n">
        <f aca="false">+[4]data1cf!X833</f>
        <v>287.788895790257</v>
      </c>
      <c r="Z833" s="326" t="n">
        <f aca="false">+[4]data1cf!Y833</f>
        <v>285.680875463965</v>
      </c>
      <c r="AA833" s="326" t="n">
        <f aca="false">+[4]data1cf!Z833</f>
        <v>283.509614527884</v>
      </c>
      <c r="AB833" s="326"/>
      <c r="AC833" s="327" t="n">
        <f aca="false">XNPV(0.1,B833:AA833,$B$1:$AA$1)</f>
        <v>982.318788030462</v>
      </c>
      <c r="AD833" s="327" t="n">
        <f aca="false">SUMPRODUCT(B833:AA833,$B$1010:$AA$1010)</f>
        <v>2023.96554782812</v>
      </c>
      <c r="AE833" s="328" t="n">
        <f aca="false">SUMPRODUCT(B833:AA833,$B$1012:$AA$1012)</f>
        <v>1908.63300053688</v>
      </c>
      <c r="AF833" s="329" t="n">
        <f aca="false">XIRR(B833:AA833,$B$1:$AA$1)</f>
        <v>0.144358937943374</v>
      </c>
      <c r="AG833" s="330" t="n">
        <f aca="false">1-EXP(-(1/0.25)*(AD833/ABS($AD$1010)))</f>
        <v>0.979037817712127</v>
      </c>
    </row>
    <row r="834" customFormat="false" ht="12.75" hidden="false" customHeight="false" outlineLevel="0" collapsed="false">
      <c r="A834" s="321"/>
      <c r="B834" s="326" t="n">
        <f aca="false">+[4]data1cf!A834</f>
        <v>-3385.86161480558</v>
      </c>
      <c r="C834" s="326" t="n">
        <f aca="false">+[4]data1cf!B834</f>
        <v>506.557469791821</v>
      </c>
      <c r="D834" s="326" t="n">
        <f aca="false">+[4]data1cf!C834</f>
        <v>564.696344604459</v>
      </c>
      <c r="E834" s="326" t="n">
        <f aca="false">+[4]data1cf!D834</f>
        <v>551.057161344013</v>
      </c>
      <c r="F834" s="326" t="n">
        <f aca="false">+[4]data1cf!E834</f>
        <v>538.700406135404</v>
      </c>
      <c r="G834" s="326" t="n">
        <f aca="false">+[4]data1cf!F834</f>
        <v>527.361774531143</v>
      </c>
      <c r="H834" s="326" t="n">
        <f aca="false">+[4]data1cf!G834</f>
        <v>516.908573787879</v>
      </c>
      <c r="I834" s="326" t="n">
        <f aca="false">+[4]data1cf!H834</f>
        <v>511.288990936037</v>
      </c>
      <c r="J834" s="326" t="n">
        <f aca="false">+[4]data1cf!I834</f>
        <v>509.975342361487</v>
      </c>
      <c r="K834" s="326" t="n">
        <f aca="false">+[4]data1cf!J834</f>
        <v>508.753926629285</v>
      </c>
      <c r="L834" s="326" t="n">
        <f aca="false">+[4]data1cf!K834</f>
        <v>507.228634556962</v>
      </c>
      <c r="M834" s="326" t="n">
        <f aca="false">+[4]data1cf!L834</f>
        <v>386.572737590624</v>
      </c>
      <c r="N834" s="326" t="n">
        <f aca="false">+[4]data1cf!M834</f>
        <v>384.962572247141</v>
      </c>
      <c r="O834" s="326" t="n">
        <f aca="false">+[4]data1cf!N834</f>
        <v>383.571335811509</v>
      </c>
      <c r="P834" s="326" t="n">
        <f aca="false">+[4]data1cf!O834</f>
        <v>381.871128414652</v>
      </c>
      <c r="Q834" s="326" t="n">
        <f aca="false">+[4]data1cf!P834</f>
        <v>380.387148664045</v>
      </c>
      <c r="R834" s="326" t="n">
        <f aca="false">+[4]data1cf!Q834</f>
        <v>339.756937275591</v>
      </c>
      <c r="S834" s="326" t="n">
        <f aca="false">+[4]data1cf!R834</f>
        <v>299.208445465369</v>
      </c>
      <c r="T834" s="326" t="n">
        <f aca="false">+[4]data1cf!S834</f>
        <v>297.44301162933</v>
      </c>
      <c r="U834" s="326" t="n">
        <f aca="false">+[4]data1cf!T834</f>
        <v>295.62461477821</v>
      </c>
      <c r="V834" s="326" t="n">
        <f aca="false">+[4]data1cf!U834</f>
        <v>293.751666021557</v>
      </c>
      <c r="W834" s="326" t="n">
        <f aca="false">+[4]data1cf!V834</f>
        <v>291.822528802203</v>
      </c>
      <c r="X834" s="326" t="n">
        <f aca="false">+[4]data1cf!W834</f>
        <v>289.835517466269</v>
      </c>
      <c r="Y834" s="326" t="n">
        <f aca="false">+[4]data1cf!X834</f>
        <v>287.788895790257</v>
      </c>
      <c r="Z834" s="326" t="n">
        <f aca="false">+[4]data1cf!Y834</f>
        <v>285.680875463965</v>
      </c>
      <c r="AA834" s="326" t="n">
        <f aca="false">+[4]data1cf!Z834</f>
        <v>283.509614527884</v>
      </c>
      <c r="AB834" s="326"/>
      <c r="AC834" s="327" t="n">
        <f aca="false">XNPV(0.1,B834:AA834,$B$1:$AA$1)</f>
        <v>853.837640068295</v>
      </c>
      <c r="AD834" s="327" t="n">
        <f aca="false">SUMPRODUCT(B834:AA834,$B$1010:$AA$1010)</f>
        <v>1904.14758857234</v>
      </c>
      <c r="AE834" s="328" t="n">
        <f aca="false">SUMPRODUCT(B834:AA834,$B$1012:$AA$1012)</f>
        <v>1788.01502115292</v>
      </c>
      <c r="AF834" s="329" t="n">
        <f aca="false">XIRR(B834:AA834,$B$1:$AA$1)</f>
        <v>0.136947410978129</v>
      </c>
      <c r="AG834" s="330" t="n">
        <f aca="false">1-EXP(-(1/0.25)*(AD834/ABS($AD$1010)))</f>
        <v>0.973648412203305</v>
      </c>
    </row>
    <row r="835" customFormat="false" ht="12.75" hidden="false" customHeight="false" outlineLevel="0" collapsed="false">
      <c r="A835" s="321"/>
      <c r="B835" s="326" t="n">
        <f aca="false">+[4]data1cf!A835</f>
        <v>-3122.24636502669</v>
      </c>
      <c r="C835" s="326" t="n">
        <f aca="false">+[4]data1cf!B835</f>
        <v>501.432789336119</v>
      </c>
      <c r="D835" s="326" t="n">
        <f aca="false">+[4]data1cf!C835</f>
        <v>554.959451738626</v>
      </c>
      <c r="E835" s="326" t="n">
        <f aca="false">+[4]data1cf!D835</f>
        <v>542.293957764763</v>
      </c>
      <c r="F835" s="326" t="n">
        <f aca="false">+[4]data1cf!E835</f>
        <v>530.808398233623</v>
      </c>
      <c r="G835" s="326" t="n">
        <f aca="false">+[4]data1cf!F835</f>
        <v>520.258967419541</v>
      </c>
      <c r="H835" s="326" t="n">
        <f aca="false">+[4]data1cf!G835</f>
        <v>510.523221940074</v>
      </c>
      <c r="I835" s="326" t="n">
        <f aca="false">+[4]data1cf!H835</f>
        <v>505.241867998309</v>
      </c>
      <c r="J835" s="326" t="n">
        <f aca="false">+[4]data1cf!I835</f>
        <v>503.928219423759</v>
      </c>
      <c r="K835" s="326" t="n">
        <f aca="false">+[4]data1cf!J835</f>
        <v>502.696554330646</v>
      </c>
      <c r="L835" s="326" t="n">
        <f aca="false">+[4]data1cf!K835</f>
        <v>501.181511619234</v>
      </c>
      <c r="M835" s="326" t="n">
        <f aca="false">+[4]data1cf!L835</f>
        <v>380.515365291985</v>
      </c>
      <c r="N835" s="326" t="n">
        <f aca="false">+[4]data1cf!M835</f>
        <v>378.915449309413</v>
      </c>
      <c r="O835" s="326" t="n">
        <f aca="false">+[4]data1cf!N835</f>
        <v>377.513963512869</v>
      </c>
      <c r="P835" s="326" t="n">
        <f aca="false">+[4]data1cf!O835</f>
        <v>375.824005476924</v>
      </c>
      <c r="Q835" s="326" t="n">
        <f aca="false">+[4]data1cf!P835</f>
        <v>374.329776365406</v>
      </c>
      <c r="R835" s="326" t="n">
        <f aca="false">+[4]data1cf!Q835</f>
        <v>336.733375806727</v>
      </c>
      <c r="S835" s="326" t="n">
        <f aca="false">+[4]data1cf!R835</f>
        <v>299.208445465369</v>
      </c>
      <c r="T835" s="326" t="n">
        <f aca="false">+[4]data1cf!S835</f>
        <v>297.44301162933</v>
      </c>
      <c r="U835" s="326" t="n">
        <f aca="false">+[4]data1cf!T835</f>
        <v>295.62461477821</v>
      </c>
      <c r="V835" s="326" t="n">
        <f aca="false">+[4]data1cf!U835</f>
        <v>293.751666021557</v>
      </c>
      <c r="W835" s="326" t="n">
        <f aca="false">+[4]data1cf!V835</f>
        <v>291.822528802203</v>
      </c>
      <c r="X835" s="326" t="n">
        <f aca="false">+[4]data1cf!W835</f>
        <v>289.835517466269</v>
      </c>
      <c r="Y835" s="326" t="n">
        <f aca="false">+[4]data1cf!X835</f>
        <v>287.788895790257</v>
      </c>
      <c r="Z835" s="326" t="n">
        <f aca="false">+[4]data1cf!Y835</f>
        <v>285.680875463965</v>
      </c>
      <c r="AA835" s="326" t="n">
        <f aca="false">+[4]data1cf!Z835</f>
        <v>283.509614527884</v>
      </c>
      <c r="AB835" s="326"/>
      <c r="AC835" s="327" t="n">
        <f aca="false">XNPV(0.1,B835:AA835,$B$1:$AA$1)</f>
        <v>1064.4516008683</v>
      </c>
      <c r="AD835" s="327" t="n">
        <f aca="false">SUMPRODUCT(B835:AA835,$B$1010:$AA$1010)</f>
        <v>2100.56033374227</v>
      </c>
      <c r="AE835" s="328" t="n">
        <f aca="false">SUMPRODUCT(B835:AA835,$B$1012:$AA$1012)</f>
        <v>1985.73920703294</v>
      </c>
      <c r="AF835" s="329" t="n">
        <f aca="false">XIRR(B835:AA835,$B$1:$AA$1)</f>
        <v>0.149455667324695</v>
      </c>
      <c r="AG835" s="330" t="n">
        <f aca="false">1-EXP(-(1/0.25)*(AD835/ABS($AD$1010)))</f>
        <v>0.981890224195821</v>
      </c>
    </row>
    <row r="836" customFormat="false" ht="12.75" hidden="false" customHeight="false" outlineLevel="0" collapsed="false">
      <c r="A836" s="321"/>
      <c r="B836" s="326" t="n">
        <f aca="false">+[4]data1cf!A836</f>
        <v>-3420.53533821392</v>
      </c>
      <c r="C836" s="326" t="n">
        <f aca="false">+[4]data1cf!B836</f>
        <v>507.231526974879</v>
      </c>
      <c r="D836" s="326" t="n">
        <f aca="false">+[4]data1cf!C836</f>
        <v>565.977053252269</v>
      </c>
      <c r="E836" s="326" t="n">
        <f aca="false">+[4]data1cf!D836</f>
        <v>552.209799127042</v>
      </c>
      <c r="F836" s="326" t="n">
        <f aca="false">+[4]data1cf!E836</f>
        <v>539.738454197313</v>
      </c>
      <c r="G836" s="326" t="n">
        <f aca="false">+[4]data1cf!F836</f>
        <v>528.296017786862</v>
      </c>
      <c r="H836" s="326" t="n">
        <f aca="false">+[4]data1cf!G836</f>
        <v>517.748449037969</v>
      </c>
      <c r="I836" s="326" t="n">
        <f aca="false">+[4]data1cf!H836</f>
        <v>512.084378412045</v>
      </c>
      <c r="J836" s="326" t="n">
        <f aca="false">+[4]data1cf!I836</f>
        <v>510.770729837496</v>
      </c>
      <c r="K836" s="326" t="n">
        <f aca="false">+[4]data1cf!J836</f>
        <v>509.55066221966</v>
      </c>
      <c r="L836" s="326" t="n">
        <f aca="false">+[4]data1cf!K836</f>
        <v>508.024022032971</v>
      </c>
      <c r="M836" s="326" t="n">
        <f aca="false">+[4]data1cf!L836</f>
        <v>387.369473180999</v>
      </c>
      <c r="N836" s="326" t="n">
        <f aca="false">+[4]data1cf!M836</f>
        <v>385.75795972315</v>
      </c>
      <c r="O836" s="326" t="n">
        <f aca="false">+[4]data1cf!N836</f>
        <v>384.368071401883</v>
      </c>
      <c r="P836" s="326" t="n">
        <f aca="false">+[4]data1cf!O836</f>
        <v>382.666515890661</v>
      </c>
      <c r="Q836" s="326" t="n">
        <f aca="false">+[4]data1cf!P836</f>
        <v>381.18388425442</v>
      </c>
      <c r="R836" s="326" t="n">
        <f aca="false">+[4]data1cf!Q836</f>
        <v>340.154631013595</v>
      </c>
      <c r="S836" s="326" t="n">
        <f aca="false">+[4]data1cf!R836</f>
        <v>299.208445465369</v>
      </c>
      <c r="T836" s="326" t="n">
        <f aca="false">+[4]data1cf!S836</f>
        <v>297.44301162933</v>
      </c>
      <c r="U836" s="326" t="n">
        <f aca="false">+[4]data1cf!T836</f>
        <v>295.62461477821</v>
      </c>
      <c r="V836" s="326" t="n">
        <f aca="false">+[4]data1cf!U836</f>
        <v>293.751666021557</v>
      </c>
      <c r="W836" s="326" t="n">
        <f aca="false">+[4]data1cf!V836</f>
        <v>291.822528802203</v>
      </c>
      <c r="X836" s="326" t="n">
        <f aca="false">+[4]data1cf!W836</f>
        <v>289.835517466269</v>
      </c>
      <c r="Y836" s="326" t="n">
        <f aca="false">+[4]data1cf!X836</f>
        <v>287.788895790257</v>
      </c>
      <c r="Z836" s="326" t="n">
        <f aca="false">+[4]data1cf!Y836</f>
        <v>285.680875463965</v>
      </c>
      <c r="AA836" s="326" t="n">
        <f aca="false">+[4]data1cf!Z836</f>
        <v>283.509614527884</v>
      </c>
      <c r="AB836" s="326"/>
      <c r="AC836" s="327" t="n">
        <f aca="false">XNPV(0.1,B836:AA836,$B$1:$AA$1)</f>
        <v>826.135258552663</v>
      </c>
      <c r="AD836" s="327" t="n">
        <f aca="false">SUMPRODUCT(B836:AA836,$B$1010:$AA$1010)</f>
        <v>1878.31311501436</v>
      </c>
      <c r="AE836" s="328" t="n">
        <f aca="false">SUMPRODUCT(B836:AA836,$B$1012:$AA$1012)</f>
        <v>1762.00805176062</v>
      </c>
      <c r="AF836" s="329" t="n">
        <f aca="false">XIRR(B836:AA836,$B$1:$AA$1)</f>
        <v>0.135431480563244</v>
      </c>
      <c r="AG836" s="330" t="n">
        <f aca="false">1-EXP(-(1/0.25)*(AD836/ABS($AD$1010)))</f>
        <v>0.97231576979973</v>
      </c>
    </row>
    <row r="837" customFormat="false" ht="12.75" hidden="false" customHeight="false" outlineLevel="0" collapsed="false">
      <c r="A837" s="321"/>
      <c r="B837" s="326" t="n">
        <f aca="false">+[4]data1cf!A837</f>
        <v>-3609.20629436579</v>
      </c>
      <c r="C837" s="326" t="n">
        <f aca="false">+[4]data1cf!B837</f>
        <v>510.899290362471</v>
      </c>
      <c r="D837" s="326" t="n">
        <f aca="false">+[4]data1cf!C837</f>
        <v>572.945803688695</v>
      </c>
      <c r="E837" s="326" t="n">
        <f aca="false">+[4]data1cf!D837</f>
        <v>558.481674519825</v>
      </c>
      <c r="F837" s="326" t="n">
        <f aca="false">+[4]data1cf!E837</f>
        <v>545.386809814205</v>
      </c>
      <c r="G837" s="326" t="n">
        <f aca="false">+[4]data1cf!F837</f>
        <v>533.379537842065</v>
      </c>
      <c r="H837" s="326" t="n">
        <f aca="false">+[4]data1cf!G837</f>
        <v>522.318482218909</v>
      </c>
      <c r="I837" s="326" t="n">
        <f aca="false">+[4]data1cf!H837</f>
        <v>516.412339209404</v>
      </c>
      <c r="J837" s="326" t="n">
        <f aca="false">+[4]data1cf!I837</f>
        <v>515.098690634855</v>
      </c>
      <c r="K837" s="326" t="n">
        <f aca="false">+[4]data1cf!J837</f>
        <v>513.885958543794</v>
      </c>
      <c r="L837" s="326" t="n">
        <f aca="false">+[4]data1cf!K837</f>
        <v>512.35198283033</v>
      </c>
      <c r="M837" s="326" t="n">
        <f aca="false">+[4]data1cf!L837</f>
        <v>391.704769505133</v>
      </c>
      <c r="N837" s="326" t="n">
        <f aca="false">+[4]data1cf!M837</f>
        <v>390.085920520509</v>
      </c>
      <c r="O837" s="326" t="n">
        <f aca="false">+[4]data1cf!N837</f>
        <v>388.703367726018</v>
      </c>
      <c r="P837" s="326" t="n">
        <f aca="false">+[4]data1cf!O837</f>
        <v>386.99447668802</v>
      </c>
      <c r="Q837" s="326" t="n">
        <f aca="false">+[4]data1cf!P837</f>
        <v>385.519180578554</v>
      </c>
      <c r="R837" s="326" t="n">
        <f aca="false">+[4]data1cf!Q837</f>
        <v>342.318611412275</v>
      </c>
      <c r="S837" s="326" t="n">
        <f aca="false">+[4]data1cf!R837</f>
        <v>299.208445465369</v>
      </c>
      <c r="T837" s="326" t="n">
        <f aca="false">+[4]data1cf!S837</f>
        <v>297.44301162933</v>
      </c>
      <c r="U837" s="326" t="n">
        <f aca="false">+[4]data1cf!T837</f>
        <v>295.62461477821</v>
      </c>
      <c r="V837" s="326" t="n">
        <f aca="false">+[4]data1cf!U837</f>
        <v>293.751666021557</v>
      </c>
      <c r="W837" s="326" t="n">
        <f aca="false">+[4]data1cf!V837</f>
        <v>291.822528802203</v>
      </c>
      <c r="X837" s="326" t="n">
        <f aca="false">+[4]data1cf!W837</f>
        <v>289.835517466269</v>
      </c>
      <c r="Y837" s="326" t="n">
        <f aca="false">+[4]data1cf!X837</f>
        <v>287.788895790257</v>
      </c>
      <c r="Z837" s="326" t="n">
        <f aca="false">+[4]data1cf!Y837</f>
        <v>285.680875463965</v>
      </c>
      <c r="AA837" s="326" t="n">
        <f aca="false">+[4]data1cf!Z837</f>
        <v>283.509614527884</v>
      </c>
      <c r="AB837" s="326"/>
      <c r="AC837" s="327" t="n">
        <f aca="false">XNPV(0.1,B837:AA837,$B$1:$AA$1)</f>
        <v>675.397630906315</v>
      </c>
      <c r="AD837" s="327" t="n">
        <f aca="false">SUMPRODUCT(B837:AA837,$B$1010:$AA$1010)</f>
        <v>1737.73937937992</v>
      </c>
      <c r="AE837" s="328" t="n">
        <f aca="false">SUMPRODUCT(B837:AA837,$B$1012:$AA$1012)</f>
        <v>1620.49571043885</v>
      </c>
      <c r="AF837" s="329" t="n">
        <f aca="false">XIRR(B837:AA837,$B$1:$AA$1)</f>
        <v>0.127640192891807</v>
      </c>
      <c r="AG837" s="330" t="n">
        <f aca="false">1-EXP(-(1/0.25)*(AD837/ABS($AD$1010)))</f>
        <v>0.963791008929758</v>
      </c>
    </row>
    <row r="838" customFormat="false" ht="12.75" hidden="false" customHeight="false" outlineLevel="0" collapsed="false">
      <c r="A838" s="321"/>
      <c r="B838" s="326" t="n">
        <f aca="false">+[4]data1cf!A838</f>
        <v>-3185.79761473732</v>
      </c>
      <c r="C838" s="326" t="n">
        <f aca="false">+[4]data1cf!B838</f>
        <v>502.668225630494</v>
      </c>
      <c r="D838" s="326" t="n">
        <f aca="false">+[4]data1cf!C838</f>
        <v>557.306780697938</v>
      </c>
      <c r="E838" s="326" t="n">
        <f aca="false">+[4]data1cf!D838</f>
        <v>544.406553828144</v>
      </c>
      <c r="F838" s="326" t="n">
        <f aca="false">+[4]data1cf!E838</f>
        <v>532.71097012696</v>
      </c>
      <c r="G838" s="326" t="n">
        <f aca="false">+[4]data1cf!F838</f>
        <v>521.971282123544</v>
      </c>
      <c r="H838" s="326" t="n">
        <f aca="false">+[4]data1cf!G838</f>
        <v>512.062575562865</v>
      </c>
      <c r="I838" s="326" t="n">
        <f aca="false">+[4]data1cf!H838</f>
        <v>506.699682825671</v>
      </c>
      <c r="J838" s="326" t="n">
        <f aca="false">+[4]data1cf!I838</f>
        <v>505.386034251122</v>
      </c>
      <c r="K838" s="326" t="n">
        <f aca="false">+[4]data1cf!J838</f>
        <v>504.156840030597</v>
      </c>
      <c r="L838" s="326" t="n">
        <f aca="false">+[4]data1cf!K838</f>
        <v>502.639326446596</v>
      </c>
      <c r="M838" s="326" t="n">
        <f aca="false">+[4]data1cf!L838</f>
        <v>381.975650991936</v>
      </c>
      <c r="N838" s="326" t="n">
        <f aca="false">+[4]data1cf!M838</f>
        <v>380.373264136776</v>
      </c>
      <c r="O838" s="326" t="n">
        <f aca="false">+[4]data1cf!N838</f>
        <v>378.97424921282</v>
      </c>
      <c r="P838" s="326" t="n">
        <f aca="false">+[4]data1cf!O838</f>
        <v>377.281820304287</v>
      </c>
      <c r="Q838" s="326" t="n">
        <f aca="false">+[4]data1cf!P838</f>
        <v>375.790062065357</v>
      </c>
      <c r="R838" s="326" t="n">
        <f aca="false">+[4]data1cf!Q838</f>
        <v>337.462283220408</v>
      </c>
      <c r="S838" s="326" t="n">
        <f aca="false">+[4]data1cf!R838</f>
        <v>299.208445465369</v>
      </c>
      <c r="T838" s="326" t="n">
        <f aca="false">+[4]data1cf!S838</f>
        <v>297.44301162933</v>
      </c>
      <c r="U838" s="326" t="n">
        <f aca="false">+[4]data1cf!T838</f>
        <v>295.62461477821</v>
      </c>
      <c r="V838" s="326" t="n">
        <f aca="false">+[4]data1cf!U838</f>
        <v>293.751666021557</v>
      </c>
      <c r="W838" s="326" t="n">
        <f aca="false">+[4]data1cf!V838</f>
        <v>291.822528802203</v>
      </c>
      <c r="X838" s="326" t="n">
        <f aca="false">+[4]data1cf!W838</f>
        <v>289.835517466269</v>
      </c>
      <c r="Y838" s="326" t="n">
        <f aca="false">+[4]data1cf!X838</f>
        <v>287.788895790257</v>
      </c>
      <c r="Z838" s="326" t="n">
        <f aca="false">+[4]data1cf!Y838</f>
        <v>285.680875463965</v>
      </c>
      <c r="AA838" s="326" t="n">
        <f aca="false">+[4]data1cf!Z838</f>
        <v>283.509614527884</v>
      </c>
      <c r="AB838" s="326"/>
      <c r="AC838" s="327" t="n">
        <f aca="false">XNPV(0.1,B838:AA838,$B$1:$AA$1)</f>
        <v>1013.67767778694</v>
      </c>
      <c r="AD838" s="327" t="n">
        <f aca="false">SUMPRODUCT(B838:AA838,$B$1010:$AA$1010)</f>
        <v>2053.20997967469</v>
      </c>
      <c r="AE838" s="328" t="n">
        <f aca="false">SUMPRODUCT(B838:AA838,$B$1012:$AA$1012)</f>
        <v>1938.07269638444</v>
      </c>
      <c r="AF838" s="329" t="n">
        <f aca="false">XIRR(B838:AA838,$B$1:$AA$1)</f>
        <v>0.146269848835371</v>
      </c>
      <c r="AG838" s="330" t="n">
        <f aca="false">1-EXP(-(1/0.25)*(AD838/ABS($AD$1010)))</f>
        <v>0.980176387409535</v>
      </c>
    </row>
    <row r="839" customFormat="false" ht="12.75" hidden="false" customHeight="false" outlineLevel="0" collapsed="false">
      <c r="A839" s="321"/>
      <c r="B839" s="326" t="n">
        <f aca="false">+[4]data1cf!A839</f>
        <v>-3445.13647199848</v>
      </c>
      <c r="C839" s="326" t="n">
        <f aca="false">+[4]data1cf!B839</f>
        <v>507.70977301565</v>
      </c>
      <c r="D839" s="326" t="n">
        <f aca="false">+[4]data1cf!C839</f>
        <v>566.885720729736</v>
      </c>
      <c r="E839" s="326" t="n">
        <f aca="false">+[4]data1cf!D839</f>
        <v>553.027599856762</v>
      </c>
      <c r="F839" s="326" t="n">
        <f aca="false">+[4]data1cf!E839</f>
        <v>540.474953100102</v>
      </c>
      <c r="G839" s="326" t="n">
        <f aca="false">+[4]data1cf!F839</f>
        <v>528.958866799371</v>
      </c>
      <c r="H839" s="326" t="n">
        <f aca="false">+[4]data1cf!G839</f>
        <v>518.344343604771</v>
      </c>
      <c r="I839" s="326" t="n">
        <f aca="false">+[4]data1cf!H839</f>
        <v>512.648708740156</v>
      </c>
      <c r="J839" s="326" t="n">
        <f aca="false">+[4]data1cf!I839</f>
        <v>511.335060165607</v>
      </c>
      <c r="K839" s="326" t="n">
        <f aca="false">+[4]data1cf!J839</f>
        <v>510.115949039852</v>
      </c>
      <c r="L839" s="326" t="n">
        <f aca="false">+[4]data1cf!K839</f>
        <v>508.588352361081</v>
      </c>
      <c r="M839" s="326" t="n">
        <f aca="false">+[4]data1cf!L839</f>
        <v>387.934760001191</v>
      </c>
      <c r="N839" s="326" t="n">
        <f aca="false">+[4]data1cf!M839</f>
        <v>386.322290051261</v>
      </c>
      <c r="O839" s="326" t="n">
        <f aca="false">+[4]data1cf!N839</f>
        <v>384.933358222076</v>
      </c>
      <c r="P839" s="326" t="n">
        <f aca="false">+[4]data1cf!O839</f>
        <v>383.230846218772</v>
      </c>
      <c r="Q839" s="326" t="n">
        <f aca="false">+[4]data1cf!P839</f>
        <v>381.749171074612</v>
      </c>
      <c r="R839" s="326" t="n">
        <f aca="false">+[4]data1cf!Q839</f>
        <v>340.436796177651</v>
      </c>
      <c r="S839" s="326" t="n">
        <f aca="false">+[4]data1cf!R839</f>
        <v>299.208445465369</v>
      </c>
      <c r="T839" s="326" t="n">
        <f aca="false">+[4]data1cf!S839</f>
        <v>297.44301162933</v>
      </c>
      <c r="U839" s="326" t="n">
        <f aca="false">+[4]data1cf!T839</f>
        <v>295.62461477821</v>
      </c>
      <c r="V839" s="326" t="n">
        <f aca="false">+[4]data1cf!U839</f>
        <v>293.751666021557</v>
      </c>
      <c r="W839" s="326" t="n">
        <f aca="false">+[4]data1cf!V839</f>
        <v>291.822528802203</v>
      </c>
      <c r="X839" s="326" t="n">
        <f aca="false">+[4]data1cf!W839</f>
        <v>289.835517466269</v>
      </c>
      <c r="Y839" s="326" t="n">
        <f aca="false">+[4]data1cf!X839</f>
        <v>287.788895790257</v>
      </c>
      <c r="Z839" s="326" t="n">
        <f aca="false">+[4]data1cf!Y839</f>
        <v>285.680875463965</v>
      </c>
      <c r="AA839" s="326" t="n">
        <f aca="false">+[4]data1cf!Z839</f>
        <v>283.509614527884</v>
      </c>
      <c r="AB839" s="326"/>
      <c r="AC839" s="327" t="n">
        <f aca="false">XNPV(0.1,B839:AA839,$B$1:$AA$1)</f>
        <v>806.48031738032</v>
      </c>
      <c r="AD839" s="327" t="n">
        <f aca="false">SUMPRODUCT(B839:AA839,$B$1010:$AA$1010)</f>
        <v>1859.983461381</v>
      </c>
      <c r="AE839" s="328" t="n">
        <f aca="false">SUMPRODUCT(B839:AA839,$B$1012:$AA$1012)</f>
        <v>1743.55601170089</v>
      </c>
      <c r="AF839" s="329" t="n">
        <f aca="false">XIRR(B839:AA839,$B$1:$AA$1)</f>
        <v>0.134372483995674</v>
      </c>
      <c r="AG839" s="330" t="n">
        <f aca="false">1-EXP(-(1/0.25)*(AD839/ABS($AD$1010)))</f>
        <v>0.971329581094604</v>
      </c>
    </row>
    <row r="840" customFormat="false" ht="12.75" hidden="false" customHeight="false" outlineLevel="0" collapsed="false">
      <c r="A840" s="321"/>
      <c r="B840" s="326" t="n">
        <f aca="false">+[4]data1cf!A840</f>
        <v>-3816.74661120248</v>
      </c>
      <c r="C840" s="326" t="n">
        <f aca="false">+[4]data1cf!B840</f>
        <v>514.933874121776</v>
      </c>
      <c r="D840" s="326" t="n">
        <f aca="false">+[4]data1cf!C840</f>
        <v>580.611512831375</v>
      </c>
      <c r="E840" s="326" t="n">
        <f aca="false">+[4]data1cf!D840</f>
        <v>565.380812748237</v>
      </c>
      <c r="F840" s="326" t="n">
        <f aca="false">+[4]data1cf!E840</f>
        <v>551.600068803536</v>
      </c>
      <c r="G840" s="326" t="n">
        <f aca="false">+[4]data1cf!F840</f>
        <v>538.971470932462</v>
      </c>
      <c r="H840" s="326" t="n">
        <f aca="false">+[4]data1cf!G840</f>
        <v>527.345573583004</v>
      </c>
      <c r="I840" s="326" t="n">
        <f aca="false">+[4]data1cf!H840</f>
        <v>521.173148045385</v>
      </c>
      <c r="J840" s="326" t="n">
        <f aca="false">+[4]data1cf!I840</f>
        <v>519.859499470835</v>
      </c>
      <c r="K840" s="326" t="n">
        <f aca="false">+[4]data1cf!J840</f>
        <v>518.654836547293</v>
      </c>
      <c r="L840" s="326" t="n">
        <f aca="false">+[4]data1cf!K840</f>
        <v>517.11279166631</v>
      </c>
      <c r="M840" s="326" t="n">
        <f aca="false">+[4]data1cf!L840</f>
        <v>396.473647508632</v>
      </c>
      <c r="N840" s="326" t="n">
        <f aca="false">+[4]data1cf!M840</f>
        <v>394.846729356489</v>
      </c>
      <c r="O840" s="326" t="n">
        <f aca="false">+[4]data1cf!N840</f>
        <v>393.472245729517</v>
      </c>
      <c r="P840" s="326" t="n">
        <f aca="false">+[4]data1cf!O840</f>
        <v>391.755285524</v>
      </c>
      <c r="Q840" s="326" t="n">
        <f aca="false">+[4]data1cf!P840</f>
        <v>390.288058582053</v>
      </c>
      <c r="R840" s="326" t="n">
        <f aca="false">+[4]data1cf!Q840</f>
        <v>344.699015830265</v>
      </c>
      <c r="S840" s="326" t="n">
        <f aca="false">+[4]data1cf!R840</f>
        <v>299.208445465369</v>
      </c>
      <c r="T840" s="326" t="n">
        <f aca="false">+[4]data1cf!S840</f>
        <v>297.44301162933</v>
      </c>
      <c r="U840" s="326" t="n">
        <f aca="false">+[4]data1cf!T840</f>
        <v>295.62461477821</v>
      </c>
      <c r="V840" s="326" t="n">
        <f aca="false">+[4]data1cf!U840</f>
        <v>293.751666021557</v>
      </c>
      <c r="W840" s="326" t="n">
        <f aca="false">+[4]data1cf!V840</f>
        <v>291.822528802203</v>
      </c>
      <c r="X840" s="326" t="n">
        <f aca="false">+[4]data1cf!W840</f>
        <v>289.835517466269</v>
      </c>
      <c r="Y840" s="326" t="n">
        <f aca="false">+[4]data1cf!X840</f>
        <v>287.788895790257</v>
      </c>
      <c r="Z840" s="326" t="n">
        <f aca="false">+[4]data1cf!Y840</f>
        <v>285.680875463965</v>
      </c>
      <c r="AA840" s="326" t="n">
        <f aca="false">+[4]data1cf!Z840</f>
        <v>283.509614527884</v>
      </c>
      <c r="AB840" s="326"/>
      <c r="AC840" s="327" t="n">
        <f aca="false">XNPV(0.1,B840:AA840,$B$1:$AA$1)</f>
        <v>509.584430830345</v>
      </c>
      <c r="AD840" s="327" t="n">
        <f aca="false">SUMPRODUCT(B840:AA840,$B$1010:$AA$1010)</f>
        <v>1583.10658253861</v>
      </c>
      <c r="AE840" s="328" t="n">
        <f aca="false">SUMPRODUCT(B840:AA840,$B$1012:$AA$1012)</f>
        <v>1464.83043607314</v>
      </c>
      <c r="AF840" s="329" t="n">
        <f aca="false">XIRR(B840:AA840,$B$1:$AA$1)</f>
        <v>0.119864096383549</v>
      </c>
      <c r="AG840" s="330" t="n">
        <f aca="false">1-EXP(-(1/0.25)*(AD840/ABS($AD$1010)))</f>
        <v>0.951352537434728</v>
      </c>
    </row>
    <row r="841" customFormat="false" ht="12.75" hidden="false" customHeight="false" outlineLevel="0" collapsed="false">
      <c r="A841" s="321"/>
      <c r="B841" s="326" t="n">
        <f aca="false">+[4]data1cf!A841</f>
        <v>-3700.96294302538</v>
      </c>
      <c r="C841" s="326" t="n">
        <f aca="false">+[4]data1cf!B841</f>
        <v>512.683039612414</v>
      </c>
      <c r="D841" s="326" t="n">
        <f aca="false">+[4]data1cf!C841</f>
        <v>576.334927263586</v>
      </c>
      <c r="E841" s="326" t="n">
        <f aca="false">+[4]data1cf!D841</f>
        <v>561.531885737227</v>
      </c>
      <c r="F841" s="326" t="n">
        <f aca="false">+[4]data1cf!E841</f>
        <v>548.133783659117</v>
      </c>
      <c r="G841" s="326" t="n">
        <f aca="false">+[4]data1cf!F841</f>
        <v>535.851814302485</v>
      </c>
      <c r="H841" s="326" t="n">
        <f aca="false">+[4]data1cf!G841</f>
        <v>524.541033784338</v>
      </c>
      <c r="I841" s="326" t="n">
        <f aca="false">+[4]data1cf!H841</f>
        <v>518.517163324336</v>
      </c>
      <c r="J841" s="326" t="n">
        <f aca="false">+[4]data1cf!I841</f>
        <v>517.203514749787</v>
      </c>
      <c r="K841" s="326" t="n">
        <f aca="false">+[4]data1cf!J841</f>
        <v>515.994350157226</v>
      </c>
      <c r="L841" s="326" t="n">
        <f aca="false">+[4]data1cf!K841</f>
        <v>514.456806945262</v>
      </c>
      <c r="M841" s="326" t="n">
        <f aca="false">+[4]data1cf!L841</f>
        <v>393.813161118565</v>
      </c>
      <c r="N841" s="326" t="n">
        <f aca="false">+[4]data1cf!M841</f>
        <v>392.190744635441</v>
      </c>
      <c r="O841" s="326" t="n">
        <f aca="false">+[4]data1cf!N841</f>
        <v>390.81175933945</v>
      </c>
      <c r="P841" s="326" t="n">
        <f aca="false">+[4]data1cf!O841</f>
        <v>389.099300802952</v>
      </c>
      <c r="Q841" s="326" t="n">
        <f aca="false">+[4]data1cf!P841</f>
        <v>387.627572191986</v>
      </c>
      <c r="R841" s="326" t="n">
        <f aca="false">+[4]data1cf!Q841</f>
        <v>343.371023469741</v>
      </c>
      <c r="S841" s="326" t="n">
        <f aca="false">+[4]data1cf!R841</f>
        <v>299.208445465369</v>
      </c>
      <c r="T841" s="326" t="n">
        <f aca="false">+[4]data1cf!S841</f>
        <v>297.44301162933</v>
      </c>
      <c r="U841" s="326" t="n">
        <f aca="false">+[4]data1cf!T841</f>
        <v>295.62461477821</v>
      </c>
      <c r="V841" s="326" t="n">
        <f aca="false">+[4]data1cf!U841</f>
        <v>293.751666021557</v>
      </c>
      <c r="W841" s="326" t="n">
        <f aca="false">+[4]data1cf!V841</f>
        <v>291.822528802203</v>
      </c>
      <c r="X841" s="326" t="n">
        <f aca="false">+[4]data1cf!W841</f>
        <v>289.835517466269</v>
      </c>
      <c r="Y841" s="326" t="n">
        <f aca="false">+[4]data1cf!X841</f>
        <v>287.788895790257</v>
      </c>
      <c r="Z841" s="326" t="n">
        <f aca="false">+[4]data1cf!Y841</f>
        <v>285.680875463965</v>
      </c>
      <c r="AA841" s="326" t="n">
        <f aca="false">+[4]data1cf!Z841</f>
        <v>283.509614527884</v>
      </c>
      <c r="AB841" s="326"/>
      <c r="AC841" s="327" t="n">
        <f aca="false">XNPV(0.1,B841:AA841,$B$1:$AA$1)</f>
        <v>602.089158729002</v>
      </c>
      <c r="AD841" s="327" t="n">
        <f aca="false">SUMPRODUCT(B841:AA841,$B$1010:$AA$1010)</f>
        <v>1669.37392910366</v>
      </c>
      <c r="AE841" s="328" t="n">
        <f aca="false">SUMPRODUCT(B841:AA841,$B$1012:$AA$1012)</f>
        <v>1551.67378655352</v>
      </c>
      <c r="AF841" s="329" t="n">
        <f aca="false">XIRR(B841:AA841,$B$1:$AA$1)</f>
        <v>0.124107180168732</v>
      </c>
      <c r="AG841" s="330" t="n">
        <f aca="false">1-EXP(-(1/0.25)*(AD841/ABS($AD$1010)))</f>
        <v>0.958741361378511</v>
      </c>
    </row>
    <row r="842" customFormat="false" ht="12.75" hidden="false" customHeight="false" outlineLevel="0" collapsed="false">
      <c r="A842" s="321"/>
      <c r="B842" s="326" t="n">
        <f aca="false">+[4]data1cf!A842</f>
        <v>-3797.87308471178</v>
      </c>
      <c r="C842" s="326" t="n">
        <f aca="false">+[4]data1cf!B842</f>
        <v>514.566972766797</v>
      </c>
      <c r="D842" s="326" t="n">
        <f aca="false">+[4]data1cf!C842</f>
        <v>579.914400256915</v>
      </c>
      <c r="E842" s="326" t="n">
        <f aca="false">+[4]data1cf!D842</f>
        <v>564.753411431223</v>
      </c>
      <c r="F842" s="326" t="n">
        <f aca="false">+[4]data1cf!E842</f>
        <v>551.035040716868</v>
      </c>
      <c r="G842" s="326" t="n">
        <f aca="false">+[4]data1cf!F842</f>
        <v>538.462945654461</v>
      </c>
      <c r="H842" s="326" t="n">
        <f aca="false">+[4]data1cf!G842</f>
        <v>526.8884144947</v>
      </c>
      <c r="I842" s="326" t="n">
        <f aca="false">+[4]data1cf!H842</f>
        <v>520.740204446509</v>
      </c>
      <c r="J842" s="326" t="n">
        <f aca="false">+[4]data1cf!I842</f>
        <v>519.42655587196</v>
      </c>
      <c r="K842" s="326" t="n">
        <f aca="false">+[4]data1cf!J842</f>
        <v>518.221159145708</v>
      </c>
      <c r="L842" s="326" t="n">
        <f aca="false">+[4]data1cf!K842</f>
        <v>516.679848067435</v>
      </c>
      <c r="M842" s="326" t="n">
        <f aca="false">+[4]data1cf!L842</f>
        <v>396.039970107047</v>
      </c>
      <c r="N842" s="326" t="n">
        <f aca="false">+[4]data1cf!M842</f>
        <v>394.413785757614</v>
      </c>
      <c r="O842" s="326" t="n">
        <f aca="false">+[4]data1cf!N842</f>
        <v>393.038568327931</v>
      </c>
      <c r="P842" s="326" t="n">
        <f aca="false">+[4]data1cf!O842</f>
        <v>391.322341925125</v>
      </c>
      <c r="Q842" s="326" t="n">
        <f aca="false">+[4]data1cf!P842</f>
        <v>389.854381180468</v>
      </c>
      <c r="R842" s="326" t="n">
        <f aca="false">+[4]data1cf!Q842</f>
        <v>344.482544030827</v>
      </c>
      <c r="S842" s="326" t="n">
        <f aca="false">+[4]data1cf!R842</f>
        <v>299.208445465369</v>
      </c>
      <c r="T842" s="326" t="n">
        <f aca="false">+[4]data1cf!S842</f>
        <v>297.44301162933</v>
      </c>
      <c r="U842" s="326" t="n">
        <f aca="false">+[4]data1cf!T842</f>
        <v>295.62461477821</v>
      </c>
      <c r="V842" s="326" t="n">
        <f aca="false">+[4]data1cf!U842</f>
        <v>293.751666021557</v>
      </c>
      <c r="W842" s="326" t="n">
        <f aca="false">+[4]data1cf!V842</f>
        <v>291.822528802203</v>
      </c>
      <c r="X842" s="326" t="n">
        <f aca="false">+[4]data1cf!W842</f>
        <v>289.835517466269</v>
      </c>
      <c r="Y842" s="326" t="n">
        <f aca="false">+[4]data1cf!X842</f>
        <v>287.788895790257</v>
      </c>
      <c r="Z842" s="326" t="n">
        <f aca="false">+[4]data1cf!Y842</f>
        <v>285.680875463965</v>
      </c>
      <c r="AA842" s="326" t="n">
        <f aca="false">+[4]data1cf!Z842</f>
        <v>283.509614527884</v>
      </c>
      <c r="AB842" s="326"/>
      <c r="AC842" s="327" t="n">
        <f aca="false">XNPV(0.1,B842:AA842,$B$1:$AA$1)</f>
        <v>524.663331507769</v>
      </c>
      <c r="AD842" s="327" t="n">
        <f aca="false">SUMPRODUCT(B842:AA842,$B$1010:$AA$1010)</f>
        <v>1597.16874757718</v>
      </c>
      <c r="AE842" s="328" t="n">
        <f aca="false">SUMPRODUCT(B842:AA842,$B$1012:$AA$1012)</f>
        <v>1478.98649367295</v>
      </c>
      <c r="AF842" s="329" t="n">
        <f aca="false">XIRR(B842:AA842,$B$1:$AA$1)</f>
        <v>0.120540166047356</v>
      </c>
      <c r="AG842" s="330" t="n">
        <f aca="false">1-EXP(-(1/0.25)*(AD842/ABS($AD$1010)))</f>
        <v>0.952641512739066</v>
      </c>
    </row>
    <row r="843" customFormat="false" ht="12.75" hidden="false" customHeight="false" outlineLevel="0" collapsed="false">
      <c r="A843" s="321"/>
      <c r="B843" s="326" t="n">
        <f aca="false">+[4]data1cf!A843</f>
        <v>-2730.92841567981</v>
      </c>
      <c r="C843" s="326" t="n">
        <f aca="false">+[4]data1cf!B843</f>
        <v>493.825568400815</v>
      </c>
      <c r="D843" s="326" t="n">
        <f aca="false">+[4]data1cf!C843</f>
        <v>540.505731961549</v>
      </c>
      <c r="E843" s="326" t="n">
        <f aca="false">+[4]data1cf!D843</f>
        <v>529.285609965394</v>
      </c>
      <c r="F843" s="326" t="n">
        <f aca="false">+[4]data1cf!E843</f>
        <v>519.093277993256</v>
      </c>
      <c r="G843" s="326" t="n">
        <f aca="false">+[4]data1cf!F843</f>
        <v>509.71535920321</v>
      </c>
      <c r="H843" s="326" t="n">
        <f aca="false">+[4]data1cf!G843</f>
        <v>501.044624654686</v>
      </c>
      <c r="I843" s="326" t="n">
        <f aca="false">+[4]data1cf!H843</f>
        <v>496.265347294651</v>
      </c>
      <c r="J843" s="326" t="n">
        <f aca="false">+[4]data1cf!I843</f>
        <v>494.951698720101</v>
      </c>
      <c r="K843" s="326" t="n">
        <f aca="false">+[4]data1cf!J843</f>
        <v>493.704819185117</v>
      </c>
      <c r="L843" s="326" t="n">
        <f aca="false">+[4]data1cf!K843</f>
        <v>492.204990915576</v>
      </c>
      <c r="M843" s="326" t="n">
        <f aca="false">+[4]data1cf!L843</f>
        <v>371.523630146456</v>
      </c>
      <c r="N843" s="326" t="n">
        <f aca="false">+[4]data1cf!M843</f>
        <v>369.938928605755</v>
      </c>
      <c r="O843" s="326" t="n">
        <f aca="false">+[4]data1cf!N843</f>
        <v>368.522228367341</v>
      </c>
      <c r="P843" s="326" t="n">
        <f aca="false">+[4]data1cf!O843</f>
        <v>366.847484773267</v>
      </c>
      <c r="Q843" s="326" t="n">
        <f aca="false">+[4]data1cf!P843</f>
        <v>365.338041219877</v>
      </c>
      <c r="R843" s="326" t="n">
        <f aca="false">+[4]data1cf!Q843</f>
        <v>332.245115454898</v>
      </c>
      <c r="S843" s="326" t="n">
        <f aca="false">+[4]data1cf!R843</f>
        <v>299.208445465369</v>
      </c>
      <c r="T843" s="326" t="n">
        <f aca="false">+[4]data1cf!S843</f>
        <v>297.44301162933</v>
      </c>
      <c r="U843" s="326" t="n">
        <f aca="false">+[4]data1cf!T843</f>
        <v>295.62461477821</v>
      </c>
      <c r="V843" s="326" t="n">
        <f aca="false">+[4]data1cf!U843</f>
        <v>293.751666021557</v>
      </c>
      <c r="W843" s="326" t="n">
        <f aca="false">+[4]data1cf!V843</f>
        <v>291.822528802203</v>
      </c>
      <c r="X843" s="326" t="n">
        <f aca="false">+[4]data1cf!W843</f>
        <v>289.835517466269</v>
      </c>
      <c r="Y843" s="326" t="n">
        <f aca="false">+[4]data1cf!X843</f>
        <v>287.788895790257</v>
      </c>
      <c r="Z843" s="326" t="n">
        <f aca="false">+[4]data1cf!Y843</f>
        <v>285.680875463965</v>
      </c>
      <c r="AA843" s="326" t="n">
        <f aca="false">+[4]data1cf!Z843</f>
        <v>283.509614527884</v>
      </c>
      <c r="AB843" s="326"/>
      <c r="AC843" s="327" t="n">
        <f aca="false">XNPV(0.1,B843:AA843,$B$1:$AA$1)</f>
        <v>1377.0929344528</v>
      </c>
      <c r="AD843" s="327" t="n">
        <f aca="false">SUMPRODUCT(B843:AA843,$B$1010:$AA$1010)</f>
        <v>2392.12098029043</v>
      </c>
      <c r="AE843" s="328" t="n">
        <f aca="false">SUMPRODUCT(B843:AA843,$B$1012:$AA$1012)</f>
        <v>2279.24659334595</v>
      </c>
      <c r="AF843" s="329" t="n">
        <f aca="false">XIRR(B843:AA843,$B$1:$AA$1)</f>
        <v>0.172016764445217</v>
      </c>
      <c r="AG843" s="330" t="n">
        <f aca="false">1-EXP(-(1/0.25)*(AD843/ABS($AD$1010)))</f>
        <v>0.989622110875779</v>
      </c>
    </row>
    <row r="844" customFormat="false" ht="12.75" hidden="false" customHeight="false" outlineLevel="0" collapsed="false">
      <c r="A844" s="321"/>
      <c r="B844" s="326" t="n">
        <f aca="false">+[4]data1cf!A844</f>
        <v>-2464.12657795666</v>
      </c>
      <c r="C844" s="326" t="n">
        <f aca="false">+[4]data1cf!B844</f>
        <v>488.638940675478</v>
      </c>
      <c r="D844" s="326" t="n">
        <f aca="false">+[4]data1cf!C844</f>
        <v>530.651139283407</v>
      </c>
      <c r="E844" s="326" t="n">
        <f aca="false">+[4]data1cf!D844</f>
        <v>520.416476555067</v>
      </c>
      <c r="F844" s="326" t="n">
        <f aca="false">+[4]data1cf!E844</f>
        <v>511.105871296235</v>
      </c>
      <c r="G844" s="326" t="n">
        <f aca="false">+[4]data1cf!F844</f>
        <v>502.526693175892</v>
      </c>
      <c r="H844" s="326" t="n">
        <f aca="false">+[4]data1cf!G844</f>
        <v>494.582086508915</v>
      </c>
      <c r="I844" s="326" t="n">
        <f aca="false">+[4]data1cf!H844</f>
        <v>490.145126578752</v>
      </c>
      <c r="J844" s="326" t="n">
        <f aca="false">+[4]data1cf!I844</f>
        <v>488.831478004203</v>
      </c>
      <c r="K844" s="326" t="n">
        <f aca="false">+[4]data1cf!J844</f>
        <v>487.574225213768</v>
      </c>
      <c r="L844" s="326" t="n">
        <f aca="false">+[4]data1cf!K844</f>
        <v>486.084770199677</v>
      </c>
      <c r="M844" s="326" t="n">
        <f aca="false">+[4]data1cf!L844</f>
        <v>365.393036175107</v>
      </c>
      <c r="N844" s="326" t="n">
        <f aca="false">+[4]data1cf!M844</f>
        <v>363.818707889857</v>
      </c>
      <c r="O844" s="326" t="n">
        <f aca="false">+[4]data1cf!N844</f>
        <v>362.391634395991</v>
      </c>
      <c r="P844" s="326" t="n">
        <f aca="false">+[4]data1cf!O844</f>
        <v>360.727264057368</v>
      </c>
      <c r="Q844" s="326" t="n">
        <f aca="false">+[4]data1cf!P844</f>
        <v>359.207447248528</v>
      </c>
      <c r="R844" s="326" t="n">
        <f aca="false">+[4]data1cf!Q844</f>
        <v>329.185005096949</v>
      </c>
      <c r="S844" s="326" t="n">
        <f aca="false">+[4]data1cf!R844</f>
        <v>299.208445465369</v>
      </c>
      <c r="T844" s="326" t="n">
        <f aca="false">+[4]data1cf!S844</f>
        <v>297.44301162933</v>
      </c>
      <c r="U844" s="326" t="n">
        <f aca="false">+[4]data1cf!T844</f>
        <v>295.62461477821</v>
      </c>
      <c r="V844" s="326" t="n">
        <f aca="false">+[4]data1cf!U844</f>
        <v>293.751666021557</v>
      </c>
      <c r="W844" s="326" t="n">
        <f aca="false">+[4]data1cf!V844</f>
        <v>291.822528802203</v>
      </c>
      <c r="X844" s="326" t="n">
        <f aca="false">+[4]data1cf!W844</f>
        <v>289.835517466269</v>
      </c>
      <c r="Y844" s="326" t="n">
        <f aca="false">+[4]data1cf!X844</f>
        <v>287.788895790257</v>
      </c>
      <c r="Z844" s="326" t="n">
        <f aca="false">+[4]data1cf!Y844</f>
        <v>285.680875463965</v>
      </c>
      <c r="AA844" s="326" t="n">
        <f aca="false">+[4]data1cf!Z844</f>
        <v>283.509614527884</v>
      </c>
      <c r="AB844" s="326"/>
      <c r="AC844" s="327" t="n">
        <f aca="false">XNPV(0.1,B844:AA844,$B$1:$AA$1)</f>
        <v>1590.25280224771</v>
      </c>
      <c r="AD844" s="327" t="n">
        <f aca="false">SUMPRODUCT(B844:AA844,$B$1010:$AA$1010)</f>
        <v>2590.90796779414</v>
      </c>
      <c r="AE844" s="328" t="n">
        <f aca="false">SUMPRODUCT(B844:AA844,$B$1012:$AA$1012)</f>
        <v>2479.36087428891</v>
      </c>
      <c r="AF844" s="329" t="n">
        <f aca="false">XIRR(B844:AA844,$B$1:$AA$1)</f>
        <v>0.191137961057426</v>
      </c>
      <c r="AG844" s="330" t="n">
        <f aca="false">1-EXP(-(1/0.25)*(AD844/ABS($AD$1010)))</f>
        <v>0.992900197817073</v>
      </c>
    </row>
    <row r="845" customFormat="false" ht="12.75" hidden="false" customHeight="false" outlineLevel="0" collapsed="false">
      <c r="A845" s="321"/>
      <c r="B845" s="326" t="n">
        <f aca="false">+[4]data1cf!A845</f>
        <v>-3848.69537858697</v>
      </c>
      <c r="C845" s="326" t="n">
        <f aca="false">+[4]data1cf!B845</f>
        <v>515.554958159731</v>
      </c>
      <c r="D845" s="326" t="n">
        <f aca="false">+[4]data1cf!C845</f>
        <v>581.791572503489</v>
      </c>
      <c r="E845" s="326" t="n">
        <f aca="false">+[4]data1cf!D845</f>
        <v>566.44286645314</v>
      </c>
      <c r="F845" s="326" t="n">
        <f aca="false">+[4]data1cf!E845</f>
        <v>552.556538221985</v>
      </c>
      <c r="G845" s="326" t="n">
        <f aca="false">+[4]data1cf!F845</f>
        <v>539.832293409067</v>
      </c>
      <c r="H845" s="326" t="n">
        <f aca="false">+[4]data1cf!G845</f>
        <v>528.119444294295</v>
      </c>
      <c r="I845" s="326" t="n">
        <f aca="false">+[4]data1cf!H845</f>
        <v>521.906027210171</v>
      </c>
      <c r="J845" s="326" t="n">
        <f aca="false">+[4]data1cf!I845</f>
        <v>520.592378635622</v>
      </c>
      <c r="K845" s="326" t="n">
        <f aca="false">+[4]data1cf!J845</f>
        <v>519.388957880155</v>
      </c>
      <c r="L845" s="326" t="n">
        <f aca="false">+[4]data1cf!K845</f>
        <v>517.845670831096</v>
      </c>
      <c r="M845" s="326" t="n">
        <f aca="false">+[4]data1cf!L845</f>
        <v>397.207768841494</v>
      </c>
      <c r="N845" s="326" t="n">
        <f aca="false">+[4]data1cf!M845</f>
        <v>395.579608521276</v>
      </c>
      <c r="O845" s="326" t="n">
        <f aca="false">+[4]data1cf!N845</f>
        <v>394.206367062379</v>
      </c>
      <c r="P845" s="326" t="n">
        <f aca="false">+[4]data1cf!O845</f>
        <v>392.488164688787</v>
      </c>
      <c r="Q845" s="326" t="n">
        <f aca="false">+[4]data1cf!P845</f>
        <v>391.022179914915</v>
      </c>
      <c r="R845" s="326" t="n">
        <f aca="false">+[4]data1cf!Q845</f>
        <v>345.065455412658</v>
      </c>
      <c r="S845" s="326" t="n">
        <f aca="false">+[4]data1cf!R845</f>
        <v>299.208445465369</v>
      </c>
      <c r="T845" s="326" t="n">
        <f aca="false">+[4]data1cf!S845</f>
        <v>297.44301162933</v>
      </c>
      <c r="U845" s="326" t="n">
        <f aca="false">+[4]data1cf!T845</f>
        <v>295.62461477821</v>
      </c>
      <c r="V845" s="326" t="n">
        <f aca="false">+[4]data1cf!U845</f>
        <v>293.751666021557</v>
      </c>
      <c r="W845" s="326" t="n">
        <f aca="false">+[4]data1cf!V845</f>
        <v>291.822528802203</v>
      </c>
      <c r="X845" s="326" t="n">
        <f aca="false">+[4]data1cf!W845</f>
        <v>289.835517466269</v>
      </c>
      <c r="Y845" s="326" t="n">
        <f aca="false">+[4]data1cf!X845</f>
        <v>287.788895790257</v>
      </c>
      <c r="Z845" s="326" t="n">
        <f aca="false">+[4]data1cf!Y845</f>
        <v>285.680875463965</v>
      </c>
      <c r="AA845" s="326" t="n">
        <f aca="false">+[4]data1cf!Z845</f>
        <v>283.509614527884</v>
      </c>
      <c r="AB845" s="326"/>
      <c r="AC845" s="327" t="n">
        <f aca="false">XNPV(0.1,B845:AA845,$B$1:$AA$1)</f>
        <v>484.059138013751</v>
      </c>
      <c r="AD845" s="327" t="n">
        <f aca="false">SUMPRODUCT(B845:AA845,$B$1010:$AA$1010)</f>
        <v>1559.30240158911</v>
      </c>
      <c r="AE845" s="328" t="n">
        <f aca="false">SUMPRODUCT(B845:AA845,$B$1012:$AA$1012)</f>
        <v>1440.86731547876</v>
      </c>
      <c r="AF845" s="329" t="n">
        <f aca="false">XIRR(B845:AA845,$B$1:$AA$1)</f>
        <v>0.118732976462929</v>
      </c>
      <c r="AG845" s="330" t="n">
        <f aca="false">1-EXP(-(1/0.25)*(AD845/ABS($AD$1010)))</f>
        <v>0.949090123311112</v>
      </c>
    </row>
    <row r="846" customFormat="false" ht="12.75" hidden="false" customHeight="false" outlineLevel="0" collapsed="false">
      <c r="A846" s="321"/>
      <c r="B846" s="326" t="n">
        <f aca="false">+[4]data1cf!A846</f>
        <v>-2844.94589252628</v>
      </c>
      <c r="C846" s="326" t="n">
        <f aca="false">+[4]data1cf!B846</f>
        <v>496.042068150711</v>
      </c>
      <c r="D846" s="326" t="n">
        <f aca="false">+[4]data1cf!C846</f>
        <v>544.717081486351</v>
      </c>
      <c r="E846" s="326" t="n">
        <f aca="false">+[4]data1cf!D846</f>
        <v>533.075824537716</v>
      </c>
      <c r="F846" s="326" t="n">
        <f aca="false">+[4]data1cf!E846</f>
        <v>522.506687608095</v>
      </c>
      <c r="G846" s="326" t="n">
        <f aca="false">+[4]data1cf!F846</f>
        <v>512.787427856565</v>
      </c>
      <c r="H846" s="326" t="n">
        <f aca="false">+[4]data1cf!G846</f>
        <v>503.806383343056</v>
      </c>
      <c r="I846" s="326" t="n">
        <f aca="false">+[4]data1cf!H846</f>
        <v>498.880816999527</v>
      </c>
      <c r="J846" s="326" t="n">
        <f aca="false">+[4]data1cf!I846</f>
        <v>497.567168424978</v>
      </c>
      <c r="K846" s="326" t="n">
        <f aca="false">+[4]data1cf!J846</f>
        <v>496.324721889494</v>
      </c>
      <c r="L846" s="326" t="n">
        <f aca="false">+[4]data1cf!K846</f>
        <v>494.820460620453</v>
      </c>
      <c r="M846" s="326" t="n">
        <f aca="false">+[4]data1cf!L846</f>
        <v>374.143532850833</v>
      </c>
      <c r="N846" s="326" t="n">
        <f aca="false">+[4]data1cf!M846</f>
        <v>372.554398310632</v>
      </c>
      <c r="O846" s="326" t="n">
        <f aca="false">+[4]data1cf!N846</f>
        <v>371.142131071717</v>
      </c>
      <c r="P846" s="326" t="n">
        <f aca="false">+[4]data1cf!O846</f>
        <v>369.462954478143</v>
      </c>
      <c r="Q846" s="326" t="n">
        <f aca="false">+[4]data1cf!P846</f>
        <v>367.957943924254</v>
      </c>
      <c r="R846" s="326" t="n">
        <f aca="false">+[4]data1cf!Q846</f>
        <v>333.552850307336</v>
      </c>
      <c r="S846" s="326" t="n">
        <f aca="false">+[4]data1cf!R846</f>
        <v>299.208445465369</v>
      </c>
      <c r="T846" s="326" t="n">
        <f aca="false">+[4]data1cf!S846</f>
        <v>297.44301162933</v>
      </c>
      <c r="U846" s="326" t="n">
        <f aca="false">+[4]data1cf!T846</f>
        <v>295.62461477821</v>
      </c>
      <c r="V846" s="326" t="n">
        <f aca="false">+[4]data1cf!U846</f>
        <v>293.751666021557</v>
      </c>
      <c r="W846" s="326" t="n">
        <f aca="false">+[4]data1cf!V846</f>
        <v>291.822528802203</v>
      </c>
      <c r="X846" s="326" t="n">
        <f aca="false">+[4]data1cf!W846</f>
        <v>289.835517466269</v>
      </c>
      <c r="Y846" s="326" t="n">
        <f aca="false">+[4]data1cf!X846</f>
        <v>287.788895790257</v>
      </c>
      <c r="Z846" s="326" t="n">
        <f aca="false">+[4]data1cf!Y846</f>
        <v>285.680875463965</v>
      </c>
      <c r="AA846" s="326" t="n">
        <f aca="false">+[4]data1cf!Z846</f>
        <v>283.509614527884</v>
      </c>
      <c r="AB846" s="326"/>
      <c r="AC846" s="327" t="n">
        <f aca="false">XNPV(0.1,B846:AA846,$B$1:$AA$1)</f>
        <v>1285.99929544974</v>
      </c>
      <c r="AD846" s="327" t="n">
        <f aca="false">SUMPRODUCT(B846:AA846,$B$1010:$AA$1010)</f>
        <v>2307.1695761378</v>
      </c>
      <c r="AE846" s="328" t="n">
        <f aca="false">SUMPRODUCT(B846:AA846,$B$1012:$AA$1012)</f>
        <v>2193.72797177731</v>
      </c>
      <c r="AF846" s="329" t="n">
        <f aca="false">XIRR(B846:AA846,$B$1:$AA$1)</f>
        <v>0.1648587053286</v>
      </c>
      <c r="AG846" s="330" t="n">
        <f aca="false">1-EXP(-(1/0.25)*(AD846/ABS($AD$1010)))</f>
        <v>0.987794292552415</v>
      </c>
    </row>
    <row r="847" customFormat="false" ht="12.75" hidden="false" customHeight="false" outlineLevel="0" collapsed="false">
      <c r="A847" s="321"/>
      <c r="B847" s="326" t="n">
        <f aca="false">+[4]data1cf!A847</f>
        <v>-2445.90502104066</v>
      </c>
      <c r="C847" s="326" t="n">
        <f aca="false">+[4]data1cf!B847</f>
        <v>488.28471360903</v>
      </c>
      <c r="D847" s="326" t="n">
        <f aca="false">+[4]data1cf!C847</f>
        <v>529.978107857158</v>
      </c>
      <c r="E847" s="326" t="n">
        <f aca="false">+[4]data1cf!D847</f>
        <v>519.810748271442</v>
      </c>
      <c r="F847" s="326" t="n">
        <f aca="false">+[4]data1cf!E847</f>
        <v>510.560361613907</v>
      </c>
      <c r="G847" s="326" t="n">
        <f aca="false">+[4]data1cf!F847</f>
        <v>502.035734461796</v>
      </c>
      <c r="H847" s="326" t="n">
        <f aca="false">+[4]data1cf!G847</f>
        <v>494.140719584122</v>
      </c>
      <c r="I847" s="326" t="n">
        <f aca="false">+[4]data1cf!H847</f>
        <v>489.727138640344</v>
      </c>
      <c r="J847" s="326" t="n">
        <f aca="false">+[4]data1cf!I847</f>
        <v>488.413490065795</v>
      </c>
      <c r="K847" s="326" t="n">
        <f aca="false">+[4]data1cf!J847</f>
        <v>487.155528821227</v>
      </c>
      <c r="L847" s="326" t="n">
        <f aca="false">+[4]data1cf!K847</f>
        <v>485.66678226127</v>
      </c>
      <c r="M847" s="326" t="n">
        <f aca="false">+[4]data1cf!L847</f>
        <v>364.974339782566</v>
      </c>
      <c r="N847" s="326" t="n">
        <f aca="false">+[4]data1cf!M847</f>
        <v>363.400719951449</v>
      </c>
      <c r="O847" s="326" t="n">
        <f aca="false">+[4]data1cf!N847</f>
        <v>361.972938003451</v>
      </c>
      <c r="P847" s="326" t="n">
        <f aca="false">+[4]data1cf!O847</f>
        <v>360.30927611896</v>
      </c>
      <c r="Q847" s="326" t="n">
        <f aca="false">+[4]data1cf!P847</f>
        <v>358.788750855987</v>
      </c>
      <c r="R847" s="326" t="n">
        <f aca="false">+[4]data1cf!Q847</f>
        <v>328.976011127745</v>
      </c>
      <c r="S847" s="326" t="n">
        <f aca="false">+[4]data1cf!R847</f>
        <v>299.208445465369</v>
      </c>
      <c r="T847" s="326" t="n">
        <f aca="false">+[4]data1cf!S847</f>
        <v>297.44301162933</v>
      </c>
      <c r="U847" s="326" t="n">
        <f aca="false">+[4]data1cf!T847</f>
        <v>295.62461477821</v>
      </c>
      <c r="V847" s="326" t="n">
        <f aca="false">+[4]data1cf!U847</f>
        <v>293.751666021557</v>
      </c>
      <c r="W847" s="326" t="n">
        <f aca="false">+[4]data1cf!V847</f>
        <v>291.822528802203</v>
      </c>
      <c r="X847" s="326" t="n">
        <f aca="false">+[4]data1cf!W847</f>
        <v>289.835517466269</v>
      </c>
      <c r="Y847" s="326" t="n">
        <f aca="false">+[4]data1cf!X847</f>
        <v>287.788895790257</v>
      </c>
      <c r="Z847" s="326" t="n">
        <f aca="false">+[4]data1cf!Y847</f>
        <v>285.680875463965</v>
      </c>
      <c r="AA847" s="326" t="n">
        <f aca="false">+[4]data1cf!Z847</f>
        <v>283.509614527884</v>
      </c>
      <c r="AB847" s="326"/>
      <c r="AC847" s="327" t="n">
        <f aca="false">XNPV(0.1,B847:AA847,$B$1:$AA$1)</f>
        <v>1604.81081540227</v>
      </c>
      <c r="AD847" s="327" t="n">
        <f aca="false">SUMPRODUCT(B847:AA847,$B$1010:$AA$1010)</f>
        <v>2604.48436755912</v>
      </c>
      <c r="AE847" s="328" t="n">
        <f aca="false">SUMPRODUCT(B847:AA847,$B$1012:$AA$1012)</f>
        <v>2493.02792317817</v>
      </c>
      <c r="AF847" s="329" t="n">
        <f aca="false">XIRR(B847:AA847,$B$1:$AA$1)</f>
        <v>0.192584575343231</v>
      </c>
      <c r="AG847" s="330" t="n">
        <f aca="false">1-EXP(-(1/0.25)*(AD847/ABS($AD$1010)))</f>
        <v>0.993081901456791</v>
      </c>
    </row>
    <row r="848" customFormat="false" ht="12.75" hidden="false" customHeight="false" outlineLevel="0" collapsed="false">
      <c r="A848" s="321"/>
      <c r="B848" s="326" t="n">
        <f aca="false">+[4]data1cf!A848</f>
        <v>-3204.70126718502</v>
      </c>
      <c r="C848" s="326" t="n">
        <f aca="false">+[4]data1cf!B848</f>
        <v>503.035712634077</v>
      </c>
      <c r="D848" s="326" t="n">
        <f aca="false">+[4]data1cf!C848</f>
        <v>558.005006004746</v>
      </c>
      <c r="E848" s="326" t="n">
        <f aca="false">+[4]data1cf!D848</f>
        <v>545.034956604271</v>
      </c>
      <c r="F848" s="326" t="n">
        <f aca="false">+[4]data1cf!E848</f>
        <v>533.276900112478</v>
      </c>
      <c r="G848" s="326" t="n">
        <f aca="false">+[4]data1cf!F848</f>
        <v>522.48061911051</v>
      </c>
      <c r="H848" s="326" t="n">
        <f aca="false">+[4]data1cf!G848</f>
        <v>512.52046436933</v>
      </c>
      <c r="I848" s="326" t="n">
        <f aca="false">+[4]data1cf!H848</f>
        <v>507.133317489899</v>
      </c>
      <c r="J848" s="326" t="n">
        <f aca="false">+[4]data1cf!I848</f>
        <v>505.81966891535</v>
      </c>
      <c r="K848" s="326" t="n">
        <f aca="false">+[4]data1cf!J848</f>
        <v>504.591209668832</v>
      </c>
      <c r="L848" s="326" t="n">
        <f aca="false">+[4]data1cf!K848</f>
        <v>503.072961110825</v>
      </c>
      <c r="M848" s="326" t="n">
        <f aca="false">+[4]data1cf!L848</f>
        <v>382.410020630171</v>
      </c>
      <c r="N848" s="326" t="n">
        <f aca="false">+[4]data1cf!M848</f>
        <v>380.806898801004</v>
      </c>
      <c r="O848" s="326" t="n">
        <f aca="false">+[4]data1cf!N848</f>
        <v>379.408618851056</v>
      </c>
      <c r="P848" s="326" t="n">
        <f aca="false">+[4]data1cf!O848</f>
        <v>377.715454968515</v>
      </c>
      <c r="Q848" s="326" t="n">
        <f aca="false">+[4]data1cf!P848</f>
        <v>376.224431703592</v>
      </c>
      <c r="R848" s="326" t="n">
        <f aca="false">+[4]data1cf!Q848</f>
        <v>337.679100552522</v>
      </c>
      <c r="S848" s="326" t="n">
        <f aca="false">+[4]data1cf!R848</f>
        <v>299.208445465369</v>
      </c>
      <c r="T848" s="326" t="n">
        <f aca="false">+[4]data1cf!S848</f>
        <v>297.44301162933</v>
      </c>
      <c r="U848" s="326" t="n">
        <f aca="false">+[4]data1cf!T848</f>
        <v>295.62461477821</v>
      </c>
      <c r="V848" s="326" t="n">
        <f aca="false">+[4]data1cf!U848</f>
        <v>293.751666021557</v>
      </c>
      <c r="W848" s="326" t="n">
        <f aca="false">+[4]data1cf!V848</f>
        <v>291.822528802203</v>
      </c>
      <c r="X848" s="326" t="n">
        <f aca="false">+[4]data1cf!W848</f>
        <v>289.835517466269</v>
      </c>
      <c r="Y848" s="326" t="n">
        <f aca="false">+[4]data1cf!X848</f>
        <v>287.788895790257</v>
      </c>
      <c r="Z848" s="326" t="n">
        <f aca="false">+[4]data1cf!Y848</f>
        <v>285.680875463965</v>
      </c>
      <c r="AA848" s="326" t="n">
        <f aca="false">+[4]data1cf!Z848</f>
        <v>283.509614527884</v>
      </c>
      <c r="AB848" s="326"/>
      <c r="AC848" s="327" t="n">
        <f aca="false">XNPV(0.1,B848:AA848,$B$1:$AA$1)</f>
        <v>998.574708141085</v>
      </c>
      <c r="AD848" s="327" t="n">
        <f aca="false">SUMPRODUCT(B848:AA848,$B$1010:$AA$1010)</f>
        <v>2039.12536858294</v>
      </c>
      <c r="AE848" s="328" t="n">
        <f aca="false">SUMPRODUCT(B848:AA848,$B$1012:$AA$1012)</f>
        <v>1923.89404285998</v>
      </c>
      <c r="AF848" s="329" t="n">
        <f aca="false">XIRR(B848:AA848,$B$1:$AA$1)</f>
        <v>0.145344252493552</v>
      </c>
      <c r="AG848" s="330" t="n">
        <f aca="false">1-EXP(-(1/0.25)*(AD848/ABS($AD$1010)))</f>
        <v>0.979635967182817</v>
      </c>
    </row>
    <row r="849" customFormat="false" ht="12.75" hidden="false" customHeight="false" outlineLevel="0" collapsed="false">
      <c r="A849" s="321"/>
      <c r="B849" s="326" t="n">
        <f aca="false">+[4]data1cf!A849</f>
        <v>-3770.52430648847</v>
      </c>
      <c r="C849" s="326" t="n">
        <f aca="false">+[4]data1cf!B849</f>
        <v>514.035312518136</v>
      </c>
      <c r="D849" s="326" t="n">
        <f aca="false">+[4]data1cf!C849</f>
        <v>578.904245784458</v>
      </c>
      <c r="E849" s="326" t="n">
        <f aca="false">+[4]data1cf!D849</f>
        <v>563.844272406012</v>
      </c>
      <c r="F849" s="326" t="n">
        <f aca="false">+[4]data1cf!E849</f>
        <v>550.216283933929</v>
      </c>
      <c r="G849" s="326" t="n">
        <f aca="false">+[4]data1cf!F849</f>
        <v>537.726064549816</v>
      </c>
      <c r="H849" s="326" t="n">
        <f aca="false">+[4]data1cf!G849</f>
        <v>526.225965824868</v>
      </c>
      <c r="I849" s="326" t="n">
        <f aca="false">+[4]data1cf!H849</f>
        <v>520.112845353089</v>
      </c>
      <c r="J849" s="326" t="n">
        <f aca="false">+[4]data1cf!I849</f>
        <v>518.79919677854</v>
      </c>
      <c r="K849" s="326" t="n">
        <f aca="false">+[4]data1cf!J849</f>
        <v>517.59273673179</v>
      </c>
      <c r="L849" s="326" t="n">
        <f aca="false">+[4]data1cf!K849</f>
        <v>516.052488974014</v>
      </c>
      <c r="M849" s="326" t="n">
        <f aca="false">+[4]data1cf!L849</f>
        <v>395.411547693129</v>
      </c>
      <c r="N849" s="326" t="n">
        <f aca="false">+[4]data1cf!M849</f>
        <v>393.786426664193</v>
      </c>
      <c r="O849" s="326" t="n">
        <f aca="false">+[4]data1cf!N849</f>
        <v>392.410145914013</v>
      </c>
      <c r="P849" s="326" t="n">
        <f aca="false">+[4]data1cf!O849</f>
        <v>390.694982831705</v>
      </c>
      <c r="Q849" s="326" t="n">
        <f aca="false">+[4]data1cf!P849</f>
        <v>389.22595876655</v>
      </c>
      <c r="R849" s="326" t="n">
        <f aca="false">+[4]data1cf!Q849</f>
        <v>344.168864484117</v>
      </c>
      <c r="S849" s="326" t="n">
        <f aca="false">+[4]data1cf!R849</f>
        <v>299.208445465369</v>
      </c>
      <c r="T849" s="326" t="n">
        <f aca="false">+[4]data1cf!S849</f>
        <v>297.44301162933</v>
      </c>
      <c r="U849" s="326" t="n">
        <f aca="false">+[4]data1cf!T849</f>
        <v>295.62461477821</v>
      </c>
      <c r="V849" s="326" t="n">
        <f aca="false">+[4]data1cf!U849</f>
        <v>293.751666021557</v>
      </c>
      <c r="W849" s="326" t="n">
        <f aca="false">+[4]data1cf!V849</f>
        <v>291.822528802203</v>
      </c>
      <c r="X849" s="326" t="n">
        <f aca="false">+[4]data1cf!W849</f>
        <v>289.835517466269</v>
      </c>
      <c r="Y849" s="326" t="n">
        <f aca="false">+[4]data1cf!X849</f>
        <v>287.788895790257</v>
      </c>
      <c r="Z849" s="326" t="n">
        <f aca="false">+[4]data1cf!Y849</f>
        <v>285.680875463965</v>
      </c>
      <c r="AA849" s="326" t="n">
        <f aca="false">+[4]data1cf!Z849</f>
        <v>283.509614527884</v>
      </c>
      <c r="AB849" s="326"/>
      <c r="AC849" s="327" t="n">
        <f aca="false">XNPV(0.1,B849:AA849,$B$1:$AA$1)</f>
        <v>546.513488164049</v>
      </c>
      <c r="AD849" s="327" t="n">
        <f aca="false">SUMPRODUCT(B849:AA849,$B$1010:$AA$1010)</f>
        <v>1617.54559835645</v>
      </c>
      <c r="AE849" s="328" t="n">
        <f aca="false">SUMPRODUCT(B849:AA849,$B$1012:$AA$1012)</f>
        <v>1499.49939993901</v>
      </c>
      <c r="AF849" s="329" t="n">
        <f aca="false">XIRR(B849:AA849,$B$1:$AA$1)</f>
        <v>0.121530405180815</v>
      </c>
      <c r="AG849" s="330" t="n">
        <f aca="false">1-EXP(-(1/0.25)*(AD849/ABS($AD$1010)))</f>
        <v>0.954448948736777</v>
      </c>
    </row>
    <row r="850" customFormat="false" ht="12.75" hidden="false" customHeight="false" outlineLevel="0" collapsed="false">
      <c r="A850" s="321"/>
      <c r="B850" s="326" t="n">
        <f aca="false">+[4]data1cf!A850</f>
        <v>-3141.79694952527</v>
      </c>
      <c r="C850" s="326" t="n">
        <f aca="false">+[4]data1cf!B850</f>
        <v>501.812852698771</v>
      </c>
      <c r="D850" s="326" t="n">
        <f aca="false">+[4]data1cf!C850</f>
        <v>555.681572127665</v>
      </c>
      <c r="E850" s="326" t="n">
        <f aca="false">+[4]data1cf!D850</f>
        <v>542.943866114899</v>
      </c>
      <c r="F850" s="326" t="n">
        <f aca="false">+[4]data1cf!E850</f>
        <v>531.393695812108</v>
      </c>
      <c r="G850" s="326" t="n">
        <f aca="false">+[4]data1cf!F850</f>
        <v>520.785735240177</v>
      </c>
      <c r="H850" s="326" t="n">
        <f aca="false">+[4]data1cf!G850</f>
        <v>510.996780889939</v>
      </c>
      <c r="I850" s="326" t="n">
        <f aca="false">+[4]data1cf!H850</f>
        <v>505.690342766239</v>
      </c>
      <c r="J850" s="326" t="n">
        <f aca="false">+[4]data1cf!I850</f>
        <v>504.376694191689</v>
      </c>
      <c r="K850" s="326" t="n">
        <f aca="false">+[4]data1cf!J850</f>
        <v>503.145789225301</v>
      </c>
      <c r="L850" s="326" t="n">
        <f aca="false">+[4]data1cf!K850</f>
        <v>501.629986387164</v>
      </c>
      <c r="M850" s="326" t="n">
        <f aca="false">+[4]data1cf!L850</f>
        <v>380.96460018664</v>
      </c>
      <c r="N850" s="326" t="n">
        <f aca="false">+[4]data1cf!M850</f>
        <v>379.363924077343</v>
      </c>
      <c r="O850" s="326" t="n">
        <f aca="false">+[4]data1cf!N850</f>
        <v>377.963198407525</v>
      </c>
      <c r="P850" s="326" t="n">
        <f aca="false">+[4]data1cf!O850</f>
        <v>376.272480244854</v>
      </c>
      <c r="Q850" s="326" t="n">
        <f aca="false">+[4]data1cf!P850</f>
        <v>374.779011260061</v>
      </c>
      <c r="R850" s="326" t="n">
        <f aca="false">+[4]data1cf!Q850</f>
        <v>336.957613190692</v>
      </c>
      <c r="S850" s="326" t="n">
        <f aca="false">+[4]data1cf!R850</f>
        <v>299.208445465369</v>
      </c>
      <c r="T850" s="326" t="n">
        <f aca="false">+[4]data1cf!S850</f>
        <v>297.44301162933</v>
      </c>
      <c r="U850" s="326" t="n">
        <f aca="false">+[4]data1cf!T850</f>
        <v>295.62461477821</v>
      </c>
      <c r="V850" s="326" t="n">
        <f aca="false">+[4]data1cf!U850</f>
        <v>293.751666021557</v>
      </c>
      <c r="W850" s="326" t="n">
        <f aca="false">+[4]data1cf!V850</f>
        <v>291.822528802203</v>
      </c>
      <c r="X850" s="326" t="n">
        <f aca="false">+[4]data1cf!W850</f>
        <v>289.835517466269</v>
      </c>
      <c r="Y850" s="326" t="n">
        <f aca="false">+[4]data1cf!X850</f>
        <v>287.788895790257</v>
      </c>
      <c r="Z850" s="326" t="n">
        <f aca="false">+[4]data1cf!Y850</f>
        <v>285.680875463965</v>
      </c>
      <c r="AA850" s="326" t="n">
        <f aca="false">+[4]data1cf!Z850</f>
        <v>283.509614527884</v>
      </c>
      <c r="AB850" s="326"/>
      <c r="AC850" s="327" t="n">
        <f aca="false">XNPV(0.1,B850:AA850,$B$1:$AA$1)</f>
        <v>1048.83176840165</v>
      </c>
      <c r="AD850" s="327" t="n">
        <f aca="false">SUMPRODUCT(B850:AA850,$B$1010:$AA$1010)</f>
        <v>2085.99371070258</v>
      </c>
      <c r="AE850" s="328" t="n">
        <f aca="false">SUMPRODUCT(B850:AA850,$B$1012:$AA$1012)</f>
        <v>1971.07532318441</v>
      </c>
      <c r="AF850" s="329" t="n">
        <f aca="false">XIRR(B850:AA850,$B$1:$AA$1)</f>
        <v>0.148463194983554</v>
      </c>
      <c r="AG850" s="330" t="n">
        <f aca="false">1-EXP(-(1/0.25)*(AD850/ABS($AD$1010)))</f>
        <v>0.981379393863046</v>
      </c>
    </row>
    <row r="851" customFormat="false" ht="12.75" hidden="false" customHeight="false" outlineLevel="0" collapsed="false">
      <c r="A851" s="321"/>
      <c r="B851" s="326" t="n">
        <f aca="false">+[4]data1cf!A851</f>
        <v>-3339.48690334311</v>
      </c>
      <c r="C851" s="326" t="n">
        <f aca="false">+[4]data1cf!B851</f>
        <v>505.65594540099</v>
      </c>
      <c r="D851" s="326" t="n">
        <f aca="false">+[4]data1cf!C851</f>
        <v>562.983448261881</v>
      </c>
      <c r="E851" s="326" t="n">
        <f aca="false">+[4]data1cf!D851</f>
        <v>549.515554635693</v>
      </c>
      <c r="F851" s="326" t="n">
        <f aca="false">+[4]data1cf!E851</f>
        <v>537.312058573525</v>
      </c>
      <c r="G851" s="326" t="n">
        <f aca="false">+[4]data1cf!F851</f>
        <v>526.112261725452</v>
      </c>
      <c r="H851" s="326" t="n">
        <f aca="false">+[4]data1cf!G851</f>
        <v>515.785274396904</v>
      </c>
      <c r="I851" s="326" t="n">
        <f aca="false">+[4]data1cf!H851</f>
        <v>510.225192154857</v>
      </c>
      <c r="J851" s="326" t="n">
        <f aca="false">+[4]data1cf!I851</f>
        <v>508.911543580307</v>
      </c>
      <c r="K851" s="326" t="n">
        <f aca="false">+[4]data1cf!J851</f>
        <v>507.688324799324</v>
      </c>
      <c r="L851" s="326" t="n">
        <f aca="false">+[4]data1cf!K851</f>
        <v>506.164835775782</v>
      </c>
      <c r="M851" s="326" t="n">
        <f aca="false">+[4]data1cf!L851</f>
        <v>385.507135760663</v>
      </c>
      <c r="N851" s="326" t="n">
        <f aca="false">+[4]data1cf!M851</f>
        <v>383.898773465961</v>
      </c>
      <c r="O851" s="326" t="n">
        <f aca="false">+[4]data1cf!N851</f>
        <v>382.505733981547</v>
      </c>
      <c r="P851" s="326" t="n">
        <f aca="false">+[4]data1cf!O851</f>
        <v>380.807329633473</v>
      </c>
      <c r="Q851" s="326" t="n">
        <f aca="false">+[4]data1cf!P851</f>
        <v>379.321546834084</v>
      </c>
      <c r="R851" s="326" t="n">
        <f aca="false">+[4]data1cf!Q851</f>
        <v>339.225037885001</v>
      </c>
      <c r="S851" s="326" t="n">
        <f aca="false">+[4]data1cf!R851</f>
        <v>299.208445465369</v>
      </c>
      <c r="T851" s="326" t="n">
        <f aca="false">+[4]data1cf!S851</f>
        <v>297.44301162933</v>
      </c>
      <c r="U851" s="326" t="n">
        <f aca="false">+[4]data1cf!T851</f>
        <v>295.62461477821</v>
      </c>
      <c r="V851" s="326" t="n">
        <f aca="false">+[4]data1cf!U851</f>
        <v>293.751666021557</v>
      </c>
      <c r="W851" s="326" t="n">
        <f aca="false">+[4]data1cf!V851</f>
        <v>291.822528802203</v>
      </c>
      <c r="X851" s="326" t="n">
        <f aca="false">+[4]data1cf!W851</f>
        <v>289.835517466269</v>
      </c>
      <c r="Y851" s="326" t="n">
        <f aca="false">+[4]data1cf!X851</f>
        <v>287.788895790257</v>
      </c>
      <c r="Z851" s="326" t="n">
        <f aca="false">+[4]data1cf!Y851</f>
        <v>285.680875463965</v>
      </c>
      <c r="AA851" s="326" t="n">
        <f aca="false">+[4]data1cf!Z851</f>
        <v>283.509614527884</v>
      </c>
      <c r="AB851" s="326"/>
      <c r="AC851" s="327" t="n">
        <f aca="false">XNPV(0.1,B851:AA851,$B$1:$AA$1)</f>
        <v>890.888461939414</v>
      </c>
      <c r="AD851" s="327" t="n">
        <f aca="false">SUMPRODUCT(B851:AA851,$B$1010:$AA$1010)</f>
        <v>1938.70015862452</v>
      </c>
      <c r="AE851" s="328" t="n">
        <f aca="false">SUMPRODUCT(B851:AA851,$B$1012:$AA$1012)</f>
        <v>1822.79829745059</v>
      </c>
      <c r="AF851" s="329" t="n">
        <f aca="false">XIRR(B851:AA851,$B$1:$AA$1)</f>
        <v>0.139018910493034</v>
      </c>
      <c r="AG851" s="330" t="n">
        <f aca="false">1-EXP(-(1/0.25)*(AD851/ABS($AD$1010)))</f>
        <v>0.975331040907442</v>
      </c>
    </row>
    <row r="852" customFormat="false" ht="12.75" hidden="false" customHeight="false" outlineLevel="0" collapsed="false">
      <c r="A852" s="321"/>
      <c r="B852" s="326" t="n">
        <f aca="false">+[4]data1cf!A852</f>
        <v>-2778.88348469459</v>
      </c>
      <c r="C852" s="326" t="n">
        <f aca="false">+[4]data1cf!B852</f>
        <v>494.757814942463</v>
      </c>
      <c r="D852" s="326" t="n">
        <f aca="false">+[4]data1cf!C852</f>
        <v>542.277000390679</v>
      </c>
      <c r="E852" s="326" t="n">
        <f aca="false">+[4]data1cf!D852</f>
        <v>530.879751551611</v>
      </c>
      <c r="F852" s="326" t="n">
        <f aca="false">+[4]data1cf!E852</f>
        <v>520.528937667393</v>
      </c>
      <c r="G852" s="326" t="n">
        <f aca="false">+[4]data1cf!F852</f>
        <v>511.007452909933</v>
      </c>
      <c r="H852" s="326" t="n">
        <f aca="false">+[4]data1cf!G852</f>
        <v>502.206203845579</v>
      </c>
      <c r="I852" s="326" t="n">
        <f aca="false">+[4]data1cf!H852</f>
        <v>497.365398213795</v>
      </c>
      <c r="J852" s="326" t="n">
        <f aca="false">+[4]data1cf!I852</f>
        <v>496.051749639245</v>
      </c>
      <c r="K852" s="326" t="n">
        <f aca="false">+[4]data1cf!J852</f>
        <v>494.806734597344</v>
      </c>
      <c r="L852" s="326" t="n">
        <f aca="false">+[4]data1cf!K852</f>
        <v>493.30504183472</v>
      </c>
      <c r="M852" s="326" t="n">
        <f aca="false">+[4]data1cf!L852</f>
        <v>372.625545558683</v>
      </c>
      <c r="N852" s="326" t="n">
        <f aca="false">+[4]data1cf!M852</f>
        <v>371.038979524899</v>
      </c>
      <c r="O852" s="326" t="n">
        <f aca="false">+[4]data1cf!N852</f>
        <v>369.624143779568</v>
      </c>
      <c r="P852" s="326" t="n">
        <f aca="false">+[4]data1cf!O852</f>
        <v>367.94753569241</v>
      </c>
      <c r="Q852" s="326" t="n">
        <f aca="false">+[4]data1cf!P852</f>
        <v>366.439956632104</v>
      </c>
      <c r="R852" s="326" t="n">
        <f aca="false">+[4]data1cf!Q852</f>
        <v>332.79514091447</v>
      </c>
      <c r="S852" s="326" t="n">
        <f aca="false">+[4]data1cf!R852</f>
        <v>299.208445465369</v>
      </c>
      <c r="T852" s="326" t="n">
        <f aca="false">+[4]data1cf!S852</f>
        <v>297.44301162933</v>
      </c>
      <c r="U852" s="326" t="n">
        <f aca="false">+[4]data1cf!T852</f>
        <v>295.62461477821</v>
      </c>
      <c r="V852" s="326" t="n">
        <f aca="false">+[4]data1cf!U852</f>
        <v>293.751666021557</v>
      </c>
      <c r="W852" s="326" t="n">
        <f aca="false">+[4]data1cf!V852</f>
        <v>291.822528802203</v>
      </c>
      <c r="X852" s="326" t="n">
        <f aca="false">+[4]data1cf!W852</f>
        <v>289.835517466269</v>
      </c>
      <c r="Y852" s="326" t="n">
        <f aca="false">+[4]data1cf!X852</f>
        <v>287.788895790257</v>
      </c>
      <c r="Z852" s="326" t="n">
        <f aca="false">+[4]data1cf!Y852</f>
        <v>285.680875463965</v>
      </c>
      <c r="AA852" s="326" t="n">
        <f aca="false">+[4]data1cf!Z852</f>
        <v>283.509614527884</v>
      </c>
      <c r="AB852" s="326"/>
      <c r="AC852" s="327" t="n">
        <f aca="false">XNPV(0.1,B852:AA852,$B$1:$AA$1)</f>
        <v>1338.77949456602</v>
      </c>
      <c r="AD852" s="327" t="n">
        <f aca="false">SUMPRODUCT(B852:AA852,$B$1010:$AA$1010)</f>
        <v>2356.39092765536</v>
      </c>
      <c r="AE852" s="328" t="n">
        <f aca="false">SUMPRODUCT(B852:AA852,$B$1012:$AA$1012)</f>
        <v>2243.27797245728</v>
      </c>
      <c r="AF852" s="329" t="n">
        <f aca="false">XIRR(B852:AA852,$B$1:$AA$1)</f>
        <v>0.168940449392616</v>
      </c>
      <c r="AG852" s="330" t="n">
        <f aca="false">1-EXP(-(1/0.25)*(AD852/ABS($AD$1010)))</f>
        <v>0.988889297269355</v>
      </c>
    </row>
    <row r="853" customFormat="false" ht="12.75" hidden="false" customHeight="false" outlineLevel="0" collapsed="false">
      <c r="A853" s="321"/>
      <c r="B853" s="326" t="n">
        <f aca="false">+[4]data1cf!A853</f>
        <v>-2937.99521505739</v>
      </c>
      <c r="C853" s="326" t="n">
        <f aca="false">+[4]data1cf!B853</f>
        <v>497.850946980716</v>
      </c>
      <c r="D853" s="326" t="n">
        <f aca="false">+[4]data1cf!C853</f>
        <v>548.15395126336</v>
      </c>
      <c r="E853" s="326" t="n">
        <f aca="false">+[4]data1cf!D853</f>
        <v>536.169007337024</v>
      </c>
      <c r="F853" s="326" t="n">
        <f aca="false">+[4]data1cf!E853</f>
        <v>525.292361006302</v>
      </c>
      <c r="G853" s="326" t="n">
        <f aca="false">+[4]data1cf!F853</f>
        <v>515.294533914952</v>
      </c>
      <c r="H853" s="326" t="n">
        <f aca="false">+[4]data1cf!G853</f>
        <v>506.060246365242</v>
      </c>
      <c r="I853" s="326" t="n">
        <f aca="false">+[4]data1cf!H853</f>
        <v>501.015294018933</v>
      </c>
      <c r="J853" s="326" t="n">
        <f aca="false">+[4]data1cf!I853</f>
        <v>499.701645444384</v>
      </c>
      <c r="K853" s="326" t="n">
        <f aca="false">+[4]data1cf!J853</f>
        <v>498.462816666559</v>
      </c>
      <c r="L853" s="326" t="n">
        <f aca="false">+[4]data1cf!K853</f>
        <v>496.954937639859</v>
      </c>
      <c r="M853" s="326" t="n">
        <f aca="false">+[4]data1cf!L853</f>
        <v>376.281627627898</v>
      </c>
      <c r="N853" s="326" t="n">
        <f aca="false">+[4]data1cf!M853</f>
        <v>374.688875330038</v>
      </c>
      <c r="O853" s="326" t="n">
        <f aca="false">+[4]data1cf!N853</f>
        <v>373.280225848783</v>
      </c>
      <c r="P853" s="326" t="n">
        <f aca="false">+[4]data1cf!O853</f>
        <v>371.597431497549</v>
      </c>
      <c r="Q853" s="326" t="n">
        <f aca="false">+[4]data1cf!P853</f>
        <v>370.096038701319</v>
      </c>
      <c r="R853" s="326" t="n">
        <f aca="false">+[4]data1cf!Q853</f>
        <v>334.620088817039</v>
      </c>
      <c r="S853" s="326" t="n">
        <f aca="false">+[4]data1cf!R853</f>
        <v>299.208445465369</v>
      </c>
      <c r="T853" s="326" t="n">
        <f aca="false">+[4]data1cf!S853</f>
        <v>297.44301162933</v>
      </c>
      <c r="U853" s="326" t="n">
        <f aca="false">+[4]data1cf!T853</f>
        <v>295.62461477821</v>
      </c>
      <c r="V853" s="326" t="n">
        <f aca="false">+[4]data1cf!U853</f>
        <v>293.751666021557</v>
      </c>
      <c r="W853" s="326" t="n">
        <f aca="false">+[4]data1cf!V853</f>
        <v>291.822528802203</v>
      </c>
      <c r="X853" s="326" t="n">
        <f aca="false">+[4]data1cf!W853</f>
        <v>289.835517466269</v>
      </c>
      <c r="Y853" s="326" t="n">
        <f aca="false">+[4]data1cf!X853</f>
        <v>287.788895790257</v>
      </c>
      <c r="Z853" s="326" t="n">
        <f aca="false">+[4]data1cf!Y853</f>
        <v>285.680875463965</v>
      </c>
      <c r="AA853" s="326" t="n">
        <f aca="false">+[4]data1cf!Z853</f>
        <v>283.509614527884</v>
      </c>
      <c r="AB853" s="326"/>
      <c r="AC853" s="327" t="n">
        <f aca="false">XNPV(0.1,B853:AA853,$B$1:$AA$1)</f>
        <v>1211.65804855878</v>
      </c>
      <c r="AD853" s="327" t="n">
        <f aca="false">SUMPRODUCT(B853:AA853,$B$1010:$AA$1010)</f>
        <v>2237.84098877471</v>
      </c>
      <c r="AE853" s="328" t="n">
        <f aca="false">SUMPRODUCT(B853:AA853,$B$1012:$AA$1012)</f>
        <v>2123.93647997407</v>
      </c>
      <c r="AF853" s="329" t="n">
        <f aca="false">XIRR(B853:AA853,$B$1:$AA$1)</f>
        <v>0.159395176048428</v>
      </c>
      <c r="AG853" s="330" t="n">
        <f aca="false">1-EXP(-(1/0.25)*(AD853/ABS($AD$1010)))</f>
        <v>0.986066500759233</v>
      </c>
    </row>
    <row r="854" customFormat="false" ht="12.75" hidden="false" customHeight="false" outlineLevel="0" collapsed="false">
      <c r="A854" s="321"/>
      <c r="B854" s="326" t="n">
        <f aca="false">+[4]data1cf!A854</f>
        <v>-3708.81304517799</v>
      </c>
      <c r="C854" s="326" t="n">
        <f aca="false">+[4]data1cf!B854</f>
        <v>512.83564559826</v>
      </c>
      <c r="D854" s="326" t="n">
        <f aca="false">+[4]data1cf!C854</f>
        <v>576.624878636694</v>
      </c>
      <c r="E854" s="326" t="n">
        <f aca="false">+[4]data1cf!D854</f>
        <v>561.792841973025</v>
      </c>
      <c r="F854" s="326" t="n">
        <f aca="false">+[4]data1cf!E854</f>
        <v>548.368796877321</v>
      </c>
      <c r="G854" s="326" t="n">
        <f aca="false">+[4]data1cf!F854</f>
        <v>536.063326198869</v>
      </c>
      <c r="H854" s="326" t="n">
        <f aca="false">+[4]data1cf!G854</f>
        <v>524.731180842702</v>
      </c>
      <c r="I854" s="326" t="n">
        <f aca="false">+[4]data1cf!H854</f>
        <v>518.697238387635</v>
      </c>
      <c r="J854" s="326" t="n">
        <f aca="false">+[4]data1cf!I854</f>
        <v>517.383589813086</v>
      </c>
      <c r="K854" s="326" t="n">
        <f aca="false">+[4]data1cf!J854</f>
        <v>516.174730432497</v>
      </c>
      <c r="L854" s="326" t="n">
        <f aca="false">+[4]data1cf!K854</f>
        <v>514.636882008561</v>
      </c>
      <c r="M854" s="326" t="n">
        <f aca="false">+[4]data1cf!L854</f>
        <v>393.993541393836</v>
      </c>
      <c r="N854" s="326" t="n">
        <f aca="false">+[4]data1cf!M854</f>
        <v>392.37081969874</v>
      </c>
      <c r="O854" s="326" t="n">
        <f aca="false">+[4]data1cf!N854</f>
        <v>390.99213961472</v>
      </c>
      <c r="P854" s="326" t="n">
        <f aca="false">+[4]data1cf!O854</f>
        <v>389.279375866251</v>
      </c>
      <c r="Q854" s="326" t="n">
        <f aca="false">+[4]data1cf!P854</f>
        <v>387.807952467257</v>
      </c>
      <c r="R854" s="326" t="n">
        <f aca="false">+[4]data1cf!Q854</f>
        <v>343.46106100139</v>
      </c>
      <c r="S854" s="326" t="n">
        <f aca="false">+[4]data1cf!R854</f>
        <v>299.208445465369</v>
      </c>
      <c r="T854" s="326" t="n">
        <f aca="false">+[4]data1cf!S854</f>
        <v>297.44301162933</v>
      </c>
      <c r="U854" s="326" t="n">
        <f aca="false">+[4]data1cf!T854</f>
        <v>295.62461477821</v>
      </c>
      <c r="V854" s="326" t="n">
        <f aca="false">+[4]data1cf!U854</f>
        <v>293.751666021557</v>
      </c>
      <c r="W854" s="326" t="n">
        <f aca="false">+[4]data1cf!V854</f>
        <v>291.822528802203</v>
      </c>
      <c r="X854" s="326" t="n">
        <f aca="false">+[4]data1cf!W854</f>
        <v>289.835517466269</v>
      </c>
      <c r="Y854" s="326" t="n">
        <f aca="false">+[4]data1cf!X854</f>
        <v>287.788895790257</v>
      </c>
      <c r="Z854" s="326" t="n">
        <f aca="false">+[4]data1cf!Y854</f>
        <v>285.680875463965</v>
      </c>
      <c r="AA854" s="326" t="n">
        <f aca="false">+[4]data1cf!Z854</f>
        <v>283.509614527884</v>
      </c>
      <c r="AB854" s="326"/>
      <c r="AC854" s="327" t="n">
        <f aca="false">XNPV(0.1,B854:AA854,$B$1:$AA$1)</f>
        <v>595.81736258507</v>
      </c>
      <c r="AD854" s="327" t="n">
        <f aca="false">SUMPRODUCT(B854:AA854,$B$1010:$AA$1010)</f>
        <v>1663.5250257684</v>
      </c>
      <c r="AE854" s="328" t="n">
        <f aca="false">SUMPRODUCT(B854:AA854,$B$1012:$AA$1012)</f>
        <v>1545.78583030477</v>
      </c>
      <c r="AF854" s="329" t="n">
        <f aca="false">XIRR(B854:AA854,$B$1:$AA$1)</f>
        <v>0.123812114242103</v>
      </c>
      <c r="AG854" s="330" t="n">
        <f aca="false">1-EXP(-(1/0.25)*(AD854/ABS($AD$1010)))</f>
        <v>0.958277949329689</v>
      </c>
    </row>
    <row r="855" customFormat="false" ht="12.75" hidden="false" customHeight="false" outlineLevel="0" collapsed="false">
      <c r="A855" s="321"/>
      <c r="B855" s="326" t="n">
        <f aca="false">+[4]data1cf!A855</f>
        <v>-2548.56688824881</v>
      </c>
      <c r="C855" s="326" t="n">
        <f aca="false">+[4]data1cf!B855</f>
        <v>490.280460307557</v>
      </c>
      <c r="D855" s="326" t="n">
        <f aca="false">+[4]data1cf!C855</f>
        <v>533.770026584358</v>
      </c>
      <c r="E855" s="326" t="n">
        <f aca="false">+[4]data1cf!D855</f>
        <v>523.223475125922</v>
      </c>
      <c r="F855" s="326" t="n">
        <f aca="false">+[4]data1cf!E855</f>
        <v>513.633811529638</v>
      </c>
      <c r="G855" s="326" t="n">
        <f aca="false">+[4]data1cf!F855</f>
        <v>504.801839385954</v>
      </c>
      <c r="H855" s="326" t="n">
        <f aca="false">+[4]data1cf!G855</f>
        <v>496.627419970486</v>
      </c>
      <c r="I855" s="326" t="n">
        <f aca="false">+[4]data1cf!H855</f>
        <v>492.082119744606</v>
      </c>
      <c r="J855" s="326" t="n">
        <f aca="false">+[4]data1cf!I855</f>
        <v>490.768471170056</v>
      </c>
      <c r="K855" s="326" t="n">
        <f aca="false">+[4]data1cf!J855</f>
        <v>489.514501418886</v>
      </c>
      <c r="L855" s="326" t="n">
        <f aca="false">+[4]data1cf!K855</f>
        <v>488.021763365531</v>
      </c>
      <c r="M855" s="326" t="n">
        <f aca="false">+[4]data1cf!L855</f>
        <v>367.333312380225</v>
      </c>
      <c r="N855" s="326" t="n">
        <f aca="false">+[4]data1cf!M855</f>
        <v>365.75570105571</v>
      </c>
      <c r="O855" s="326" t="n">
        <f aca="false">+[4]data1cf!N855</f>
        <v>364.331910601109</v>
      </c>
      <c r="P855" s="326" t="n">
        <f aca="false">+[4]data1cf!O855</f>
        <v>362.664257223221</v>
      </c>
      <c r="Q855" s="326" t="n">
        <f aca="false">+[4]data1cf!P855</f>
        <v>361.147723453646</v>
      </c>
      <c r="R855" s="326" t="n">
        <f aca="false">+[4]data1cf!Q855</f>
        <v>330.153501679875</v>
      </c>
      <c r="S855" s="326" t="n">
        <f aca="false">+[4]data1cf!R855</f>
        <v>299.208445465369</v>
      </c>
      <c r="T855" s="326" t="n">
        <f aca="false">+[4]data1cf!S855</f>
        <v>297.44301162933</v>
      </c>
      <c r="U855" s="326" t="n">
        <f aca="false">+[4]data1cf!T855</f>
        <v>295.62461477821</v>
      </c>
      <c r="V855" s="326" t="n">
        <f aca="false">+[4]data1cf!U855</f>
        <v>293.751666021557</v>
      </c>
      <c r="W855" s="326" t="n">
        <f aca="false">+[4]data1cf!V855</f>
        <v>291.822528802203</v>
      </c>
      <c r="X855" s="326" t="n">
        <f aca="false">+[4]data1cf!W855</f>
        <v>289.835517466269</v>
      </c>
      <c r="Y855" s="326" t="n">
        <f aca="false">+[4]data1cf!X855</f>
        <v>287.788895790257</v>
      </c>
      <c r="Z855" s="326" t="n">
        <f aca="false">+[4]data1cf!Y855</f>
        <v>285.680875463965</v>
      </c>
      <c r="AA855" s="326" t="n">
        <f aca="false">+[4]data1cf!Z855</f>
        <v>283.509614527884</v>
      </c>
      <c r="AB855" s="326"/>
      <c r="AC855" s="327" t="n">
        <f aca="false">XNPV(0.1,B855:AA855,$B$1:$AA$1)</f>
        <v>1522.78967855996</v>
      </c>
      <c r="AD855" s="327" t="n">
        <f aca="false">SUMPRODUCT(B855:AA855,$B$1010:$AA$1010)</f>
        <v>2527.99372758462</v>
      </c>
      <c r="AE855" s="328" t="n">
        <f aca="false">SUMPRODUCT(B855:AA855,$B$1012:$AA$1012)</f>
        <v>2416.0265580004</v>
      </c>
      <c r="AF855" s="329" t="n">
        <f aca="false">XIRR(B855:AA855,$B$1:$AA$1)</f>
        <v>0.184685684896031</v>
      </c>
      <c r="AG855" s="330" t="n">
        <f aca="false">1-EXP(-(1/0.25)*(AD855/ABS($AD$1010)))</f>
        <v>0.991993848747169</v>
      </c>
    </row>
    <row r="856" customFormat="false" ht="12.75" hidden="false" customHeight="false" outlineLevel="0" collapsed="false">
      <c r="A856" s="321"/>
      <c r="B856" s="326" t="n">
        <f aca="false">+[4]data1cf!A856</f>
        <v>-3256.28880646838</v>
      </c>
      <c r="C856" s="326" t="n">
        <f aca="false">+[4]data1cf!B856</f>
        <v>504.038574397745</v>
      </c>
      <c r="D856" s="326" t="n">
        <f aca="false">+[4]data1cf!C856</f>
        <v>559.910443355716</v>
      </c>
      <c r="E856" s="326" t="n">
        <f aca="false">+[4]data1cf!D856</f>
        <v>546.749850220145</v>
      </c>
      <c r="F856" s="326" t="n">
        <f aca="false">+[4]data1cf!E856</f>
        <v>534.821307228528</v>
      </c>
      <c r="G856" s="326" t="n">
        <f aca="false">+[4]data1cf!F856</f>
        <v>523.870585514955</v>
      </c>
      <c r="H856" s="326" t="n">
        <f aca="false">+[4]data1cf!G856</f>
        <v>513.770030126861</v>
      </c>
      <c r="I856" s="326" t="n">
        <f aca="false">+[4]data1cf!H856</f>
        <v>508.316694371028</v>
      </c>
      <c r="J856" s="326" t="n">
        <f aca="false">+[4]data1cf!I856</f>
        <v>507.003045796479</v>
      </c>
      <c r="K856" s="326" t="n">
        <f aca="false">+[4]data1cf!J856</f>
        <v>505.776592273488</v>
      </c>
      <c r="L856" s="326" t="n">
        <f aca="false">+[4]data1cf!K856</f>
        <v>504.256337991954</v>
      </c>
      <c r="M856" s="326" t="n">
        <f aca="false">+[4]data1cf!L856</f>
        <v>383.595403234827</v>
      </c>
      <c r="N856" s="326" t="n">
        <f aca="false">+[4]data1cf!M856</f>
        <v>381.990275682133</v>
      </c>
      <c r="O856" s="326" t="n">
        <f aca="false">+[4]data1cf!N856</f>
        <v>380.594001455712</v>
      </c>
      <c r="P856" s="326" t="n">
        <f aca="false">+[4]data1cf!O856</f>
        <v>378.898831849644</v>
      </c>
      <c r="Q856" s="326" t="n">
        <f aca="false">+[4]data1cf!P856</f>
        <v>377.409814308248</v>
      </c>
      <c r="R856" s="326" t="n">
        <f aca="false">+[4]data1cf!Q856</f>
        <v>338.270788993087</v>
      </c>
      <c r="S856" s="326" t="n">
        <f aca="false">+[4]data1cf!R856</f>
        <v>299.208445465369</v>
      </c>
      <c r="T856" s="326" t="n">
        <f aca="false">+[4]data1cf!S856</f>
        <v>297.44301162933</v>
      </c>
      <c r="U856" s="326" t="n">
        <f aca="false">+[4]data1cf!T856</f>
        <v>295.62461477821</v>
      </c>
      <c r="V856" s="326" t="n">
        <f aca="false">+[4]data1cf!U856</f>
        <v>293.751666021557</v>
      </c>
      <c r="W856" s="326" t="n">
        <f aca="false">+[4]data1cf!V856</f>
        <v>291.822528802203</v>
      </c>
      <c r="X856" s="326" t="n">
        <f aca="false">+[4]data1cf!W856</f>
        <v>289.835517466269</v>
      </c>
      <c r="Y856" s="326" t="n">
        <f aca="false">+[4]data1cf!X856</f>
        <v>287.788895790257</v>
      </c>
      <c r="Z856" s="326" t="n">
        <f aca="false">+[4]data1cf!Y856</f>
        <v>285.680875463965</v>
      </c>
      <c r="AA856" s="326" t="n">
        <f aca="false">+[4]data1cf!Z856</f>
        <v>283.509614527884</v>
      </c>
      <c r="AB856" s="326"/>
      <c r="AC856" s="327" t="n">
        <f aca="false">XNPV(0.1,B856:AA856,$B$1:$AA$1)</f>
        <v>957.359126017104</v>
      </c>
      <c r="AD856" s="327" t="n">
        <f aca="false">SUMPRODUCT(B856:AA856,$B$1010:$AA$1010)</f>
        <v>2000.68885849596</v>
      </c>
      <c r="AE856" s="328" t="n">
        <f aca="false">SUMPRODUCT(B856:AA856,$B$1012:$AA$1012)</f>
        <v>1885.20089360206</v>
      </c>
      <c r="AF856" s="329" t="n">
        <f aca="false">XIRR(B856:AA856,$B$1:$AA$1)</f>
        <v>0.142867678591605</v>
      </c>
      <c r="AG856" s="330" t="n">
        <f aca="false">1-EXP(-(1/0.25)*(AD856/ABS($AD$1010)))</f>
        <v>0.978085030331127</v>
      </c>
    </row>
    <row r="857" customFormat="false" ht="12.75" hidden="false" customHeight="false" outlineLevel="0" collapsed="false">
      <c r="A857" s="321"/>
      <c r="B857" s="326" t="n">
        <f aca="false">+[4]data1cf!A857</f>
        <v>-3609.45296120339</v>
      </c>
      <c r="C857" s="326" t="n">
        <f aca="false">+[4]data1cf!B857</f>
        <v>510.904085565794</v>
      </c>
      <c r="D857" s="326" t="n">
        <f aca="false">+[4]data1cf!C857</f>
        <v>572.954914575008</v>
      </c>
      <c r="E857" s="326" t="n">
        <f aca="false">+[4]data1cf!D857</f>
        <v>558.489874317508</v>
      </c>
      <c r="F857" s="326" t="n">
        <f aca="false">+[4]data1cf!E857</f>
        <v>545.394194427323</v>
      </c>
      <c r="G857" s="326" t="n">
        <f aca="false">+[4]data1cf!F857</f>
        <v>533.38618399387</v>
      </c>
      <c r="H857" s="326" t="n">
        <f aca="false">+[4]data1cf!G857</f>
        <v>522.32445704225</v>
      </c>
      <c r="I857" s="326" t="n">
        <f aca="false">+[4]data1cf!H857</f>
        <v>516.417997549325</v>
      </c>
      <c r="J857" s="326" t="n">
        <f aca="false">+[4]data1cf!I857</f>
        <v>515.104348974776</v>
      </c>
      <c r="K857" s="326" t="n">
        <f aca="false">+[4]data1cf!J857</f>
        <v>513.891626474122</v>
      </c>
      <c r="L857" s="326" t="n">
        <f aca="false">+[4]data1cf!K857</f>
        <v>512.357641170251</v>
      </c>
      <c r="M857" s="326" t="n">
        <f aca="false">+[4]data1cf!L857</f>
        <v>391.710437435461</v>
      </c>
      <c r="N857" s="326" t="n">
        <f aca="false">+[4]data1cf!M857</f>
        <v>390.09157886043</v>
      </c>
      <c r="O857" s="326" t="n">
        <f aca="false">+[4]data1cf!N857</f>
        <v>388.709035656345</v>
      </c>
      <c r="P857" s="326" t="n">
        <f aca="false">+[4]data1cf!O857</f>
        <v>387.000135027941</v>
      </c>
      <c r="Q857" s="326" t="n">
        <f aca="false">+[4]data1cf!P857</f>
        <v>385.524848508882</v>
      </c>
      <c r="R857" s="326" t="n">
        <f aca="false">+[4]data1cf!Q857</f>
        <v>342.321440582235</v>
      </c>
      <c r="S857" s="326" t="n">
        <f aca="false">+[4]data1cf!R857</f>
        <v>299.208445465369</v>
      </c>
      <c r="T857" s="326" t="n">
        <f aca="false">+[4]data1cf!S857</f>
        <v>297.44301162933</v>
      </c>
      <c r="U857" s="326" t="n">
        <f aca="false">+[4]data1cf!T857</f>
        <v>295.62461477821</v>
      </c>
      <c r="V857" s="326" t="n">
        <f aca="false">+[4]data1cf!U857</f>
        <v>293.751666021557</v>
      </c>
      <c r="W857" s="326" t="n">
        <f aca="false">+[4]data1cf!V857</f>
        <v>291.822528802203</v>
      </c>
      <c r="X857" s="326" t="n">
        <f aca="false">+[4]data1cf!W857</f>
        <v>289.835517466269</v>
      </c>
      <c r="Y857" s="326" t="n">
        <f aca="false">+[4]data1cf!X857</f>
        <v>287.788895790257</v>
      </c>
      <c r="Z857" s="326" t="n">
        <f aca="false">+[4]data1cf!Y857</f>
        <v>285.680875463965</v>
      </c>
      <c r="AA857" s="326" t="n">
        <f aca="false">+[4]data1cf!Z857</f>
        <v>283.509614527884</v>
      </c>
      <c r="AB857" s="326"/>
      <c r="AC857" s="327" t="n">
        <f aca="false">XNPV(0.1,B857:AA857,$B$1:$AA$1)</f>
        <v>675.200557786652</v>
      </c>
      <c r="AD857" s="327" t="n">
        <f aca="false">SUMPRODUCT(B857:AA857,$B$1010:$AA$1010)</f>
        <v>1737.55559444807</v>
      </c>
      <c r="AE857" s="328" t="n">
        <f aca="false">SUMPRODUCT(B857:AA857,$B$1012:$AA$1012)</f>
        <v>1620.31069838174</v>
      </c>
      <c r="AF857" s="329" t="n">
        <f aca="false">XIRR(B857:AA857,$B$1:$AA$1)</f>
        <v>0.127630481923931</v>
      </c>
      <c r="AG857" s="330" t="n">
        <f aca="false">1-EXP(-(1/0.25)*(AD857/ABS($AD$1010)))</f>
        <v>0.963778298715016</v>
      </c>
    </row>
    <row r="858" customFormat="false" ht="12.75" hidden="false" customHeight="false" outlineLevel="0" collapsed="false">
      <c r="A858" s="321"/>
      <c r="B858" s="326" t="n">
        <f aca="false">+[4]data1cf!A858</f>
        <v>-2951.63105719333</v>
      </c>
      <c r="C858" s="326" t="n">
        <f aca="false">+[4]data1cf!B858</f>
        <v>498.116027751838</v>
      </c>
      <c r="D858" s="326" t="n">
        <f aca="false">+[4]data1cf!C858</f>
        <v>548.657604728493</v>
      </c>
      <c r="E858" s="326" t="n">
        <f aca="false">+[4]data1cf!D858</f>
        <v>536.622295455644</v>
      </c>
      <c r="F858" s="326" t="n">
        <f aca="false">+[4]data1cf!E858</f>
        <v>525.700585393831</v>
      </c>
      <c r="G858" s="326" t="n">
        <f aca="false">+[4]data1cf!F858</f>
        <v>515.661935863728</v>
      </c>
      <c r="H858" s="326" t="n">
        <f aca="false">+[4]data1cf!G858</f>
        <v>506.390537006061</v>
      </c>
      <c r="I858" s="326" t="n">
        <f aca="false">+[4]data1cf!H858</f>
        <v>501.328089328858</v>
      </c>
      <c r="J858" s="326" t="n">
        <f aca="false">+[4]data1cf!I858</f>
        <v>500.014440754308</v>
      </c>
      <c r="K858" s="326" t="n">
        <f aca="false">+[4]data1cf!J858</f>
        <v>498.776142138026</v>
      </c>
      <c r="L858" s="326" t="n">
        <f aca="false">+[4]data1cf!K858</f>
        <v>497.267732949783</v>
      </c>
      <c r="M858" s="326" t="n">
        <f aca="false">+[4]data1cf!L858</f>
        <v>376.594953099365</v>
      </c>
      <c r="N858" s="326" t="n">
        <f aca="false">+[4]data1cf!M858</f>
        <v>375.001670639962</v>
      </c>
      <c r="O858" s="326" t="n">
        <f aca="false">+[4]data1cf!N858</f>
        <v>373.59355132025</v>
      </c>
      <c r="P858" s="326" t="n">
        <f aca="false">+[4]data1cf!O858</f>
        <v>371.910226807474</v>
      </c>
      <c r="Q858" s="326" t="n">
        <f aca="false">+[4]data1cf!P858</f>
        <v>370.409364172786</v>
      </c>
      <c r="R858" s="326" t="n">
        <f aca="false">+[4]data1cf!Q858</f>
        <v>334.776486472001</v>
      </c>
      <c r="S858" s="326" t="n">
        <f aca="false">+[4]data1cf!R858</f>
        <v>299.208445465369</v>
      </c>
      <c r="T858" s="326" t="n">
        <f aca="false">+[4]data1cf!S858</f>
        <v>297.44301162933</v>
      </c>
      <c r="U858" s="326" t="n">
        <f aca="false">+[4]data1cf!T858</f>
        <v>295.62461477821</v>
      </c>
      <c r="V858" s="326" t="n">
        <f aca="false">+[4]data1cf!U858</f>
        <v>293.751666021557</v>
      </c>
      <c r="W858" s="326" t="n">
        <f aca="false">+[4]data1cf!V858</f>
        <v>291.822528802203</v>
      </c>
      <c r="X858" s="326" t="n">
        <f aca="false">+[4]data1cf!W858</f>
        <v>289.835517466269</v>
      </c>
      <c r="Y858" s="326" t="n">
        <f aca="false">+[4]data1cf!X858</f>
        <v>287.788895790257</v>
      </c>
      <c r="Z858" s="326" t="n">
        <f aca="false">+[4]data1cf!Y858</f>
        <v>285.680875463965</v>
      </c>
      <c r="AA858" s="326" t="n">
        <f aca="false">+[4]data1cf!Z858</f>
        <v>283.509614527884</v>
      </c>
      <c r="AB858" s="326"/>
      <c r="AC858" s="327" t="n">
        <f aca="false">XNPV(0.1,B858:AA858,$B$1:$AA$1)</f>
        <v>1200.76376712589</v>
      </c>
      <c r="AD858" s="327" t="n">
        <f aca="false">SUMPRODUCT(B858:AA858,$B$1010:$AA$1010)</f>
        <v>2227.68128371641</v>
      </c>
      <c r="AE858" s="328" t="n">
        <f aca="false">SUMPRODUCT(B858:AA858,$B$1012:$AA$1012)</f>
        <v>2113.70893893698</v>
      </c>
      <c r="AF858" s="329" t="n">
        <f aca="false">XIRR(B858:AA858,$B$1:$AA$1)</f>
        <v>0.158620977354814</v>
      </c>
      <c r="AG858" s="330" t="n">
        <f aca="false">1-EXP(-(1/0.25)*(AD858/ABS($AD$1010)))</f>
        <v>0.985793532968503</v>
      </c>
    </row>
    <row r="859" customFormat="false" ht="12.75" hidden="false" customHeight="false" outlineLevel="0" collapsed="false">
      <c r="A859" s="321"/>
      <c r="B859" s="326" t="n">
        <f aca="false">+[4]data1cf!A859</f>
        <v>-2991.71805115962</v>
      </c>
      <c r="C859" s="326" t="n">
        <f aca="false">+[4]data1cf!B859</f>
        <v>498.895318914543</v>
      </c>
      <c r="D859" s="326" t="n">
        <f aca="false">+[4]data1cf!C859</f>
        <v>550.138257937632</v>
      </c>
      <c r="E859" s="326" t="n">
        <f aca="false">+[4]data1cf!D859</f>
        <v>537.954883343869</v>
      </c>
      <c r="F859" s="326" t="n">
        <f aca="false">+[4]data1cf!E859</f>
        <v>526.900693784396</v>
      </c>
      <c r="G859" s="326" t="n">
        <f aca="false">+[4]data1cf!F859</f>
        <v>516.742033415237</v>
      </c>
      <c r="H859" s="326" t="n">
        <f aca="false">+[4]data1cf!G859</f>
        <v>507.361533794791</v>
      </c>
      <c r="I859" s="326" t="n">
        <f aca="false">+[4]data1cf!H859</f>
        <v>502.247652900849</v>
      </c>
      <c r="J859" s="326" t="n">
        <f aca="false">+[4]data1cf!I859</f>
        <v>500.9340043263</v>
      </c>
      <c r="K859" s="326" t="n">
        <f aca="false">+[4]data1cf!J859</f>
        <v>499.697264292343</v>
      </c>
      <c r="L859" s="326" t="n">
        <f aca="false">+[4]data1cf!K859</f>
        <v>498.187296521775</v>
      </c>
      <c r="M859" s="326" t="n">
        <f aca="false">+[4]data1cf!L859</f>
        <v>377.516075253682</v>
      </c>
      <c r="N859" s="326" t="n">
        <f aca="false">+[4]data1cf!M859</f>
        <v>375.921234211954</v>
      </c>
      <c r="O859" s="326" t="n">
        <f aca="false">+[4]data1cf!N859</f>
        <v>374.514673474567</v>
      </c>
      <c r="P859" s="326" t="n">
        <f aca="false">+[4]data1cf!O859</f>
        <v>372.829790379465</v>
      </c>
      <c r="Q859" s="326" t="n">
        <f aca="false">+[4]data1cf!P859</f>
        <v>371.330486327103</v>
      </c>
      <c r="R859" s="326" t="n">
        <f aca="false">+[4]data1cf!Q859</f>
        <v>335.236268257997</v>
      </c>
      <c r="S859" s="326" t="n">
        <f aca="false">+[4]data1cf!R859</f>
        <v>299.208445465369</v>
      </c>
      <c r="T859" s="326" t="n">
        <f aca="false">+[4]data1cf!S859</f>
        <v>297.44301162933</v>
      </c>
      <c r="U859" s="326" t="n">
        <f aca="false">+[4]data1cf!T859</f>
        <v>295.62461477821</v>
      </c>
      <c r="V859" s="326" t="n">
        <f aca="false">+[4]data1cf!U859</f>
        <v>293.751666021557</v>
      </c>
      <c r="W859" s="326" t="n">
        <f aca="false">+[4]data1cf!V859</f>
        <v>291.822528802203</v>
      </c>
      <c r="X859" s="326" t="n">
        <f aca="false">+[4]data1cf!W859</f>
        <v>289.835517466269</v>
      </c>
      <c r="Y859" s="326" t="n">
        <f aca="false">+[4]data1cf!X859</f>
        <v>287.788895790257</v>
      </c>
      <c r="Z859" s="326" t="n">
        <f aca="false">+[4]data1cf!Y859</f>
        <v>285.680875463965</v>
      </c>
      <c r="AA859" s="326" t="n">
        <f aca="false">+[4]data1cf!Z859</f>
        <v>283.509614527884</v>
      </c>
      <c r="AB859" s="326"/>
      <c r="AC859" s="327" t="n">
        <f aca="false">XNPV(0.1,B859:AA859,$B$1:$AA$1)</f>
        <v>1168.73648272983</v>
      </c>
      <c r="AD859" s="327" t="n">
        <f aca="false">SUMPRODUCT(B859:AA859,$B$1010:$AA$1010)</f>
        <v>2197.81352554561</v>
      </c>
      <c r="AE859" s="328" t="n">
        <f aca="false">SUMPRODUCT(B859:AA859,$B$1012:$AA$1012)</f>
        <v>2083.64175483814</v>
      </c>
      <c r="AF859" s="329" t="n">
        <f aca="false">XIRR(B859:AA859,$B$1:$AA$1)</f>
        <v>0.15638223675827</v>
      </c>
      <c r="AG859" s="330" t="n">
        <f aca="false">1-EXP(-(1/0.25)*(AD859/ABS($AD$1010)))</f>
        <v>0.984959691955662</v>
      </c>
    </row>
    <row r="860" customFormat="false" ht="12.75" hidden="false" customHeight="false" outlineLevel="0" collapsed="false">
      <c r="A860" s="321"/>
      <c r="B860" s="326" t="n">
        <f aca="false">+[4]data1cf!A860</f>
        <v>-2868.0672627725</v>
      </c>
      <c r="C860" s="326" t="n">
        <f aca="false">+[4]data1cf!B860</f>
        <v>496.491547588297</v>
      </c>
      <c r="D860" s="326" t="n">
        <f aca="false">+[4]data1cf!C860</f>
        <v>545.571092417765</v>
      </c>
      <c r="E860" s="326" t="n">
        <f aca="false">+[4]data1cf!D860</f>
        <v>533.844434375989</v>
      </c>
      <c r="F860" s="326" t="n">
        <f aca="false">+[4]data1cf!E860</f>
        <v>523.198885941978</v>
      </c>
      <c r="G860" s="326" t="n">
        <f aca="false">+[4]data1cf!F860</f>
        <v>513.41040635706</v>
      </c>
      <c r="H860" s="326" t="n">
        <f aca="false">+[4]data1cf!G860</f>
        <v>504.366434722289</v>
      </c>
      <c r="I860" s="326" t="n">
        <f aca="false">+[4]data1cf!H860</f>
        <v>499.41120273588</v>
      </c>
      <c r="J860" s="326" t="n">
        <f aca="false">+[4]data1cf!I860</f>
        <v>498.09755416133</v>
      </c>
      <c r="K860" s="326" t="n">
        <f aca="false">+[4]data1cf!J860</f>
        <v>496.856006584721</v>
      </c>
      <c r="L860" s="326" t="n">
        <f aca="false">+[4]data1cf!K860</f>
        <v>495.350846356805</v>
      </c>
      <c r="M860" s="326" t="n">
        <f aca="false">+[4]data1cf!L860</f>
        <v>374.67481754606</v>
      </c>
      <c r="N860" s="326" t="n">
        <f aca="false">+[4]data1cf!M860</f>
        <v>373.084784046984</v>
      </c>
      <c r="O860" s="326" t="n">
        <f aca="false">+[4]data1cf!N860</f>
        <v>371.673415766945</v>
      </c>
      <c r="P860" s="326" t="n">
        <f aca="false">+[4]data1cf!O860</f>
        <v>369.993340214495</v>
      </c>
      <c r="Q860" s="326" t="n">
        <f aca="false">+[4]data1cf!P860</f>
        <v>368.489228619481</v>
      </c>
      <c r="R860" s="326" t="n">
        <f aca="false">+[4]data1cf!Q860</f>
        <v>333.818043175512</v>
      </c>
      <c r="S860" s="326" t="n">
        <f aca="false">+[4]data1cf!R860</f>
        <v>299.208445465369</v>
      </c>
      <c r="T860" s="326" t="n">
        <f aca="false">+[4]data1cf!S860</f>
        <v>297.44301162933</v>
      </c>
      <c r="U860" s="326" t="n">
        <f aca="false">+[4]data1cf!T860</f>
        <v>295.62461477821</v>
      </c>
      <c r="V860" s="326" t="n">
        <f aca="false">+[4]data1cf!U860</f>
        <v>293.751666021557</v>
      </c>
      <c r="W860" s="326" t="n">
        <f aca="false">+[4]data1cf!V860</f>
        <v>291.822528802203</v>
      </c>
      <c r="X860" s="326" t="n">
        <f aca="false">+[4]data1cf!W860</f>
        <v>289.835517466269</v>
      </c>
      <c r="Y860" s="326" t="n">
        <f aca="false">+[4]data1cf!X860</f>
        <v>287.788895790257</v>
      </c>
      <c r="Z860" s="326" t="n">
        <f aca="false">+[4]data1cf!Y860</f>
        <v>285.680875463965</v>
      </c>
      <c r="AA860" s="326" t="n">
        <f aca="false">+[4]data1cf!Z860</f>
        <v>283.509614527884</v>
      </c>
      <c r="AB860" s="326"/>
      <c r="AC860" s="327" t="n">
        <f aca="false">XNPV(0.1,B860:AA860,$B$1:$AA$1)</f>
        <v>1267.52660325623</v>
      </c>
      <c r="AD860" s="327" t="n">
        <f aca="false">SUMPRODUCT(B860:AA860,$B$1010:$AA$1010)</f>
        <v>2289.94245515007</v>
      </c>
      <c r="AE860" s="328" t="n">
        <f aca="false">SUMPRODUCT(B860:AA860,$B$1012:$AA$1012)</f>
        <v>2176.38582593332</v>
      </c>
      <c r="AF860" s="329" t="n">
        <f aca="false">XIRR(B860:AA860,$B$1:$AA$1)</f>
        <v>0.163470860807835</v>
      </c>
      <c r="AG860" s="330" t="n">
        <f aca="false">1-EXP(-(1/0.25)*(AD860/ABS($AD$1010)))</f>
        <v>0.987386077327819</v>
      </c>
    </row>
    <row r="861" customFormat="false" ht="12.75" hidden="false" customHeight="false" outlineLevel="0" collapsed="false">
      <c r="A861" s="321"/>
      <c r="B861" s="326" t="n">
        <f aca="false">+[4]data1cf!A861</f>
        <v>-2572.38946267049</v>
      </c>
      <c r="C861" s="326" t="n">
        <f aca="false">+[4]data1cf!B861</f>
        <v>490.743571154314</v>
      </c>
      <c r="D861" s="326" t="n">
        <f aca="false">+[4]data1cf!C861</f>
        <v>534.649937193197</v>
      </c>
      <c r="E861" s="326" t="n">
        <f aca="false">+[4]data1cf!D861</f>
        <v>524.015394673878</v>
      </c>
      <c r="F861" s="326" t="n">
        <f aca="false">+[4]data1cf!E861</f>
        <v>514.347002233644</v>
      </c>
      <c r="G861" s="326" t="n">
        <f aca="false">+[4]data1cf!F861</f>
        <v>505.44371101956</v>
      </c>
      <c r="H861" s="326" t="n">
        <f aca="false">+[4]data1cf!G861</f>
        <v>497.204456085546</v>
      </c>
      <c r="I861" s="326" t="n">
        <f aca="false">+[4]data1cf!H861</f>
        <v>492.628590543779</v>
      </c>
      <c r="J861" s="326" t="n">
        <f aca="false">+[4]data1cf!I861</f>
        <v>491.31494196923</v>
      </c>
      <c r="K861" s="326" t="n">
        <f aca="false">+[4]data1cf!J861</f>
        <v>490.061898439753</v>
      </c>
      <c r="L861" s="326" t="n">
        <f aca="false">+[4]data1cf!K861</f>
        <v>488.568234164705</v>
      </c>
      <c r="M861" s="326" t="n">
        <f aca="false">+[4]data1cf!L861</f>
        <v>367.880709401092</v>
      </c>
      <c r="N861" s="326" t="n">
        <f aca="false">+[4]data1cf!M861</f>
        <v>366.302171854884</v>
      </c>
      <c r="O861" s="326" t="n">
        <f aca="false">+[4]data1cf!N861</f>
        <v>364.879307621977</v>
      </c>
      <c r="P861" s="326" t="n">
        <f aca="false">+[4]data1cf!O861</f>
        <v>363.210728022395</v>
      </c>
      <c r="Q861" s="326" t="n">
        <f aca="false">+[4]data1cf!P861</f>
        <v>361.695120474513</v>
      </c>
      <c r="R861" s="326" t="n">
        <f aca="false">+[4]data1cf!Q861</f>
        <v>330.426737079462</v>
      </c>
      <c r="S861" s="326" t="n">
        <f aca="false">+[4]data1cf!R861</f>
        <v>299.208445465369</v>
      </c>
      <c r="T861" s="326" t="n">
        <f aca="false">+[4]data1cf!S861</f>
        <v>297.44301162933</v>
      </c>
      <c r="U861" s="326" t="n">
        <f aca="false">+[4]data1cf!T861</f>
        <v>295.62461477821</v>
      </c>
      <c r="V861" s="326" t="n">
        <f aca="false">+[4]data1cf!U861</f>
        <v>293.751666021557</v>
      </c>
      <c r="W861" s="326" t="n">
        <f aca="false">+[4]data1cf!V861</f>
        <v>291.822528802203</v>
      </c>
      <c r="X861" s="326" t="n">
        <f aca="false">+[4]data1cf!W861</f>
        <v>289.835517466269</v>
      </c>
      <c r="Y861" s="326" t="n">
        <f aca="false">+[4]data1cf!X861</f>
        <v>287.788895790257</v>
      </c>
      <c r="Z861" s="326" t="n">
        <f aca="false">+[4]data1cf!Y861</f>
        <v>285.680875463965</v>
      </c>
      <c r="AA861" s="326" t="n">
        <f aca="false">+[4]data1cf!Z861</f>
        <v>283.509614527884</v>
      </c>
      <c r="AB861" s="326"/>
      <c r="AC861" s="327" t="n">
        <f aca="false">XNPV(0.1,B861:AA861,$B$1:$AA$1)</f>
        <v>1503.75676312881</v>
      </c>
      <c r="AD861" s="327" t="n">
        <f aca="false">SUMPRODUCT(B861:AA861,$B$1010:$AA$1010)</f>
        <v>2510.24415792542</v>
      </c>
      <c r="AE861" s="328" t="n">
        <f aca="false">SUMPRODUCT(B861:AA861,$B$1012:$AA$1012)</f>
        <v>2398.15847511428</v>
      </c>
      <c r="AF861" s="329" t="n">
        <f aca="false">XIRR(B861:AA861,$B$1:$AA$1)</f>
        <v>0.182936525609698</v>
      </c>
      <c r="AG861" s="330" t="n">
        <f aca="false">1-EXP(-(1/0.25)*(AD861/ABS($AD$1010)))</f>
        <v>0.991717827186609</v>
      </c>
    </row>
    <row r="862" customFormat="false" ht="12.75" hidden="false" customHeight="false" outlineLevel="0" collapsed="false">
      <c r="A862" s="321"/>
      <c r="B862" s="326" t="n">
        <f aca="false">+[4]data1cf!A862</f>
        <v>-2876.83394140416</v>
      </c>
      <c r="C862" s="326" t="n">
        <f aca="false">+[4]data1cf!B862</f>
        <v>496.661971820897</v>
      </c>
      <c r="D862" s="326" t="n">
        <f aca="false">+[4]data1cf!C862</f>
        <v>545.894898459704</v>
      </c>
      <c r="E862" s="326" t="n">
        <f aca="false">+[4]data1cf!D862</f>
        <v>534.135859813734</v>
      </c>
      <c r="F862" s="326" t="n">
        <f aca="false">+[4]data1cf!E862</f>
        <v>523.461339260181</v>
      </c>
      <c r="G862" s="326" t="n">
        <f aca="false">+[4]data1cf!F862</f>
        <v>513.646614343443</v>
      </c>
      <c r="H862" s="326" t="n">
        <f aca="false">+[4]data1cf!G862</f>
        <v>504.578783316108</v>
      </c>
      <c r="I862" s="326" t="n">
        <f aca="false">+[4]data1cf!H862</f>
        <v>499.612303330347</v>
      </c>
      <c r="J862" s="326" t="n">
        <f aca="false">+[4]data1cf!I862</f>
        <v>498.298654755798</v>
      </c>
      <c r="K862" s="326" t="n">
        <f aca="false">+[4]data1cf!J862</f>
        <v>497.057448027654</v>
      </c>
      <c r="L862" s="326" t="n">
        <f aca="false">+[4]data1cf!K862</f>
        <v>495.551946951272</v>
      </c>
      <c r="M862" s="326" t="n">
        <f aca="false">+[4]data1cf!L862</f>
        <v>374.876258988993</v>
      </c>
      <c r="N862" s="326" t="n">
        <f aca="false">+[4]data1cf!M862</f>
        <v>373.285884641452</v>
      </c>
      <c r="O862" s="326" t="n">
        <f aca="false">+[4]data1cf!N862</f>
        <v>371.874857209877</v>
      </c>
      <c r="P862" s="326" t="n">
        <f aca="false">+[4]data1cf!O862</f>
        <v>370.194440808963</v>
      </c>
      <c r="Q862" s="326" t="n">
        <f aca="false">+[4]data1cf!P862</f>
        <v>368.690670062414</v>
      </c>
      <c r="R862" s="326" t="n">
        <f aca="false">+[4]data1cf!Q862</f>
        <v>333.918593472746</v>
      </c>
      <c r="S862" s="326" t="n">
        <f aca="false">+[4]data1cf!R862</f>
        <v>299.208445465369</v>
      </c>
      <c r="T862" s="326" t="n">
        <f aca="false">+[4]data1cf!S862</f>
        <v>297.44301162933</v>
      </c>
      <c r="U862" s="326" t="n">
        <f aca="false">+[4]data1cf!T862</f>
        <v>295.62461477821</v>
      </c>
      <c r="V862" s="326" t="n">
        <f aca="false">+[4]data1cf!U862</f>
        <v>293.751666021557</v>
      </c>
      <c r="W862" s="326" t="n">
        <f aca="false">+[4]data1cf!V862</f>
        <v>291.822528802203</v>
      </c>
      <c r="X862" s="326" t="n">
        <f aca="false">+[4]data1cf!W862</f>
        <v>289.835517466269</v>
      </c>
      <c r="Y862" s="326" t="n">
        <f aca="false">+[4]data1cf!X862</f>
        <v>287.788895790257</v>
      </c>
      <c r="Z862" s="326" t="n">
        <f aca="false">+[4]data1cf!Y862</f>
        <v>285.680875463965</v>
      </c>
      <c r="AA862" s="326" t="n">
        <f aca="false">+[4]data1cf!Z862</f>
        <v>283.509614527884</v>
      </c>
      <c r="AB862" s="326"/>
      <c r="AC862" s="327" t="n">
        <f aca="false">XNPV(0.1,B862:AA862,$B$1:$AA$1)</f>
        <v>1260.52251335163</v>
      </c>
      <c r="AD862" s="327" t="n">
        <f aca="false">SUMPRODUCT(B862:AA862,$B$1010:$AA$1010)</f>
        <v>2283.41063494046</v>
      </c>
      <c r="AE862" s="328" t="n">
        <f aca="false">SUMPRODUCT(B862:AA862,$B$1012:$AA$1012)</f>
        <v>2169.81039299926</v>
      </c>
      <c r="AF862" s="329" t="n">
        <f aca="false">XIRR(B862:AA862,$B$1:$AA$1)</f>
        <v>0.162949984526936</v>
      </c>
      <c r="AG862" s="330" t="n">
        <f aca="false">1-EXP(-(1/0.25)*(AD862/ABS($AD$1010)))</f>
        <v>0.987227753560799</v>
      </c>
    </row>
    <row r="863" customFormat="false" ht="12.75" hidden="false" customHeight="false" outlineLevel="0" collapsed="false">
      <c r="A863" s="321"/>
      <c r="B863" s="326" t="n">
        <f aca="false">+[4]data1cf!A863</f>
        <v>-3587.36690477811</v>
      </c>
      <c r="C863" s="326" t="n">
        <f aca="false">+[4]data1cf!B863</f>
        <v>510.474732628887</v>
      </c>
      <c r="D863" s="326" t="n">
        <f aca="false">+[4]data1cf!C863</f>
        <v>572.139143994884</v>
      </c>
      <c r="E863" s="326" t="n">
        <f aca="false">+[4]data1cf!D863</f>
        <v>557.755680795396</v>
      </c>
      <c r="F863" s="326" t="n">
        <f aca="false">+[4]data1cf!E863</f>
        <v>544.732990904485</v>
      </c>
      <c r="G863" s="326" t="n">
        <f aca="false">+[4]data1cf!F863</f>
        <v>532.791100823317</v>
      </c>
      <c r="H863" s="326" t="n">
        <f aca="false">+[4]data1cf!G863</f>
        <v>521.789483282863</v>
      </c>
      <c r="I863" s="326" t="n">
        <f aca="false">+[4]data1cf!H863</f>
        <v>515.911361083775</v>
      </c>
      <c r="J863" s="326" t="n">
        <f aca="false">+[4]data1cf!I863</f>
        <v>514.597712509225</v>
      </c>
      <c r="K863" s="326" t="n">
        <f aca="false">+[4]data1cf!J863</f>
        <v>513.384131302697</v>
      </c>
      <c r="L863" s="326" t="n">
        <f aca="false">+[4]data1cf!K863</f>
        <v>511.8510047047</v>
      </c>
      <c r="M863" s="326" t="n">
        <f aca="false">+[4]data1cf!L863</f>
        <v>391.202942264036</v>
      </c>
      <c r="N863" s="326" t="n">
        <f aca="false">+[4]data1cf!M863</f>
        <v>389.584942394879</v>
      </c>
      <c r="O863" s="326" t="n">
        <f aca="false">+[4]data1cf!N863</f>
        <v>388.201540484921</v>
      </c>
      <c r="P863" s="326" t="n">
        <f aca="false">+[4]data1cf!O863</f>
        <v>386.49349856239</v>
      </c>
      <c r="Q863" s="326" t="n">
        <f aca="false">+[4]data1cf!P863</f>
        <v>385.017353337457</v>
      </c>
      <c r="R863" s="326" t="n">
        <f aca="false">+[4]data1cf!Q863</f>
        <v>342.06812234946</v>
      </c>
      <c r="S863" s="326" t="n">
        <f aca="false">+[4]data1cf!R863</f>
        <v>299.208445465369</v>
      </c>
      <c r="T863" s="326" t="n">
        <f aca="false">+[4]data1cf!S863</f>
        <v>297.44301162933</v>
      </c>
      <c r="U863" s="326" t="n">
        <f aca="false">+[4]data1cf!T863</f>
        <v>295.62461477821</v>
      </c>
      <c r="V863" s="326" t="n">
        <f aca="false">+[4]data1cf!U863</f>
        <v>293.751666021557</v>
      </c>
      <c r="W863" s="326" t="n">
        <f aca="false">+[4]data1cf!V863</f>
        <v>291.822528802203</v>
      </c>
      <c r="X863" s="326" t="n">
        <f aca="false">+[4]data1cf!W863</f>
        <v>289.835517466269</v>
      </c>
      <c r="Y863" s="326" t="n">
        <f aca="false">+[4]data1cf!X863</f>
        <v>287.788895790257</v>
      </c>
      <c r="Z863" s="326" t="n">
        <f aca="false">+[4]data1cf!Y863</f>
        <v>285.680875463965</v>
      </c>
      <c r="AA863" s="326" t="n">
        <f aca="false">+[4]data1cf!Z863</f>
        <v>283.509614527884</v>
      </c>
      <c r="AB863" s="326"/>
      <c r="AC863" s="327" t="n">
        <f aca="false">XNPV(0.1,B863:AA863,$B$1:$AA$1)</f>
        <v>692.846091670148</v>
      </c>
      <c r="AD863" s="327" t="n">
        <f aca="false">SUMPRODUCT(B863:AA863,$B$1010:$AA$1010)</f>
        <v>1754.01133051078</v>
      </c>
      <c r="AE863" s="328" t="n">
        <f aca="false">SUMPRODUCT(B863:AA863,$B$1012:$AA$1012)</f>
        <v>1636.8763087918</v>
      </c>
      <c r="AF863" s="329" t="n">
        <f aca="false">XIRR(B863:AA863,$B$1:$AA$1)</f>
        <v>0.128504679911755</v>
      </c>
      <c r="AG863" s="330" t="n">
        <f aca="false">1-EXP(-(1/0.25)*(AD863/ABS($AD$1010)))</f>
        <v>0.964898847179107</v>
      </c>
    </row>
    <row r="864" customFormat="false" ht="12.75" hidden="false" customHeight="false" outlineLevel="0" collapsed="false">
      <c r="A864" s="321"/>
      <c r="B864" s="326" t="n">
        <f aca="false">+[4]data1cf!A864</f>
        <v>-3828.21868459146</v>
      </c>
      <c r="C864" s="326" t="n">
        <f aca="false">+[4]data1cf!B864</f>
        <v>515.156891228458</v>
      </c>
      <c r="D864" s="326" t="n">
        <f aca="false">+[4]data1cf!C864</f>
        <v>581.03524533407</v>
      </c>
      <c r="E864" s="326" t="n">
        <f aca="false">+[4]data1cf!D864</f>
        <v>565.762172000663</v>
      </c>
      <c r="F864" s="326" t="n">
        <f aca="false">+[4]data1cf!E864</f>
        <v>551.943515147825</v>
      </c>
      <c r="G864" s="326" t="n">
        <f aca="false">+[4]data1cf!F864</f>
        <v>539.280572642323</v>
      </c>
      <c r="H864" s="326" t="n">
        <f aca="false">+[4]data1cf!G864</f>
        <v>527.623452897929</v>
      </c>
      <c r="I864" s="326" t="n">
        <f aca="false">+[4]data1cf!H864</f>
        <v>521.436308231269</v>
      </c>
      <c r="J864" s="326" t="n">
        <f aca="false">+[4]data1cf!I864</f>
        <v>520.12265965672</v>
      </c>
      <c r="K864" s="326" t="n">
        <f aca="false">+[4]data1cf!J864</f>
        <v>518.918442767391</v>
      </c>
      <c r="L864" s="326" t="n">
        <f aca="false">+[4]data1cf!K864</f>
        <v>517.375951852194</v>
      </c>
      <c r="M864" s="326" t="n">
        <f aca="false">+[4]data1cf!L864</f>
        <v>396.73725372873</v>
      </c>
      <c r="N864" s="326" t="n">
        <f aca="false">+[4]data1cf!M864</f>
        <v>395.109889542374</v>
      </c>
      <c r="O864" s="326" t="n">
        <f aca="false">+[4]data1cf!N864</f>
        <v>393.735851949614</v>
      </c>
      <c r="P864" s="326" t="n">
        <f aca="false">+[4]data1cf!O864</f>
        <v>392.018445709885</v>
      </c>
      <c r="Q864" s="326" t="n">
        <f aca="false">+[4]data1cf!P864</f>
        <v>390.551664802151</v>
      </c>
      <c r="R864" s="326" t="n">
        <f aca="false">+[4]data1cf!Q864</f>
        <v>344.830595923207</v>
      </c>
      <c r="S864" s="326" t="n">
        <f aca="false">+[4]data1cf!R864</f>
        <v>299.208445465369</v>
      </c>
      <c r="T864" s="326" t="n">
        <f aca="false">+[4]data1cf!S864</f>
        <v>297.44301162933</v>
      </c>
      <c r="U864" s="326" t="n">
        <f aca="false">+[4]data1cf!T864</f>
        <v>295.62461477821</v>
      </c>
      <c r="V864" s="326" t="n">
        <f aca="false">+[4]data1cf!U864</f>
        <v>293.751666021557</v>
      </c>
      <c r="W864" s="326" t="n">
        <f aca="false">+[4]data1cf!V864</f>
        <v>291.822528802203</v>
      </c>
      <c r="X864" s="326" t="n">
        <f aca="false">+[4]data1cf!W864</f>
        <v>289.835517466269</v>
      </c>
      <c r="Y864" s="326" t="n">
        <f aca="false">+[4]data1cf!X864</f>
        <v>287.788895790257</v>
      </c>
      <c r="Z864" s="326" t="n">
        <f aca="false">+[4]data1cf!Y864</f>
        <v>285.680875463965</v>
      </c>
      <c r="AA864" s="326" t="n">
        <f aca="false">+[4]data1cf!Z864</f>
        <v>283.509614527884</v>
      </c>
      <c r="AB864" s="326"/>
      <c r="AC864" s="327" t="n">
        <f aca="false">XNPV(0.1,B864:AA864,$B$1:$AA$1)</f>
        <v>500.418880593527</v>
      </c>
      <c r="AD864" s="327" t="n">
        <f aca="false">SUMPRODUCT(B864:AA864,$B$1010:$AA$1010)</f>
        <v>1574.55904430245</v>
      </c>
      <c r="AE864" s="328" t="n">
        <f aca="false">SUMPRODUCT(B864:AA864,$B$1012:$AA$1012)</f>
        <v>1456.22582623705</v>
      </c>
      <c r="AF864" s="329" t="n">
        <f aca="false">XIRR(B864:AA864,$B$1:$AA$1)</f>
        <v>0.119456024917852</v>
      </c>
      <c r="AG864" s="330" t="n">
        <f aca="false">1-EXP(-(1/0.25)*(AD864/ABS($AD$1010)))</f>
        <v>0.95055196461657</v>
      </c>
    </row>
    <row r="865" customFormat="false" ht="12.75" hidden="false" customHeight="false" outlineLevel="0" collapsed="false">
      <c r="A865" s="321"/>
      <c r="B865" s="326" t="n">
        <f aca="false">+[4]data1cf!A865</f>
        <v>-2998.39920052253</v>
      </c>
      <c r="C865" s="326" t="n">
        <f aca="false">+[4]data1cf!B865</f>
        <v>499.025200458158</v>
      </c>
      <c r="D865" s="326" t="n">
        <f aca="false">+[4]data1cf!C865</f>
        <v>550.3850328705</v>
      </c>
      <c r="E865" s="326" t="n">
        <f aca="false">+[4]data1cf!D865</f>
        <v>538.17698078345</v>
      </c>
      <c r="F865" s="326" t="n">
        <f aca="false">+[4]data1cf!E865</f>
        <v>527.100711361563</v>
      </c>
      <c r="G865" s="326" t="n">
        <f aca="false">+[4]data1cf!F865</f>
        <v>516.922049234687</v>
      </c>
      <c r="H865" s="326" t="n">
        <f aca="false">+[4]data1cf!G865</f>
        <v>507.523366198135</v>
      </c>
      <c r="I865" s="326" t="n">
        <f aca="false">+[4]data1cf!H865</f>
        <v>502.400913122315</v>
      </c>
      <c r="J865" s="326" t="n">
        <f aca="false">+[4]data1cf!I865</f>
        <v>501.087264547765</v>
      </c>
      <c r="K865" s="326" t="n">
        <f aca="false">+[4]data1cf!J865</f>
        <v>499.850784276896</v>
      </c>
      <c r="L865" s="326" t="n">
        <f aca="false">+[4]data1cf!K865</f>
        <v>498.34055674324</v>
      </c>
      <c r="M865" s="326" t="n">
        <f aca="false">+[4]data1cf!L865</f>
        <v>377.669595238235</v>
      </c>
      <c r="N865" s="326" t="n">
        <f aca="false">+[4]data1cf!M865</f>
        <v>376.07449443342</v>
      </c>
      <c r="O865" s="326" t="n">
        <f aca="false">+[4]data1cf!N865</f>
        <v>374.66819345912</v>
      </c>
      <c r="P865" s="326" t="n">
        <f aca="false">+[4]data1cf!O865</f>
        <v>372.983050600931</v>
      </c>
      <c r="Q865" s="326" t="n">
        <f aca="false">+[4]data1cf!P865</f>
        <v>371.484006311656</v>
      </c>
      <c r="R865" s="326" t="n">
        <f aca="false">+[4]data1cf!Q865</f>
        <v>335.31289836873</v>
      </c>
      <c r="S865" s="326" t="n">
        <f aca="false">+[4]data1cf!R865</f>
        <v>299.208445465369</v>
      </c>
      <c r="T865" s="326" t="n">
        <f aca="false">+[4]data1cf!S865</f>
        <v>297.44301162933</v>
      </c>
      <c r="U865" s="326" t="n">
        <f aca="false">+[4]data1cf!T865</f>
        <v>295.62461477821</v>
      </c>
      <c r="V865" s="326" t="n">
        <f aca="false">+[4]data1cf!U865</f>
        <v>293.751666021557</v>
      </c>
      <c r="W865" s="326" t="n">
        <f aca="false">+[4]data1cf!V865</f>
        <v>291.822528802203</v>
      </c>
      <c r="X865" s="326" t="n">
        <f aca="false">+[4]data1cf!W865</f>
        <v>289.835517466269</v>
      </c>
      <c r="Y865" s="326" t="n">
        <f aca="false">+[4]data1cf!X865</f>
        <v>287.788895790257</v>
      </c>
      <c r="Z865" s="326" t="n">
        <f aca="false">+[4]data1cf!Y865</f>
        <v>285.680875463965</v>
      </c>
      <c r="AA865" s="326" t="n">
        <f aca="false">+[4]data1cf!Z865</f>
        <v>283.509614527884</v>
      </c>
      <c r="AB865" s="326"/>
      <c r="AC865" s="327" t="n">
        <f aca="false">XNPV(0.1,B865:AA865,$B$1:$AA$1)</f>
        <v>1163.39861501847</v>
      </c>
      <c r="AD865" s="327" t="n">
        <f aca="false">SUMPRODUCT(B865:AA865,$B$1010:$AA$1010)</f>
        <v>2192.8355779938</v>
      </c>
      <c r="AE865" s="328" t="n">
        <f aca="false">SUMPRODUCT(B865:AA865,$B$1012:$AA$1012)</f>
        <v>2078.63056971273</v>
      </c>
      <c r="AF865" s="329" t="n">
        <f aca="false">XIRR(B865:AA865,$B$1:$AA$1)</f>
        <v>0.156014414533473</v>
      </c>
      <c r="AG865" s="330" t="n">
        <f aca="false">1-EXP(-(1/0.25)*(AD865/ABS($AD$1010)))</f>
        <v>0.984816036128118</v>
      </c>
    </row>
    <row r="866" customFormat="false" ht="12.75" hidden="false" customHeight="false" outlineLevel="0" collapsed="false">
      <c r="A866" s="321"/>
      <c r="B866" s="326" t="n">
        <f aca="false">+[4]data1cf!A866</f>
        <v>-2465.30026093372</v>
      </c>
      <c r="C866" s="326" t="n">
        <f aca="false">+[4]data1cf!B866</f>
        <v>488.661757072552</v>
      </c>
      <c r="D866" s="326" t="n">
        <f aca="false">+[4]data1cf!C866</f>
        <v>530.694490437848</v>
      </c>
      <c r="E866" s="326" t="n">
        <f aca="false">+[4]data1cf!D866</f>
        <v>520.455492594063</v>
      </c>
      <c r="F866" s="326" t="n">
        <f aca="false">+[4]data1cf!E866</f>
        <v>511.141008547729</v>
      </c>
      <c r="G866" s="326" t="n">
        <f aca="false">+[4]data1cf!F866</f>
        <v>502.558316702236</v>
      </c>
      <c r="H866" s="326" t="n">
        <f aca="false">+[4]data1cf!G866</f>
        <v>494.61051573967</v>
      </c>
      <c r="I866" s="326" t="n">
        <f aca="false">+[4]data1cf!H866</f>
        <v>490.172049927299</v>
      </c>
      <c r="J866" s="326" t="n">
        <f aca="false">+[4]data1cf!I866</f>
        <v>488.85840135275</v>
      </c>
      <c r="K866" s="326" t="n">
        <f aca="false">+[4]data1cf!J866</f>
        <v>487.601194195109</v>
      </c>
      <c r="L866" s="326" t="n">
        <f aca="false">+[4]data1cf!K866</f>
        <v>486.111693548225</v>
      </c>
      <c r="M866" s="326" t="n">
        <f aca="false">+[4]data1cf!L866</f>
        <v>365.420005156448</v>
      </c>
      <c r="N866" s="326" t="n">
        <f aca="false">+[4]data1cf!M866</f>
        <v>363.845631238404</v>
      </c>
      <c r="O866" s="326" t="n">
        <f aca="false">+[4]data1cf!N866</f>
        <v>362.418603377333</v>
      </c>
      <c r="P866" s="326" t="n">
        <f aca="false">+[4]data1cf!O866</f>
        <v>360.754187405915</v>
      </c>
      <c r="Q866" s="326" t="n">
        <f aca="false">+[4]data1cf!P866</f>
        <v>359.234416229869</v>
      </c>
      <c r="R866" s="326" t="n">
        <f aca="false">+[4]data1cf!Q866</f>
        <v>329.198466771222</v>
      </c>
      <c r="S866" s="326" t="n">
        <f aca="false">+[4]data1cf!R866</f>
        <v>299.208445465369</v>
      </c>
      <c r="T866" s="326" t="n">
        <f aca="false">+[4]data1cf!S866</f>
        <v>297.44301162933</v>
      </c>
      <c r="U866" s="326" t="n">
        <f aca="false">+[4]data1cf!T866</f>
        <v>295.62461477821</v>
      </c>
      <c r="V866" s="326" t="n">
        <f aca="false">+[4]data1cf!U866</f>
        <v>293.751666021557</v>
      </c>
      <c r="W866" s="326" t="n">
        <f aca="false">+[4]data1cf!V866</f>
        <v>291.822528802203</v>
      </c>
      <c r="X866" s="326" t="n">
        <f aca="false">+[4]data1cf!W866</f>
        <v>289.835517466269</v>
      </c>
      <c r="Y866" s="326" t="n">
        <f aca="false">+[4]data1cf!X866</f>
        <v>287.788895790257</v>
      </c>
      <c r="Z866" s="326" t="n">
        <f aca="false">+[4]data1cf!Y866</f>
        <v>285.680875463965</v>
      </c>
      <c r="AA866" s="326" t="n">
        <f aca="false">+[4]data1cf!Z866</f>
        <v>283.509614527884</v>
      </c>
      <c r="AB866" s="326"/>
      <c r="AC866" s="327" t="n">
        <f aca="false">XNPV(0.1,B866:AA866,$B$1:$AA$1)</f>
        <v>1589.31509465784</v>
      </c>
      <c r="AD866" s="327" t="n">
        <f aca="false">SUMPRODUCT(B866:AA866,$B$1010:$AA$1010)</f>
        <v>2590.0334876733</v>
      </c>
      <c r="AE866" s="328" t="n">
        <f aca="false">SUMPRODUCT(B866:AA866,$B$1012:$AA$1012)</f>
        <v>2478.48055529631</v>
      </c>
      <c r="AF866" s="329" t="n">
        <f aca="false">XIRR(B866:AA866,$B$1:$AA$1)</f>
        <v>0.191045464424762</v>
      </c>
      <c r="AG866" s="330" t="n">
        <f aca="false">1-EXP(-(1/0.25)*(AD866/ABS($AD$1010)))</f>
        <v>0.992888331684049</v>
      </c>
    </row>
    <row r="867" customFormat="false" ht="12.75" hidden="false" customHeight="false" outlineLevel="0" collapsed="false">
      <c r="A867" s="321"/>
      <c r="B867" s="326" t="n">
        <f aca="false">+[4]data1cf!A867</f>
        <v>-3075.04041114591</v>
      </c>
      <c r="C867" s="326" t="n">
        <f aca="false">+[4]data1cf!B867</f>
        <v>500.515105592677</v>
      </c>
      <c r="D867" s="326" t="n">
        <f aca="false">+[4]data1cf!C867</f>
        <v>553.215852626085</v>
      </c>
      <c r="E867" s="326" t="n">
        <f aca="false">+[4]data1cf!D867</f>
        <v>540.724718563477</v>
      </c>
      <c r="F867" s="326" t="n">
        <f aca="false">+[4]data1cf!E867</f>
        <v>529.395165268722</v>
      </c>
      <c r="G867" s="326" t="n">
        <f aca="false">+[4]data1cf!F867</f>
        <v>518.98705775113</v>
      </c>
      <c r="H867" s="326" t="n">
        <f aca="false">+[4]data1cf!G867</f>
        <v>509.379787995745</v>
      </c>
      <c r="I867" s="326" t="n">
        <f aca="false">+[4]data1cf!H867</f>
        <v>504.159001181047</v>
      </c>
      <c r="J867" s="326" t="n">
        <f aca="false">+[4]data1cf!I867</f>
        <v>502.845352606498</v>
      </c>
      <c r="K867" s="326" t="n">
        <f aca="false">+[4]data1cf!J867</f>
        <v>501.611852145897</v>
      </c>
      <c r="L867" s="326" t="n">
        <f aca="false">+[4]data1cf!K867</f>
        <v>500.098644801972</v>
      </c>
      <c r="M867" s="326" t="n">
        <f aca="false">+[4]data1cf!L867</f>
        <v>379.430663107236</v>
      </c>
      <c r="N867" s="326" t="n">
        <f aca="false">+[4]data1cf!M867</f>
        <v>377.832582492151</v>
      </c>
      <c r="O867" s="326" t="n">
        <f aca="false">+[4]data1cf!N867</f>
        <v>376.429261328121</v>
      </c>
      <c r="P867" s="326" t="n">
        <f aca="false">+[4]data1cf!O867</f>
        <v>374.741138659663</v>
      </c>
      <c r="Q867" s="326" t="n">
        <f aca="false">+[4]data1cf!P867</f>
        <v>373.245074180657</v>
      </c>
      <c r="R867" s="326" t="n">
        <f aca="false">+[4]data1cf!Q867</f>
        <v>336.191942398096</v>
      </c>
      <c r="S867" s="326" t="n">
        <f aca="false">+[4]data1cf!R867</f>
        <v>299.208445465369</v>
      </c>
      <c r="T867" s="326" t="n">
        <f aca="false">+[4]data1cf!S867</f>
        <v>297.44301162933</v>
      </c>
      <c r="U867" s="326" t="n">
        <f aca="false">+[4]data1cf!T867</f>
        <v>295.62461477821</v>
      </c>
      <c r="V867" s="326" t="n">
        <f aca="false">+[4]data1cf!U867</f>
        <v>293.751666021557</v>
      </c>
      <c r="W867" s="326" t="n">
        <f aca="false">+[4]data1cf!V867</f>
        <v>291.822528802203</v>
      </c>
      <c r="X867" s="326" t="n">
        <f aca="false">+[4]data1cf!W867</f>
        <v>289.835517466269</v>
      </c>
      <c r="Y867" s="326" t="n">
        <f aca="false">+[4]data1cf!X867</f>
        <v>287.788895790257</v>
      </c>
      <c r="Z867" s="326" t="n">
        <f aca="false">+[4]data1cf!Y867</f>
        <v>285.680875463965</v>
      </c>
      <c r="AA867" s="326" t="n">
        <f aca="false">+[4]data1cf!Z867</f>
        <v>283.509614527884</v>
      </c>
      <c r="AB867" s="326"/>
      <c r="AC867" s="327" t="n">
        <f aca="false">XNPV(0.1,B867:AA867,$B$1:$AA$1)</f>
        <v>1102.16653931937</v>
      </c>
      <c r="AD867" s="327" t="n">
        <f aca="false">SUMPRODUCT(B867:AA867,$B$1010:$AA$1010)</f>
        <v>2135.73224051878</v>
      </c>
      <c r="AE867" s="328" t="n">
        <f aca="false">SUMPRODUCT(B867:AA867,$B$1012:$AA$1012)</f>
        <v>2021.14595534358</v>
      </c>
      <c r="AF867" s="329" t="n">
        <f aca="false">XIRR(B867:AA867,$B$1:$AA$1)</f>
        <v>0.151899084960336</v>
      </c>
      <c r="AG867" s="330" t="n">
        <f aca="false">1-EXP(-(1/0.25)*(AD867/ABS($AD$1010)))</f>
        <v>0.9830666273054</v>
      </c>
    </row>
    <row r="868" customFormat="false" ht="12.75" hidden="false" customHeight="false" outlineLevel="0" collapsed="false">
      <c r="A868" s="321"/>
      <c r="B868" s="326" t="n">
        <f aca="false">+[4]data1cf!A868</f>
        <v>-2693.7217293278</v>
      </c>
      <c r="C868" s="326" t="n">
        <f aca="false">+[4]data1cf!B868</f>
        <v>493.102270418132</v>
      </c>
      <c r="D868" s="326" t="n">
        <f aca="false">+[4]data1cf!C868</f>
        <v>539.131465794452</v>
      </c>
      <c r="E868" s="326" t="n">
        <f aca="false">+[4]data1cf!D868</f>
        <v>528.048770415006</v>
      </c>
      <c r="F868" s="326" t="n">
        <f aca="false">+[4]data1cf!E868</f>
        <v>517.979399099924</v>
      </c>
      <c r="G868" s="326" t="n">
        <f aca="false">+[4]data1cf!F868</f>
        <v>508.712868199211</v>
      </c>
      <c r="H868" s="326" t="n">
        <f aca="false">+[4]data1cf!G868</f>
        <v>500.143395368263</v>
      </c>
      <c r="I868" s="326" t="n">
        <f aca="false">+[4]data1cf!H868</f>
        <v>495.411855675085</v>
      </c>
      <c r="J868" s="326" t="n">
        <f aca="false">+[4]data1cf!I868</f>
        <v>494.098207100535</v>
      </c>
      <c r="K868" s="326" t="n">
        <f aca="false">+[4]data1cf!J868</f>
        <v>492.849880969586</v>
      </c>
      <c r="L868" s="326" t="n">
        <f aca="false">+[4]data1cf!K868</f>
        <v>491.35149929601</v>
      </c>
      <c r="M868" s="326" t="n">
        <f aca="false">+[4]data1cf!L868</f>
        <v>370.668691930925</v>
      </c>
      <c r="N868" s="326" t="n">
        <f aca="false">+[4]data1cf!M868</f>
        <v>369.085436986189</v>
      </c>
      <c r="O868" s="326" t="n">
        <f aca="false">+[4]data1cf!N868</f>
        <v>367.667290151809</v>
      </c>
      <c r="P868" s="326" t="n">
        <f aca="false">+[4]data1cf!O868</f>
        <v>365.9939931537</v>
      </c>
      <c r="Q868" s="326" t="n">
        <f aca="false">+[4]data1cf!P868</f>
        <v>364.483103004346</v>
      </c>
      <c r="R868" s="326" t="n">
        <f aca="false">+[4]data1cf!Q868</f>
        <v>331.818369645115</v>
      </c>
      <c r="S868" s="326" t="n">
        <f aca="false">+[4]data1cf!R868</f>
        <v>299.208445465369</v>
      </c>
      <c r="T868" s="326" t="n">
        <f aca="false">+[4]data1cf!S868</f>
        <v>297.44301162933</v>
      </c>
      <c r="U868" s="326" t="n">
        <f aca="false">+[4]data1cf!T868</f>
        <v>295.62461477821</v>
      </c>
      <c r="V868" s="326" t="n">
        <f aca="false">+[4]data1cf!U868</f>
        <v>293.751666021557</v>
      </c>
      <c r="W868" s="326" t="n">
        <f aca="false">+[4]data1cf!V868</f>
        <v>291.822528802203</v>
      </c>
      <c r="X868" s="326" t="n">
        <f aca="false">+[4]data1cf!W868</f>
        <v>289.835517466269</v>
      </c>
      <c r="Y868" s="326" t="n">
        <f aca="false">+[4]data1cf!X868</f>
        <v>287.788895790257</v>
      </c>
      <c r="Z868" s="326" t="n">
        <f aca="false">+[4]data1cf!Y868</f>
        <v>285.680875463965</v>
      </c>
      <c r="AA868" s="326" t="n">
        <f aca="false">+[4]data1cf!Z868</f>
        <v>283.509614527884</v>
      </c>
      <c r="AB868" s="326"/>
      <c r="AC868" s="327" t="n">
        <f aca="false">XNPV(0.1,B868:AA868,$B$1:$AA$1)</f>
        <v>1406.81901284702</v>
      </c>
      <c r="AD868" s="327" t="n">
        <f aca="false">SUMPRODUCT(B868:AA868,$B$1010:$AA$1010)</f>
        <v>2419.84269749459</v>
      </c>
      <c r="AE868" s="328" t="n">
        <f aca="false">SUMPRODUCT(B868:AA868,$B$1012:$AA$1012)</f>
        <v>2307.15340744117</v>
      </c>
      <c r="AF868" s="329" t="n">
        <f aca="false">XIRR(B868:AA868,$B$1:$AA$1)</f>
        <v>0.174472892178545</v>
      </c>
      <c r="AG868" s="330" t="n">
        <f aca="false">1-EXP(-(1/0.25)*(AD868/ABS($AD$1010)))</f>
        <v>0.990157210687126</v>
      </c>
    </row>
    <row r="869" customFormat="false" ht="12.75" hidden="false" customHeight="false" outlineLevel="0" collapsed="false">
      <c r="A869" s="321"/>
      <c r="B869" s="326" t="n">
        <f aca="false">+[4]data1cf!A869</f>
        <v>-3189.26814174711</v>
      </c>
      <c r="C869" s="326" t="n">
        <f aca="false">+[4]data1cf!B869</f>
        <v>502.735692675564</v>
      </c>
      <c r="D869" s="326" t="n">
        <f aca="false">+[4]data1cf!C869</f>
        <v>557.434968083571</v>
      </c>
      <c r="E869" s="326" t="n">
        <f aca="false">+[4]data1cf!D869</f>
        <v>544.521922475214</v>
      </c>
      <c r="F869" s="326" t="n">
        <f aca="false">+[4]data1cf!E869</f>
        <v>532.814869376368</v>
      </c>
      <c r="G869" s="326" t="n">
        <f aca="false">+[4]data1cf!F869</f>
        <v>522.064791448012</v>
      </c>
      <c r="H869" s="326" t="n">
        <f aca="false">+[4]data1cf!G869</f>
        <v>512.146639501023</v>
      </c>
      <c r="I869" s="326" t="n">
        <f aca="false">+[4]data1cf!H869</f>
        <v>506.779293938854</v>
      </c>
      <c r="J869" s="326" t="n">
        <f aca="false">+[4]data1cf!I869</f>
        <v>505.465645364304</v>
      </c>
      <c r="K869" s="326" t="n">
        <f aca="false">+[4]data1cf!J869</f>
        <v>504.23658607787</v>
      </c>
      <c r="L869" s="326" t="n">
        <f aca="false">+[4]data1cf!K869</f>
        <v>502.718937559779</v>
      </c>
      <c r="M869" s="326" t="n">
        <f aca="false">+[4]data1cf!L869</f>
        <v>382.055397039209</v>
      </c>
      <c r="N869" s="326" t="n">
        <f aca="false">+[4]data1cf!M869</f>
        <v>380.452875249959</v>
      </c>
      <c r="O869" s="326" t="n">
        <f aca="false">+[4]data1cf!N869</f>
        <v>379.053995260093</v>
      </c>
      <c r="P869" s="326" t="n">
        <f aca="false">+[4]data1cf!O869</f>
        <v>377.36143141747</v>
      </c>
      <c r="Q869" s="326" t="n">
        <f aca="false">+[4]data1cf!P869</f>
        <v>375.86980811263</v>
      </c>
      <c r="R869" s="326" t="n">
        <f aca="false">+[4]data1cf!Q869</f>
        <v>337.502088776999</v>
      </c>
      <c r="S869" s="326" t="n">
        <f aca="false">+[4]data1cf!R869</f>
        <v>299.208445465369</v>
      </c>
      <c r="T869" s="326" t="n">
        <f aca="false">+[4]data1cf!S869</f>
        <v>297.44301162933</v>
      </c>
      <c r="U869" s="326" t="n">
        <f aca="false">+[4]data1cf!T869</f>
        <v>295.62461477821</v>
      </c>
      <c r="V869" s="326" t="n">
        <f aca="false">+[4]data1cf!U869</f>
        <v>293.751666021557</v>
      </c>
      <c r="W869" s="326" t="n">
        <f aca="false">+[4]data1cf!V869</f>
        <v>291.822528802203</v>
      </c>
      <c r="X869" s="326" t="n">
        <f aca="false">+[4]data1cf!W869</f>
        <v>289.835517466269</v>
      </c>
      <c r="Y869" s="326" t="n">
        <f aca="false">+[4]data1cf!X869</f>
        <v>287.788895790257</v>
      </c>
      <c r="Z869" s="326" t="n">
        <f aca="false">+[4]data1cf!Y869</f>
        <v>285.680875463965</v>
      </c>
      <c r="AA869" s="326" t="n">
        <f aca="false">+[4]data1cf!Z869</f>
        <v>283.509614527884</v>
      </c>
      <c r="AB869" s="326"/>
      <c r="AC869" s="327" t="n">
        <f aca="false">XNPV(0.1,B869:AA869,$B$1:$AA$1)</f>
        <v>1010.90491922988</v>
      </c>
      <c r="AD869" s="327" t="n">
        <f aca="false">SUMPRODUCT(B869:AA869,$B$1010:$AA$1010)</f>
        <v>2050.62418185855</v>
      </c>
      <c r="AE869" s="328" t="n">
        <f aca="false">SUMPRODUCT(B869:AA869,$B$1012:$AA$1012)</f>
        <v>1935.46963329093</v>
      </c>
      <c r="AF869" s="329" t="n">
        <f aca="false">XIRR(B869:AA869,$B$1:$AA$1)</f>
        <v>0.146099176488779</v>
      </c>
      <c r="AG869" s="330" t="n">
        <f aca="false">1-EXP(-(1/0.25)*(AD869/ABS($AD$1010)))</f>
        <v>0.980078257722168</v>
      </c>
    </row>
    <row r="870" customFormat="false" ht="12.75" hidden="false" customHeight="false" outlineLevel="0" collapsed="false">
      <c r="A870" s="321"/>
      <c r="B870" s="326" t="n">
        <f aca="false">+[4]data1cf!A870</f>
        <v>-3497.43361063182</v>
      </c>
      <c r="C870" s="326" t="n">
        <f aca="false">+[4]data1cf!B870</f>
        <v>508.726429390683</v>
      </c>
      <c r="D870" s="326" t="n">
        <f aca="false">+[4]data1cf!C870</f>
        <v>568.817367842297</v>
      </c>
      <c r="E870" s="326" t="n">
        <f aca="false">+[4]data1cf!D870</f>
        <v>554.766082258067</v>
      </c>
      <c r="F870" s="326" t="n">
        <f aca="false">+[4]data1cf!E870</f>
        <v>542.040603917651</v>
      </c>
      <c r="G870" s="326" t="n">
        <f aca="false">+[4]data1cf!F870</f>
        <v>530.367952535166</v>
      </c>
      <c r="H870" s="326" t="n">
        <f aca="false">+[4]data1cf!G870</f>
        <v>519.611097448061</v>
      </c>
      <c r="I870" s="326" t="n">
        <f aca="false">+[4]data1cf!H870</f>
        <v>513.848363262694</v>
      </c>
      <c r="J870" s="326" t="n">
        <f aca="false">+[4]data1cf!I870</f>
        <v>512.534714688145</v>
      </c>
      <c r="K870" s="326" t="n">
        <f aca="false">+[4]data1cf!J870</f>
        <v>511.31763687514</v>
      </c>
      <c r="L870" s="326" t="n">
        <f aca="false">+[4]data1cf!K870</f>
        <v>509.788006883619</v>
      </c>
      <c r="M870" s="326" t="n">
        <f aca="false">+[4]data1cf!L870</f>
        <v>389.136447836479</v>
      </c>
      <c r="N870" s="326" t="n">
        <f aca="false">+[4]data1cf!M870</f>
        <v>387.521944573799</v>
      </c>
      <c r="O870" s="326" t="n">
        <f aca="false">+[4]data1cf!N870</f>
        <v>386.135046057364</v>
      </c>
      <c r="P870" s="326" t="n">
        <f aca="false">+[4]data1cf!O870</f>
        <v>384.43050074131</v>
      </c>
      <c r="Q870" s="326" t="n">
        <f aca="false">+[4]data1cf!P870</f>
        <v>382.9508589099</v>
      </c>
      <c r="R870" s="326" t="n">
        <f aca="false">+[4]data1cf!Q870</f>
        <v>341.03662343892</v>
      </c>
      <c r="S870" s="326" t="n">
        <f aca="false">+[4]data1cf!R870</f>
        <v>299.208445465369</v>
      </c>
      <c r="T870" s="326" t="n">
        <f aca="false">+[4]data1cf!S870</f>
        <v>297.44301162933</v>
      </c>
      <c r="U870" s="326" t="n">
        <f aca="false">+[4]data1cf!T870</f>
        <v>295.62461477821</v>
      </c>
      <c r="V870" s="326" t="n">
        <f aca="false">+[4]data1cf!U870</f>
        <v>293.751666021557</v>
      </c>
      <c r="W870" s="326" t="n">
        <f aca="false">+[4]data1cf!V870</f>
        <v>291.822528802203</v>
      </c>
      <c r="X870" s="326" t="n">
        <f aca="false">+[4]data1cf!W870</f>
        <v>289.835517466269</v>
      </c>
      <c r="Y870" s="326" t="n">
        <f aca="false">+[4]data1cf!X870</f>
        <v>287.788895790257</v>
      </c>
      <c r="Z870" s="326" t="n">
        <f aca="false">+[4]data1cf!Y870</f>
        <v>285.680875463965</v>
      </c>
      <c r="AA870" s="326" t="n">
        <f aca="false">+[4]data1cf!Z870</f>
        <v>283.509614527884</v>
      </c>
      <c r="AB870" s="326"/>
      <c r="AC870" s="327" t="n">
        <f aca="false">XNPV(0.1,B870:AA870,$B$1:$AA$1)</f>
        <v>764.69780473997</v>
      </c>
      <c r="AD870" s="327" t="n">
        <f aca="false">SUMPRODUCT(B870:AA870,$B$1010:$AA$1010)</f>
        <v>1821.01824760023</v>
      </c>
      <c r="AE870" s="328" t="n">
        <f aca="false">SUMPRODUCT(B870:AA870,$B$1012:$AA$1012)</f>
        <v>1704.33062861396</v>
      </c>
      <c r="AF870" s="329" t="n">
        <f aca="false">XIRR(B870:AA870,$B$1:$AA$1)</f>
        <v>0.132165521407712</v>
      </c>
      <c r="AG870" s="330" t="n">
        <f aca="false">1-EXP(-(1/0.25)*(AD870/ABS($AD$1010)))</f>
        <v>0.96911485807603</v>
      </c>
    </row>
    <row r="871" customFormat="false" ht="12.75" hidden="false" customHeight="false" outlineLevel="0" collapsed="false">
      <c r="A871" s="321"/>
      <c r="B871" s="326" t="n">
        <f aca="false">+[4]data1cf!A871</f>
        <v>-3551.1371201608</v>
      </c>
      <c r="C871" s="326" t="n">
        <f aca="false">+[4]data1cf!B871</f>
        <v>509.770425615926</v>
      </c>
      <c r="D871" s="326" t="n">
        <f aca="false">+[4]data1cf!C871</f>
        <v>570.800960670259</v>
      </c>
      <c r="E871" s="326" t="n">
        <f aca="false">+[4]data1cf!D871</f>
        <v>556.551315803234</v>
      </c>
      <c r="F871" s="326" t="n">
        <f aca="false">+[4]data1cf!E871</f>
        <v>543.648358104526</v>
      </c>
      <c r="G871" s="326" t="n">
        <f aca="false">+[4]data1cf!F871</f>
        <v>531.814931303353</v>
      </c>
      <c r="H871" s="326" t="n">
        <f aca="false">+[4]data1cf!G871</f>
        <v>520.911916744714</v>
      </c>
      <c r="I871" s="326" t="n">
        <f aca="false">+[4]data1cf!H871</f>
        <v>515.080278808481</v>
      </c>
      <c r="J871" s="326" t="n">
        <f aca="false">+[4]data1cf!I871</f>
        <v>513.766630233932</v>
      </c>
      <c r="K871" s="326" t="n">
        <f aca="false">+[4]data1cf!J871</f>
        <v>512.551640413378</v>
      </c>
      <c r="L871" s="326" t="n">
        <f aca="false">+[4]data1cf!K871</f>
        <v>511.019922429407</v>
      </c>
      <c r="M871" s="326" t="n">
        <f aca="false">+[4]data1cf!L871</f>
        <v>390.370451374717</v>
      </c>
      <c r="N871" s="326" t="n">
        <f aca="false">+[4]data1cf!M871</f>
        <v>388.753860119586</v>
      </c>
      <c r="O871" s="326" t="n">
        <f aca="false">+[4]data1cf!N871</f>
        <v>387.369049595602</v>
      </c>
      <c r="P871" s="326" t="n">
        <f aca="false">+[4]data1cf!O871</f>
        <v>385.662416287097</v>
      </c>
      <c r="Q871" s="326" t="n">
        <f aca="false">+[4]data1cf!P871</f>
        <v>384.184862448138</v>
      </c>
      <c r="R871" s="326" t="n">
        <f aca="false">+[4]data1cf!Q871</f>
        <v>341.652581211813</v>
      </c>
      <c r="S871" s="326" t="n">
        <f aca="false">+[4]data1cf!R871</f>
        <v>299.208445465369</v>
      </c>
      <c r="T871" s="326" t="n">
        <f aca="false">+[4]data1cf!S871</f>
        <v>297.44301162933</v>
      </c>
      <c r="U871" s="326" t="n">
        <f aca="false">+[4]data1cf!T871</f>
        <v>295.62461477821</v>
      </c>
      <c r="V871" s="326" t="n">
        <f aca="false">+[4]data1cf!U871</f>
        <v>293.751666021557</v>
      </c>
      <c r="W871" s="326" t="n">
        <f aca="false">+[4]data1cf!V871</f>
        <v>291.822528802203</v>
      </c>
      <c r="X871" s="326" t="n">
        <f aca="false">+[4]data1cf!W871</f>
        <v>289.835517466269</v>
      </c>
      <c r="Y871" s="326" t="n">
        <f aca="false">+[4]data1cf!X871</f>
        <v>287.788895790257</v>
      </c>
      <c r="Z871" s="326" t="n">
        <f aca="false">+[4]data1cf!Y871</f>
        <v>285.680875463965</v>
      </c>
      <c r="AA871" s="326" t="n">
        <f aca="false">+[4]data1cf!Z871</f>
        <v>283.509614527884</v>
      </c>
      <c r="AB871" s="326"/>
      <c r="AC871" s="327" t="n">
        <f aca="false">XNPV(0.1,B871:AA871,$B$1:$AA$1)</f>
        <v>721.791679770921</v>
      </c>
      <c r="AD871" s="327" t="n">
        <f aca="false">SUMPRODUCT(B871:AA871,$B$1010:$AA$1010)</f>
        <v>1781.00518408932</v>
      </c>
      <c r="AE871" s="328" t="n">
        <f aca="false">SUMPRODUCT(B871:AA871,$B$1012:$AA$1012)</f>
        <v>1664.05039934261</v>
      </c>
      <c r="AF871" s="329" t="n">
        <f aca="false">XIRR(B871:AA871,$B$1:$AA$1)</f>
        <v>0.12995960886547</v>
      </c>
      <c r="AG871" s="330" t="n">
        <f aca="false">1-EXP(-(1/0.25)*(AD871/ABS($AD$1010)))</f>
        <v>0.966662410701274</v>
      </c>
    </row>
    <row r="872" customFormat="false" ht="12.75" hidden="false" customHeight="false" outlineLevel="0" collapsed="false">
      <c r="A872" s="321"/>
      <c r="B872" s="326" t="n">
        <f aca="false">+[4]data1cf!A872</f>
        <v>-3875.9270378742</v>
      </c>
      <c r="C872" s="326" t="n">
        <f aca="false">+[4]data1cf!B872</f>
        <v>516.084341616275</v>
      </c>
      <c r="D872" s="326" t="n">
        <f aca="false">+[4]data1cf!C872</f>
        <v>582.797401070922</v>
      </c>
      <c r="E872" s="326" t="n">
        <f aca="false">+[4]data1cf!D872</f>
        <v>567.34811216383</v>
      </c>
      <c r="F872" s="326" t="n">
        <f aca="false">+[4]data1cf!E872</f>
        <v>553.371788745063</v>
      </c>
      <c r="G872" s="326" t="n">
        <f aca="false">+[4]data1cf!F872</f>
        <v>540.566018879837</v>
      </c>
      <c r="H872" s="326" t="n">
        <f aca="false">+[4]data1cf!G872</f>
        <v>528.779056081149</v>
      </c>
      <c r="I872" s="326" t="n">
        <f aca="false">+[4]data1cf!H872</f>
        <v>522.530699688892</v>
      </c>
      <c r="J872" s="326" t="n">
        <f aca="false">+[4]data1cf!I872</f>
        <v>521.217051114343</v>
      </c>
      <c r="K872" s="326" t="n">
        <f aca="false">+[4]data1cf!J872</f>
        <v>520.01468912579</v>
      </c>
      <c r="L872" s="326" t="n">
        <f aca="false">+[4]data1cf!K872</f>
        <v>518.470343309818</v>
      </c>
      <c r="M872" s="326" t="n">
        <f aca="false">+[4]data1cf!L872</f>
        <v>397.833500087129</v>
      </c>
      <c r="N872" s="326" t="n">
        <f aca="false">+[4]data1cf!M872</f>
        <v>396.204280999997</v>
      </c>
      <c r="O872" s="326" t="n">
        <f aca="false">+[4]data1cf!N872</f>
        <v>394.832098308013</v>
      </c>
      <c r="P872" s="326" t="n">
        <f aca="false">+[4]data1cf!O872</f>
        <v>393.112837167508</v>
      </c>
      <c r="Q872" s="326" t="n">
        <f aca="false">+[4]data1cf!P872</f>
        <v>391.64791116055</v>
      </c>
      <c r="R872" s="326" t="n">
        <f aca="false">+[4]data1cf!Q872</f>
        <v>345.377791652019</v>
      </c>
      <c r="S872" s="326" t="n">
        <f aca="false">+[4]data1cf!R872</f>
        <v>299.208445465369</v>
      </c>
      <c r="T872" s="326" t="n">
        <f aca="false">+[4]data1cf!S872</f>
        <v>297.44301162933</v>
      </c>
      <c r="U872" s="326" t="n">
        <f aca="false">+[4]data1cf!T872</f>
        <v>295.62461477821</v>
      </c>
      <c r="V872" s="326" t="n">
        <f aca="false">+[4]data1cf!U872</f>
        <v>293.751666021557</v>
      </c>
      <c r="W872" s="326" t="n">
        <f aca="false">+[4]data1cf!V872</f>
        <v>291.822528802203</v>
      </c>
      <c r="X872" s="326" t="n">
        <f aca="false">+[4]data1cf!W872</f>
        <v>289.835517466269</v>
      </c>
      <c r="Y872" s="326" t="n">
        <f aca="false">+[4]data1cf!X872</f>
        <v>287.788895790257</v>
      </c>
      <c r="Z872" s="326" t="n">
        <f aca="false">+[4]data1cf!Y872</f>
        <v>285.680875463965</v>
      </c>
      <c r="AA872" s="326" t="n">
        <f aca="false">+[4]data1cf!Z872</f>
        <v>283.509614527884</v>
      </c>
      <c r="AB872" s="326"/>
      <c r="AC872" s="327" t="n">
        <f aca="false">XNPV(0.1,B872:AA872,$B$1:$AA$1)</f>
        <v>462.302552890356</v>
      </c>
      <c r="AD872" s="327" t="n">
        <f aca="false">SUMPRODUCT(B872:AA872,$B$1010:$AA$1010)</f>
        <v>1539.01281302918</v>
      </c>
      <c r="AE872" s="328" t="n">
        <f aca="false">SUMPRODUCT(B872:AA872,$B$1012:$AA$1012)</f>
        <v>1420.44225407869</v>
      </c>
      <c r="AF872" s="329" t="n">
        <f aca="false">XIRR(B872:AA872,$B$1:$AA$1)</f>
        <v>0.117781823649483</v>
      </c>
      <c r="AG872" s="330" t="n">
        <f aca="false">1-EXP(-(1/0.25)*(AD872/ABS($AD$1010)))</f>
        <v>0.947078872074186</v>
      </c>
    </row>
    <row r="873" customFormat="false" ht="12.75" hidden="false" customHeight="false" outlineLevel="0" collapsed="false">
      <c r="A873" s="321"/>
      <c r="B873" s="326" t="n">
        <f aca="false">+[4]data1cf!A873</f>
        <v>-3349.24421536235</v>
      </c>
      <c r="C873" s="326" t="n">
        <f aca="false">+[4]data1cf!B873</f>
        <v>505.845627546644</v>
      </c>
      <c r="D873" s="326" t="n">
        <f aca="false">+[4]data1cf!C873</f>
        <v>563.343844338624</v>
      </c>
      <c r="E873" s="326" t="n">
        <f aca="false">+[4]data1cf!D873</f>
        <v>549.839911104762</v>
      </c>
      <c r="F873" s="326" t="n">
        <f aca="false">+[4]data1cf!E873</f>
        <v>537.604169077832</v>
      </c>
      <c r="G873" s="326" t="n">
        <f aca="false">+[4]data1cf!F873</f>
        <v>526.375161179329</v>
      </c>
      <c r="H873" s="326" t="n">
        <f aca="false">+[4]data1cf!G873</f>
        <v>516.021618350389</v>
      </c>
      <c r="I873" s="326" t="n">
        <f aca="false">+[4]data1cf!H873</f>
        <v>510.449017086729</v>
      </c>
      <c r="J873" s="326" t="n">
        <f aca="false">+[4]data1cf!I873</f>
        <v>509.135368512179</v>
      </c>
      <c r="K873" s="326" t="n">
        <f aca="false">+[4]data1cf!J873</f>
        <v>507.912529095487</v>
      </c>
      <c r="L873" s="326" t="n">
        <f aca="false">+[4]data1cf!K873</f>
        <v>506.388660707654</v>
      </c>
      <c r="M873" s="326" t="n">
        <f aca="false">+[4]data1cf!L873</f>
        <v>385.731340056826</v>
      </c>
      <c r="N873" s="326" t="n">
        <f aca="false">+[4]data1cf!M873</f>
        <v>384.122598397833</v>
      </c>
      <c r="O873" s="326" t="n">
        <f aca="false">+[4]data1cf!N873</f>
        <v>382.72993827771</v>
      </c>
      <c r="P873" s="326" t="n">
        <f aca="false">+[4]data1cf!O873</f>
        <v>381.031154565344</v>
      </c>
      <c r="Q873" s="326" t="n">
        <f aca="false">+[4]data1cf!P873</f>
        <v>379.545751130247</v>
      </c>
      <c r="R873" s="326" t="n">
        <f aca="false">+[4]data1cf!Q873</f>
        <v>339.336950350937</v>
      </c>
      <c r="S873" s="326" t="n">
        <f aca="false">+[4]data1cf!R873</f>
        <v>299.208445465369</v>
      </c>
      <c r="T873" s="326" t="n">
        <f aca="false">+[4]data1cf!S873</f>
        <v>297.44301162933</v>
      </c>
      <c r="U873" s="326" t="n">
        <f aca="false">+[4]data1cf!T873</f>
        <v>295.62461477821</v>
      </c>
      <c r="V873" s="326" t="n">
        <f aca="false">+[4]data1cf!U873</f>
        <v>293.751666021557</v>
      </c>
      <c r="W873" s="326" t="n">
        <f aca="false">+[4]data1cf!V873</f>
        <v>291.822528802203</v>
      </c>
      <c r="X873" s="326" t="n">
        <f aca="false">+[4]data1cf!W873</f>
        <v>289.835517466269</v>
      </c>
      <c r="Y873" s="326" t="n">
        <f aca="false">+[4]data1cf!X873</f>
        <v>287.788895790257</v>
      </c>
      <c r="Z873" s="326" t="n">
        <f aca="false">+[4]data1cf!Y873</f>
        <v>285.680875463965</v>
      </c>
      <c r="AA873" s="326" t="n">
        <f aca="false">+[4]data1cf!Z873</f>
        <v>283.509614527884</v>
      </c>
      <c r="AB873" s="326"/>
      <c r="AC873" s="327" t="n">
        <f aca="false">XNPV(0.1,B873:AA873,$B$1:$AA$1)</f>
        <v>883.092910912462</v>
      </c>
      <c r="AD873" s="327" t="n">
        <f aca="false">SUMPRODUCT(B873:AA873,$B$1010:$AA$1010)</f>
        <v>1931.43024369818</v>
      </c>
      <c r="AE873" s="328" t="n">
        <f aca="false">SUMPRODUCT(B873:AA873,$B$1012:$AA$1012)</f>
        <v>1815.47984156839</v>
      </c>
      <c r="AF873" s="329" t="n">
        <f aca="false">XIRR(B873:AA873,$B$1:$AA$1)</f>
        <v>0.138578794020623</v>
      </c>
      <c r="AG873" s="330" t="n">
        <f aca="false">1-EXP(-(1/0.25)*(AD873/ABS($AD$1010)))</f>
        <v>0.974986176304039</v>
      </c>
    </row>
    <row r="874" customFormat="false" ht="12.75" hidden="false" customHeight="false" outlineLevel="0" collapsed="false">
      <c r="A874" s="321"/>
      <c r="B874" s="326" t="n">
        <f aca="false">+[4]data1cf!A874</f>
        <v>-2802.80341212768</v>
      </c>
      <c r="C874" s="326" t="n">
        <f aca="false">+[4]data1cf!B874</f>
        <v>495.222818331762</v>
      </c>
      <c r="D874" s="326" t="n">
        <f aca="false">+[4]data1cf!C874</f>
        <v>543.160506830348</v>
      </c>
      <c r="E874" s="326" t="n">
        <f aca="false">+[4]data1cf!D874</f>
        <v>531.674907347313</v>
      </c>
      <c r="F874" s="326" t="n">
        <f aca="false">+[4]data1cf!E874</f>
        <v>521.245042886914</v>
      </c>
      <c r="G874" s="326" t="n">
        <f aca="false">+[4]data1cf!F874</f>
        <v>511.651947607502</v>
      </c>
      <c r="H874" s="326" t="n">
        <f aca="false">+[4]data1cf!G874</f>
        <v>502.785598068646</v>
      </c>
      <c r="I874" s="326" t="n">
        <f aca="false">+[4]data1cf!H874</f>
        <v>497.914102213168</v>
      </c>
      <c r="J874" s="326" t="n">
        <f aca="false">+[4]data1cf!I874</f>
        <v>496.600453638619</v>
      </c>
      <c r="K874" s="326" t="n">
        <f aca="false">+[4]data1cf!J874</f>
        <v>495.356368603496</v>
      </c>
      <c r="L874" s="326" t="n">
        <f aca="false">+[4]data1cf!K874</f>
        <v>493.853745834093</v>
      </c>
      <c r="M874" s="326" t="n">
        <f aca="false">+[4]data1cf!L874</f>
        <v>373.175179564835</v>
      </c>
      <c r="N874" s="326" t="n">
        <f aca="false">+[4]data1cf!M874</f>
        <v>371.587683524273</v>
      </c>
      <c r="O874" s="326" t="n">
        <f aca="false">+[4]data1cf!N874</f>
        <v>370.17377778572</v>
      </c>
      <c r="P874" s="326" t="n">
        <f aca="false">+[4]data1cf!O874</f>
        <v>368.496239691784</v>
      </c>
      <c r="Q874" s="326" t="n">
        <f aca="false">+[4]data1cf!P874</f>
        <v>366.989590638256</v>
      </c>
      <c r="R874" s="326" t="n">
        <f aca="false">+[4]data1cf!Q874</f>
        <v>333.069492914156</v>
      </c>
      <c r="S874" s="326" t="n">
        <f aca="false">+[4]data1cf!R874</f>
        <v>299.208445465369</v>
      </c>
      <c r="T874" s="326" t="n">
        <f aca="false">+[4]data1cf!S874</f>
        <v>297.44301162933</v>
      </c>
      <c r="U874" s="326" t="n">
        <f aca="false">+[4]data1cf!T874</f>
        <v>295.62461477821</v>
      </c>
      <c r="V874" s="326" t="n">
        <f aca="false">+[4]data1cf!U874</f>
        <v>293.751666021557</v>
      </c>
      <c r="W874" s="326" t="n">
        <f aca="false">+[4]data1cf!V874</f>
        <v>291.822528802203</v>
      </c>
      <c r="X874" s="326" t="n">
        <f aca="false">+[4]data1cf!W874</f>
        <v>289.835517466269</v>
      </c>
      <c r="Y874" s="326" t="n">
        <f aca="false">+[4]data1cf!X874</f>
        <v>287.788895790257</v>
      </c>
      <c r="Z874" s="326" t="n">
        <f aca="false">+[4]data1cf!Y874</f>
        <v>285.680875463965</v>
      </c>
      <c r="AA874" s="326" t="n">
        <f aca="false">+[4]data1cf!Z874</f>
        <v>283.509614527884</v>
      </c>
      <c r="AB874" s="326"/>
      <c r="AC874" s="327" t="n">
        <f aca="false">XNPV(0.1,B874:AA874,$B$1:$AA$1)</f>
        <v>1319.66879947931</v>
      </c>
      <c r="AD874" s="327" t="n">
        <f aca="false">SUMPRODUCT(B874:AA874,$B$1010:$AA$1010)</f>
        <v>2338.56882284413</v>
      </c>
      <c r="AE874" s="328" t="n">
        <f aca="false">SUMPRODUCT(B874:AA874,$B$1012:$AA$1012)</f>
        <v>2225.33687010457</v>
      </c>
      <c r="AF874" s="329" t="n">
        <f aca="false">XIRR(B874:AA874,$B$1:$AA$1)</f>
        <v>0.167442157708381</v>
      </c>
      <c r="AG874" s="330" t="n">
        <f aca="false">1-EXP(-(1/0.25)*(AD874/ABS($AD$1010)))</f>
        <v>0.98850465043862</v>
      </c>
    </row>
    <row r="875" customFormat="false" ht="12.75" hidden="false" customHeight="false" outlineLevel="0" collapsed="false">
      <c r="A875" s="321"/>
      <c r="B875" s="326" t="n">
        <f aca="false">+[4]data1cf!A875</f>
        <v>-2464.53937690916</v>
      </c>
      <c r="C875" s="326" t="n">
        <f aca="false">+[4]data1cf!B875</f>
        <v>488.646965487114</v>
      </c>
      <c r="D875" s="326" t="n">
        <f aca="false">+[4]data1cf!C875</f>
        <v>530.666386425517</v>
      </c>
      <c r="E875" s="326" t="n">
        <f aca="false">+[4]data1cf!D875</f>
        <v>520.430198982965</v>
      </c>
      <c r="F875" s="326" t="n">
        <f aca="false">+[4]data1cf!E875</f>
        <v>511.118229506156</v>
      </c>
      <c r="G875" s="326" t="n">
        <f aca="false">+[4]data1cf!F875</f>
        <v>502.53781556482</v>
      </c>
      <c r="H875" s="326" t="n">
        <f aca="false">+[4]data1cf!G875</f>
        <v>494.592085424215</v>
      </c>
      <c r="I875" s="326" t="n">
        <f aca="false">+[4]data1cf!H875</f>
        <v>490.154595856483</v>
      </c>
      <c r="J875" s="326" t="n">
        <f aca="false">+[4]data1cf!I875</f>
        <v>488.840947281934</v>
      </c>
      <c r="K875" s="326" t="n">
        <f aca="false">+[4]data1cf!J875</f>
        <v>487.583710541122</v>
      </c>
      <c r="L875" s="326" t="n">
        <f aca="false">+[4]data1cf!K875</f>
        <v>486.094239477409</v>
      </c>
      <c r="M875" s="326" t="n">
        <f aca="false">+[4]data1cf!L875</f>
        <v>365.402521502461</v>
      </c>
      <c r="N875" s="326" t="n">
        <f aca="false">+[4]data1cf!M875</f>
        <v>363.828177167588</v>
      </c>
      <c r="O875" s="326" t="n">
        <f aca="false">+[4]data1cf!N875</f>
        <v>362.401119723346</v>
      </c>
      <c r="P875" s="326" t="n">
        <f aca="false">+[4]data1cf!O875</f>
        <v>360.736733335099</v>
      </c>
      <c r="Q875" s="326" t="n">
        <f aca="false">+[4]data1cf!P875</f>
        <v>359.216932575882</v>
      </c>
      <c r="R875" s="326" t="n">
        <f aca="false">+[4]data1cf!Q875</f>
        <v>329.189739735814</v>
      </c>
      <c r="S875" s="326" t="n">
        <f aca="false">+[4]data1cf!R875</f>
        <v>299.208445465369</v>
      </c>
      <c r="T875" s="326" t="n">
        <f aca="false">+[4]data1cf!S875</f>
        <v>297.44301162933</v>
      </c>
      <c r="U875" s="326" t="n">
        <f aca="false">+[4]data1cf!T875</f>
        <v>295.62461477821</v>
      </c>
      <c r="V875" s="326" t="n">
        <f aca="false">+[4]data1cf!U875</f>
        <v>293.751666021557</v>
      </c>
      <c r="W875" s="326" t="n">
        <f aca="false">+[4]data1cf!V875</f>
        <v>291.822528802203</v>
      </c>
      <c r="X875" s="326" t="n">
        <f aca="false">+[4]data1cf!W875</f>
        <v>289.835517466269</v>
      </c>
      <c r="Y875" s="326" t="n">
        <f aca="false">+[4]data1cf!X875</f>
        <v>287.788895790257</v>
      </c>
      <c r="Z875" s="326" t="n">
        <f aca="false">+[4]data1cf!Y875</f>
        <v>285.680875463965</v>
      </c>
      <c r="AA875" s="326" t="n">
        <f aca="false">+[4]data1cf!Z875</f>
        <v>283.509614527884</v>
      </c>
      <c r="AB875" s="326"/>
      <c r="AC875" s="327" t="n">
        <f aca="false">XNPV(0.1,B875:AA875,$B$1:$AA$1)</f>
        <v>1589.92299878424</v>
      </c>
      <c r="AD875" s="327" t="n">
        <f aca="false">SUMPRODUCT(B875:AA875,$B$1010:$AA$1010)</f>
        <v>2590.60040222071</v>
      </c>
      <c r="AE875" s="328" t="n">
        <f aca="false">SUMPRODUCT(B875:AA875,$B$1012:$AA$1012)</f>
        <v>2479.0512551114</v>
      </c>
      <c r="AF875" s="329" t="n">
        <f aca="false">XIRR(B875:AA875,$B$1:$AA$1)</f>
        <v>0.191105419492316</v>
      </c>
      <c r="AG875" s="330" t="n">
        <f aca="false">1-EXP(-(1/0.25)*(AD875/ABS($AD$1010)))</f>
        <v>0.992896026608891</v>
      </c>
    </row>
    <row r="876" customFormat="false" ht="12.75" hidden="false" customHeight="false" outlineLevel="0" collapsed="false">
      <c r="A876" s="321"/>
      <c r="B876" s="326" t="n">
        <f aca="false">+[4]data1cf!A876</f>
        <v>-3879.14259297733</v>
      </c>
      <c r="C876" s="326" t="n">
        <f aca="false">+[4]data1cf!B876</f>
        <v>516.146852007479</v>
      </c>
      <c r="D876" s="326" t="n">
        <f aca="false">+[4]data1cf!C876</f>
        <v>582.916170814211</v>
      </c>
      <c r="E876" s="326" t="n">
        <f aca="false">+[4]data1cf!D876</f>
        <v>567.45500493279</v>
      </c>
      <c r="F876" s="326" t="n">
        <f aca="false">+[4]data1cf!E876</f>
        <v>553.468054747518</v>
      </c>
      <c r="G876" s="326" t="n">
        <f aca="false">+[4]data1cf!F876</f>
        <v>540.652658282046</v>
      </c>
      <c r="H876" s="326" t="n">
        <f aca="false">+[4]data1cf!G876</f>
        <v>528.85694402859</v>
      </c>
      <c r="I876" s="326" t="n">
        <f aca="false">+[4]data1cf!H876</f>
        <v>522.604461950514</v>
      </c>
      <c r="J876" s="326" t="n">
        <f aca="false">+[4]data1cf!I876</f>
        <v>521.290813375965</v>
      </c>
      <c r="K876" s="326" t="n">
        <f aca="false">+[4]data1cf!J876</f>
        <v>520.088576408194</v>
      </c>
      <c r="L876" s="326" t="n">
        <f aca="false">+[4]data1cf!K876</f>
        <v>518.54410557144</v>
      </c>
      <c r="M876" s="326" t="n">
        <f aca="false">+[4]data1cf!L876</f>
        <v>397.907387369533</v>
      </c>
      <c r="N876" s="326" t="n">
        <f aca="false">+[4]data1cf!M876</f>
        <v>396.278043261619</v>
      </c>
      <c r="O876" s="326" t="n">
        <f aca="false">+[4]data1cf!N876</f>
        <v>394.905985590418</v>
      </c>
      <c r="P876" s="326" t="n">
        <f aca="false">+[4]data1cf!O876</f>
        <v>393.18659942913</v>
      </c>
      <c r="Q876" s="326" t="n">
        <f aca="false">+[4]data1cf!P876</f>
        <v>391.721798442954</v>
      </c>
      <c r="R876" s="326" t="n">
        <f aca="false">+[4]data1cf!Q876</f>
        <v>345.41467278283</v>
      </c>
      <c r="S876" s="326" t="n">
        <f aca="false">+[4]data1cf!R876</f>
        <v>299.208445465369</v>
      </c>
      <c r="T876" s="326" t="n">
        <f aca="false">+[4]data1cf!S876</f>
        <v>297.44301162933</v>
      </c>
      <c r="U876" s="326" t="n">
        <f aca="false">+[4]data1cf!T876</f>
        <v>295.62461477821</v>
      </c>
      <c r="V876" s="326" t="n">
        <f aca="false">+[4]data1cf!U876</f>
        <v>293.751666021557</v>
      </c>
      <c r="W876" s="326" t="n">
        <f aca="false">+[4]data1cf!V876</f>
        <v>291.822528802203</v>
      </c>
      <c r="X876" s="326" t="n">
        <f aca="false">+[4]data1cf!W876</f>
        <v>289.835517466269</v>
      </c>
      <c r="Y876" s="326" t="n">
        <f aca="false">+[4]data1cf!X876</f>
        <v>287.788895790257</v>
      </c>
      <c r="Z876" s="326" t="n">
        <f aca="false">+[4]data1cf!Y876</f>
        <v>285.680875463965</v>
      </c>
      <c r="AA876" s="326" t="n">
        <f aca="false">+[4]data1cf!Z876</f>
        <v>283.509614527884</v>
      </c>
      <c r="AB876" s="326"/>
      <c r="AC876" s="327" t="n">
        <f aca="false">XNPV(0.1,B876:AA876,$B$1:$AA$1)</f>
        <v>459.733502742427</v>
      </c>
      <c r="AD876" s="327" t="n">
        <f aca="false">SUMPRODUCT(B876:AA876,$B$1010:$AA$1010)</f>
        <v>1536.61698803203</v>
      </c>
      <c r="AE876" s="328" t="n">
        <f aca="false">SUMPRODUCT(B876:AA876,$B$1012:$AA$1012)</f>
        <v>1418.03043224573</v>
      </c>
      <c r="AF876" s="329" t="n">
        <f aca="false">XIRR(B876:AA876,$B$1:$AA$1)</f>
        <v>0.117670285295086</v>
      </c>
      <c r="AG876" s="330" t="n">
        <f aca="false">1-EXP(-(1/0.25)*(AD876/ABS($AD$1010)))</f>
        <v>0.94683619519907</v>
      </c>
    </row>
    <row r="877" customFormat="false" ht="12.75" hidden="false" customHeight="false" outlineLevel="0" collapsed="false">
      <c r="A877" s="321"/>
      <c r="B877" s="326" t="n">
        <f aca="false">+[4]data1cf!A877</f>
        <v>-3059.79365453114</v>
      </c>
      <c r="C877" s="326" t="n">
        <f aca="false">+[4]data1cf!B877</f>
        <v>500.218708644086</v>
      </c>
      <c r="D877" s="326" t="n">
        <f aca="false">+[4]data1cf!C877</f>
        <v>552.652698423762</v>
      </c>
      <c r="E877" s="326" t="n">
        <f aca="false">+[4]data1cf!D877</f>
        <v>540.217879781386</v>
      </c>
      <c r="F877" s="326" t="n">
        <f aca="false">+[4]data1cf!E877</f>
        <v>528.938713967892</v>
      </c>
      <c r="G877" s="326" t="n">
        <f aca="false">+[4]data1cf!F877</f>
        <v>518.576251580382</v>
      </c>
      <c r="H877" s="326" t="n">
        <f aca="false">+[4]data1cf!G877</f>
        <v>509.010477397801</v>
      </c>
      <c r="I877" s="326" t="n">
        <f aca="false">+[4]data1cf!H877</f>
        <v>503.809252781709</v>
      </c>
      <c r="J877" s="326" t="n">
        <f aca="false">+[4]data1cf!I877</f>
        <v>502.49560420716</v>
      </c>
      <c r="K877" s="326" t="n">
        <f aca="false">+[4]data1cf!J877</f>
        <v>501.261510952662</v>
      </c>
      <c r="L877" s="326" t="n">
        <f aca="false">+[4]data1cf!K877</f>
        <v>499.748896402635</v>
      </c>
      <c r="M877" s="326" t="n">
        <f aca="false">+[4]data1cf!L877</f>
        <v>379.080321914001</v>
      </c>
      <c r="N877" s="326" t="n">
        <f aca="false">+[4]data1cf!M877</f>
        <v>377.482834092814</v>
      </c>
      <c r="O877" s="326" t="n">
        <f aca="false">+[4]data1cf!N877</f>
        <v>376.078920134886</v>
      </c>
      <c r="P877" s="326" t="n">
        <f aca="false">+[4]data1cf!O877</f>
        <v>374.391390260325</v>
      </c>
      <c r="Q877" s="326" t="n">
        <f aca="false">+[4]data1cf!P877</f>
        <v>372.894732987422</v>
      </c>
      <c r="R877" s="326" t="n">
        <f aca="false">+[4]data1cf!Q877</f>
        <v>336.017068198427</v>
      </c>
      <c r="S877" s="326" t="n">
        <f aca="false">+[4]data1cf!R877</f>
        <v>299.208445465369</v>
      </c>
      <c r="T877" s="326" t="n">
        <f aca="false">+[4]data1cf!S877</f>
        <v>297.44301162933</v>
      </c>
      <c r="U877" s="326" t="n">
        <f aca="false">+[4]data1cf!T877</f>
        <v>295.62461477821</v>
      </c>
      <c r="V877" s="326" t="n">
        <f aca="false">+[4]data1cf!U877</f>
        <v>293.751666021557</v>
      </c>
      <c r="W877" s="326" t="n">
        <f aca="false">+[4]data1cf!V877</f>
        <v>291.822528802203</v>
      </c>
      <c r="X877" s="326" t="n">
        <f aca="false">+[4]data1cf!W877</f>
        <v>289.835517466269</v>
      </c>
      <c r="Y877" s="326" t="n">
        <f aca="false">+[4]data1cf!X877</f>
        <v>287.788895790257</v>
      </c>
      <c r="Z877" s="326" t="n">
        <f aca="false">+[4]data1cf!Y877</f>
        <v>285.680875463965</v>
      </c>
      <c r="AA877" s="326" t="n">
        <f aca="false">+[4]data1cf!Z877</f>
        <v>283.509614527884</v>
      </c>
      <c r="AB877" s="326"/>
      <c r="AC877" s="327" t="n">
        <f aca="false">XNPV(0.1,B877:AA877,$B$1:$AA$1)</f>
        <v>1114.34785205709</v>
      </c>
      <c r="AD877" s="327" t="n">
        <f aca="false">SUMPRODUCT(B877:AA877,$B$1010:$AA$1010)</f>
        <v>2147.09219531713</v>
      </c>
      <c r="AE877" s="328" t="n">
        <f aca="false">SUMPRODUCT(B877:AA877,$B$1012:$AA$1012)</f>
        <v>2032.5817601443</v>
      </c>
      <c r="AF877" s="329" t="n">
        <f aca="false">XIRR(B877:AA877,$B$1:$AA$1)</f>
        <v>0.152702855665717</v>
      </c>
      <c r="AG877" s="330" t="n">
        <f aca="false">1-EXP(-(1/0.25)*(AD877/ABS($AD$1010)))</f>
        <v>0.983430013380798</v>
      </c>
    </row>
    <row r="878" customFormat="false" ht="12.75" hidden="false" customHeight="false" outlineLevel="0" collapsed="false">
      <c r="A878" s="321"/>
      <c r="B878" s="326" t="n">
        <f aca="false">+[4]data1cf!A878</f>
        <v>-3189.22969465574</v>
      </c>
      <c r="C878" s="326" t="n">
        <f aca="false">+[4]data1cf!B878</f>
        <v>502.734945264108</v>
      </c>
      <c r="D878" s="326" t="n">
        <f aca="false">+[4]data1cf!C878</f>
        <v>557.433548001804</v>
      </c>
      <c r="E878" s="326" t="n">
        <f aca="false">+[4]data1cf!D878</f>
        <v>544.520644401624</v>
      </c>
      <c r="F878" s="326" t="n">
        <f aca="false">+[4]data1cf!E878</f>
        <v>532.813718362726</v>
      </c>
      <c r="G878" s="326" t="n">
        <f aca="false">+[4]data1cf!F878</f>
        <v>522.063755535733</v>
      </c>
      <c r="H878" s="326" t="n">
        <f aca="false">+[4]data1cf!G878</f>
        <v>512.145708226349</v>
      </c>
      <c r="I878" s="326" t="n">
        <f aca="false">+[4]data1cf!H878</f>
        <v>506.778411993335</v>
      </c>
      <c r="J878" s="326" t="n">
        <f aca="false">+[4]data1cf!I878</f>
        <v>505.464763418786</v>
      </c>
      <c r="K878" s="326" t="n">
        <f aca="false">+[4]data1cf!J878</f>
        <v>504.235702637528</v>
      </c>
      <c r="L878" s="326" t="n">
        <f aca="false">+[4]data1cf!K878</f>
        <v>502.718055614261</v>
      </c>
      <c r="M878" s="326" t="n">
        <f aca="false">+[4]data1cf!L878</f>
        <v>382.054513598868</v>
      </c>
      <c r="N878" s="326" t="n">
        <f aca="false">+[4]data1cf!M878</f>
        <v>380.45199330444</v>
      </c>
      <c r="O878" s="326" t="n">
        <f aca="false">+[4]data1cf!N878</f>
        <v>379.053111819752</v>
      </c>
      <c r="P878" s="326" t="n">
        <f aca="false">+[4]data1cf!O878</f>
        <v>377.360549471951</v>
      </c>
      <c r="Q878" s="326" t="n">
        <f aca="false">+[4]data1cf!P878</f>
        <v>375.868924672289</v>
      </c>
      <c r="R878" s="326" t="n">
        <f aca="false">+[4]data1cf!Q878</f>
        <v>337.50164780424</v>
      </c>
      <c r="S878" s="326" t="n">
        <f aca="false">+[4]data1cf!R878</f>
        <v>299.208445465369</v>
      </c>
      <c r="T878" s="326" t="n">
        <f aca="false">+[4]data1cf!S878</f>
        <v>297.44301162933</v>
      </c>
      <c r="U878" s="326" t="n">
        <f aca="false">+[4]data1cf!T878</f>
        <v>295.62461477821</v>
      </c>
      <c r="V878" s="326" t="n">
        <f aca="false">+[4]data1cf!U878</f>
        <v>293.751666021557</v>
      </c>
      <c r="W878" s="326" t="n">
        <f aca="false">+[4]data1cf!V878</f>
        <v>291.822528802203</v>
      </c>
      <c r="X878" s="326" t="n">
        <f aca="false">+[4]data1cf!W878</f>
        <v>289.835517466269</v>
      </c>
      <c r="Y878" s="326" t="n">
        <f aca="false">+[4]data1cf!X878</f>
        <v>287.788895790257</v>
      </c>
      <c r="Z878" s="326" t="n">
        <f aca="false">+[4]data1cf!Y878</f>
        <v>285.680875463965</v>
      </c>
      <c r="AA878" s="326" t="n">
        <f aca="false">+[4]data1cf!Z878</f>
        <v>283.509614527884</v>
      </c>
      <c r="AB878" s="326"/>
      <c r="AC878" s="327" t="n">
        <f aca="false">XNPV(0.1,B878:AA878,$B$1:$AA$1)</f>
        <v>1010.93563632308</v>
      </c>
      <c r="AD878" s="327" t="n">
        <f aca="false">SUMPRODUCT(B878:AA878,$B$1010:$AA$1010)</f>
        <v>2050.6528277687</v>
      </c>
      <c r="AE878" s="328" t="n">
        <f aca="false">SUMPRODUCT(B878:AA878,$B$1012:$AA$1012)</f>
        <v>1935.49847046878</v>
      </c>
      <c r="AF878" s="329" t="n">
        <f aca="false">XIRR(B878:AA878,$B$1:$AA$1)</f>
        <v>0.146101065389911</v>
      </c>
      <c r="AG878" s="330" t="n">
        <f aca="false">1-EXP(-(1/0.25)*(AD878/ABS($AD$1010)))</f>
        <v>0.980079347476024</v>
      </c>
    </row>
    <row r="879" customFormat="false" ht="12.75" hidden="false" customHeight="false" outlineLevel="0" collapsed="false">
      <c r="A879" s="321"/>
      <c r="B879" s="326" t="n">
        <f aca="false">+[4]data1cf!A879</f>
        <v>-2609.48684132168</v>
      </c>
      <c r="C879" s="326" t="n">
        <f aca="false">+[4]data1cf!B879</f>
        <v>491.464744195294</v>
      </c>
      <c r="D879" s="326" t="n">
        <f aca="false">+[4]data1cf!C879</f>
        <v>536.020165971058</v>
      </c>
      <c r="E879" s="326" t="n">
        <f aca="false">+[4]data1cf!D879</f>
        <v>525.248600573952</v>
      </c>
      <c r="F879" s="326" t="n">
        <f aca="false">+[4]data1cf!E879</f>
        <v>515.457608716752</v>
      </c>
      <c r="G879" s="326" t="n">
        <f aca="false">+[4]data1cf!F879</f>
        <v>506.443256854357</v>
      </c>
      <c r="H879" s="326" t="n">
        <f aca="false">+[4]data1cf!G879</f>
        <v>498.103037694606</v>
      </c>
      <c r="I879" s="326" t="n">
        <f aca="false">+[4]data1cf!H879</f>
        <v>493.479574732135</v>
      </c>
      <c r="J879" s="326" t="n">
        <f aca="false">+[4]data1cf!I879</f>
        <v>492.165926157586</v>
      </c>
      <c r="K879" s="326" t="n">
        <f aca="false">+[4]data1cf!J879</f>
        <v>490.91432497419</v>
      </c>
      <c r="L879" s="326" t="n">
        <f aca="false">+[4]data1cf!K879</f>
        <v>489.41921835306</v>
      </c>
      <c r="M879" s="326" t="n">
        <f aca="false">+[4]data1cf!L879</f>
        <v>368.733135935529</v>
      </c>
      <c r="N879" s="326" t="n">
        <f aca="false">+[4]data1cf!M879</f>
        <v>367.15315604324</v>
      </c>
      <c r="O879" s="326" t="n">
        <f aca="false">+[4]data1cf!N879</f>
        <v>365.731734156414</v>
      </c>
      <c r="P879" s="326" t="n">
        <f aca="false">+[4]data1cf!O879</f>
        <v>364.061712210751</v>
      </c>
      <c r="Q879" s="326" t="n">
        <f aca="false">+[4]data1cf!P879</f>
        <v>362.54754700895</v>
      </c>
      <c r="R879" s="326" t="n">
        <f aca="false">+[4]data1cf!Q879</f>
        <v>330.85222917364</v>
      </c>
      <c r="S879" s="326" t="n">
        <f aca="false">+[4]data1cf!R879</f>
        <v>299.208445465369</v>
      </c>
      <c r="T879" s="326" t="n">
        <f aca="false">+[4]data1cf!S879</f>
        <v>297.44301162933</v>
      </c>
      <c r="U879" s="326" t="n">
        <f aca="false">+[4]data1cf!T879</f>
        <v>295.62461477821</v>
      </c>
      <c r="V879" s="326" t="n">
        <f aca="false">+[4]data1cf!U879</f>
        <v>293.751666021557</v>
      </c>
      <c r="W879" s="326" t="n">
        <f aca="false">+[4]data1cf!V879</f>
        <v>291.822528802203</v>
      </c>
      <c r="X879" s="326" t="n">
        <f aca="false">+[4]data1cf!W879</f>
        <v>289.835517466269</v>
      </c>
      <c r="Y879" s="326" t="n">
        <f aca="false">+[4]data1cf!X879</f>
        <v>287.788895790257</v>
      </c>
      <c r="Z879" s="326" t="n">
        <f aca="false">+[4]data1cf!Y879</f>
        <v>285.680875463965</v>
      </c>
      <c r="AA879" s="326" t="n">
        <f aca="false">+[4]data1cf!Z879</f>
        <v>283.509614527884</v>
      </c>
      <c r="AB879" s="326"/>
      <c r="AC879" s="327" t="n">
        <f aca="false">XNPV(0.1,B879:AA879,$B$1:$AA$1)</f>
        <v>1474.11801552381</v>
      </c>
      <c r="AD879" s="327" t="n">
        <f aca="false">SUMPRODUCT(B879:AA879,$B$1010:$AA$1010)</f>
        <v>2482.60388299596</v>
      </c>
      <c r="AE879" s="328" t="n">
        <f aca="false">SUMPRODUCT(B879:AA879,$B$1012:$AA$1012)</f>
        <v>2370.33364708084</v>
      </c>
      <c r="AF879" s="329" t="n">
        <f aca="false">XIRR(B879:AA879,$B$1:$AA$1)</f>
        <v>0.180271609075919</v>
      </c>
      <c r="AG879" s="330" t="n">
        <f aca="false">1-EXP(-(1/0.25)*(AD879/ABS($AD$1010)))</f>
        <v>0.991268927753191</v>
      </c>
    </row>
    <row r="880" customFormat="false" ht="12.75" hidden="false" customHeight="false" outlineLevel="0" collapsed="false">
      <c r="A880" s="321"/>
      <c r="B880" s="326" t="n">
        <f aca="false">+[4]data1cf!A880</f>
        <v>-2825.72371448657</v>
      </c>
      <c r="C880" s="326" t="n">
        <f aca="false">+[4]data1cf!B880</f>
        <v>495.668389009619</v>
      </c>
      <c r="D880" s="326" t="n">
        <f aca="false">+[4]data1cf!C880</f>
        <v>544.007091118276</v>
      </c>
      <c r="E880" s="326" t="n">
        <f aca="false">+[4]data1cf!D880</f>
        <v>532.436833206448</v>
      </c>
      <c r="F880" s="326" t="n">
        <f aca="false">+[4]data1cf!E880</f>
        <v>521.931221730813</v>
      </c>
      <c r="G880" s="326" t="n">
        <f aca="false">+[4]data1cf!F880</f>
        <v>512.269508567012</v>
      </c>
      <c r="H880" s="326" t="n">
        <f aca="false">+[4]data1cf!G880</f>
        <v>503.340779133256</v>
      </c>
      <c r="I880" s="326" t="n">
        <f aca="false">+[4]data1cf!H880</f>
        <v>498.439875613039</v>
      </c>
      <c r="J880" s="326" t="n">
        <f aca="false">+[4]data1cf!I880</f>
        <v>497.126227038489</v>
      </c>
      <c r="K880" s="326" t="n">
        <f aca="false">+[4]data1cf!J880</f>
        <v>495.883033144723</v>
      </c>
      <c r="L880" s="326" t="n">
        <f aca="false">+[4]data1cf!K880</f>
        <v>494.379519233964</v>
      </c>
      <c r="M880" s="326" t="n">
        <f aca="false">+[4]data1cf!L880</f>
        <v>373.701844106062</v>
      </c>
      <c r="N880" s="326" t="n">
        <f aca="false">+[4]data1cf!M880</f>
        <v>372.113456924143</v>
      </c>
      <c r="O880" s="326" t="n">
        <f aca="false">+[4]data1cf!N880</f>
        <v>370.700442326947</v>
      </c>
      <c r="P880" s="326" t="n">
        <f aca="false">+[4]data1cf!O880</f>
        <v>369.022013091655</v>
      </c>
      <c r="Q880" s="326" t="n">
        <f aca="false">+[4]data1cf!P880</f>
        <v>367.516255179483</v>
      </c>
      <c r="R880" s="326" t="n">
        <f aca="false">+[4]data1cf!Q880</f>
        <v>333.332379614092</v>
      </c>
      <c r="S880" s="326" t="n">
        <f aca="false">+[4]data1cf!R880</f>
        <v>299.208445465369</v>
      </c>
      <c r="T880" s="326" t="n">
        <f aca="false">+[4]data1cf!S880</f>
        <v>297.44301162933</v>
      </c>
      <c r="U880" s="326" t="n">
        <f aca="false">+[4]data1cf!T880</f>
        <v>295.62461477821</v>
      </c>
      <c r="V880" s="326" t="n">
        <f aca="false">+[4]data1cf!U880</f>
        <v>293.751666021557</v>
      </c>
      <c r="W880" s="326" t="n">
        <f aca="false">+[4]data1cf!V880</f>
        <v>291.822528802203</v>
      </c>
      <c r="X880" s="326" t="n">
        <f aca="false">+[4]data1cf!W880</f>
        <v>289.835517466269</v>
      </c>
      <c r="Y880" s="326" t="n">
        <f aca="false">+[4]data1cf!X880</f>
        <v>287.788895790257</v>
      </c>
      <c r="Z880" s="326" t="n">
        <f aca="false">+[4]data1cf!Y880</f>
        <v>285.680875463965</v>
      </c>
      <c r="AA880" s="326" t="n">
        <f aca="false">+[4]data1cf!Z880</f>
        <v>283.509614527884</v>
      </c>
      <c r="AB880" s="326"/>
      <c r="AC880" s="327" t="n">
        <f aca="false">XNPV(0.1,B880:AA880,$B$1:$AA$1)</f>
        <v>1301.35674937375</v>
      </c>
      <c r="AD880" s="327" t="n">
        <f aca="false">SUMPRODUCT(B880:AA880,$B$1010:$AA$1010)</f>
        <v>2321.49151221733</v>
      </c>
      <c r="AE880" s="328" t="n">
        <f aca="false">SUMPRODUCT(B880:AA880,$B$1012:$AA$1012)</f>
        <v>2208.14553489982</v>
      </c>
      <c r="AF880" s="329" t="n">
        <f aca="false">XIRR(B880:AA880,$B$1:$AA$1)</f>
        <v>0.166028320849736</v>
      </c>
      <c r="AG880" s="330" t="n">
        <f aca="false">1-EXP(-(1/0.25)*(AD880/ABS($AD$1010)))</f>
        <v>0.988123590988199</v>
      </c>
    </row>
    <row r="881" customFormat="false" ht="12.75" hidden="false" customHeight="false" outlineLevel="0" collapsed="false">
      <c r="A881" s="321"/>
      <c r="B881" s="326" t="n">
        <f aca="false">+[4]data1cf!A881</f>
        <v>-2593.18500985074</v>
      </c>
      <c r="C881" s="326" t="n">
        <f aca="false">+[4]data1cf!B881</f>
        <v>491.147836591499</v>
      </c>
      <c r="D881" s="326" t="n">
        <f aca="false">+[4]data1cf!C881</f>
        <v>535.418041523847</v>
      </c>
      <c r="E881" s="326" t="n">
        <f aca="false">+[4]data1cf!D881</f>
        <v>524.706688571462</v>
      </c>
      <c r="F881" s="326" t="n">
        <f aca="false">+[4]data1cf!E881</f>
        <v>514.969571006908</v>
      </c>
      <c r="G881" s="326" t="n">
        <f aca="false">+[4]data1cf!F881</f>
        <v>506.004022915497</v>
      </c>
      <c r="H881" s="326" t="n">
        <f aca="false">+[4]data1cf!G881</f>
        <v>497.708170820278</v>
      </c>
      <c r="I881" s="326" t="n">
        <f aca="false">+[4]data1cf!H881</f>
        <v>493.105623759657</v>
      </c>
      <c r="J881" s="326" t="n">
        <f aca="false">+[4]data1cf!I881</f>
        <v>491.791975185107</v>
      </c>
      <c r="K881" s="326" t="n">
        <f aca="false">+[4]data1cf!J881</f>
        <v>490.539740186505</v>
      </c>
      <c r="L881" s="326" t="n">
        <f aca="false">+[4]data1cf!K881</f>
        <v>489.045267380582</v>
      </c>
      <c r="M881" s="326" t="n">
        <f aca="false">+[4]data1cf!L881</f>
        <v>368.358551147844</v>
      </c>
      <c r="N881" s="326" t="n">
        <f aca="false">+[4]data1cf!M881</f>
        <v>366.779205070761</v>
      </c>
      <c r="O881" s="326" t="n">
        <f aca="false">+[4]data1cf!N881</f>
        <v>365.357149368728</v>
      </c>
      <c r="P881" s="326" t="n">
        <f aca="false">+[4]data1cf!O881</f>
        <v>363.687761238272</v>
      </c>
      <c r="Q881" s="326" t="n">
        <f aca="false">+[4]data1cf!P881</f>
        <v>362.172962221264</v>
      </c>
      <c r="R881" s="326" t="n">
        <f aca="false">+[4]data1cf!Q881</f>
        <v>330.665253687401</v>
      </c>
      <c r="S881" s="326" t="n">
        <f aca="false">+[4]data1cf!R881</f>
        <v>299.208445465369</v>
      </c>
      <c r="T881" s="326" t="n">
        <f aca="false">+[4]data1cf!S881</f>
        <v>297.44301162933</v>
      </c>
      <c r="U881" s="326" t="n">
        <f aca="false">+[4]data1cf!T881</f>
        <v>295.62461477821</v>
      </c>
      <c r="V881" s="326" t="n">
        <f aca="false">+[4]data1cf!U881</f>
        <v>293.751666021557</v>
      </c>
      <c r="W881" s="326" t="n">
        <f aca="false">+[4]data1cf!V881</f>
        <v>291.822528802203</v>
      </c>
      <c r="X881" s="326" t="n">
        <f aca="false">+[4]data1cf!W881</f>
        <v>289.835517466269</v>
      </c>
      <c r="Y881" s="326" t="n">
        <f aca="false">+[4]data1cf!X881</f>
        <v>287.788895790257</v>
      </c>
      <c r="Z881" s="326" t="n">
        <f aca="false">+[4]data1cf!Y881</f>
        <v>285.680875463965</v>
      </c>
      <c r="AA881" s="326" t="n">
        <f aca="false">+[4]data1cf!Z881</f>
        <v>283.509614527884</v>
      </c>
      <c r="AB881" s="326"/>
      <c r="AC881" s="327" t="n">
        <f aca="false">XNPV(0.1,B881:AA881,$B$1:$AA$1)</f>
        <v>1487.14227454247</v>
      </c>
      <c r="AD881" s="327" t="n">
        <f aca="false">SUMPRODUCT(B881:AA881,$B$1010:$AA$1010)</f>
        <v>2494.74994614364</v>
      </c>
      <c r="AE881" s="328" t="n">
        <f aca="false">SUMPRODUCT(B881:AA881,$B$1012:$AA$1012)</f>
        <v>2382.56080904757</v>
      </c>
      <c r="AF881" s="329" t="n">
        <f aca="false">XIRR(B881:AA881,$B$1:$AA$1)</f>
        <v>0.181433971970772</v>
      </c>
      <c r="AG881" s="330" t="n">
        <f aca="false">1-EXP(-(1/0.25)*(AD881/ABS($AD$1010)))</f>
        <v>0.99146911046584</v>
      </c>
    </row>
    <row r="882" customFormat="false" ht="12.75" hidden="false" customHeight="false" outlineLevel="0" collapsed="false">
      <c r="A882" s="321"/>
      <c r="B882" s="326" t="n">
        <f aca="false">+[4]data1cf!A882</f>
        <v>-3269.70147903529</v>
      </c>
      <c r="C882" s="326" t="n">
        <f aca="false">+[4]data1cf!B882</f>
        <v>504.299316752446</v>
      </c>
      <c r="D882" s="326" t="n">
        <f aca="false">+[4]data1cf!C882</f>
        <v>560.405853829648</v>
      </c>
      <c r="E882" s="326" t="n">
        <f aca="false">+[4]data1cf!D882</f>
        <v>547.195719646683</v>
      </c>
      <c r="F882" s="326" t="n">
        <f aca="false">+[4]data1cf!E882</f>
        <v>535.222850454767</v>
      </c>
      <c r="G882" s="326" t="n">
        <f aca="false">+[4]data1cf!F882</f>
        <v>524.23197441857</v>
      </c>
      <c r="H882" s="326" t="n">
        <f aca="false">+[4]data1cf!G882</f>
        <v>514.094915100818</v>
      </c>
      <c r="I882" s="326" t="n">
        <f aca="false">+[4]data1cf!H882</f>
        <v>508.624370349575</v>
      </c>
      <c r="J882" s="326" t="n">
        <f aca="false">+[4]data1cf!I882</f>
        <v>507.310721775026</v>
      </c>
      <c r="K882" s="326" t="n">
        <f aca="false">+[4]data1cf!J882</f>
        <v>506.084789736745</v>
      </c>
      <c r="L882" s="326" t="n">
        <f aca="false">+[4]data1cf!K882</f>
        <v>504.5640139705</v>
      </c>
      <c r="M882" s="326" t="n">
        <f aca="false">+[4]data1cf!L882</f>
        <v>383.903600698084</v>
      </c>
      <c r="N882" s="326" t="n">
        <f aca="false">+[4]data1cf!M882</f>
        <v>382.29795166068</v>
      </c>
      <c r="O882" s="326" t="n">
        <f aca="false">+[4]data1cf!N882</f>
        <v>380.902198918968</v>
      </c>
      <c r="P882" s="326" t="n">
        <f aca="false">+[4]data1cf!O882</f>
        <v>379.206507828191</v>
      </c>
      <c r="Q882" s="326" t="n">
        <f aca="false">+[4]data1cf!P882</f>
        <v>377.718011771505</v>
      </c>
      <c r="R882" s="326" t="n">
        <f aca="false">+[4]data1cf!Q882</f>
        <v>338.42462698236</v>
      </c>
      <c r="S882" s="326" t="n">
        <f aca="false">+[4]data1cf!R882</f>
        <v>299.208445465369</v>
      </c>
      <c r="T882" s="326" t="n">
        <f aca="false">+[4]data1cf!S882</f>
        <v>297.44301162933</v>
      </c>
      <c r="U882" s="326" t="n">
        <f aca="false">+[4]data1cf!T882</f>
        <v>295.62461477821</v>
      </c>
      <c r="V882" s="326" t="n">
        <f aca="false">+[4]data1cf!U882</f>
        <v>293.751666021557</v>
      </c>
      <c r="W882" s="326" t="n">
        <f aca="false">+[4]data1cf!V882</f>
        <v>291.822528802203</v>
      </c>
      <c r="X882" s="326" t="n">
        <f aca="false">+[4]data1cf!W882</f>
        <v>289.835517466269</v>
      </c>
      <c r="Y882" s="326" t="n">
        <f aca="false">+[4]data1cf!X882</f>
        <v>287.788895790257</v>
      </c>
      <c r="Z882" s="326" t="n">
        <f aca="false">+[4]data1cf!Y882</f>
        <v>285.680875463965</v>
      </c>
      <c r="AA882" s="326" t="n">
        <f aca="false">+[4]data1cf!Z882</f>
        <v>283.509614527884</v>
      </c>
      <c r="AB882" s="326"/>
      <c r="AC882" s="327" t="n">
        <f aca="false">XNPV(0.1,B882:AA882,$B$1:$AA$1)</f>
        <v>946.643144689774</v>
      </c>
      <c r="AD882" s="327" t="n">
        <f aca="false">SUMPRODUCT(B882:AA882,$B$1010:$AA$1010)</f>
        <v>1990.69543117663</v>
      </c>
      <c r="AE882" s="328" t="n">
        <f aca="false">SUMPRODUCT(B882:AA882,$B$1012:$AA$1012)</f>
        <v>1875.14074053432</v>
      </c>
      <c r="AF882" s="329" t="n">
        <f aca="false">XIRR(B882:AA882,$B$1:$AA$1)</f>
        <v>0.142235308729816</v>
      </c>
      <c r="AG882" s="330" t="n">
        <f aca="false">1-EXP(-(1/0.25)*(AD882/ABS($AD$1010)))</f>
        <v>0.977662793351252</v>
      </c>
    </row>
    <row r="883" customFormat="false" ht="12.75" hidden="false" customHeight="false" outlineLevel="0" collapsed="false">
      <c r="A883" s="321"/>
      <c r="B883" s="326" t="n">
        <f aca="false">+[4]data1cf!A883</f>
        <v>-2633.59637858048</v>
      </c>
      <c r="C883" s="326" t="n">
        <f aca="false">+[4]data1cf!B883</f>
        <v>491.933433599605</v>
      </c>
      <c r="D883" s="326" t="n">
        <f aca="false">+[4]data1cf!C883</f>
        <v>536.910675839249</v>
      </c>
      <c r="E883" s="326" t="n">
        <f aca="false">+[4]data1cf!D883</f>
        <v>526.050059455324</v>
      </c>
      <c r="F883" s="326" t="n">
        <f aca="false">+[4]data1cf!E883</f>
        <v>516.179390399391</v>
      </c>
      <c r="G883" s="326" t="n">
        <f aca="false">+[4]data1cf!F883</f>
        <v>507.092860368732</v>
      </c>
      <c r="H883" s="326" t="n">
        <f aca="false">+[4]data1cf!G883</f>
        <v>498.687024692378</v>
      </c>
      <c r="I883" s="326" t="n">
        <f aca="false">+[4]data1cf!H883</f>
        <v>494.032628229222</v>
      </c>
      <c r="J883" s="326" t="n">
        <f aca="false">+[4]data1cf!I883</f>
        <v>492.718979654673</v>
      </c>
      <c r="K883" s="326" t="n">
        <f aca="false">+[4]data1cf!J883</f>
        <v>491.468315850086</v>
      </c>
      <c r="L883" s="326" t="n">
        <f aca="false">+[4]data1cf!K883</f>
        <v>489.972271850147</v>
      </c>
      <c r="M883" s="326" t="n">
        <f aca="false">+[4]data1cf!L883</f>
        <v>369.287126811425</v>
      </c>
      <c r="N883" s="326" t="n">
        <f aca="false">+[4]data1cf!M883</f>
        <v>367.706209540327</v>
      </c>
      <c r="O883" s="326" t="n">
        <f aca="false">+[4]data1cf!N883</f>
        <v>366.28572503231</v>
      </c>
      <c r="P883" s="326" t="n">
        <f aca="false">+[4]data1cf!O883</f>
        <v>364.614765707838</v>
      </c>
      <c r="Q883" s="326" t="n">
        <f aca="false">+[4]data1cf!P883</f>
        <v>363.101537884846</v>
      </c>
      <c r="R883" s="326" t="n">
        <f aca="false">+[4]data1cf!Q883</f>
        <v>331.128755922184</v>
      </c>
      <c r="S883" s="326" t="n">
        <f aca="false">+[4]data1cf!R883</f>
        <v>299.208445465369</v>
      </c>
      <c r="T883" s="326" t="n">
        <f aca="false">+[4]data1cf!S883</f>
        <v>297.44301162933</v>
      </c>
      <c r="U883" s="326" t="n">
        <f aca="false">+[4]data1cf!T883</f>
        <v>295.62461477821</v>
      </c>
      <c r="V883" s="326" t="n">
        <f aca="false">+[4]data1cf!U883</f>
        <v>293.751666021557</v>
      </c>
      <c r="W883" s="326" t="n">
        <f aca="false">+[4]data1cf!V883</f>
        <v>291.822528802203</v>
      </c>
      <c r="X883" s="326" t="n">
        <f aca="false">+[4]data1cf!W883</f>
        <v>289.835517466269</v>
      </c>
      <c r="Y883" s="326" t="n">
        <f aca="false">+[4]data1cf!X883</f>
        <v>287.788895790257</v>
      </c>
      <c r="Z883" s="326" t="n">
        <f aca="false">+[4]data1cf!Y883</f>
        <v>285.680875463965</v>
      </c>
      <c r="AA883" s="326" t="n">
        <f aca="false">+[4]data1cf!Z883</f>
        <v>283.509614527884</v>
      </c>
      <c r="AB883" s="326"/>
      <c r="AC883" s="327" t="n">
        <f aca="false">XNPV(0.1,B883:AA883,$B$1:$AA$1)</f>
        <v>1454.85583270476</v>
      </c>
      <c r="AD883" s="327" t="n">
        <f aca="false">SUMPRODUCT(B883:AA883,$B$1010:$AA$1010)</f>
        <v>2464.64050492224</v>
      </c>
      <c r="AE883" s="328" t="n">
        <f aca="false">SUMPRODUCT(B883:AA883,$B$1012:$AA$1012)</f>
        <v>2352.25032818925</v>
      </c>
      <c r="AF883" s="329" t="n">
        <f aca="false">XIRR(B883:AA883,$B$1:$AA$1)</f>
        <v>0.178576940557184</v>
      </c>
      <c r="AG883" s="330" t="n">
        <f aca="false">1-EXP(-(1/0.25)*(AD883/ABS($AD$1010)))</f>
        <v>0.990964225163712</v>
      </c>
    </row>
    <row r="884" customFormat="false" ht="12.75" hidden="false" customHeight="false" outlineLevel="0" collapsed="false">
      <c r="A884" s="321"/>
      <c r="B884" s="326" t="n">
        <f aca="false">+[4]data1cf!A884</f>
        <v>-3724.23319473128</v>
      </c>
      <c r="C884" s="326" t="n">
        <f aca="false">+[4]data1cf!B884</f>
        <v>513.135413305576</v>
      </c>
      <c r="D884" s="326" t="n">
        <f aca="false">+[4]data1cf!C884</f>
        <v>577.194437280595</v>
      </c>
      <c r="E884" s="326" t="n">
        <f aca="false">+[4]data1cf!D884</f>
        <v>562.305444752535</v>
      </c>
      <c r="F884" s="326" t="n">
        <f aca="false">+[4]data1cf!E884</f>
        <v>548.830439146587</v>
      </c>
      <c r="G884" s="326" t="n">
        <f aca="false">+[4]data1cf!F884</f>
        <v>536.478804241209</v>
      </c>
      <c r="H884" s="326" t="n">
        <f aca="false">+[4]data1cf!G884</f>
        <v>525.104691406018</v>
      </c>
      <c r="I884" s="326" t="n">
        <f aca="false">+[4]data1cf!H884</f>
        <v>519.050964282268</v>
      </c>
      <c r="J884" s="326" t="n">
        <f aca="false">+[4]data1cf!I884</f>
        <v>517.737315707719</v>
      </c>
      <c r="K884" s="326" t="n">
        <f aca="false">+[4]data1cf!J884</f>
        <v>516.529055862544</v>
      </c>
      <c r="L884" s="326" t="n">
        <f aca="false">+[4]data1cf!K884</f>
        <v>514.990607903194</v>
      </c>
      <c r="M884" s="326" t="n">
        <f aca="false">+[4]data1cf!L884</f>
        <v>394.347866823883</v>
      </c>
      <c r="N884" s="326" t="n">
        <f aca="false">+[4]data1cf!M884</f>
        <v>392.724545593373</v>
      </c>
      <c r="O884" s="326" t="n">
        <f aca="false">+[4]data1cf!N884</f>
        <v>391.346465044768</v>
      </c>
      <c r="P884" s="326" t="n">
        <f aca="false">+[4]data1cf!O884</f>
        <v>389.633101760884</v>
      </c>
      <c r="Q884" s="326" t="n">
        <f aca="false">+[4]data1cf!P884</f>
        <v>388.162277897304</v>
      </c>
      <c r="R884" s="326" t="n">
        <f aca="false">+[4]data1cf!Q884</f>
        <v>343.637923948707</v>
      </c>
      <c r="S884" s="326" t="n">
        <f aca="false">+[4]data1cf!R884</f>
        <v>299.208445465369</v>
      </c>
      <c r="T884" s="326" t="n">
        <f aca="false">+[4]data1cf!S884</f>
        <v>297.44301162933</v>
      </c>
      <c r="U884" s="326" t="n">
        <f aca="false">+[4]data1cf!T884</f>
        <v>295.62461477821</v>
      </c>
      <c r="V884" s="326" t="n">
        <f aca="false">+[4]data1cf!U884</f>
        <v>293.751666021557</v>
      </c>
      <c r="W884" s="326" t="n">
        <f aca="false">+[4]data1cf!V884</f>
        <v>291.822528802203</v>
      </c>
      <c r="X884" s="326" t="n">
        <f aca="false">+[4]data1cf!W884</f>
        <v>289.835517466269</v>
      </c>
      <c r="Y884" s="326" t="n">
        <f aca="false">+[4]data1cf!X884</f>
        <v>287.788895790257</v>
      </c>
      <c r="Z884" s="326" t="n">
        <f aca="false">+[4]data1cf!Y884</f>
        <v>285.680875463965</v>
      </c>
      <c r="AA884" s="326" t="n">
        <f aca="false">+[4]data1cf!Z884</f>
        <v>283.509614527884</v>
      </c>
      <c r="AB884" s="326"/>
      <c r="AC884" s="327" t="n">
        <f aca="false">XNPV(0.1,B884:AA884,$B$1:$AA$1)</f>
        <v>583.497518508247</v>
      </c>
      <c r="AD884" s="327" t="n">
        <f aca="false">SUMPRODUCT(B884:AA884,$B$1010:$AA$1010)</f>
        <v>1652.03588048096</v>
      </c>
      <c r="AE884" s="328" t="n">
        <f aca="false">SUMPRODUCT(B884:AA884,$B$1012:$AA$1012)</f>
        <v>1534.2199724148</v>
      </c>
      <c r="AF884" s="329" t="n">
        <f aca="false">XIRR(B884:AA884,$B$1:$AA$1)</f>
        <v>0.123235712191774</v>
      </c>
      <c r="AG884" s="330" t="n">
        <f aca="false">1-EXP(-(1/0.25)*(AD884/ABS($AD$1010)))</f>
        <v>0.957352448836387</v>
      </c>
    </row>
    <row r="885" customFormat="false" ht="12.75" hidden="false" customHeight="false" outlineLevel="0" collapsed="false">
      <c r="A885" s="321"/>
      <c r="B885" s="326" t="n">
        <f aca="false">+[4]data1cf!A885</f>
        <v>-3219.75280578237</v>
      </c>
      <c r="C885" s="326" t="n">
        <f aca="false">+[4]data1cf!B885</f>
        <v>503.328314544409</v>
      </c>
      <c r="D885" s="326" t="n">
        <f aca="false">+[4]data1cf!C885</f>
        <v>558.560949634378</v>
      </c>
      <c r="E885" s="326" t="n">
        <f aca="false">+[4]data1cf!D885</f>
        <v>545.53530587094</v>
      </c>
      <c r="F885" s="326" t="n">
        <f aca="false">+[4]data1cf!E885</f>
        <v>533.72750705439</v>
      </c>
      <c r="G885" s="326" t="n">
        <f aca="false">+[4]data1cf!F885</f>
        <v>522.886165358231</v>
      </c>
      <c r="H885" s="326" t="n">
        <f aca="false">+[4]data1cf!G885</f>
        <v>512.885046349604</v>
      </c>
      <c r="I885" s="326" t="n">
        <f aca="false">+[4]data1cf!H885</f>
        <v>507.478587744091</v>
      </c>
      <c r="J885" s="326" t="n">
        <f aca="false">+[4]data1cf!I885</f>
        <v>506.164939169542</v>
      </c>
      <c r="K885" s="326" t="n">
        <f aca="false">+[4]data1cf!J885</f>
        <v>504.937065126845</v>
      </c>
      <c r="L885" s="326" t="n">
        <f aca="false">+[4]data1cf!K885</f>
        <v>503.418231365017</v>
      </c>
      <c r="M885" s="326" t="n">
        <f aca="false">+[4]data1cf!L885</f>
        <v>382.755876088184</v>
      </c>
      <c r="N885" s="326" t="n">
        <f aca="false">+[4]data1cf!M885</f>
        <v>381.152169055196</v>
      </c>
      <c r="O885" s="326" t="n">
        <f aca="false">+[4]data1cf!N885</f>
        <v>379.754474309069</v>
      </c>
      <c r="P885" s="326" t="n">
        <f aca="false">+[4]data1cf!O885</f>
        <v>378.060725222707</v>
      </c>
      <c r="Q885" s="326" t="n">
        <f aca="false">+[4]data1cf!P885</f>
        <v>376.570287161605</v>
      </c>
      <c r="R885" s="326" t="n">
        <f aca="false">+[4]data1cf!Q885</f>
        <v>337.851735679618</v>
      </c>
      <c r="S885" s="326" t="n">
        <f aca="false">+[4]data1cf!R885</f>
        <v>299.208445465369</v>
      </c>
      <c r="T885" s="326" t="n">
        <f aca="false">+[4]data1cf!S885</f>
        <v>297.44301162933</v>
      </c>
      <c r="U885" s="326" t="n">
        <f aca="false">+[4]data1cf!T885</f>
        <v>295.62461477821</v>
      </c>
      <c r="V885" s="326" t="n">
        <f aca="false">+[4]data1cf!U885</f>
        <v>293.751666021557</v>
      </c>
      <c r="W885" s="326" t="n">
        <f aca="false">+[4]data1cf!V885</f>
        <v>291.822528802203</v>
      </c>
      <c r="X885" s="326" t="n">
        <f aca="false">+[4]data1cf!W885</f>
        <v>289.835517466269</v>
      </c>
      <c r="Y885" s="326" t="n">
        <f aca="false">+[4]data1cf!X885</f>
        <v>287.788895790257</v>
      </c>
      <c r="Z885" s="326" t="n">
        <f aca="false">+[4]data1cf!Y885</f>
        <v>285.680875463965</v>
      </c>
      <c r="AA885" s="326" t="n">
        <f aca="false">+[4]data1cf!Z885</f>
        <v>283.509614527884</v>
      </c>
      <c r="AB885" s="326"/>
      <c r="AC885" s="327" t="n">
        <f aca="false">XNPV(0.1,B885:AA885,$B$1:$AA$1)</f>
        <v>986.549363769767</v>
      </c>
      <c r="AD885" s="327" t="n">
        <f aca="false">SUMPRODUCT(B885:AA885,$B$1010:$AA$1010)</f>
        <v>2027.91086556228</v>
      </c>
      <c r="AE885" s="328" t="n">
        <f aca="false">SUMPRODUCT(B885:AA885,$B$1012:$AA$1012)</f>
        <v>1912.60466101314</v>
      </c>
      <c r="AF885" s="329" t="n">
        <f aca="false">XIRR(B885:AA885,$B$1:$AA$1)</f>
        <v>0.144614283736975</v>
      </c>
      <c r="AG885" s="330" t="n">
        <f aca="false">1-EXP(-(1/0.25)*(AD885/ABS($AD$1010)))</f>
        <v>0.979195155790812</v>
      </c>
    </row>
    <row r="886" customFormat="false" ht="12.75" hidden="false" customHeight="false" outlineLevel="0" collapsed="false">
      <c r="A886" s="321"/>
      <c r="B886" s="326" t="n">
        <f aca="false">+[4]data1cf!A886</f>
        <v>-3069.51030593808</v>
      </c>
      <c r="C886" s="326" t="n">
        <f aca="false">+[4]data1cf!B886</f>
        <v>500.407600347436</v>
      </c>
      <c r="D886" s="326" t="n">
        <f aca="false">+[4]data1cf!C886</f>
        <v>553.011592660129</v>
      </c>
      <c r="E886" s="326" t="n">
        <f aca="false">+[4]data1cf!D886</f>
        <v>540.540884594116</v>
      </c>
      <c r="F886" s="326" t="n">
        <f aca="false">+[4]data1cf!E886</f>
        <v>529.229607191052</v>
      </c>
      <c r="G886" s="326" t="n">
        <f aca="false">+[4]data1cf!F886</f>
        <v>518.838055481227</v>
      </c>
      <c r="H886" s="326" t="n">
        <f aca="false">+[4]data1cf!G886</f>
        <v>509.245836460176</v>
      </c>
      <c r="I886" s="326" t="n">
        <f aca="false">+[4]data1cf!H886</f>
        <v>504.032144991663</v>
      </c>
      <c r="J886" s="326" t="n">
        <f aca="false">+[4]data1cf!I886</f>
        <v>502.718496417114</v>
      </c>
      <c r="K886" s="326" t="n">
        <f aca="false">+[4]data1cf!J886</f>
        <v>501.484780946023</v>
      </c>
      <c r="L886" s="326" t="n">
        <f aca="false">+[4]data1cf!K886</f>
        <v>499.971788612589</v>
      </c>
      <c r="M886" s="326" t="n">
        <f aca="false">+[4]data1cf!L886</f>
        <v>379.303591907362</v>
      </c>
      <c r="N886" s="326" t="n">
        <f aca="false">+[4]data1cf!M886</f>
        <v>377.705726302768</v>
      </c>
      <c r="O886" s="326" t="n">
        <f aca="false">+[4]data1cf!N886</f>
        <v>376.302190128247</v>
      </c>
      <c r="P886" s="326" t="n">
        <f aca="false">+[4]data1cf!O886</f>
        <v>374.614282470279</v>
      </c>
      <c r="Q886" s="326" t="n">
        <f aca="false">+[4]data1cf!P886</f>
        <v>373.118002980783</v>
      </c>
      <c r="R886" s="326" t="n">
        <f aca="false">+[4]data1cf!Q886</f>
        <v>336.128514303404</v>
      </c>
      <c r="S886" s="326" t="n">
        <f aca="false">+[4]data1cf!R886</f>
        <v>299.208445465369</v>
      </c>
      <c r="T886" s="326" t="n">
        <f aca="false">+[4]data1cf!S886</f>
        <v>297.44301162933</v>
      </c>
      <c r="U886" s="326" t="n">
        <f aca="false">+[4]data1cf!T886</f>
        <v>295.62461477821</v>
      </c>
      <c r="V886" s="326" t="n">
        <f aca="false">+[4]data1cf!U886</f>
        <v>293.751666021557</v>
      </c>
      <c r="W886" s="326" t="n">
        <f aca="false">+[4]data1cf!V886</f>
        <v>291.822528802203</v>
      </c>
      <c r="X886" s="326" t="n">
        <f aca="false">+[4]data1cf!W886</f>
        <v>289.835517466269</v>
      </c>
      <c r="Y886" s="326" t="n">
        <f aca="false">+[4]data1cf!X886</f>
        <v>287.788895790257</v>
      </c>
      <c r="Z886" s="326" t="n">
        <f aca="false">+[4]data1cf!Y886</f>
        <v>285.680875463965</v>
      </c>
      <c r="AA886" s="326" t="n">
        <f aca="false">+[4]data1cf!Z886</f>
        <v>283.509614527884</v>
      </c>
      <c r="AB886" s="326"/>
      <c r="AC886" s="327" t="n">
        <f aca="false">XNPV(0.1,B886:AA886,$B$1:$AA$1)</f>
        <v>1106.58478660376</v>
      </c>
      <c r="AD886" s="327" t="n">
        <f aca="false">SUMPRODUCT(B886:AA886,$B$1010:$AA$1010)</f>
        <v>2139.8525755368</v>
      </c>
      <c r="AE886" s="328" t="n">
        <f aca="false">SUMPRODUCT(B886:AA886,$B$1012:$AA$1012)</f>
        <v>2025.29380168769</v>
      </c>
      <c r="AF886" s="329" t="n">
        <f aca="false">XIRR(B886:AA886,$B$1:$AA$1)</f>
        <v>0.152189781217413</v>
      </c>
      <c r="AG886" s="330" t="n">
        <f aca="false">1-EXP(-(1/0.25)*(AD886/ABS($AD$1010)))</f>
        <v>0.983199341959453</v>
      </c>
    </row>
    <row r="887" customFormat="false" ht="12.75" hidden="false" customHeight="false" outlineLevel="0" collapsed="false">
      <c r="A887" s="321"/>
      <c r="B887" s="326" t="n">
        <f aca="false">+[4]data1cf!A887</f>
        <v>-3515.82438490159</v>
      </c>
      <c r="C887" s="326" t="n">
        <f aca="false">+[4]data1cf!B887</f>
        <v>509.083946042487</v>
      </c>
      <c r="D887" s="326" t="n">
        <f aca="false">+[4]data1cf!C887</f>
        <v>569.496649480725</v>
      </c>
      <c r="E887" s="326" t="n">
        <f aca="false">+[4]data1cf!D887</f>
        <v>555.377435732653</v>
      </c>
      <c r="F887" s="326" t="n">
        <f aca="false">+[4]data1cf!E887</f>
        <v>542.59117956143</v>
      </c>
      <c r="G887" s="326" t="n">
        <f aca="false">+[4]data1cf!F887</f>
        <v>530.863470614567</v>
      </c>
      <c r="H887" s="326" t="n">
        <f aca="false">+[4]data1cf!G887</f>
        <v>520.056563196209</v>
      </c>
      <c r="I887" s="326" t="n">
        <f aca="false">+[4]data1cf!H887</f>
        <v>514.270232911823</v>
      </c>
      <c r="J887" s="326" t="n">
        <f aca="false">+[4]data1cf!I887</f>
        <v>512.956584337274</v>
      </c>
      <c r="K887" s="326" t="n">
        <f aca="false">+[4]data1cf!J887</f>
        <v>511.740221557573</v>
      </c>
      <c r="L887" s="326" t="n">
        <f aca="false">+[4]data1cf!K887</f>
        <v>510.209876532749</v>
      </c>
      <c r="M887" s="326" t="n">
        <f aca="false">+[4]data1cf!L887</f>
        <v>389.559032518912</v>
      </c>
      <c r="N887" s="326" t="n">
        <f aca="false">+[4]data1cf!M887</f>
        <v>387.943814222928</v>
      </c>
      <c r="O887" s="326" t="n">
        <f aca="false">+[4]data1cf!N887</f>
        <v>386.557630739797</v>
      </c>
      <c r="P887" s="326" t="n">
        <f aca="false">+[4]data1cf!O887</f>
        <v>384.852370390439</v>
      </c>
      <c r="Q887" s="326" t="n">
        <f aca="false">+[4]data1cf!P887</f>
        <v>383.373443592333</v>
      </c>
      <c r="R887" s="326" t="n">
        <f aca="false">+[4]data1cf!Q887</f>
        <v>341.247558263484</v>
      </c>
      <c r="S887" s="326" t="n">
        <f aca="false">+[4]data1cf!R887</f>
        <v>299.208445465369</v>
      </c>
      <c r="T887" s="326" t="n">
        <f aca="false">+[4]data1cf!S887</f>
        <v>297.44301162933</v>
      </c>
      <c r="U887" s="326" t="n">
        <f aca="false">+[4]data1cf!T887</f>
        <v>295.62461477821</v>
      </c>
      <c r="V887" s="326" t="n">
        <f aca="false">+[4]data1cf!U887</f>
        <v>293.751666021557</v>
      </c>
      <c r="W887" s="326" t="n">
        <f aca="false">+[4]data1cf!V887</f>
        <v>291.822528802203</v>
      </c>
      <c r="X887" s="326" t="n">
        <f aca="false">+[4]data1cf!W887</f>
        <v>289.835517466269</v>
      </c>
      <c r="Y887" s="326" t="n">
        <f aca="false">+[4]data1cf!X887</f>
        <v>287.788895790257</v>
      </c>
      <c r="Z887" s="326" t="n">
        <f aca="false">+[4]data1cf!Y887</f>
        <v>285.680875463965</v>
      </c>
      <c r="AA887" s="326" t="n">
        <f aca="false">+[4]data1cf!Z887</f>
        <v>283.509614527884</v>
      </c>
      <c r="AB887" s="326"/>
      <c r="AC887" s="327" t="n">
        <f aca="false">XNPV(0.1,B887:AA887,$B$1:$AA$1)</f>
        <v>750.004596306906</v>
      </c>
      <c r="AD887" s="327" t="n">
        <f aca="false">SUMPRODUCT(B887:AA887,$B$1010:$AA$1010)</f>
        <v>1807.31576846385</v>
      </c>
      <c r="AE887" s="328" t="n">
        <f aca="false">SUMPRODUCT(B887:AA887,$B$1012:$AA$1012)</f>
        <v>1690.53665852595</v>
      </c>
      <c r="AF887" s="329" t="n">
        <f aca="false">XIRR(B887:AA887,$B$1:$AA$1)</f>
        <v>0.131403350598512</v>
      </c>
      <c r="AG887" s="330" t="n">
        <f aca="false">1-EXP(-(1/0.25)*(AD887/ABS($AD$1010)))</f>
        <v>0.968296028492968</v>
      </c>
    </row>
    <row r="888" customFormat="false" ht="12.75" hidden="false" customHeight="false" outlineLevel="0" collapsed="false">
      <c r="A888" s="321"/>
      <c r="B888" s="326" t="n">
        <f aca="false">+[4]data1cf!A888</f>
        <v>-2513.04690484565</v>
      </c>
      <c r="C888" s="326" t="n">
        <f aca="false">+[4]data1cf!B888</f>
        <v>489.5899518302</v>
      </c>
      <c r="D888" s="326" t="n">
        <f aca="false">+[4]data1cf!C888</f>
        <v>532.458060477379</v>
      </c>
      <c r="E888" s="326" t="n">
        <f aca="false">+[4]data1cf!D888</f>
        <v>522.042705629641</v>
      </c>
      <c r="F888" s="326" t="n">
        <f aca="false">+[4]data1cf!E888</f>
        <v>512.570428474507</v>
      </c>
      <c r="G888" s="326" t="n">
        <f aca="false">+[4]data1cf!F888</f>
        <v>503.844794636337</v>
      </c>
      <c r="H888" s="326" t="n">
        <f aca="false">+[4]data1cf!G888</f>
        <v>495.767046407699</v>
      </c>
      <c r="I888" s="326" t="n">
        <f aca="false">+[4]data1cf!H888</f>
        <v>491.267319741324</v>
      </c>
      <c r="J888" s="326" t="n">
        <f aca="false">+[4]data1cf!I888</f>
        <v>489.953671166775</v>
      </c>
      <c r="K888" s="326" t="n">
        <f aca="false">+[4]data1cf!J888</f>
        <v>488.698320398649</v>
      </c>
      <c r="L888" s="326" t="n">
        <f aca="false">+[4]data1cf!K888</f>
        <v>487.206963362249</v>
      </c>
      <c r="M888" s="326" t="n">
        <f aca="false">+[4]data1cf!L888</f>
        <v>366.517131359988</v>
      </c>
      <c r="N888" s="326" t="n">
        <f aca="false">+[4]data1cf!M888</f>
        <v>364.940901052429</v>
      </c>
      <c r="O888" s="326" t="n">
        <f aca="false">+[4]data1cf!N888</f>
        <v>363.515729580873</v>
      </c>
      <c r="P888" s="326" t="n">
        <f aca="false">+[4]data1cf!O888</f>
        <v>361.84945721994</v>
      </c>
      <c r="Q888" s="326" t="n">
        <f aca="false">+[4]data1cf!P888</f>
        <v>360.331542433409</v>
      </c>
      <c r="R888" s="326" t="n">
        <f aca="false">+[4]data1cf!Q888</f>
        <v>329.746101678235</v>
      </c>
      <c r="S888" s="326" t="n">
        <f aca="false">+[4]data1cf!R888</f>
        <v>299.208445465369</v>
      </c>
      <c r="T888" s="326" t="n">
        <f aca="false">+[4]data1cf!S888</f>
        <v>297.44301162933</v>
      </c>
      <c r="U888" s="326" t="n">
        <f aca="false">+[4]data1cf!T888</f>
        <v>295.62461477821</v>
      </c>
      <c r="V888" s="326" t="n">
        <f aca="false">+[4]data1cf!U888</f>
        <v>293.751666021557</v>
      </c>
      <c r="W888" s="326" t="n">
        <f aca="false">+[4]data1cf!V888</f>
        <v>291.822528802203</v>
      </c>
      <c r="X888" s="326" t="n">
        <f aca="false">+[4]data1cf!W888</f>
        <v>289.835517466269</v>
      </c>
      <c r="Y888" s="326" t="n">
        <f aca="false">+[4]data1cf!X888</f>
        <v>287.788895790257</v>
      </c>
      <c r="Z888" s="326" t="n">
        <f aca="false">+[4]data1cf!Y888</f>
        <v>285.680875463965</v>
      </c>
      <c r="AA888" s="326" t="n">
        <f aca="false">+[4]data1cf!Z888</f>
        <v>283.509614527884</v>
      </c>
      <c r="AB888" s="326"/>
      <c r="AC888" s="327" t="n">
        <f aca="false">XNPV(0.1,B888:AA888,$B$1:$AA$1)</f>
        <v>1551.16817486609</v>
      </c>
      <c r="AD888" s="327" t="n">
        <f aca="false">SUMPRODUCT(B888:AA888,$B$1010:$AA$1010)</f>
        <v>2554.45872706571</v>
      </c>
      <c r="AE888" s="328" t="n">
        <f aca="false">SUMPRODUCT(B888:AA888,$B$1012:$AA$1012)</f>
        <v>2442.6682633143</v>
      </c>
      <c r="AF888" s="329" t="n">
        <f aca="false">XIRR(B888:AA888,$B$1:$AA$1)</f>
        <v>0.187350773372006</v>
      </c>
      <c r="AG888" s="330" t="n">
        <f aca="false">1-EXP(-(1/0.25)*(AD888/ABS($AD$1010)))</f>
        <v>0.99238841319898</v>
      </c>
    </row>
    <row r="889" customFormat="false" ht="12.75" hidden="false" customHeight="false" outlineLevel="0" collapsed="false">
      <c r="A889" s="321"/>
      <c r="B889" s="326" t="n">
        <f aca="false">+[4]data1cf!A889</f>
        <v>-3604.28578332266</v>
      </c>
      <c r="C889" s="326" t="n">
        <f aca="false">+[4]data1cf!B889</f>
        <v>510.803635627793</v>
      </c>
      <c r="D889" s="326" t="n">
        <f aca="false">+[4]data1cf!C889</f>
        <v>572.764059692806</v>
      </c>
      <c r="E889" s="326" t="n">
        <f aca="false">+[4]data1cf!D889</f>
        <v>558.318104923525</v>
      </c>
      <c r="F889" s="326" t="n">
        <f aca="false">+[4]data1cf!E889</f>
        <v>545.239501522801</v>
      </c>
      <c r="G889" s="326" t="n">
        <f aca="false">+[4]data1cf!F889</f>
        <v>533.2469603798</v>
      </c>
      <c r="H889" s="326" t="n">
        <f aca="false">+[4]data1cf!G889</f>
        <v>522.1992964195</v>
      </c>
      <c r="I889" s="326" t="n">
        <f aca="false">+[4]data1cf!H889</f>
        <v>516.299466622484</v>
      </c>
      <c r="J889" s="326" t="n">
        <f aca="false">+[4]data1cf!I889</f>
        <v>514.985818047934</v>
      </c>
      <c r="K889" s="326" t="n">
        <f aca="false">+[4]data1cf!J889</f>
        <v>513.772894647404</v>
      </c>
      <c r="L889" s="326" t="n">
        <f aca="false">+[4]data1cf!K889</f>
        <v>512.239110243409</v>
      </c>
      <c r="M889" s="326" t="n">
        <f aca="false">+[4]data1cf!L889</f>
        <v>391.591705608743</v>
      </c>
      <c r="N889" s="326" t="n">
        <f aca="false">+[4]data1cf!M889</f>
        <v>389.973047933588</v>
      </c>
      <c r="O889" s="326" t="n">
        <f aca="false">+[4]data1cf!N889</f>
        <v>388.590303829628</v>
      </c>
      <c r="P889" s="326" t="n">
        <f aca="false">+[4]data1cf!O889</f>
        <v>386.881604101099</v>
      </c>
      <c r="Q889" s="326" t="n">
        <f aca="false">+[4]data1cf!P889</f>
        <v>385.406116682164</v>
      </c>
      <c r="R889" s="326" t="n">
        <f aca="false">+[4]data1cf!Q889</f>
        <v>342.262175118814</v>
      </c>
      <c r="S889" s="326" t="n">
        <f aca="false">+[4]data1cf!R889</f>
        <v>299.208445465369</v>
      </c>
      <c r="T889" s="326" t="n">
        <f aca="false">+[4]data1cf!S889</f>
        <v>297.44301162933</v>
      </c>
      <c r="U889" s="326" t="n">
        <f aca="false">+[4]data1cf!T889</f>
        <v>295.62461477821</v>
      </c>
      <c r="V889" s="326" t="n">
        <f aca="false">+[4]data1cf!U889</f>
        <v>293.751666021557</v>
      </c>
      <c r="W889" s="326" t="n">
        <f aca="false">+[4]data1cf!V889</f>
        <v>291.822528802203</v>
      </c>
      <c r="X889" s="326" t="n">
        <f aca="false">+[4]data1cf!W889</f>
        <v>289.835517466269</v>
      </c>
      <c r="Y889" s="326" t="n">
        <f aca="false">+[4]data1cf!X889</f>
        <v>287.788895790257</v>
      </c>
      <c r="Z889" s="326" t="n">
        <f aca="false">+[4]data1cf!Y889</f>
        <v>285.680875463965</v>
      </c>
      <c r="AA889" s="326" t="n">
        <f aca="false">+[4]data1cf!Z889</f>
        <v>283.509614527884</v>
      </c>
      <c r="AB889" s="326"/>
      <c r="AC889" s="327" t="n">
        <f aca="false">XNPV(0.1,B889:AA889,$B$1:$AA$1)</f>
        <v>679.328846269699</v>
      </c>
      <c r="AD889" s="327" t="n">
        <f aca="false">SUMPRODUCT(B889:AA889,$B$1010:$AA$1010)</f>
        <v>1741.40552192073</v>
      </c>
      <c r="AE889" s="328" t="n">
        <f aca="false">SUMPRODUCT(B889:AA889,$B$1012:$AA$1012)</f>
        <v>1624.18633167921</v>
      </c>
      <c r="AF889" s="329" t="n">
        <f aca="false">XIRR(B889:AA889,$B$1:$AA$1)</f>
        <v>0.127834153790031</v>
      </c>
      <c r="AG889" s="330" t="n">
        <f aca="false">1-EXP(-(1/0.25)*(AD889/ABS($AD$1010)))</f>
        <v>0.964043622548775</v>
      </c>
    </row>
    <row r="890" customFormat="false" ht="12.75" hidden="false" customHeight="false" outlineLevel="0" collapsed="false">
      <c r="A890" s="321"/>
      <c r="B890" s="326" t="n">
        <f aca="false">+[4]data1cf!A890</f>
        <v>-3371.37781464093</v>
      </c>
      <c r="C890" s="326" t="n">
        <f aca="false">+[4]data1cf!B890</f>
        <v>506.27590471662</v>
      </c>
      <c r="D890" s="326" t="n">
        <f aca="false">+[4]data1cf!C890</f>
        <v>564.161370961578</v>
      </c>
      <c r="E890" s="326" t="n">
        <f aca="false">+[4]data1cf!D890</f>
        <v>550.57568506542</v>
      </c>
      <c r="F890" s="326" t="n">
        <f aca="false">+[4]data1cf!E890</f>
        <v>538.266795919594</v>
      </c>
      <c r="G890" s="326" t="n">
        <f aca="false">+[4]data1cf!F890</f>
        <v>526.971525336915</v>
      </c>
      <c r="H890" s="326" t="n">
        <f aca="false">+[4]data1cf!G890</f>
        <v>516.557743704179</v>
      </c>
      <c r="I890" s="326" t="n">
        <f aca="false">+[4]data1cf!H890</f>
        <v>510.9567441473</v>
      </c>
      <c r="J890" s="326" t="n">
        <f aca="false">+[4]data1cf!I890</f>
        <v>509.64309557275</v>
      </c>
      <c r="K890" s="326" t="n">
        <f aca="false">+[4]data1cf!J890</f>
        <v>508.421116710398</v>
      </c>
      <c r="L890" s="326" t="n">
        <f aca="false">+[4]data1cf!K890</f>
        <v>506.896387768225</v>
      </c>
      <c r="M890" s="326" t="n">
        <f aca="false">+[4]data1cf!L890</f>
        <v>386.239927671737</v>
      </c>
      <c r="N890" s="326" t="n">
        <f aca="false">+[4]data1cf!M890</f>
        <v>384.630325458404</v>
      </c>
      <c r="O890" s="326" t="n">
        <f aca="false">+[4]data1cf!N890</f>
        <v>383.238525892622</v>
      </c>
      <c r="P890" s="326" t="n">
        <f aca="false">+[4]data1cf!O890</f>
        <v>381.538881625916</v>
      </c>
      <c r="Q890" s="326" t="n">
        <f aca="false">+[4]data1cf!P890</f>
        <v>380.054338745158</v>
      </c>
      <c r="R890" s="326" t="n">
        <f aca="false">+[4]data1cf!Q890</f>
        <v>339.590813881222</v>
      </c>
      <c r="S890" s="326" t="n">
        <f aca="false">+[4]data1cf!R890</f>
        <v>299.208445465369</v>
      </c>
      <c r="T890" s="326" t="n">
        <f aca="false">+[4]data1cf!S890</f>
        <v>297.44301162933</v>
      </c>
      <c r="U890" s="326" t="n">
        <f aca="false">+[4]data1cf!T890</f>
        <v>295.62461477821</v>
      </c>
      <c r="V890" s="326" t="n">
        <f aca="false">+[4]data1cf!U890</f>
        <v>293.751666021557</v>
      </c>
      <c r="W890" s="326" t="n">
        <f aca="false">+[4]data1cf!V890</f>
        <v>291.822528802203</v>
      </c>
      <c r="X890" s="326" t="n">
        <f aca="false">+[4]data1cf!W890</f>
        <v>289.835517466269</v>
      </c>
      <c r="Y890" s="326" t="n">
        <f aca="false">+[4]data1cf!X890</f>
        <v>287.788895790257</v>
      </c>
      <c r="Z890" s="326" t="n">
        <f aca="false">+[4]data1cf!Y890</f>
        <v>285.680875463965</v>
      </c>
      <c r="AA890" s="326" t="n">
        <f aca="false">+[4]data1cf!Z890</f>
        <v>283.509614527884</v>
      </c>
      <c r="AB890" s="326"/>
      <c r="AC890" s="327" t="n">
        <f aca="false">XNPV(0.1,B890:AA890,$B$1:$AA$1)</f>
        <v>865.409392926565</v>
      </c>
      <c r="AD890" s="327" t="n">
        <f aca="false">SUMPRODUCT(B890:AA890,$B$1010:$AA$1010)</f>
        <v>1914.93908471385</v>
      </c>
      <c r="AE890" s="328" t="n">
        <f aca="false">SUMPRODUCT(B890:AA890,$B$1012:$AA$1012)</f>
        <v>1798.87857171916</v>
      </c>
      <c r="AF890" s="329" t="n">
        <f aca="false">XIRR(B890:AA890,$B$1:$AA$1)</f>
        <v>0.137588899395043</v>
      </c>
      <c r="AG890" s="330" t="n">
        <f aca="false">1-EXP(-(1/0.25)*(AD890/ABS($AD$1010)))</f>
        <v>0.974185903643531</v>
      </c>
    </row>
    <row r="891" customFormat="false" ht="12.75" hidden="false" customHeight="false" outlineLevel="0" collapsed="false">
      <c r="A891" s="321"/>
      <c r="B891" s="326" t="n">
        <f aca="false">+[4]data1cf!A891</f>
        <v>-3160.47087566018</v>
      </c>
      <c r="C891" s="326" t="n">
        <f aca="false">+[4]data1cf!B891</f>
        <v>502.175873822834</v>
      </c>
      <c r="D891" s="326" t="n">
        <f aca="false">+[4]data1cf!C891</f>
        <v>556.371312263384</v>
      </c>
      <c r="E891" s="326" t="n">
        <f aca="false">+[4]data1cf!D891</f>
        <v>543.564632237046</v>
      </c>
      <c r="F891" s="326" t="n">
        <f aca="false">+[4]data1cf!E891</f>
        <v>531.952748343164</v>
      </c>
      <c r="G891" s="326" t="n">
        <f aca="false">+[4]data1cf!F891</f>
        <v>521.288882518128</v>
      </c>
      <c r="H891" s="326" t="n">
        <f aca="false">+[4]data1cf!G891</f>
        <v>511.449105210521</v>
      </c>
      <c r="I891" s="326" t="n">
        <f aca="false">+[4]data1cf!H891</f>
        <v>506.118707692632</v>
      </c>
      <c r="J891" s="326" t="n">
        <f aca="false">+[4]data1cf!I891</f>
        <v>504.805059118083</v>
      </c>
      <c r="K891" s="326" t="n">
        <f aca="false">+[4]data1cf!J891</f>
        <v>503.574880193943</v>
      </c>
      <c r="L891" s="326" t="n">
        <f aca="false">+[4]data1cf!K891</f>
        <v>502.058351313558</v>
      </c>
      <c r="M891" s="326" t="n">
        <f aca="false">+[4]data1cf!L891</f>
        <v>381.393691155282</v>
      </c>
      <c r="N891" s="326" t="n">
        <f aca="false">+[4]data1cf!M891</f>
        <v>379.792289003737</v>
      </c>
      <c r="O891" s="326" t="n">
        <f aca="false">+[4]data1cf!N891</f>
        <v>378.392289376167</v>
      </c>
      <c r="P891" s="326" t="n">
        <f aca="false">+[4]data1cf!O891</f>
        <v>376.700845171248</v>
      </c>
      <c r="Q891" s="326" t="n">
        <f aca="false">+[4]data1cf!P891</f>
        <v>375.208102228703</v>
      </c>
      <c r="R891" s="326" t="n">
        <f aca="false">+[4]data1cf!Q891</f>
        <v>337.171795653889</v>
      </c>
      <c r="S891" s="326" t="n">
        <f aca="false">+[4]data1cf!R891</f>
        <v>299.208445465369</v>
      </c>
      <c r="T891" s="326" t="n">
        <f aca="false">+[4]data1cf!S891</f>
        <v>297.44301162933</v>
      </c>
      <c r="U891" s="326" t="n">
        <f aca="false">+[4]data1cf!T891</f>
        <v>295.62461477821</v>
      </c>
      <c r="V891" s="326" t="n">
        <f aca="false">+[4]data1cf!U891</f>
        <v>293.751666021557</v>
      </c>
      <c r="W891" s="326" t="n">
        <f aca="false">+[4]data1cf!V891</f>
        <v>291.822528802203</v>
      </c>
      <c r="X891" s="326" t="n">
        <f aca="false">+[4]data1cf!W891</f>
        <v>289.835517466269</v>
      </c>
      <c r="Y891" s="326" t="n">
        <f aca="false">+[4]data1cf!X891</f>
        <v>287.788895790257</v>
      </c>
      <c r="Z891" s="326" t="n">
        <f aca="false">+[4]data1cf!Y891</f>
        <v>285.680875463965</v>
      </c>
      <c r="AA891" s="326" t="n">
        <f aca="false">+[4]data1cf!Z891</f>
        <v>283.509614527884</v>
      </c>
      <c r="AB891" s="326"/>
      <c r="AC891" s="327" t="n">
        <f aca="false">XNPV(0.1,B891:AA891,$B$1:$AA$1)</f>
        <v>1033.91233733589</v>
      </c>
      <c r="AD891" s="327" t="n">
        <f aca="false">SUMPRODUCT(B891:AA891,$B$1010:$AA$1010)</f>
        <v>2072.08026260603</v>
      </c>
      <c r="AE891" s="328" t="n">
        <f aca="false">SUMPRODUCT(B891:AA891,$B$1012:$AA$1012)</f>
        <v>1957.0689755042</v>
      </c>
      <c r="AF891" s="329" t="n">
        <f aca="false">XIRR(B891:AA891,$B$1:$AA$1)</f>
        <v>0.147525598253659</v>
      </c>
      <c r="AG891" s="330" t="n">
        <f aca="false">1-EXP(-(1/0.25)*(AD891/ABS($AD$1010)))</f>
        <v>0.980878020534166</v>
      </c>
    </row>
    <row r="892" customFormat="false" ht="12.75" hidden="false" customHeight="false" outlineLevel="0" collapsed="false">
      <c r="A892" s="321"/>
      <c r="B892" s="326" t="n">
        <f aca="false">+[4]data1cf!A892</f>
        <v>-3687.81154485783</v>
      </c>
      <c r="C892" s="326" t="n">
        <f aca="false">+[4]data1cf!B892</f>
        <v>512.427376432036</v>
      </c>
      <c r="D892" s="326" t="n">
        <f aca="false">+[4]data1cf!C892</f>
        <v>575.849167220869</v>
      </c>
      <c r="E892" s="326" t="n">
        <f aca="false">+[4]data1cf!D892</f>
        <v>561.094701698782</v>
      </c>
      <c r="F892" s="326" t="n">
        <f aca="false">+[4]data1cf!E892</f>
        <v>547.740062361336</v>
      </c>
      <c r="G892" s="326" t="n">
        <f aca="false">+[4]data1cf!F892</f>
        <v>535.497465134482</v>
      </c>
      <c r="H892" s="326" t="n">
        <f aca="false">+[4]data1cf!G892</f>
        <v>524.222477461588</v>
      </c>
      <c r="I892" s="326" t="n">
        <f aca="false">+[4]data1cf!H892</f>
        <v>518.215480771491</v>
      </c>
      <c r="J892" s="326" t="n">
        <f aca="false">+[4]data1cf!I892</f>
        <v>516.901832196942</v>
      </c>
      <c r="K892" s="326" t="n">
        <f aca="false">+[4]data1cf!J892</f>
        <v>515.69215627802</v>
      </c>
      <c r="L892" s="326" t="n">
        <f aca="false">+[4]data1cf!K892</f>
        <v>514.155124392417</v>
      </c>
      <c r="M892" s="326" t="n">
        <f aca="false">+[4]data1cf!L892</f>
        <v>393.510967239359</v>
      </c>
      <c r="N892" s="326" t="n">
        <f aca="false">+[4]data1cf!M892</f>
        <v>391.889062082596</v>
      </c>
      <c r="O892" s="326" t="n">
        <f aca="false">+[4]data1cf!N892</f>
        <v>390.509565460244</v>
      </c>
      <c r="P892" s="326" t="n">
        <f aca="false">+[4]data1cf!O892</f>
        <v>388.797618250107</v>
      </c>
      <c r="Q892" s="326" t="n">
        <f aca="false">+[4]data1cf!P892</f>
        <v>387.32537831278</v>
      </c>
      <c r="R892" s="326" t="n">
        <f aca="false">+[4]data1cf!Q892</f>
        <v>343.220182193318</v>
      </c>
      <c r="S892" s="326" t="n">
        <f aca="false">+[4]data1cf!R892</f>
        <v>299.208445465369</v>
      </c>
      <c r="T892" s="326" t="n">
        <f aca="false">+[4]data1cf!S892</f>
        <v>297.44301162933</v>
      </c>
      <c r="U892" s="326" t="n">
        <f aca="false">+[4]data1cf!T892</f>
        <v>295.62461477821</v>
      </c>
      <c r="V892" s="326" t="n">
        <f aca="false">+[4]data1cf!U892</f>
        <v>293.751666021557</v>
      </c>
      <c r="W892" s="326" t="n">
        <f aca="false">+[4]data1cf!V892</f>
        <v>291.822528802203</v>
      </c>
      <c r="X892" s="326" t="n">
        <f aca="false">+[4]data1cf!W892</f>
        <v>289.835517466269</v>
      </c>
      <c r="Y892" s="326" t="n">
        <f aca="false">+[4]data1cf!X892</f>
        <v>287.788895790257</v>
      </c>
      <c r="Z892" s="326" t="n">
        <f aca="false">+[4]data1cf!Y892</f>
        <v>285.680875463965</v>
      </c>
      <c r="AA892" s="326" t="n">
        <f aca="false">+[4]data1cf!Z892</f>
        <v>283.509614527884</v>
      </c>
      <c r="AB892" s="326"/>
      <c r="AC892" s="327" t="n">
        <f aca="false">XNPV(0.1,B892:AA892,$B$1:$AA$1)</f>
        <v>612.596396305162</v>
      </c>
      <c r="AD892" s="327" t="n">
        <f aca="false">SUMPRODUCT(B892:AA892,$B$1010:$AA$1010)</f>
        <v>1679.17268778351</v>
      </c>
      <c r="AE892" s="328" t="n">
        <f aca="false">SUMPRODUCT(B892:AA892,$B$1012:$AA$1012)</f>
        <v>1561.5379711864</v>
      </c>
      <c r="AF892" s="329" t="n">
        <f aca="false">XIRR(B892:AA892,$B$1:$AA$1)</f>
        <v>0.124603997892854</v>
      </c>
      <c r="AG892" s="330" t="n">
        <f aca="false">1-EXP(-(1/0.25)*(AD892/ABS($AD$1010)))</f>
        <v>0.959506216839009</v>
      </c>
    </row>
    <row r="893" customFormat="false" ht="12.75" hidden="false" customHeight="false" outlineLevel="0" collapsed="false">
      <c r="A893" s="321"/>
      <c r="B893" s="326" t="n">
        <f aca="false">+[4]data1cf!A893</f>
        <v>-3567.89022072586</v>
      </c>
      <c r="C893" s="326" t="n">
        <f aca="false">+[4]data1cf!B893</f>
        <v>510.096105890911</v>
      </c>
      <c r="D893" s="326" t="n">
        <f aca="false">+[4]data1cf!C893</f>
        <v>571.41975319273</v>
      </c>
      <c r="E893" s="326" t="n">
        <f aca="false">+[4]data1cf!D893</f>
        <v>557.108229073457</v>
      </c>
      <c r="F893" s="326" t="n">
        <f aca="false">+[4]data1cf!E893</f>
        <v>544.149905728002</v>
      </c>
      <c r="G893" s="326" t="n">
        <f aca="false">+[4]data1cf!F893</f>
        <v>532.266324164482</v>
      </c>
      <c r="H893" s="326" t="n">
        <f aca="false">+[4]data1cf!G893</f>
        <v>521.317714367345</v>
      </c>
      <c r="I893" s="326" t="n">
        <f aca="false">+[4]data1cf!H893</f>
        <v>515.464581532963</v>
      </c>
      <c r="J893" s="326" t="n">
        <f aca="false">+[4]data1cf!I893</f>
        <v>514.150932958414</v>
      </c>
      <c r="K893" s="326" t="n">
        <f aca="false">+[4]data1cf!J893</f>
        <v>512.93659449841</v>
      </c>
      <c r="L893" s="326" t="n">
        <f aca="false">+[4]data1cf!K893</f>
        <v>511.404225153889</v>
      </c>
      <c r="M893" s="326" t="n">
        <f aca="false">+[4]data1cf!L893</f>
        <v>390.755405459749</v>
      </c>
      <c r="N893" s="326" t="n">
        <f aca="false">+[4]data1cf!M893</f>
        <v>389.138162844068</v>
      </c>
      <c r="O893" s="326" t="n">
        <f aca="false">+[4]data1cf!N893</f>
        <v>387.754003680633</v>
      </c>
      <c r="P893" s="326" t="n">
        <f aca="false">+[4]data1cf!O893</f>
        <v>386.046719011579</v>
      </c>
      <c r="Q893" s="326" t="n">
        <f aca="false">+[4]data1cf!P893</f>
        <v>384.56981653317</v>
      </c>
      <c r="R893" s="326" t="n">
        <f aca="false">+[4]data1cf!Q893</f>
        <v>341.844732574054</v>
      </c>
      <c r="S893" s="326" t="n">
        <f aca="false">+[4]data1cf!R893</f>
        <v>299.208445465369</v>
      </c>
      <c r="T893" s="326" t="n">
        <f aca="false">+[4]data1cf!S893</f>
        <v>297.44301162933</v>
      </c>
      <c r="U893" s="326" t="n">
        <f aca="false">+[4]data1cf!T893</f>
        <v>295.62461477821</v>
      </c>
      <c r="V893" s="326" t="n">
        <f aca="false">+[4]data1cf!U893</f>
        <v>293.751666021557</v>
      </c>
      <c r="W893" s="326" t="n">
        <f aca="false">+[4]data1cf!V893</f>
        <v>291.822528802203</v>
      </c>
      <c r="X893" s="326" t="n">
        <f aca="false">+[4]data1cf!W893</f>
        <v>289.835517466269</v>
      </c>
      <c r="Y893" s="326" t="n">
        <f aca="false">+[4]data1cf!X893</f>
        <v>287.788895790257</v>
      </c>
      <c r="Z893" s="326" t="n">
        <f aca="false">+[4]data1cf!Y893</f>
        <v>285.680875463965</v>
      </c>
      <c r="AA893" s="326" t="n">
        <f aca="false">+[4]data1cf!Z893</f>
        <v>283.509614527884</v>
      </c>
      <c r="AB893" s="326"/>
      <c r="AC893" s="327" t="n">
        <f aca="false">XNPV(0.1,B893:AA893,$B$1:$AA$1)</f>
        <v>708.406881779734</v>
      </c>
      <c r="AD893" s="327" t="n">
        <f aca="false">SUMPRODUCT(B893:AA893,$B$1010:$AA$1010)</f>
        <v>1768.52289228393</v>
      </c>
      <c r="AE893" s="328" t="n">
        <f aca="false">SUMPRODUCT(B893:AA893,$B$1012:$AA$1012)</f>
        <v>1651.48476373174</v>
      </c>
      <c r="AF893" s="329" t="n">
        <f aca="false">XIRR(B893:AA893,$B$1:$AA$1)</f>
        <v>0.129283567133488</v>
      </c>
      <c r="AG893" s="330" t="n">
        <f aca="false">1-EXP(-(1/0.25)*(AD893/ABS($AD$1010)))</f>
        <v>0.965858208585931</v>
      </c>
    </row>
    <row r="894" customFormat="false" ht="12.75" hidden="false" customHeight="false" outlineLevel="0" collapsed="false">
      <c r="A894" s="321"/>
      <c r="B894" s="326" t="n">
        <f aca="false">+[4]data1cf!A894</f>
        <v>-3374.82178778147</v>
      </c>
      <c r="C894" s="326" t="n">
        <f aca="false">+[4]data1cf!B894</f>
        <v>506.342855554472</v>
      </c>
      <c r="D894" s="326" t="n">
        <f aca="false">+[4]data1cf!C894</f>
        <v>564.288577553496</v>
      </c>
      <c r="E894" s="326" t="n">
        <f aca="false">+[4]data1cf!D894</f>
        <v>550.690170998147</v>
      </c>
      <c r="F894" s="326" t="n">
        <f aca="false">+[4]data1cf!E894</f>
        <v>538.369900209886</v>
      </c>
      <c r="G894" s="326" t="n">
        <f aca="false">+[4]data1cf!F894</f>
        <v>527.064319198178</v>
      </c>
      <c r="H894" s="326" t="n">
        <f aca="false">+[4]data1cf!G894</f>
        <v>516.641164448142</v>
      </c>
      <c r="I894" s="326" t="n">
        <f aca="false">+[4]data1cf!H894</f>
        <v>511.035746135965</v>
      </c>
      <c r="J894" s="326" t="n">
        <f aca="false">+[4]data1cf!I894</f>
        <v>509.722097561416</v>
      </c>
      <c r="K894" s="326" t="n">
        <f aca="false">+[4]data1cf!J894</f>
        <v>508.500252600739</v>
      </c>
      <c r="L894" s="326" t="n">
        <f aca="false">+[4]data1cf!K894</f>
        <v>506.975389756891</v>
      </c>
      <c r="M894" s="326" t="n">
        <f aca="false">+[4]data1cf!L894</f>
        <v>386.319063562078</v>
      </c>
      <c r="N894" s="326" t="n">
        <f aca="false">+[4]data1cf!M894</f>
        <v>384.70932744707</v>
      </c>
      <c r="O894" s="326" t="n">
        <f aca="false">+[4]data1cf!N894</f>
        <v>383.317661782962</v>
      </c>
      <c r="P894" s="326" t="n">
        <f aca="false">+[4]data1cf!O894</f>
        <v>381.617883614581</v>
      </c>
      <c r="Q894" s="326" t="n">
        <f aca="false">+[4]data1cf!P894</f>
        <v>380.133474635499</v>
      </c>
      <c r="R894" s="326" t="n">
        <f aca="false">+[4]data1cf!Q894</f>
        <v>339.630314875555</v>
      </c>
      <c r="S894" s="326" t="n">
        <f aca="false">+[4]data1cf!R894</f>
        <v>299.208445465369</v>
      </c>
      <c r="T894" s="326" t="n">
        <f aca="false">+[4]data1cf!S894</f>
        <v>297.44301162933</v>
      </c>
      <c r="U894" s="326" t="n">
        <f aca="false">+[4]data1cf!T894</f>
        <v>295.62461477821</v>
      </c>
      <c r="V894" s="326" t="n">
        <f aca="false">+[4]data1cf!U894</f>
        <v>293.751666021557</v>
      </c>
      <c r="W894" s="326" t="n">
        <f aca="false">+[4]data1cf!V894</f>
        <v>291.822528802203</v>
      </c>
      <c r="X894" s="326" t="n">
        <f aca="false">+[4]data1cf!W894</f>
        <v>289.835517466269</v>
      </c>
      <c r="Y894" s="326" t="n">
        <f aca="false">+[4]data1cf!X894</f>
        <v>287.788895790257</v>
      </c>
      <c r="Z894" s="326" t="n">
        <f aca="false">+[4]data1cf!Y894</f>
        <v>285.680875463965</v>
      </c>
      <c r="AA894" s="326" t="n">
        <f aca="false">+[4]data1cf!Z894</f>
        <v>283.509614527884</v>
      </c>
      <c r="AB894" s="326"/>
      <c r="AC894" s="327" t="n">
        <f aca="false">XNPV(0.1,B894:AA894,$B$1:$AA$1)</f>
        <v>862.657849437997</v>
      </c>
      <c r="AD894" s="327" t="n">
        <f aca="false">SUMPRODUCT(B894:AA894,$B$1010:$AA$1010)</f>
        <v>1912.37307148286</v>
      </c>
      <c r="AE894" s="328" t="n">
        <f aca="false">SUMPRODUCT(B894:AA894,$B$1012:$AA$1012)</f>
        <v>1796.29542531175</v>
      </c>
      <c r="AF894" s="329" t="n">
        <f aca="false">XIRR(B894:AA894,$B$1:$AA$1)</f>
        <v>0.137435918764263</v>
      </c>
      <c r="AG894" s="330" t="n">
        <f aca="false">1-EXP(-(1/0.25)*(AD894/ABS($AD$1010)))</f>
        <v>0.974059100314201</v>
      </c>
    </row>
    <row r="895" customFormat="false" ht="12.75" hidden="false" customHeight="false" outlineLevel="0" collapsed="false">
      <c r="A895" s="321"/>
      <c r="B895" s="326" t="n">
        <f aca="false">+[4]data1cf!A895</f>
        <v>-3043.88727356861</v>
      </c>
      <c r="C895" s="326" t="n">
        <f aca="false">+[4]data1cf!B895</f>
        <v>499.909488598174</v>
      </c>
      <c r="D895" s="326" t="n">
        <f aca="false">+[4]data1cf!C895</f>
        <v>552.06518033653</v>
      </c>
      <c r="E895" s="326" t="n">
        <f aca="false">+[4]data1cf!D895</f>
        <v>539.689113502877</v>
      </c>
      <c r="F895" s="326" t="n">
        <f aca="false">+[4]data1cf!E895</f>
        <v>528.462515097188</v>
      </c>
      <c r="G895" s="326" t="n">
        <f aca="false">+[4]data1cf!F895</f>
        <v>518.147672596749</v>
      </c>
      <c r="H895" s="326" t="n">
        <f aca="false">+[4]data1cf!G895</f>
        <v>508.625189220595</v>
      </c>
      <c r="I895" s="326" t="n">
        <f aca="false">+[4]data1cf!H895</f>
        <v>503.444373127534</v>
      </c>
      <c r="J895" s="326" t="n">
        <f aca="false">+[4]data1cf!I895</f>
        <v>502.130724552984</v>
      </c>
      <c r="K895" s="326" t="n">
        <f aca="false">+[4]data1cf!J895</f>
        <v>500.896012858395</v>
      </c>
      <c r="L895" s="326" t="n">
        <f aca="false">+[4]data1cf!K895</f>
        <v>499.384016748459</v>
      </c>
      <c r="M895" s="326" t="n">
        <f aca="false">+[4]data1cf!L895</f>
        <v>378.714823819734</v>
      </c>
      <c r="N895" s="326" t="n">
        <f aca="false">+[4]data1cf!M895</f>
        <v>377.117954438638</v>
      </c>
      <c r="O895" s="326" t="n">
        <f aca="false">+[4]data1cf!N895</f>
        <v>375.713422040618</v>
      </c>
      <c r="P895" s="326" t="n">
        <f aca="false">+[4]data1cf!O895</f>
        <v>374.026510606149</v>
      </c>
      <c r="Q895" s="326" t="n">
        <f aca="false">+[4]data1cf!P895</f>
        <v>372.529234893155</v>
      </c>
      <c r="R895" s="326" t="n">
        <f aca="false">+[4]data1cf!Q895</f>
        <v>335.834628371339</v>
      </c>
      <c r="S895" s="326" t="n">
        <f aca="false">+[4]data1cf!R895</f>
        <v>299.208445465369</v>
      </c>
      <c r="T895" s="326" t="n">
        <f aca="false">+[4]data1cf!S895</f>
        <v>297.44301162933</v>
      </c>
      <c r="U895" s="326" t="n">
        <f aca="false">+[4]data1cf!T895</f>
        <v>295.62461477821</v>
      </c>
      <c r="V895" s="326" t="n">
        <f aca="false">+[4]data1cf!U895</f>
        <v>293.751666021557</v>
      </c>
      <c r="W895" s="326" t="n">
        <f aca="false">+[4]data1cf!V895</f>
        <v>291.822528802203</v>
      </c>
      <c r="X895" s="326" t="n">
        <f aca="false">+[4]data1cf!W895</f>
        <v>289.835517466269</v>
      </c>
      <c r="Y895" s="326" t="n">
        <f aca="false">+[4]data1cf!X895</f>
        <v>287.788895790257</v>
      </c>
      <c r="Z895" s="326" t="n">
        <f aca="false">+[4]data1cf!Y895</f>
        <v>285.680875463965</v>
      </c>
      <c r="AA895" s="326" t="n">
        <f aca="false">+[4]data1cf!Z895</f>
        <v>283.509614527884</v>
      </c>
      <c r="AB895" s="326"/>
      <c r="AC895" s="327" t="n">
        <f aca="false">XNPV(0.1,B895:AA895,$B$1:$AA$1)</f>
        <v>1127.05616805673</v>
      </c>
      <c r="AD895" s="327" t="n">
        <f aca="false">SUMPRODUCT(B895:AA895,$B$1010:$AA$1010)</f>
        <v>2158.94361875789</v>
      </c>
      <c r="AE895" s="328" t="n">
        <f aca="false">SUMPRODUCT(B895:AA895,$B$1012:$AA$1012)</f>
        <v>2044.51231510557</v>
      </c>
      <c r="AF895" s="329" t="n">
        <f aca="false">XIRR(B895:AA895,$B$1:$AA$1)</f>
        <v>0.153549182555627</v>
      </c>
      <c r="AG895" s="330" t="n">
        <f aca="false">1-EXP(-(1/0.25)*(AD895/ABS($AD$1010)))</f>
        <v>0.983800811769919</v>
      </c>
    </row>
    <row r="896" customFormat="false" ht="12.75" hidden="false" customHeight="false" outlineLevel="0" collapsed="false">
      <c r="A896" s="321"/>
      <c r="B896" s="326" t="n">
        <f aca="false">+[4]data1cf!A896</f>
        <v>-3071.57456822301</v>
      </c>
      <c r="C896" s="326" t="n">
        <f aca="false">+[4]data1cf!B896</f>
        <v>500.447729606255</v>
      </c>
      <c r="D896" s="326" t="n">
        <f aca="false">+[4]data1cf!C896</f>
        <v>553.087838251885</v>
      </c>
      <c r="E896" s="326" t="n">
        <f aca="false">+[4]data1cf!D896</f>
        <v>540.609505626697</v>
      </c>
      <c r="F896" s="326" t="n">
        <f aca="false">+[4]data1cf!E896</f>
        <v>529.291406249633</v>
      </c>
      <c r="G896" s="326" t="n">
        <f aca="false">+[4]data1cf!F896</f>
        <v>518.89367463395</v>
      </c>
      <c r="H896" s="326" t="n">
        <f aca="false">+[4]data1cf!G896</f>
        <v>509.295837516665</v>
      </c>
      <c r="I896" s="326" t="n">
        <f aca="false">+[4]data1cf!H896</f>
        <v>504.07949751707</v>
      </c>
      <c r="J896" s="326" t="n">
        <f aca="false">+[4]data1cf!I896</f>
        <v>502.76584894252</v>
      </c>
      <c r="K896" s="326" t="n">
        <f aca="false">+[4]data1cf!J896</f>
        <v>501.532213729947</v>
      </c>
      <c r="L896" s="326" t="n">
        <f aca="false">+[4]data1cf!K896</f>
        <v>500.019141137995</v>
      </c>
      <c r="M896" s="326" t="n">
        <f aca="false">+[4]data1cf!L896</f>
        <v>379.351024691286</v>
      </c>
      <c r="N896" s="326" t="n">
        <f aca="false">+[4]data1cf!M896</f>
        <v>377.753078828174</v>
      </c>
      <c r="O896" s="326" t="n">
        <f aca="false">+[4]data1cf!N896</f>
        <v>376.349622912171</v>
      </c>
      <c r="P896" s="326" t="n">
        <f aca="false">+[4]data1cf!O896</f>
        <v>374.661634995686</v>
      </c>
      <c r="Q896" s="326" t="n">
        <f aca="false">+[4]data1cf!P896</f>
        <v>373.165435764707</v>
      </c>
      <c r="R896" s="326" t="n">
        <f aca="false">+[4]data1cf!Q896</f>
        <v>336.152190566107</v>
      </c>
      <c r="S896" s="326" t="n">
        <f aca="false">+[4]data1cf!R896</f>
        <v>299.208445465369</v>
      </c>
      <c r="T896" s="326" t="n">
        <f aca="false">+[4]data1cf!S896</f>
        <v>297.44301162933</v>
      </c>
      <c r="U896" s="326" t="n">
        <f aca="false">+[4]data1cf!T896</f>
        <v>295.62461477821</v>
      </c>
      <c r="V896" s="326" t="n">
        <f aca="false">+[4]data1cf!U896</f>
        <v>293.751666021557</v>
      </c>
      <c r="W896" s="326" t="n">
        <f aca="false">+[4]data1cf!V896</f>
        <v>291.822528802203</v>
      </c>
      <c r="X896" s="326" t="n">
        <f aca="false">+[4]data1cf!W896</f>
        <v>289.835517466269</v>
      </c>
      <c r="Y896" s="326" t="n">
        <f aca="false">+[4]data1cf!X896</f>
        <v>287.788895790257</v>
      </c>
      <c r="Z896" s="326" t="n">
        <f aca="false">+[4]data1cf!Y896</f>
        <v>285.680875463965</v>
      </c>
      <c r="AA896" s="326" t="n">
        <f aca="false">+[4]data1cf!Z896</f>
        <v>283.509614527884</v>
      </c>
      <c r="AB896" s="326"/>
      <c r="AC896" s="327" t="n">
        <f aca="false">XNPV(0.1,B896:AA896,$B$1:$AA$1)</f>
        <v>1104.93555555084</v>
      </c>
      <c r="AD896" s="327" t="n">
        <f aca="false">SUMPRODUCT(B896:AA896,$B$1010:$AA$1010)</f>
        <v>2138.31454834576</v>
      </c>
      <c r="AE896" s="328" t="n">
        <f aca="false">SUMPRODUCT(B896:AA896,$B$1012:$AA$1012)</f>
        <v>2023.7455051454</v>
      </c>
      <c r="AF896" s="329" t="n">
        <f aca="false">XIRR(B896:AA896,$B$1:$AA$1)</f>
        <v>0.152081159904824</v>
      </c>
      <c r="AG896" s="330" t="n">
        <f aca="false">1-EXP(-(1/0.25)*(AD896/ABS($AD$1010)))</f>
        <v>0.983149924707765</v>
      </c>
    </row>
    <row r="897" customFormat="false" ht="12.75" hidden="false" customHeight="false" outlineLevel="0" collapsed="false">
      <c r="A897" s="321"/>
      <c r="B897" s="326" t="n">
        <f aca="false">+[4]data1cf!A897</f>
        <v>-3760.62591306894</v>
      </c>
      <c r="C897" s="326" t="n">
        <f aca="false">+[4]data1cf!B897</f>
        <v>513.84288775006</v>
      </c>
      <c r="D897" s="326" t="n">
        <f aca="false">+[4]data1cf!C897</f>
        <v>578.538638725115</v>
      </c>
      <c r="E897" s="326" t="n">
        <f aca="false">+[4]data1cf!D897</f>
        <v>563.515226052603</v>
      </c>
      <c r="F897" s="326" t="n">
        <f aca="false">+[4]data1cf!E897</f>
        <v>549.919949791093</v>
      </c>
      <c r="G897" s="326" t="n">
        <f aca="false">+[4]data1cf!F897</f>
        <v>537.459363821264</v>
      </c>
      <c r="H897" s="326" t="n">
        <f aca="false">+[4]data1cf!G897</f>
        <v>525.986204563846</v>
      </c>
      <c r="I897" s="326" t="n">
        <f aca="false">+[4]data1cf!H897</f>
        <v>519.88578412676</v>
      </c>
      <c r="J897" s="326" t="n">
        <f aca="false">+[4]data1cf!I897</f>
        <v>518.57213555221</v>
      </c>
      <c r="K897" s="326" t="n">
        <f aca="false">+[4]data1cf!J897</f>
        <v>517.365290655925</v>
      </c>
      <c r="L897" s="326" t="n">
        <f aca="false">+[4]data1cf!K897</f>
        <v>515.825427747685</v>
      </c>
      <c r="M897" s="326" t="n">
        <f aca="false">+[4]data1cf!L897</f>
        <v>395.184101617264</v>
      </c>
      <c r="N897" s="326" t="n">
        <f aca="false">+[4]data1cf!M897</f>
        <v>393.559365437864</v>
      </c>
      <c r="O897" s="326" t="n">
        <f aca="false">+[4]data1cf!N897</f>
        <v>392.182699838148</v>
      </c>
      <c r="P897" s="326" t="n">
        <f aca="false">+[4]data1cf!O897</f>
        <v>390.467921605375</v>
      </c>
      <c r="Q897" s="326" t="n">
        <f aca="false">+[4]data1cf!P897</f>
        <v>388.998512690685</v>
      </c>
      <c r="R897" s="326" t="n">
        <f aca="false">+[4]data1cf!Q897</f>
        <v>344.055333870952</v>
      </c>
      <c r="S897" s="326" t="n">
        <f aca="false">+[4]data1cf!R897</f>
        <v>299.208445465369</v>
      </c>
      <c r="T897" s="326" t="n">
        <f aca="false">+[4]data1cf!S897</f>
        <v>297.44301162933</v>
      </c>
      <c r="U897" s="326" t="n">
        <f aca="false">+[4]data1cf!T897</f>
        <v>295.62461477821</v>
      </c>
      <c r="V897" s="326" t="n">
        <f aca="false">+[4]data1cf!U897</f>
        <v>293.751666021557</v>
      </c>
      <c r="W897" s="326" t="n">
        <f aca="false">+[4]data1cf!V897</f>
        <v>291.822528802203</v>
      </c>
      <c r="X897" s="326" t="n">
        <f aca="false">+[4]data1cf!W897</f>
        <v>289.835517466269</v>
      </c>
      <c r="Y897" s="326" t="n">
        <f aca="false">+[4]data1cf!X897</f>
        <v>287.788895790257</v>
      </c>
      <c r="Z897" s="326" t="n">
        <f aca="false">+[4]data1cf!Y897</f>
        <v>285.680875463965</v>
      </c>
      <c r="AA897" s="326" t="n">
        <f aca="false">+[4]data1cf!Z897</f>
        <v>283.509614527884</v>
      </c>
      <c r="AB897" s="326"/>
      <c r="AC897" s="327" t="n">
        <f aca="false">XNPV(0.1,B897:AA897,$B$1:$AA$1)</f>
        <v>554.421755403487</v>
      </c>
      <c r="AD897" s="327" t="n">
        <f aca="false">SUMPRODUCT(B897:AA897,$B$1010:$AA$1010)</f>
        <v>1624.92062929996</v>
      </c>
      <c r="AE897" s="328" t="n">
        <f aca="false">SUMPRODUCT(B897:AA897,$B$1012:$AA$1012)</f>
        <v>1506.92367369418</v>
      </c>
      <c r="AF897" s="329" t="n">
        <f aca="false">XIRR(B897:AA897,$B$1:$AA$1)</f>
        <v>0.121891933607514</v>
      </c>
      <c r="AG897" s="330" t="n">
        <f aca="false">1-EXP(-(1/0.25)*(AD897/ABS($AD$1010)))</f>
        <v>0.955085975930368</v>
      </c>
    </row>
    <row r="898" customFormat="false" ht="12.75" hidden="false" customHeight="false" outlineLevel="0" collapsed="false">
      <c r="A898" s="321"/>
      <c r="B898" s="326" t="n">
        <f aca="false">+[4]data1cf!A898</f>
        <v>-3271.71304639043</v>
      </c>
      <c r="C898" s="326" t="n">
        <f aca="false">+[4]data1cf!B898</f>
        <v>504.33842162183</v>
      </c>
      <c r="D898" s="326" t="n">
        <f aca="false">+[4]data1cf!C898</f>
        <v>560.480153081477</v>
      </c>
      <c r="E898" s="326" t="n">
        <f aca="false">+[4]data1cf!D898</f>
        <v>547.262588973329</v>
      </c>
      <c r="F898" s="326" t="n">
        <f aca="false">+[4]data1cf!E898</f>
        <v>535.283071953618</v>
      </c>
      <c r="G898" s="326" t="n">
        <f aca="false">+[4]data1cf!F898</f>
        <v>524.286173767536</v>
      </c>
      <c r="H898" s="326" t="n">
        <f aca="false">+[4]data1cf!G898</f>
        <v>514.143639768071</v>
      </c>
      <c r="I898" s="326" t="n">
        <f aca="false">+[4]data1cf!H898</f>
        <v>508.670514095448</v>
      </c>
      <c r="J898" s="326" t="n">
        <f aca="false">+[4]data1cf!I898</f>
        <v>507.356865520899</v>
      </c>
      <c r="K898" s="326" t="n">
        <f aca="false">+[4]data1cf!J898</f>
        <v>506.131011692356</v>
      </c>
      <c r="L898" s="326" t="n">
        <f aca="false">+[4]data1cf!K898</f>
        <v>504.610157716373</v>
      </c>
      <c r="M898" s="326" t="n">
        <f aca="false">+[4]data1cf!L898</f>
        <v>383.949822653695</v>
      </c>
      <c r="N898" s="326" t="n">
        <f aca="false">+[4]data1cf!M898</f>
        <v>382.344095406552</v>
      </c>
      <c r="O898" s="326" t="n">
        <f aca="false">+[4]data1cf!N898</f>
        <v>380.94842087458</v>
      </c>
      <c r="P898" s="326" t="n">
        <f aca="false">+[4]data1cf!O898</f>
        <v>379.252651574064</v>
      </c>
      <c r="Q898" s="326" t="n">
        <f aca="false">+[4]data1cf!P898</f>
        <v>377.764233727116</v>
      </c>
      <c r="R898" s="326" t="n">
        <f aca="false">+[4]data1cf!Q898</f>
        <v>338.447698855296</v>
      </c>
      <c r="S898" s="326" t="n">
        <f aca="false">+[4]data1cf!R898</f>
        <v>299.208445465369</v>
      </c>
      <c r="T898" s="326" t="n">
        <f aca="false">+[4]data1cf!S898</f>
        <v>297.44301162933</v>
      </c>
      <c r="U898" s="326" t="n">
        <f aca="false">+[4]data1cf!T898</f>
        <v>295.62461477821</v>
      </c>
      <c r="V898" s="326" t="n">
        <f aca="false">+[4]data1cf!U898</f>
        <v>293.751666021557</v>
      </c>
      <c r="W898" s="326" t="n">
        <f aca="false">+[4]data1cf!V898</f>
        <v>291.822528802203</v>
      </c>
      <c r="X898" s="326" t="n">
        <f aca="false">+[4]data1cf!W898</f>
        <v>289.835517466269</v>
      </c>
      <c r="Y898" s="326" t="n">
        <f aca="false">+[4]data1cf!X898</f>
        <v>287.788895790257</v>
      </c>
      <c r="Z898" s="326" t="n">
        <f aca="false">+[4]data1cf!Y898</f>
        <v>285.680875463965</v>
      </c>
      <c r="AA898" s="326" t="n">
        <f aca="false">+[4]data1cf!Z898</f>
        <v>283.509614527884</v>
      </c>
      <c r="AB898" s="326"/>
      <c r="AC898" s="327" t="n">
        <f aca="false">XNPV(0.1,B898:AA898,$B$1:$AA$1)</f>
        <v>945.03601396256</v>
      </c>
      <c r="AD898" s="327" t="n">
        <f aca="false">SUMPRODUCT(B898:AA898,$B$1010:$AA$1010)</f>
        <v>1989.19666558303</v>
      </c>
      <c r="AE898" s="328" t="n">
        <f aca="false">SUMPRODUCT(B898:AA898,$B$1012:$AA$1012)</f>
        <v>1873.63196773771</v>
      </c>
      <c r="AF898" s="329" t="n">
        <f aca="false">XIRR(B898:AA898,$B$1:$AA$1)</f>
        <v>0.142140871273971</v>
      </c>
      <c r="AG898" s="330" t="n">
        <f aca="false">1-EXP(-(1/0.25)*(AD898/ABS($AD$1010)))</f>
        <v>0.977598770564934</v>
      </c>
    </row>
    <row r="899" customFormat="false" ht="12.75" hidden="false" customHeight="false" outlineLevel="0" collapsed="false">
      <c r="A899" s="321"/>
      <c r="B899" s="326" t="n">
        <f aca="false">+[4]data1cf!A899</f>
        <v>-3661.70800172803</v>
      </c>
      <c r="C899" s="326" t="n">
        <f aca="false">+[4]data1cf!B899</f>
        <v>511.919923553593</v>
      </c>
      <c r="D899" s="326" t="n">
        <f aca="false">+[4]data1cf!C899</f>
        <v>574.885006751827</v>
      </c>
      <c r="E899" s="326" t="n">
        <f aca="false">+[4]data1cf!D899</f>
        <v>560.226957276644</v>
      </c>
      <c r="F899" s="326" t="n">
        <f aca="false">+[4]data1cf!E899</f>
        <v>546.958584928533</v>
      </c>
      <c r="G899" s="326" t="n">
        <f aca="false">+[4]data1cf!F899</f>
        <v>534.79413544496</v>
      </c>
      <c r="H899" s="326" t="n">
        <f aca="false">+[4]data1cf!G899</f>
        <v>523.590191175047</v>
      </c>
      <c r="I899" s="326" t="n">
        <f aca="false">+[4]data1cf!H899</f>
        <v>517.616686374928</v>
      </c>
      <c r="J899" s="326" t="n">
        <f aca="false">+[4]data1cf!I899</f>
        <v>516.303037800379</v>
      </c>
      <c r="K899" s="326" t="n">
        <f aca="false">+[4]data1cf!J899</f>
        <v>515.0923469757</v>
      </c>
      <c r="L899" s="326" t="n">
        <f aca="false">+[4]data1cf!K899</f>
        <v>513.556329995854</v>
      </c>
      <c r="M899" s="326" t="n">
        <f aca="false">+[4]data1cf!L899</f>
        <v>392.911157937039</v>
      </c>
      <c r="N899" s="326" t="n">
        <f aca="false">+[4]data1cf!M899</f>
        <v>391.290267686033</v>
      </c>
      <c r="O899" s="326" t="n">
        <f aca="false">+[4]data1cf!N899</f>
        <v>389.909756157924</v>
      </c>
      <c r="P899" s="326" t="n">
        <f aca="false">+[4]data1cf!O899</f>
        <v>388.198823853544</v>
      </c>
      <c r="Q899" s="326" t="n">
        <f aca="false">+[4]data1cf!P899</f>
        <v>386.72556901046</v>
      </c>
      <c r="R899" s="326" t="n">
        <f aca="false">+[4]data1cf!Q899</f>
        <v>342.920784995037</v>
      </c>
      <c r="S899" s="326" t="n">
        <f aca="false">+[4]data1cf!R899</f>
        <v>299.208445465369</v>
      </c>
      <c r="T899" s="326" t="n">
        <f aca="false">+[4]data1cf!S899</f>
        <v>297.44301162933</v>
      </c>
      <c r="U899" s="326" t="n">
        <f aca="false">+[4]data1cf!T899</f>
        <v>295.62461477821</v>
      </c>
      <c r="V899" s="326" t="n">
        <f aca="false">+[4]data1cf!U899</f>
        <v>293.751666021557</v>
      </c>
      <c r="W899" s="326" t="n">
        <f aca="false">+[4]data1cf!V899</f>
        <v>291.822528802203</v>
      </c>
      <c r="X899" s="326" t="n">
        <f aca="false">+[4]data1cf!W899</f>
        <v>289.835517466269</v>
      </c>
      <c r="Y899" s="326" t="n">
        <f aca="false">+[4]data1cf!X899</f>
        <v>287.788895790257</v>
      </c>
      <c r="Z899" s="326" t="n">
        <f aca="false">+[4]data1cf!Y899</f>
        <v>285.680875463965</v>
      </c>
      <c r="AA899" s="326" t="n">
        <f aca="false">+[4]data1cf!Z899</f>
        <v>283.509614527884</v>
      </c>
      <c r="AB899" s="326"/>
      <c r="AC899" s="327" t="n">
        <f aca="false">XNPV(0.1,B899:AA899,$B$1:$AA$1)</f>
        <v>633.451679199804</v>
      </c>
      <c r="AD899" s="327" t="n">
        <f aca="false">SUMPRODUCT(B899:AA899,$B$1010:$AA$1010)</f>
        <v>1698.62174685382</v>
      </c>
      <c r="AE899" s="328" t="n">
        <f aca="false">SUMPRODUCT(B899:AA899,$B$1012:$AA$1012)</f>
        <v>1581.11689091222</v>
      </c>
      <c r="AF899" s="329" t="n">
        <f aca="false">XIRR(B899:AA899,$B$1:$AA$1)</f>
        <v>0.125599456178208</v>
      </c>
      <c r="AG899" s="330" t="n">
        <f aca="false">1-EXP(-(1/0.25)*(AD899/ABS($AD$1010)))</f>
        <v>0.960982593870825</v>
      </c>
    </row>
    <row r="900" customFormat="false" ht="12.75" hidden="false" customHeight="false" outlineLevel="0" collapsed="false">
      <c r="A900" s="321"/>
      <c r="B900" s="326" t="n">
        <f aca="false">+[4]data1cf!A900</f>
        <v>-3730.58344821007</v>
      </c>
      <c r="C900" s="326" t="n">
        <f aca="false">+[4]data1cf!B900</f>
        <v>513.258862233204</v>
      </c>
      <c r="D900" s="326" t="n">
        <f aca="false">+[4]data1cf!C900</f>
        <v>577.428990243087</v>
      </c>
      <c r="E900" s="326" t="n">
        <f aca="false">+[4]data1cf!D900</f>
        <v>562.516542418779</v>
      </c>
      <c r="F900" s="326" t="n">
        <f aca="false">+[4]data1cf!E900</f>
        <v>549.020550495134</v>
      </c>
      <c r="G900" s="326" t="n">
        <f aca="false">+[4]data1cf!F900</f>
        <v>536.649904454901</v>
      </c>
      <c r="H900" s="326" t="n">
        <f aca="false">+[4]data1cf!G900</f>
        <v>525.258508769842</v>
      </c>
      <c r="I900" s="326" t="n">
        <f aca="false">+[4]data1cf!H900</f>
        <v>519.196634016869</v>
      </c>
      <c r="J900" s="326" t="n">
        <f aca="false">+[4]data1cf!I900</f>
        <v>517.88298544232</v>
      </c>
      <c r="K900" s="326" t="n">
        <f aca="false">+[4]data1cf!J900</f>
        <v>516.674972495</v>
      </c>
      <c r="L900" s="326" t="n">
        <f aca="false">+[4]data1cf!K900</f>
        <v>515.136277637795</v>
      </c>
      <c r="M900" s="326" t="n">
        <f aca="false">+[4]data1cf!L900</f>
        <v>394.493783456339</v>
      </c>
      <c r="N900" s="326" t="n">
        <f aca="false">+[4]data1cf!M900</f>
        <v>392.870215327974</v>
      </c>
      <c r="O900" s="326" t="n">
        <f aca="false">+[4]data1cf!N900</f>
        <v>391.492381677224</v>
      </c>
      <c r="P900" s="326" t="n">
        <f aca="false">+[4]data1cf!O900</f>
        <v>389.778771495485</v>
      </c>
      <c r="Q900" s="326" t="n">
        <f aca="false">+[4]data1cf!P900</f>
        <v>388.30819452976</v>
      </c>
      <c r="R900" s="326" t="n">
        <f aca="false">+[4]data1cf!Q900</f>
        <v>343.710758816007</v>
      </c>
      <c r="S900" s="326" t="n">
        <f aca="false">+[4]data1cf!R900</f>
        <v>299.208445465369</v>
      </c>
      <c r="T900" s="326" t="n">
        <f aca="false">+[4]data1cf!S900</f>
        <v>297.44301162933</v>
      </c>
      <c r="U900" s="326" t="n">
        <f aca="false">+[4]data1cf!T900</f>
        <v>295.62461477821</v>
      </c>
      <c r="V900" s="326" t="n">
        <f aca="false">+[4]data1cf!U900</f>
        <v>293.751666021557</v>
      </c>
      <c r="W900" s="326" t="n">
        <f aca="false">+[4]data1cf!V900</f>
        <v>291.822528802203</v>
      </c>
      <c r="X900" s="326" t="n">
        <f aca="false">+[4]data1cf!W900</f>
        <v>289.835517466269</v>
      </c>
      <c r="Y900" s="326" t="n">
        <f aca="false">+[4]data1cf!X900</f>
        <v>287.788895790257</v>
      </c>
      <c r="Z900" s="326" t="n">
        <f aca="false">+[4]data1cf!Y900</f>
        <v>285.680875463965</v>
      </c>
      <c r="AA900" s="326" t="n">
        <f aca="false">+[4]data1cf!Z900</f>
        <v>283.509614527884</v>
      </c>
      <c r="AB900" s="326"/>
      <c r="AC900" s="327" t="n">
        <f aca="false">XNPV(0.1,B900:AA900,$B$1:$AA$1)</f>
        <v>578.4240182522</v>
      </c>
      <c r="AD900" s="327" t="n">
        <f aca="false">SUMPRODUCT(B900:AA900,$B$1010:$AA$1010)</f>
        <v>1647.30447469416</v>
      </c>
      <c r="AE900" s="328" t="n">
        <f aca="false">SUMPRODUCT(B900:AA900,$B$1012:$AA$1012)</f>
        <v>1529.45697520474</v>
      </c>
      <c r="AF900" s="329" t="n">
        <f aca="false">XIRR(B900:AA900,$B$1:$AA$1)</f>
        <v>0.122999565633171</v>
      </c>
      <c r="AG900" s="330" t="n">
        <f aca="false">1-EXP(-(1/0.25)*(AD900/ABS($AD$1010)))</f>
        <v>0.956965371178842</v>
      </c>
    </row>
    <row r="901" customFormat="false" ht="12.75" hidden="false" customHeight="false" outlineLevel="0" collapsed="false">
      <c r="A901" s="321"/>
      <c r="B901" s="326" t="n">
        <f aca="false">+[4]data1cf!A901</f>
        <v>-3861.4518473211</v>
      </c>
      <c r="C901" s="326" t="n">
        <f aca="false">+[4]data1cf!B901</f>
        <v>515.802943911922</v>
      </c>
      <c r="D901" s="326" t="n">
        <f aca="false">+[4]data1cf!C901</f>
        <v>582.262745432652</v>
      </c>
      <c r="E901" s="326" t="n">
        <f aca="false">+[4]data1cf!D901</f>
        <v>566.866922089387</v>
      </c>
      <c r="F901" s="326" t="n">
        <f aca="false">+[4]data1cf!E901</f>
        <v>552.93843628036</v>
      </c>
      <c r="G901" s="326" t="n">
        <f aca="false">+[4]data1cf!F901</f>
        <v>540.176001661604</v>
      </c>
      <c r="H901" s="326" t="n">
        <f aca="false">+[4]data1cf!G901</f>
        <v>528.428434541526</v>
      </c>
      <c r="I901" s="326" t="n">
        <f aca="false">+[4]data1cf!H901</f>
        <v>522.198650397757</v>
      </c>
      <c r="J901" s="326" t="n">
        <f aca="false">+[4]data1cf!I901</f>
        <v>520.885001823207</v>
      </c>
      <c r="K901" s="326" t="n">
        <f aca="false">+[4]data1cf!J901</f>
        <v>519.682077039245</v>
      </c>
      <c r="L901" s="326" t="n">
        <f aca="false">+[4]data1cf!K901</f>
        <v>518.138294018682</v>
      </c>
      <c r="M901" s="326" t="n">
        <f aca="false">+[4]data1cf!L901</f>
        <v>397.500888000584</v>
      </c>
      <c r="N901" s="326" t="n">
        <f aca="false">+[4]data1cf!M901</f>
        <v>395.872231708861</v>
      </c>
      <c r="O901" s="326" t="n">
        <f aca="false">+[4]data1cf!N901</f>
        <v>394.499486221469</v>
      </c>
      <c r="P901" s="326" t="n">
        <f aca="false">+[4]data1cf!O901</f>
        <v>392.780787876372</v>
      </c>
      <c r="Q901" s="326" t="n">
        <f aca="false">+[4]data1cf!P901</f>
        <v>391.315299074005</v>
      </c>
      <c r="R901" s="326" t="n">
        <f aca="false">+[4]data1cf!Q901</f>
        <v>345.211767006451</v>
      </c>
      <c r="S901" s="326" t="n">
        <f aca="false">+[4]data1cf!R901</f>
        <v>299.208445465369</v>
      </c>
      <c r="T901" s="326" t="n">
        <f aca="false">+[4]data1cf!S901</f>
        <v>297.44301162933</v>
      </c>
      <c r="U901" s="326" t="n">
        <f aca="false">+[4]data1cf!T901</f>
        <v>295.62461477821</v>
      </c>
      <c r="V901" s="326" t="n">
        <f aca="false">+[4]data1cf!U901</f>
        <v>293.751666021557</v>
      </c>
      <c r="W901" s="326" t="n">
        <f aca="false">+[4]data1cf!V901</f>
        <v>291.822528802203</v>
      </c>
      <c r="X901" s="326" t="n">
        <f aca="false">+[4]data1cf!W901</f>
        <v>289.835517466269</v>
      </c>
      <c r="Y901" s="326" t="n">
        <f aca="false">+[4]data1cf!X901</f>
        <v>287.788895790257</v>
      </c>
      <c r="Z901" s="326" t="n">
        <f aca="false">+[4]data1cf!Y901</f>
        <v>285.680875463965</v>
      </c>
      <c r="AA901" s="326" t="n">
        <f aca="false">+[4]data1cf!Z901</f>
        <v>283.509614527884</v>
      </c>
      <c r="AB901" s="326"/>
      <c r="AC901" s="327" t="n">
        <f aca="false">XNPV(0.1,B901:AA901,$B$1:$AA$1)</f>
        <v>473.867427146611</v>
      </c>
      <c r="AD901" s="327" t="n">
        <f aca="false">SUMPRODUCT(B901:AA901,$B$1010:$AA$1010)</f>
        <v>1549.79789437701</v>
      </c>
      <c r="AE901" s="328" t="n">
        <f aca="false">SUMPRODUCT(B901:AA901,$B$1012:$AA$1012)</f>
        <v>1431.2993470199</v>
      </c>
      <c r="AF901" s="329" t="n">
        <f aca="false">XIRR(B901:AA901,$B$1:$AA$1)</f>
        <v>0.118285947465949</v>
      </c>
      <c r="AG901" s="330" t="n">
        <f aca="false">1-EXP(-(1/0.25)*(AD901/ABS($AD$1010)))</f>
        <v>0.948157665452426</v>
      </c>
    </row>
    <row r="902" customFormat="false" ht="12.75" hidden="false" customHeight="false" outlineLevel="0" collapsed="false">
      <c r="A902" s="321"/>
      <c r="B902" s="326" t="n">
        <f aca="false">+[4]data1cf!A902</f>
        <v>-2674.76260334941</v>
      </c>
      <c r="C902" s="326" t="n">
        <f aca="false">+[4]data1cf!B902</f>
        <v>492.733705009113</v>
      </c>
      <c r="D902" s="326" t="n">
        <f aca="false">+[4]data1cf!C902</f>
        <v>538.431191517314</v>
      </c>
      <c r="E902" s="326" t="n">
        <f aca="false">+[4]data1cf!D902</f>
        <v>527.418523565582</v>
      </c>
      <c r="F902" s="326" t="n">
        <f aca="false">+[4]data1cf!E902</f>
        <v>517.411808370033</v>
      </c>
      <c r="G902" s="326" t="n">
        <f aca="false">+[4]data1cf!F902</f>
        <v>508.20203654231</v>
      </c>
      <c r="H902" s="326" t="n">
        <f aca="false">+[4]data1cf!G902</f>
        <v>499.684162868625</v>
      </c>
      <c r="I902" s="326" t="n">
        <f aca="false">+[4]data1cf!H902</f>
        <v>494.976948492441</v>
      </c>
      <c r="J902" s="326" t="n">
        <f aca="false">+[4]data1cf!I902</f>
        <v>493.663299917892</v>
      </c>
      <c r="K902" s="326" t="n">
        <f aca="false">+[4]data1cf!J902</f>
        <v>492.414236656124</v>
      </c>
      <c r="L902" s="326" t="n">
        <f aca="false">+[4]data1cf!K902</f>
        <v>490.916592113367</v>
      </c>
      <c r="M902" s="326" t="n">
        <f aca="false">+[4]data1cf!L902</f>
        <v>370.233047617463</v>
      </c>
      <c r="N902" s="326" t="n">
        <f aca="false">+[4]data1cf!M902</f>
        <v>368.650529803546</v>
      </c>
      <c r="O902" s="326" t="n">
        <f aca="false">+[4]data1cf!N902</f>
        <v>367.231645838348</v>
      </c>
      <c r="P902" s="326" t="n">
        <f aca="false">+[4]data1cf!O902</f>
        <v>365.559085971057</v>
      </c>
      <c r="Q902" s="326" t="n">
        <f aca="false">+[4]data1cf!P902</f>
        <v>364.047458690884</v>
      </c>
      <c r="R902" s="326" t="n">
        <f aca="false">+[4]data1cf!Q902</f>
        <v>331.600916053793</v>
      </c>
      <c r="S902" s="326" t="n">
        <f aca="false">+[4]data1cf!R902</f>
        <v>299.208445465369</v>
      </c>
      <c r="T902" s="326" t="n">
        <f aca="false">+[4]data1cf!S902</f>
        <v>297.44301162933</v>
      </c>
      <c r="U902" s="326" t="n">
        <f aca="false">+[4]data1cf!T902</f>
        <v>295.62461477821</v>
      </c>
      <c r="V902" s="326" t="n">
        <f aca="false">+[4]data1cf!U902</f>
        <v>293.751666021557</v>
      </c>
      <c r="W902" s="326" t="n">
        <f aca="false">+[4]data1cf!V902</f>
        <v>291.822528802203</v>
      </c>
      <c r="X902" s="326" t="n">
        <f aca="false">+[4]data1cf!W902</f>
        <v>289.835517466269</v>
      </c>
      <c r="Y902" s="326" t="n">
        <f aca="false">+[4]data1cf!X902</f>
        <v>287.788895790257</v>
      </c>
      <c r="Z902" s="326" t="n">
        <f aca="false">+[4]data1cf!Y902</f>
        <v>285.680875463965</v>
      </c>
      <c r="AA902" s="326" t="n">
        <f aca="false">+[4]data1cf!Z902</f>
        <v>283.509614527884</v>
      </c>
      <c r="AB902" s="326"/>
      <c r="AC902" s="327" t="n">
        <f aca="false">XNPV(0.1,B902:AA902,$B$1:$AA$1)</f>
        <v>1421.96630276657</v>
      </c>
      <c r="AD902" s="327" t="n">
        <f aca="false">SUMPRODUCT(B902:AA902,$B$1010:$AA$1010)</f>
        <v>2433.96864044577</v>
      </c>
      <c r="AE902" s="328" t="n">
        <f aca="false">SUMPRODUCT(B902:AA902,$B$1012:$AA$1012)</f>
        <v>2321.37366879637</v>
      </c>
      <c r="AF902" s="329" t="n">
        <f aca="false">XIRR(B902:AA902,$B$1:$AA$1)</f>
        <v>0.175748632303243</v>
      </c>
      <c r="AG902" s="330" t="n">
        <f aca="false">1-EXP(-(1/0.25)*(AD902/ABS($AD$1010)))</f>
        <v>0.990419174632285</v>
      </c>
    </row>
    <row r="903" customFormat="false" ht="12.75" hidden="false" customHeight="false" outlineLevel="0" collapsed="false">
      <c r="A903" s="321"/>
      <c r="B903" s="326" t="n">
        <f aca="false">+[4]data1cf!A903</f>
        <v>-3701.08221890455</v>
      </c>
      <c r="C903" s="326" t="n">
        <f aca="false">+[4]data1cf!B903</f>
        <v>512.685358335505</v>
      </c>
      <c r="D903" s="326" t="n">
        <f aca="false">+[4]data1cf!C903</f>
        <v>576.339332837459</v>
      </c>
      <c r="E903" s="326" t="n">
        <f aca="false">+[4]data1cf!D903</f>
        <v>561.535850753713</v>
      </c>
      <c r="F903" s="326" t="n">
        <f aca="false">+[4]data1cf!E903</f>
        <v>548.137354492677</v>
      </c>
      <c r="G903" s="326" t="n">
        <f aca="false">+[4]data1cf!F903</f>
        <v>535.855028052689</v>
      </c>
      <c r="H903" s="326" t="n">
        <f aca="false">+[4]data1cf!G903</f>
        <v>524.543922913309</v>
      </c>
      <c r="I903" s="326" t="n">
        <f aca="false">+[4]data1cf!H903</f>
        <v>518.519899417584</v>
      </c>
      <c r="J903" s="326" t="n">
        <f aca="false">+[4]data1cf!I903</f>
        <v>517.206250843035</v>
      </c>
      <c r="K903" s="326" t="n">
        <f aca="false">+[4]data1cf!J903</f>
        <v>515.99709088792</v>
      </c>
      <c r="L903" s="326" t="n">
        <f aca="false">+[4]data1cf!K903</f>
        <v>514.459543038509</v>
      </c>
      <c r="M903" s="326" t="n">
        <f aca="false">+[4]data1cf!L903</f>
        <v>393.815901849259</v>
      </c>
      <c r="N903" s="326" t="n">
        <f aca="false">+[4]data1cf!M903</f>
        <v>392.193480728689</v>
      </c>
      <c r="O903" s="326" t="n">
        <f aca="false">+[4]data1cf!N903</f>
        <v>390.814500070143</v>
      </c>
      <c r="P903" s="326" t="n">
        <f aca="false">+[4]data1cf!O903</f>
        <v>389.1020368962</v>
      </c>
      <c r="Q903" s="326" t="n">
        <f aca="false">+[4]data1cf!P903</f>
        <v>387.63031292268</v>
      </c>
      <c r="R903" s="326" t="n">
        <f aca="false">+[4]data1cf!Q903</f>
        <v>343.372391516364</v>
      </c>
      <c r="S903" s="326" t="n">
        <f aca="false">+[4]data1cf!R903</f>
        <v>299.208445465369</v>
      </c>
      <c r="T903" s="326" t="n">
        <f aca="false">+[4]data1cf!S903</f>
        <v>297.44301162933</v>
      </c>
      <c r="U903" s="326" t="n">
        <f aca="false">+[4]data1cf!T903</f>
        <v>295.62461477821</v>
      </c>
      <c r="V903" s="326" t="n">
        <f aca="false">+[4]data1cf!U903</f>
        <v>293.751666021557</v>
      </c>
      <c r="W903" s="326" t="n">
        <f aca="false">+[4]data1cf!V903</f>
        <v>291.822528802203</v>
      </c>
      <c r="X903" s="326" t="n">
        <f aca="false">+[4]data1cf!W903</f>
        <v>289.835517466269</v>
      </c>
      <c r="Y903" s="326" t="n">
        <f aca="false">+[4]data1cf!X903</f>
        <v>287.788895790257</v>
      </c>
      <c r="Z903" s="326" t="n">
        <f aca="false">+[4]data1cf!Y903</f>
        <v>285.680875463965</v>
      </c>
      <c r="AA903" s="326" t="n">
        <f aca="false">+[4]data1cf!Z903</f>
        <v>283.509614527884</v>
      </c>
      <c r="AB903" s="326"/>
      <c r="AC903" s="327" t="n">
        <f aca="false">XNPV(0.1,B903:AA903,$B$1:$AA$1)</f>
        <v>601.993863918246</v>
      </c>
      <c r="AD903" s="327" t="n">
        <f aca="false">SUMPRODUCT(B903:AA903,$B$1010:$AA$1010)</f>
        <v>1669.28505980312</v>
      </c>
      <c r="AE903" s="328" t="n">
        <f aca="false">SUMPRODUCT(B903:AA903,$B$1012:$AA$1012)</f>
        <v>1551.58432387591</v>
      </c>
      <c r="AF903" s="329" t="n">
        <f aca="false">XIRR(B903:AA903,$B$1:$AA$1)</f>
        <v>0.124102688602029</v>
      </c>
      <c r="AG903" s="330" t="n">
        <f aca="false">1-EXP(-(1/0.25)*(AD903/ABS($AD$1010)))</f>
        <v>0.958734358866571</v>
      </c>
    </row>
    <row r="904" customFormat="false" ht="12.75" hidden="false" customHeight="false" outlineLevel="0" collapsed="false">
      <c r="A904" s="321"/>
      <c r="B904" s="326" t="n">
        <f aca="false">+[4]data1cf!A904</f>
        <v>-3258.06544444434</v>
      </c>
      <c r="C904" s="326" t="n">
        <f aca="false">+[4]data1cf!B904</f>
        <v>504.073112239998</v>
      </c>
      <c r="D904" s="326" t="n">
        <f aca="false">+[4]data1cf!C904</f>
        <v>559.976065255996</v>
      </c>
      <c r="E904" s="326" t="n">
        <f aca="false">+[4]data1cf!D904</f>
        <v>546.808909930397</v>
      </c>
      <c r="F904" s="326" t="n">
        <f aca="false">+[4]data1cf!E904</f>
        <v>534.874495505597</v>
      </c>
      <c r="G904" s="326" t="n">
        <f aca="false">+[4]data1cf!F904</f>
        <v>523.918454964317</v>
      </c>
      <c r="H904" s="326" t="n">
        <f aca="false">+[4]data1cf!G904</f>
        <v>513.813064278308</v>
      </c>
      <c r="I904" s="326" t="n">
        <f aca="false">+[4]data1cf!H904</f>
        <v>508.357449024886</v>
      </c>
      <c r="J904" s="326" t="n">
        <f aca="false">+[4]data1cf!I904</f>
        <v>507.043800450337</v>
      </c>
      <c r="K904" s="326" t="n">
        <f aca="false">+[4]data1cf!J904</f>
        <v>505.817416003031</v>
      </c>
      <c r="L904" s="326" t="n">
        <f aca="false">+[4]data1cf!K904</f>
        <v>504.297092645812</v>
      </c>
      <c r="M904" s="326" t="n">
        <f aca="false">+[4]data1cf!L904</f>
        <v>383.63622696437</v>
      </c>
      <c r="N904" s="326" t="n">
        <f aca="false">+[4]data1cf!M904</f>
        <v>382.031030335991</v>
      </c>
      <c r="O904" s="326" t="n">
        <f aca="false">+[4]data1cf!N904</f>
        <v>380.634825185255</v>
      </c>
      <c r="P904" s="326" t="n">
        <f aca="false">+[4]data1cf!O904</f>
        <v>378.939586503502</v>
      </c>
      <c r="Q904" s="326" t="n">
        <f aca="false">+[4]data1cf!P904</f>
        <v>377.450638037791</v>
      </c>
      <c r="R904" s="326" t="n">
        <f aca="false">+[4]data1cf!Q904</f>
        <v>338.291166320016</v>
      </c>
      <c r="S904" s="326" t="n">
        <f aca="false">+[4]data1cf!R904</f>
        <v>299.208445465369</v>
      </c>
      <c r="T904" s="326" t="n">
        <f aca="false">+[4]data1cf!S904</f>
        <v>297.44301162933</v>
      </c>
      <c r="U904" s="326" t="n">
        <f aca="false">+[4]data1cf!T904</f>
        <v>295.62461477821</v>
      </c>
      <c r="V904" s="326" t="n">
        <f aca="false">+[4]data1cf!U904</f>
        <v>293.751666021557</v>
      </c>
      <c r="W904" s="326" t="n">
        <f aca="false">+[4]data1cf!V904</f>
        <v>291.822528802203</v>
      </c>
      <c r="X904" s="326" t="n">
        <f aca="false">+[4]data1cf!W904</f>
        <v>289.835517466269</v>
      </c>
      <c r="Y904" s="326" t="n">
        <f aca="false">+[4]data1cf!X904</f>
        <v>287.788895790257</v>
      </c>
      <c r="Z904" s="326" t="n">
        <f aca="false">+[4]data1cf!Y904</f>
        <v>285.680875463965</v>
      </c>
      <c r="AA904" s="326" t="n">
        <f aca="false">+[4]data1cf!Z904</f>
        <v>283.509614527884</v>
      </c>
      <c r="AB904" s="326"/>
      <c r="AC904" s="327" t="n">
        <f aca="false">XNPV(0.1,B904:AA904,$B$1:$AA$1)</f>
        <v>955.939690831404</v>
      </c>
      <c r="AD904" s="327" t="n">
        <f aca="false">SUMPRODUCT(B904:AA904,$B$1010:$AA$1010)</f>
        <v>1999.36513256462</v>
      </c>
      <c r="AE904" s="328" t="n">
        <f aca="false">SUMPRODUCT(B904:AA904,$B$1012:$AA$1012)</f>
        <v>1883.86832920113</v>
      </c>
      <c r="AF904" s="329" t="n">
        <f aca="false">XIRR(B904:AA904,$B$1:$AA$1)</f>
        <v>0.142783645952232</v>
      </c>
      <c r="AG904" s="330" t="n">
        <f aca="false">1-EXP(-(1/0.25)*(AD904/ABS($AD$1010)))</f>
        <v>0.978029562864819</v>
      </c>
    </row>
    <row r="905" customFormat="false" ht="12.75" hidden="false" customHeight="false" outlineLevel="0" collapsed="false">
      <c r="A905" s="321"/>
      <c r="B905" s="326" t="n">
        <f aca="false">+[4]data1cf!A905</f>
        <v>-2604.46852534286</v>
      </c>
      <c r="C905" s="326" t="n">
        <f aca="false">+[4]data1cf!B905</f>
        <v>491.367188132665</v>
      </c>
      <c r="D905" s="326" t="n">
        <f aca="false">+[4]data1cf!C905</f>
        <v>535.834809452064</v>
      </c>
      <c r="E905" s="326" t="n">
        <f aca="false">+[4]data1cf!D905</f>
        <v>525.081779706858</v>
      </c>
      <c r="F905" s="326" t="n">
        <f aca="false">+[4]data1cf!E905</f>
        <v>515.307372380305</v>
      </c>
      <c r="G905" s="326" t="n">
        <f aca="false">+[4]data1cf!F905</f>
        <v>506.308044151554</v>
      </c>
      <c r="H905" s="326" t="n">
        <f aca="false">+[4]data1cf!G905</f>
        <v>497.981482840571</v>
      </c>
      <c r="I905" s="326" t="n">
        <f aca="false">+[4]data1cf!H905</f>
        <v>493.364458578234</v>
      </c>
      <c r="J905" s="326" t="n">
        <f aca="false">+[4]data1cf!I905</f>
        <v>492.050810003684</v>
      </c>
      <c r="K905" s="326" t="n">
        <f aca="false">+[4]data1cf!J905</f>
        <v>490.799013708164</v>
      </c>
      <c r="L905" s="326" t="n">
        <f aca="false">+[4]data1cf!K905</f>
        <v>489.304102199159</v>
      </c>
      <c r="M905" s="326" t="n">
        <f aca="false">+[4]data1cf!L905</f>
        <v>368.617824669503</v>
      </c>
      <c r="N905" s="326" t="n">
        <f aca="false">+[4]data1cf!M905</f>
        <v>367.038039889338</v>
      </c>
      <c r="O905" s="326" t="n">
        <f aca="false">+[4]data1cf!N905</f>
        <v>365.616422890387</v>
      </c>
      <c r="P905" s="326" t="n">
        <f aca="false">+[4]data1cf!O905</f>
        <v>363.946596056849</v>
      </c>
      <c r="Q905" s="326" t="n">
        <f aca="false">+[4]data1cf!P905</f>
        <v>362.432235742924</v>
      </c>
      <c r="R905" s="326" t="n">
        <f aca="false">+[4]data1cf!Q905</f>
        <v>330.794671096689</v>
      </c>
      <c r="S905" s="326" t="n">
        <f aca="false">+[4]data1cf!R905</f>
        <v>299.208445465369</v>
      </c>
      <c r="T905" s="326" t="n">
        <f aca="false">+[4]data1cf!S905</f>
        <v>297.44301162933</v>
      </c>
      <c r="U905" s="326" t="n">
        <f aca="false">+[4]data1cf!T905</f>
        <v>295.62461477821</v>
      </c>
      <c r="V905" s="326" t="n">
        <f aca="false">+[4]data1cf!U905</f>
        <v>293.751666021557</v>
      </c>
      <c r="W905" s="326" t="n">
        <f aca="false">+[4]data1cf!V905</f>
        <v>291.822528802203</v>
      </c>
      <c r="X905" s="326" t="n">
        <f aca="false">+[4]data1cf!W905</f>
        <v>289.835517466269</v>
      </c>
      <c r="Y905" s="326" t="n">
        <f aca="false">+[4]data1cf!X905</f>
        <v>287.788895790257</v>
      </c>
      <c r="Z905" s="326" t="n">
        <f aca="false">+[4]data1cf!Y905</f>
        <v>285.680875463965</v>
      </c>
      <c r="AA905" s="326" t="n">
        <f aca="false">+[4]data1cf!Z905</f>
        <v>283.509614527884</v>
      </c>
      <c r="AB905" s="326"/>
      <c r="AC905" s="327" t="n">
        <f aca="false">XNPV(0.1,B905:AA905,$B$1:$AA$1)</f>
        <v>1478.12737160519</v>
      </c>
      <c r="AD905" s="327" t="n">
        <f aca="false">SUMPRODUCT(B905:AA905,$B$1010:$AA$1010)</f>
        <v>2486.34289740562</v>
      </c>
      <c r="AE905" s="328" t="n">
        <f aca="false">SUMPRODUCT(B905:AA905,$B$1012:$AA$1012)</f>
        <v>2374.09762675286</v>
      </c>
      <c r="AF905" s="329" t="n">
        <f aca="false">XIRR(B905:AA905,$B$1:$AA$1)</f>
        <v>0.18062799406197</v>
      </c>
      <c r="AG905" s="330" t="n">
        <f aca="false">1-EXP(-(1/0.25)*(AD905/ABS($AD$1010)))</f>
        <v>0.991331046906688</v>
      </c>
    </row>
    <row r="906" customFormat="false" ht="12.75" hidden="false" customHeight="false" outlineLevel="0" collapsed="false">
      <c r="A906" s="321"/>
      <c r="B906" s="326" t="n">
        <f aca="false">+[4]data1cf!A906</f>
        <v>-2418.23569788515</v>
      </c>
      <c r="C906" s="326" t="n">
        <f aca="false">+[4]data1cf!B906</f>
        <v>487.746821966887</v>
      </c>
      <c r="D906" s="326" t="n">
        <f aca="false">+[4]data1cf!C906</f>
        <v>528.956113737086</v>
      </c>
      <c r="E906" s="326" t="n">
        <f aca="false">+[4]data1cf!D906</f>
        <v>518.890953563378</v>
      </c>
      <c r="F906" s="326" t="n">
        <f aca="false">+[4]data1cf!E906</f>
        <v>509.732008485007</v>
      </c>
      <c r="G906" s="326" t="n">
        <f aca="false">+[4]data1cf!F906</f>
        <v>501.290216645786</v>
      </c>
      <c r="H906" s="326" t="n">
        <f aca="false">+[4]data1cf!G906</f>
        <v>493.470506598012</v>
      </c>
      <c r="I906" s="326" t="n">
        <f aca="false">+[4]data1cf!H906</f>
        <v>489.092426502616</v>
      </c>
      <c r="J906" s="326" t="n">
        <f aca="false">+[4]data1cf!I906</f>
        <v>487.778777928066</v>
      </c>
      <c r="K906" s="326" t="n">
        <f aca="false">+[4]data1cf!J906</f>
        <v>486.519740900214</v>
      </c>
      <c r="L906" s="326" t="n">
        <f aca="false">+[4]data1cf!K906</f>
        <v>485.032070123541</v>
      </c>
      <c r="M906" s="326" t="n">
        <f aca="false">+[4]data1cf!L906</f>
        <v>364.338551861553</v>
      </c>
      <c r="N906" s="326" t="n">
        <f aca="false">+[4]data1cf!M906</f>
        <v>362.76600781372</v>
      </c>
      <c r="O906" s="326" t="n">
        <f aca="false">+[4]data1cf!N906</f>
        <v>361.337150082438</v>
      </c>
      <c r="P906" s="326" t="n">
        <f aca="false">+[4]data1cf!O906</f>
        <v>359.674563981231</v>
      </c>
      <c r="Q906" s="326" t="n">
        <f aca="false">+[4]data1cf!P906</f>
        <v>358.152962934974</v>
      </c>
      <c r="R906" s="326" t="n">
        <f aca="false">+[4]data1cf!Q906</f>
        <v>328.65865505888</v>
      </c>
      <c r="S906" s="326" t="n">
        <f aca="false">+[4]data1cf!R906</f>
        <v>299.208445465369</v>
      </c>
      <c r="T906" s="326" t="n">
        <f aca="false">+[4]data1cf!S906</f>
        <v>297.44301162933</v>
      </c>
      <c r="U906" s="326" t="n">
        <f aca="false">+[4]data1cf!T906</f>
        <v>295.62461477821</v>
      </c>
      <c r="V906" s="326" t="n">
        <f aca="false">+[4]data1cf!U906</f>
        <v>293.751666021557</v>
      </c>
      <c r="W906" s="326" t="n">
        <f aca="false">+[4]data1cf!V906</f>
        <v>291.822528802203</v>
      </c>
      <c r="X906" s="326" t="n">
        <f aca="false">+[4]data1cf!W906</f>
        <v>289.835517466269</v>
      </c>
      <c r="Y906" s="326" t="n">
        <f aca="false">+[4]data1cf!X906</f>
        <v>287.788895790257</v>
      </c>
      <c r="Z906" s="326" t="n">
        <f aca="false">+[4]data1cf!Y906</f>
        <v>285.680875463965</v>
      </c>
      <c r="AA906" s="326" t="n">
        <f aca="false">+[4]data1cf!Z906</f>
        <v>283.509614527884</v>
      </c>
      <c r="AB906" s="326"/>
      <c r="AC906" s="327" t="n">
        <f aca="false">XNPV(0.1,B906:AA906,$B$1:$AA$1)</f>
        <v>1626.91706967748</v>
      </c>
      <c r="AD906" s="327" t="n">
        <f aca="false">SUMPRODUCT(B906:AA906,$B$1010:$AA$1010)</f>
        <v>2625.10004788309</v>
      </c>
      <c r="AE906" s="328" t="n">
        <f aca="false">SUMPRODUCT(B906:AA906,$B$1012:$AA$1012)</f>
        <v>2513.78125364506</v>
      </c>
      <c r="AF906" s="329" t="n">
        <f aca="false">XIRR(B906:AA906,$B$1:$AA$1)</f>
        <v>0.194820045548532</v>
      </c>
      <c r="AG906" s="330" t="n">
        <f aca="false">1-EXP(-(1/0.25)*(AD906/ABS($AD$1010)))</f>
        <v>0.993348964667701</v>
      </c>
    </row>
    <row r="907" customFormat="false" ht="12.75" hidden="false" customHeight="false" outlineLevel="0" collapsed="false">
      <c r="A907" s="321"/>
      <c r="B907" s="326" t="n">
        <f aca="false">+[4]data1cf!A907</f>
        <v>-2764.95450714834</v>
      </c>
      <c r="C907" s="326" t="n">
        <f aca="false">+[4]data1cf!B907</f>
        <v>494.487035618964</v>
      </c>
      <c r="D907" s="326" t="n">
        <f aca="false">+[4]data1cf!C907</f>
        <v>541.762519676031</v>
      </c>
      <c r="E907" s="326" t="n">
        <f aca="false">+[4]data1cf!D907</f>
        <v>530.416718908428</v>
      </c>
      <c r="F907" s="326" t="n">
        <f aca="false">+[4]data1cf!E907</f>
        <v>520.111937509204</v>
      </c>
      <c r="G907" s="326" t="n">
        <f aca="false">+[4]data1cf!F907</f>
        <v>510.632152767564</v>
      </c>
      <c r="H907" s="326" t="n">
        <f aca="false">+[4]data1cf!G907</f>
        <v>501.868812808499</v>
      </c>
      <c r="I907" s="326" t="n">
        <f aca="false">+[4]data1cf!H907</f>
        <v>497.045878612066</v>
      </c>
      <c r="J907" s="326" t="n">
        <f aca="false">+[4]data1cf!I907</f>
        <v>495.732230037516</v>
      </c>
      <c r="K907" s="326" t="n">
        <f aca="false">+[4]data1cf!J907</f>
        <v>494.486673436968</v>
      </c>
      <c r="L907" s="326" t="n">
        <f aca="false">+[4]data1cf!K907</f>
        <v>492.985522232991</v>
      </c>
      <c r="M907" s="326" t="n">
        <f aca="false">+[4]data1cf!L907</f>
        <v>372.305484398307</v>
      </c>
      <c r="N907" s="326" t="n">
        <f aca="false">+[4]data1cf!M907</f>
        <v>370.71945992317</v>
      </c>
      <c r="O907" s="326" t="n">
        <f aca="false">+[4]data1cf!N907</f>
        <v>369.304082619192</v>
      </c>
      <c r="P907" s="326" t="n">
        <f aca="false">+[4]data1cf!O907</f>
        <v>367.628016090681</v>
      </c>
      <c r="Q907" s="326" t="n">
        <f aca="false">+[4]data1cf!P907</f>
        <v>366.119895471728</v>
      </c>
      <c r="R907" s="326" t="n">
        <f aca="false">+[4]data1cf!Q907</f>
        <v>332.635381113605</v>
      </c>
      <c r="S907" s="326" t="n">
        <f aca="false">+[4]data1cf!R907</f>
        <v>299.208445465369</v>
      </c>
      <c r="T907" s="326" t="n">
        <f aca="false">+[4]data1cf!S907</f>
        <v>297.44301162933</v>
      </c>
      <c r="U907" s="326" t="n">
        <f aca="false">+[4]data1cf!T907</f>
        <v>295.62461477821</v>
      </c>
      <c r="V907" s="326" t="n">
        <f aca="false">+[4]data1cf!U907</f>
        <v>293.751666021557</v>
      </c>
      <c r="W907" s="326" t="n">
        <f aca="false">+[4]data1cf!V907</f>
        <v>291.822528802203</v>
      </c>
      <c r="X907" s="326" t="n">
        <f aca="false">+[4]data1cf!W907</f>
        <v>289.835517466269</v>
      </c>
      <c r="Y907" s="326" t="n">
        <f aca="false">+[4]data1cf!X907</f>
        <v>287.788895790257</v>
      </c>
      <c r="Z907" s="326" t="n">
        <f aca="false">+[4]data1cf!Y907</f>
        <v>285.680875463965</v>
      </c>
      <c r="AA907" s="326" t="n">
        <f aca="false">+[4]data1cf!Z907</f>
        <v>283.509614527884</v>
      </c>
      <c r="AB907" s="326"/>
      <c r="AC907" s="327" t="n">
        <f aca="false">XNPV(0.1,B907:AA907,$B$1:$AA$1)</f>
        <v>1349.90797493038</v>
      </c>
      <c r="AD907" s="327" t="n">
        <f aca="false">SUMPRODUCT(B907:AA907,$B$1010:$AA$1010)</f>
        <v>2366.7690401491</v>
      </c>
      <c r="AE907" s="328" t="n">
        <f aca="false">SUMPRODUCT(B907:AA907,$B$1012:$AA$1012)</f>
        <v>2253.72537922826</v>
      </c>
      <c r="AF907" s="329" t="n">
        <f aca="false">XIRR(B907:AA907,$B$1:$AA$1)</f>
        <v>0.16982388693842</v>
      </c>
      <c r="AG907" s="330" t="n">
        <f aca="false">1-EXP(-(1/0.25)*(AD907/ABS($AD$1010)))</f>
        <v>0.989107326060692</v>
      </c>
    </row>
    <row r="908" customFormat="false" ht="12.75" hidden="false" customHeight="false" outlineLevel="0" collapsed="false">
      <c r="A908" s="321"/>
      <c r="B908" s="326" t="n">
        <f aca="false">+[4]data1cf!A908</f>
        <v>-2715.04624794007</v>
      </c>
      <c r="C908" s="326" t="n">
        <f aca="false">+[4]data1cf!B908</f>
        <v>493.516819059955</v>
      </c>
      <c r="D908" s="326" t="n">
        <f aca="false">+[4]data1cf!C908</f>
        <v>539.919108213914</v>
      </c>
      <c r="E908" s="326" t="n">
        <f aca="false">+[4]data1cf!D908</f>
        <v>528.757648592523</v>
      </c>
      <c r="F908" s="326" t="n">
        <f aca="false">+[4]data1cf!E908</f>
        <v>518.617804008331</v>
      </c>
      <c r="G908" s="326" t="n">
        <f aca="false">+[4]data1cf!F908</f>
        <v>509.287432616778</v>
      </c>
      <c r="H908" s="326" t="n">
        <f aca="false">+[4]data1cf!G908</f>
        <v>500.659922975974</v>
      </c>
      <c r="I908" s="326" t="n">
        <f aca="false">+[4]data1cf!H908</f>
        <v>495.901023072435</v>
      </c>
      <c r="J908" s="326" t="n">
        <f aca="false">+[4]data1cf!I908</f>
        <v>494.587374497886</v>
      </c>
      <c r="K908" s="326" t="n">
        <f aca="false">+[4]data1cf!J908</f>
        <v>493.33987746422</v>
      </c>
      <c r="L908" s="326" t="n">
        <f aca="false">+[4]data1cf!K908</f>
        <v>491.840666693361</v>
      </c>
      <c r="M908" s="326" t="n">
        <f aca="false">+[4]data1cf!L908</f>
        <v>371.158688425559</v>
      </c>
      <c r="N908" s="326" t="n">
        <f aca="false">+[4]data1cf!M908</f>
        <v>369.57460438354</v>
      </c>
      <c r="O908" s="326" t="n">
        <f aca="false">+[4]data1cf!N908</f>
        <v>368.157286646444</v>
      </c>
      <c r="P908" s="326" t="n">
        <f aca="false">+[4]data1cf!O908</f>
        <v>366.483160551051</v>
      </c>
      <c r="Q908" s="326" t="n">
        <f aca="false">+[4]data1cf!P908</f>
        <v>364.97309949898</v>
      </c>
      <c r="R908" s="326" t="n">
        <f aca="false">+[4]data1cf!Q908</f>
        <v>332.06295334379</v>
      </c>
      <c r="S908" s="326" t="n">
        <f aca="false">+[4]data1cf!R908</f>
        <v>299.208445465369</v>
      </c>
      <c r="T908" s="326" t="n">
        <f aca="false">+[4]data1cf!S908</f>
        <v>297.44301162933</v>
      </c>
      <c r="U908" s="326" t="n">
        <f aca="false">+[4]data1cf!T908</f>
        <v>295.62461477821</v>
      </c>
      <c r="V908" s="326" t="n">
        <f aca="false">+[4]data1cf!U908</f>
        <v>293.751666021557</v>
      </c>
      <c r="W908" s="326" t="n">
        <f aca="false">+[4]data1cf!V908</f>
        <v>291.822528802203</v>
      </c>
      <c r="X908" s="326" t="n">
        <f aca="false">+[4]data1cf!W908</f>
        <v>289.835517466269</v>
      </c>
      <c r="Y908" s="326" t="n">
        <f aca="false">+[4]data1cf!X908</f>
        <v>287.788895790257</v>
      </c>
      <c r="Z908" s="326" t="n">
        <f aca="false">+[4]data1cf!Y908</f>
        <v>285.680875463965</v>
      </c>
      <c r="AA908" s="326" t="n">
        <f aca="false">+[4]data1cf!Z908</f>
        <v>283.509614527884</v>
      </c>
      <c r="AB908" s="326"/>
      <c r="AC908" s="327" t="n">
        <f aca="false">XNPV(0.1,B908:AA908,$B$1:$AA$1)</f>
        <v>1389.78190543062</v>
      </c>
      <c r="AD908" s="327" t="n">
        <f aca="false">SUMPRODUCT(B908:AA908,$B$1010:$AA$1010)</f>
        <v>2403.95436309976</v>
      </c>
      <c r="AE908" s="328" t="n">
        <f aca="false">SUMPRODUCT(B908:AA908,$B$1012:$AA$1012)</f>
        <v>2291.15898721915</v>
      </c>
      <c r="AF908" s="329" t="n">
        <f aca="false">XIRR(B908:AA908,$B$1:$AA$1)</f>
        <v>0.17305761402332</v>
      </c>
      <c r="AG908" s="330" t="n">
        <f aca="false">1-EXP(-(1/0.25)*(AD908/ABS($AD$1010)))</f>
        <v>0.989853994756007</v>
      </c>
    </row>
    <row r="909" customFormat="false" ht="12.75" hidden="false" customHeight="false" outlineLevel="0" collapsed="false">
      <c r="A909" s="321"/>
      <c r="B909" s="326" t="n">
        <f aca="false">+[4]data1cf!A909</f>
        <v>-3835.47963813668</v>
      </c>
      <c r="C909" s="326" t="n">
        <f aca="false">+[4]data1cf!B909</f>
        <v>515.298044165377</v>
      </c>
      <c r="D909" s="326" t="n">
        <f aca="false">+[4]data1cf!C909</f>
        <v>581.303435914217</v>
      </c>
      <c r="E909" s="326" t="n">
        <f aca="false">+[4]data1cf!D909</f>
        <v>566.003543522795</v>
      </c>
      <c r="F909" s="326" t="n">
        <f aca="false">+[4]data1cf!E909</f>
        <v>552.160890670681</v>
      </c>
      <c r="G909" s="326" t="n">
        <f aca="false">+[4]data1cf!F909</f>
        <v>539.476210612893</v>
      </c>
      <c r="H909" s="326" t="n">
        <f aca="false">+[4]data1cf!G909</f>
        <v>527.79932945733</v>
      </c>
      <c r="I909" s="326" t="n">
        <f aca="false">+[4]data1cf!H909</f>
        <v>521.602868696833</v>
      </c>
      <c r="J909" s="326" t="n">
        <f aca="false">+[4]data1cf!I909</f>
        <v>520.289220122284</v>
      </c>
      <c r="K909" s="326" t="n">
        <f aca="false">+[4]data1cf!J909</f>
        <v>519.085285538829</v>
      </c>
      <c r="L909" s="326" t="n">
        <f aca="false">+[4]data1cf!K909</f>
        <v>517.542512317759</v>
      </c>
      <c r="M909" s="326" t="n">
        <f aca="false">+[4]data1cf!L909</f>
        <v>396.904096500168</v>
      </c>
      <c r="N909" s="326" t="n">
        <f aca="false">+[4]data1cf!M909</f>
        <v>395.276450007938</v>
      </c>
      <c r="O909" s="326" t="n">
        <f aca="false">+[4]data1cf!N909</f>
        <v>393.902694721053</v>
      </c>
      <c r="P909" s="326" t="n">
        <f aca="false">+[4]data1cf!O909</f>
        <v>392.185006175449</v>
      </c>
      <c r="Q909" s="326" t="n">
        <f aca="false">+[4]data1cf!P909</f>
        <v>390.718507573589</v>
      </c>
      <c r="R909" s="326" t="n">
        <f aca="false">+[4]data1cf!Q909</f>
        <v>344.913876155989</v>
      </c>
      <c r="S909" s="326" t="n">
        <f aca="false">+[4]data1cf!R909</f>
        <v>299.208445465369</v>
      </c>
      <c r="T909" s="326" t="n">
        <f aca="false">+[4]data1cf!S909</f>
        <v>297.44301162933</v>
      </c>
      <c r="U909" s="326" t="n">
        <f aca="false">+[4]data1cf!T909</f>
        <v>295.62461477821</v>
      </c>
      <c r="V909" s="326" t="n">
        <f aca="false">+[4]data1cf!U909</f>
        <v>293.751666021557</v>
      </c>
      <c r="W909" s="326" t="n">
        <f aca="false">+[4]data1cf!V909</f>
        <v>291.822528802203</v>
      </c>
      <c r="X909" s="326" t="n">
        <f aca="false">+[4]data1cf!W909</f>
        <v>289.835517466269</v>
      </c>
      <c r="Y909" s="326" t="n">
        <f aca="false">+[4]data1cf!X909</f>
        <v>287.788895790257</v>
      </c>
      <c r="Z909" s="326" t="n">
        <f aca="false">+[4]data1cf!Y909</f>
        <v>285.680875463965</v>
      </c>
      <c r="AA909" s="326" t="n">
        <f aca="false">+[4]data1cf!Z909</f>
        <v>283.509614527884</v>
      </c>
      <c r="AB909" s="326"/>
      <c r="AC909" s="327" t="n">
        <f aca="false">XNPV(0.1,B909:AA909,$B$1:$AA$1)</f>
        <v>494.617781504504</v>
      </c>
      <c r="AD909" s="327" t="n">
        <f aca="false">SUMPRODUCT(B909:AA909,$B$1010:$AA$1010)</f>
        <v>1569.1491000008</v>
      </c>
      <c r="AE909" s="328" t="n">
        <f aca="false">SUMPRODUCT(B909:AA909,$B$1012:$AA$1012)</f>
        <v>1450.77975993532</v>
      </c>
      <c r="AF909" s="329" t="n">
        <f aca="false">XIRR(B909:AA909,$B$1:$AA$1)</f>
        <v>0.119198857442793</v>
      </c>
      <c r="AG909" s="330" t="n">
        <f aca="false">1-EXP(-(1/0.25)*(AD909/ABS($AD$1010)))</f>
        <v>0.950038468139065</v>
      </c>
    </row>
    <row r="910" customFormat="false" ht="12.75" hidden="false" customHeight="false" outlineLevel="0" collapsed="false">
      <c r="A910" s="321"/>
      <c r="B910" s="326" t="n">
        <f aca="false">+[4]data1cf!A910</f>
        <v>-3852.14081087715</v>
      </c>
      <c r="C910" s="326" t="n">
        <f aca="false">+[4]data1cf!B910</f>
        <v>515.621937363452</v>
      </c>
      <c r="D910" s="326" t="n">
        <f aca="false">+[4]data1cf!C910</f>
        <v>581.918832990559</v>
      </c>
      <c r="E910" s="326" t="n">
        <f aca="false">+[4]data1cf!D910</f>
        <v>566.557400891503</v>
      </c>
      <c r="F910" s="326" t="n">
        <f aca="false">+[4]data1cf!E910</f>
        <v>552.659686195716</v>
      </c>
      <c r="G910" s="326" t="n">
        <f aca="false">+[4]data1cf!F910</f>
        <v>539.925126585424</v>
      </c>
      <c r="H910" s="326" t="n">
        <f aca="false">+[4]data1cf!G910</f>
        <v>528.202900382131</v>
      </c>
      <c r="I910" s="326" t="n">
        <f aca="false">+[4]data1cf!H910</f>
        <v>521.985062670562</v>
      </c>
      <c r="J910" s="326" t="n">
        <f aca="false">+[4]data1cf!I910</f>
        <v>520.671414096012</v>
      </c>
      <c r="K910" s="326" t="n">
        <f aca="false">+[4]data1cf!J910</f>
        <v>519.468127298953</v>
      </c>
      <c r="L910" s="326" t="n">
        <f aca="false">+[4]data1cf!K910</f>
        <v>517.924706291487</v>
      </c>
      <c r="M910" s="326" t="n">
        <f aca="false">+[4]data1cf!L910</f>
        <v>397.286938260292</v>
      </c>
      <c r="N910" s="326" t="n">
        <f aca="false">+[4]data1cf!M910</f>
        <v>395.658643981666</v>
      </c>
      <c r="O910" s="326" t="n">
        <f aca="false">+[4]data1cf!N910</f>
        <v>394.285536481177</v>
      </c>
      <c r="P910" s="326" t="n">
        <f aca="false">+[4]data1cf!O910</f>
        <v>392.567200149177</v>
      </c>
      <c r="Q910" s="326" t="n">
        <f aca="false">+[4]data1cf!P910</f>
        <v>391.101349333713</v>
      </c>
      <c r="R910" s="326" t="n">
        <f aca="false">+[4]data1cf!Q910</f>
        <v>345.104973142853</v>
      </c>
      <c r="S910" s="326" t="n">
        <f aca="false">+[4]data1cf!R910</f>
        <v>299.208445465369</v>
      </c>
      <c r="T910" s="326" t="n">
        <f aca="false">+[4]data1cf!S910</f>
        <v>297.44301162933</v>
      </c>
      <c r="U910" s="326" t="n">
        <f aca="false">+[4]data1cf!T910</f>
        <v>295.62461477821</v>
      </c>
      <c r="V910" s="326" t="n">
        <f aca="false">+[4]data1cf!U910</f>
        <v>293.751666021557</v>
      </c>
      <c r="W910" s="326" t="n">
        <f aca="false">+[4]data1cf!V910</f>
        <v>291.822528802203</v>
      </c>
      <c r="X910" s="326" t="n">
        <f aca="false">+[4]data1cf!W910</f>
        <v>289.835517466269</v>
      </c>
      <c r="Y910" s="326" t="n">
        <f aca="false">+[4]data1cf!X910</f>
        <v>287.788895790257</v>
      </c>
      <c r="Z910" s="326" t="n">
        <f aca="false">+[4]data1cf!Y910</f>
        <v>285.680875463965</v>
      </c>
      <c r="AA910" s="326" t="n">
        <f aca="false">+[4]data1cf!Z910</f>
        <v>283.509614527884</v>
      </c>
      <c r="AB910" s="326"/>
      <c r="AC910" s="327" t="n">
        <f aca="false">XNPV(0.1,B910:AA910,$B$1:$AA$1)</f>
        <v>481.306428745563</v>
      </c>
      <c r="AD910" s="327" t="n">
        <f aca="false">SUMPRODUCT(B910:AA910,$B$1010:$AA$1010)</f>
        <v>1556.73530118434</v>
      </c>
      <c r="AE910" s="328" t="n">
        <f aca="false">SUMPRODUCT(B910:AA910,$B$1012:$AA$1012)</f>
        <v>1438.28307463856</v>
      </c>
      <c r="AF910" s="329" t="n">
        <f aca="false">XIRR(B910:AA910,$B$1:$AA$1)</f>
        <v>0.118611980426652</v>
      </c>
      <c r="AG910" s="330" t="n">
        <f aca="false">1-EXP(-(1/0.25)*(AD910/ABS($AD$1010)))</f>
        <v>0.948839938932099</v>
      </c>
    </row>
    <row r="911" customFormat="false" ht="12.75" hidden="false" customHeight="false" outlineLevel="0" collapsed="false">
      <c r="A911" s="321"/>
      <c r="B911" s="326" t="n">
        <f aca="false">+[4]data1cf!A911</f>
        <v>-3103.09405084843</v>
      </c>
      <c r="C911" s="326" t="n">
        <f aca="false">+[4]data1cf!B911</f>
        <v>501.060468348494</v>
      </c>
      <c r="D911" s="326" t="n">
        <f aca="false">+[4]data1cf!C911</f>
        <v>554.252041862138</v>
      </c>
      <c r="E911" s="326" t="n">
        <f aca="false">+[4]data1cf!D911</f>
        <v>541.657288875924</v>
      </c>
      <c r="F911" s="326" t="n">
        <f aca="false">+[4]data1cf!E911</f>
        <v>530.23502391268</v>
      </c>
      <c r="G911" s="326" t="n">
        <f aca="false">+[4]data1cf!F911</f>
        <v>519.742930530692</v>
      </c>
      <c r="H911" s="326" t="n">
        <f aca="false">+[4]data1cf!G911</f>
        <v>510.059309989493</v>
      </c>
      <c r="I911" s="326" t="n">
        <f aca="false">+[4]data1cf!H911</f>
        <v>504.802529232911</v>
      </c>
      <c r="J911" s="326" t="n">
        <f aca="false">+[4]data1cf!I911</f>
        <v>503.488880658362</v>
      </c>
      <c r="K911" s="326" t="n">
        <f aca="false">+[4]data1cf!J911</f>
        <v>502.256470923273</v>
      </c>
      <c r="L911" s="326" t="n">
        <f aca="false">+[4]data1cf!K911</f>
        <v>500.742172853836</v>
      </c>
      <c r="M911" s="326" t="n">
        <f aca="false">+[4]data1cf!L911</f>
        <v>380.075281884612</v>
      </c>
      <c r="N911" s="326" t="n">
        <f aca="false">+[4]data1cf!M911</f>
        <v>378.476110544016</v>
      </c>
      <c r="O911" s="326" t="n">
        <f aca="false">+[4]data1cf!N911</f>
        <v>377.073880105496</v>
      </c>
      <c r="P911" s="326" t="n">
        <f aca="false">+[4]data1cf!O911</f>
        <v>375.384666711527</v>
      </c>
      <c r="Q911" s="326" t="n">
        <f aca="false">+[4]data1cf!P911</f>
        <v>373.889692958033</v>
      </c>
      <c r="R911" s="326" t="n">
        <f aca="false">+[4]data1cf!Q911</f>
        <v>336.513706424028</v>
      </c>
      <c r="S911" s="326" t="n">
        <f aca="false">+[4]data1cf!R911</f>
        <v>299.208445465369</v>
      </c>
      <c r="T911" s="326" t="n">
        <f aca="false">+[4]data1cf!S911</f>
        <v>297.44301162933</v>
      </c>
      <c r="U911" s="326" t="n">
        <f aca="false">+[4]data1cf!T911</f>
        <v>295.62461477821</v>
      </c>
      <c r="V911" s="326" t="n">
        <f aca="false">+[4]data1cf!U911</f>
        <v>293.751666021557</v>
      </c>
      <c r="W911" s="326" t="n">
        <f aca="false">+[4]data1cf!V911</f>
        <v>291.822528802203</v>
      </c>
      <c r="X911" s="326" t="n">
        <f aca="false">+[4]data1cf!W911</f>
        <v>289.835517466269</v>
      </c>
      <c r="Y911" s="326" t="n">
        <f aca="false">+[4]data1cf!X911</f>
        <v>287.788895790257</v>
      </c>
      <c r="Z911" s="326" t="n">
        <f aca="false">+[4]data1cf!Y911</f>
        <v>285.680875463965</v>
      </c>
      <c r="AA911" s="326" t="n">
        <f aca="false">+[4]data1cf!Z911</f>
        <v>283.509614527884</v>
      </c>
      <c r="AB911" s="326"/>
      <c r="AC911" s="327" t="n">
        <f aca="false">XNPV(0.1,B911:AA911,$B$1:$AA$1)</f>
        <v>1079.75323744263</v>
      </c>
      <c r="AD911" s="327" t="n">
        <f aca="false">SUMPRODUCT(B911:AA911,$B$1010:$AA$1010)</f>
        <v>2114.83021610781</v>
      </c>
      <c r="AE911" s="328" t="n">
        <f aca="false">SUMPRODUCT(B911:AA911,$B$1012:$AA$1012)</f>
        <v>2000.10436888071</v>
      </c>
      <c r="AF911" s="329" t="n">
        <f aca="false">XIRR(B911:AA911,$B$1:$AA$1)</f>
        <v>0.15043888825342</v>
      </c>
      <c r="AG911" s="330" t="n">
        <f aca="false">1-EXP(-(1/0.25)*(AD911/ABS($AD$1010)))</f>
        <v>0.982377057111681</v>
      </c>
    </row>
    <row r="912" customFormat="false" ht="12.75" hidden="false" customHeight="false" outlineLevel="0" collapsed="false">
      <c r="A912" s="321"/>
      <c r="B912" s="326" t="n">
        <f aca="false">+[4]data1cf!A912</f>
        <v>-2462.96824643527</v>
      </c>
      <c r="C912" s="326" t="n">
        <f aca="false">+[4]data1cf!B912</f>
        <v>488.616422710702</v>
      </c>
      <c r="D912" s="326" t="n">
        <f aca="false">+[4]data1cf!C912</f>
        <v>530.608355150333</v>
      </c>
      <c r="E912" s="326" t="n">
        <f aca="false">+[4]data1cf!D912</f>
        <v>520.3779708353</v>
      </c>
      <c r="F912" s="326" t="n">
        <f aca="false">+[4]data1cf!E912</f>
        <v>511.07119363048</v>
      </c>
      <c r="G912" s="326" t="n">
        <f aca="false">+[4]data1cf!F912</f>
        <v>502.495483276712</v>
      </c>
      <c r="H912" s="326" t="n">
        <f aca="false">+[4]data1cf!G912</f>
        <v>494.554029124805</v>
      </c>
      <c r="I912" s="326" t="n">
        <f aca="false">+[4]data1cf!H912</f>
        <v>490.118555380316</v>
      </c>
      <c r="J912" s="326" t="n">
        <f aca="false">+[4]data1cf!I912</f>
        <v>488.804906805767</v>
      </c>
      <c r="K912" s="326" t="n">
        <f aca="false">+[4]data1cf!J912</f>
        <v>487.547608979403</v>
      </c>
      <c r="L912" s="326" t="n">
        <f aca="false">+[4]data1cf!K912</f>
        <v>486.058199001242</v>
      </c>
      <c r="M912" s="326" t="n">
        <f aca="false">+[4]data1cf!L912</f>
        <v>365.366419940742</v>
      </c>
      <c r="N912" s="326" t="n">
        <f aca="false">+[4]data1cf!M912</f>
        <v>363.792136691421</v>
      </c>
      <c r="O912" s="326" t="n">
        <f aca="false">+[4]data1cf!N912</f>
        <v>362.365018161626</v>
      </c>
      <c r="P912" s="326" t="n">
        <f aca="false">+[4]data1cf!O912</f>
        <v>360.700692858932</v>
      </c>
      <c r="Q912" s="326" t="n">
        <f aca="false">+[4]data1cf!P912</f>
        <v>359.180831014163</v>
      </c>
      <c r="R912" s="326" t="n">
        <f aca="false">+[4]data1cf!Q912</f>
        <v>329.171719497731</v>
      </c>
      <c r="S912" s="326" t="n">
        <f aca="false">+[4]data1cf!R912</f>
        <v>299.208445465369</v>
      </c>
      <c r="T912" s="326" t="n">
        <f aca="false">+[4]data1cf!S912</f>
        <v>297.44301162933</v>
      </c>
      <c r="U912" s="326" t="n">
        <f aca="false">+[4]data1cf!T912</f>
        <v>295.62461477821</v>
      </c>
      <c r="V912" s="326" t="n">
        <f aca="false">+[4]data1cf!U912</f>
        <v>293.751666021557</v>
      </c>
      <c r="W912" s="326" t="n">
        <f aca="false">+[4]data1cf!V912</f>
        <v>291.822528802203</v>
      </c>
      <c r="X912" s="326" t="n">
        <f aca="false">+[4]data1cf!W912</f>
        <v>289.835517466269</v>
      </c>
      <c r="Y912" s="326" t="n">
        <f aca="false">+[4]data1cf!X912</f>
        <v>287.788895790257</v>
      </c>
      <c r="Z912" s="326" t="n">
        <f aca="false">+[4]data1cf!Y912</f>
        <v>285.680875463965</v>
      </c>
      <c r="AA912" s="326" t="n">
        <f aca="false">+[4]data1cf!Z912</f>
        <v>283.509614527884</v>
      </c>
      <c r="AB912" s="326"/>
      <c r="AC912" s="327" t="n">
        <f aca="false">XNPV(0.1,B912:AA912,$B$1:$AA$1)</f>
        <v>1591.17824487611</v>
      </c>
      <c r="AD912" s="327" t="n">
        <f aca="false">SUMPRODUCT(B912:AA912,$B$1010:$AA$1010)</f>
        <v>2591.7710099517</v>
      </c>
      <c r="AE912" s="328" t="n">
        <f aca="false">SUMPRODUCT(B912:AA912,$B$1012:$AA$1012)</f>
        <v>2480.22967894736</v>
      </c>
      <c r="AF912" s="329" t="n">
        <f aca="false">XIRR(B912:AA912,$B$1:$AA$1)</f>
        <v>0.19122932827753</v>
      </c>
      <c r="AG912" s="330" t="n">
        <f aca="false">1-EXP(-(1/0.25)*(AD912/ABS($AD$1010)))</f>
        <v>0.992911889331738</v>
      </c>
    </row>
    <row r="913" customFormat="false" ht="12.75" hidden="false" customHeight="false" outlineLevel="0" collapsed="false">
      <c r="A913" s="321"/>
      <c r="B913" s="326" t="n">
        <f aca="false">+[4]data1cf!A913</f>
        <v>-3309.66568650197</v>
      </c>
      <c r="C913" s="326" t="n">
        <f aca="false">+[4]data1cf!B913</f>
        <v>505.076220945598</v>
      </c>
      <c r="D913" s="326" t="n">
        <f aca="false">+[4]data1cf!C913</f>
        <v>561.881971796637</v>
      </c>
      <c r="E913" s="326" t="n">
        <f aca="false">+[4]data1cf!D913</f>
        <v>548.524225816973</v>
      </c>
      <c r="F913" s="326" t="n">
        <f aca="false">+[4]data1cf!E913</f>
        <v>536.419282912221</v>
      </c>
      <c r="G913" s="326" t="n">
        <f aca="false">+[4]data1cf!F913</f>
        <v>525.308763630279</v>
      </c>
      <c r="H913" s="326" t="n">
        <f aca="false">+[4]data1cf!G913</f>
        <v>515.062937725486</v>
      </c>
      <c r="I913" s="326" t="n">
        <f aca="false">+[4]data1cf!H913</f>
        <v>509.541117297494</v>
      </c>
      <c r="J913" s="326" t="n">
        <f aca="false">+[4]data1cf!I913</f>
        <v>508.227468722945</v>
      </c>
      <c r="K913" s="326" t="n">
        <f aca="false">+[4]data1cf!J913</f>
        <v>507.00309049305</v>
      </c>
      <c r="L913" s="326" t="n">
        <f aca="false">+[4]data1cf!K913</f>
        <v>505.48076091842</v>
      </c>
      <c r="M913" s="326" t="n">
        <f aca="false">+[4]data1cf!L913</f>
        <v>384.82190145439</v>
      </c>
      <c r="N913" s="326" t="n">
        <f aca="false">+[4]data1cf!M913</f>
        <v>383.214698608599</v>
      </c>
      <c r="O913" s="326" t="n">
        <f aca="false">+[4]data1cf!N913</f>
        <v>381.820499675274</v>
      </c>
      <c r="P913" s="326" t="n">
        <f aca="false">+[4]data1cf!O913</f>
        <v>380.12325477611</v>
      </c>
      <c r="Q913" s="326" t="n">
        <f aca="false">+[4]data1cf!P913</f>
        <v>378.63631252781</v>
      </c>
      <c r="R913" s="326" t="n">
        <f aca="false">+[4]data1cf!Q913</f>
        <v>338.88300045632</v>
      </c>
      <c r="S913" s="326" t="n">
        <f aca="false">+[4]data1cf!R913</f>
        <v>299.208445465369</v>
      </c>
      <c r="T913" s="326" t="n">
        <f aca="false">+[4]data1cf!S913</f>
        <v>297.44301162933</v>
      </c>
      <c r="U913" s="326" t="n">
        <f aca="false">+[4]data1cf!T913</f>
        <v>295.62461477821</v>
      </c>
      <c r="V913" s="326" t="n">
        <f aca="false">+[4]data1cf!U913</f>
        <v>293.751666021557</v>
      </c>
      <c r="W913" s="326" t="n">
        <f aca="false">+[4]data1cf!V913</f>
        <v>291.822528802203</v>
      </c>
      <c r="X913" s="326" t="n">
        <f aca="false">+[4]data1cf!W913</f>
        <v>289.835517466269</v>
      </c>
      <c r="Y913" s="326" t="n">
        <f aca="false">+[4]data1cf!X913</f>
        <v>287.788895790257</v>
      </c>
      <c r="Z913" s="326" t="n">
        <f aca="false">+[4]data1cf!Y913</f>
        <v>285.680875463965</v>
      </c>
      <c r="AA913" s="326" t="n">
        <f aca="false">+[4]data1cf!Z913</f>
        <v>283.509614527884</v>
      </c>
      <c r="AB913" s="326"/>
      <c r="AC913" s="327" t="n">
        <f aca="false">XNPV(0.1,B913:AA913,$B$1:$AA$1)</f>
        <v>914.71395989546</v>
      </c>
      <c r="AD913" s="327" t="n">
        <f aca="false">SUMPRODUCT(B913:AA913,$B$1010:$AA$1010)</f>
        <v>1960.91915797676</v>
      </c>
      <c r="AE913" s="328" t="n">
        <f aca="false">SUMPRODUCT(B913:AA913,$B$1012:$AA$1012)</f>
        <v>1845.1656522482</v>
      </c>
      <c r="AF913" s="329" t="n">
        <f aca="false">XIRR(B913:AA913,$B$1:$AA$1)</f>
        <v>0.140378457492604</v>
      </c>
      <c r="AG913" s="330" t="n">
        <f aca="false">1-EXP(-(1/0.25)*(AD913/ABS($AD$1010)))</f>
        <v>0.976355853970475</v>
      </c>
    </row>
    <row r="914" customFormat="false" ht="12.75" hidden="false" customHeight="false" outlineLevel="0" collapsed="false">
      <c r="A914" s="321"/>
      <c r="B914" s="326" t="n">
        <f aca="false">+[4]data1cf!A914</f>
        <v>-2741.99956447911</v>
      </c>
      <c r="C914" s="326" t="n">
        <f aca="false">+[4]data1cf!B914</f>
        <v>494.040791533474</v>
      </c>
      <c r="D914" s="326" t="n">
        <f aca="false">+[4]data1cf!C914</f>
        <v>540.9146559136</v>
      </c>
      <c r="E914" s="326" t="n">
        <f aca="false">+[4]data1cf!D914</f>
        <v>529.65364152224</v>
      </c>
      <c r="F914" s="326" t="n">
        <f aca="false">+[4]data1cf!E914</f>
        <v>519.42472161755</v>
      </c>
      <c r="G914" s="326" t="n">
        <f aca="false">+[4]data1cf!F914</f>
        <v>510.013658465075</v>
      </c>
      <c r="H914" s="326" t="n">
        <f aca="false">+[4]data1cf!G914</f>
        <v>501.312792677979</v>
      </c>
      <c r="I914" s="326" t="n">
        <f aca="false">+[4]data1cf!H914</f>
        <v>496.519310591188</v>
      </c>
      <c r="J914" s="326" t="n">
        <f aca="false">+[4]data1cf!I914</f>
        <v>495.205662016638</v>
      </c>
      <c r="K914" s="326" t="n">
        <f aca="false">+[4]data1cf!J914</f>
        <v>493.959212927919</v>
      </c>
      <c r="L914" s="326" t="n">
        <f aca="false">+[4]data1cf!K914</f>
        <v>492.458954212113</v>
      </c>
      <c r="M914" s="326" t="n">
        <f aca="false">+[4]data1cf!L914</f>
        <v>371.778023889258</v>
      </c>
      <c r="N914" s="326" t="n">
        <f aca="false">+[4]data1cf!M914</f>
        <v>370.192891902292</v>
      </c>
      <c r="O914" s="326" t="n">
        <f aca="false">+[4]data1cf!N914</f>
        <v>368.776622110143</v>
      </c>
      <c r="P914" s="326" t="n">
        <f aca="false">+[4]data1cf!O914</f>
        <v>367.101448069803</v>
      </c>
      <c r="Q914" s="326" t="n">
        <f aca="false">+[4]data1cf!P914</f>
        <v>365.592434962679</v>
      </c>
      <c r="R914" s="326" t="n">
        <f aca="false">+[4]data1cf!Q914</f>
        <v>332.372097103166</v>
      </c>
      <c r="S914" s="326" t="n">
        <f aca="false">+[4]data1cf!R914</f>
        <v>299.208445465369</v>
      </c>
      <c r="T914" s="326" t="n">
        <f aca="false">+[4]data1cf!S914</f>
        <v>297.44301162933</v>
      </c>
      <c r="U914" s="326" t="n">
        <f aca="false">+[4]data1cf!T914</f>
        <v>295.62461477821</v>
      </c>
      <c r="V914" s="326" t="n">
        <f aca="false">+[4]data1cf!U914</f>
        <v>293.751666021557</v>
      </c>
      <c r="W914" s="326" t="n">
        <f aca="false">+[4]data1cf!V914</f>
        <v>291.822528802203</v>
      </c>
      <c r="X914" s="326" t="n">
        <f aca="false">+[4]data1cf!W914</f>
        <v>289.835517466269</v>
      </c>
      <c r="Y914" s="326" t="n">
        <f aca="false">+[4]data1cf!X914</f>
        <v>287.788895790257</v>
      </c>
      <c r="Z914" s="326" t="n">
        <f aca="false">+[4]data1cf!Y914</f>
        <v>285.680875463965</v>
      </c>
      <c r="AA914" s="326" t="n">
        <f aca="false">+[4]data1cf!Z914</f>
        <v>283.509614527884</v>
      </c>
      <c r="AB914" s="326"/>
      <c r="AC914" s="327" t="n">
        <f aca="false">XNPV(0.1,B914:AA914,$B$1:$AA$1)</f>
        <v>1368.24770072227</v>
      </c>
      <c r="AD914" s="327" t="n">
        <f aca="false">SUMPRODUCT(B914:AA914,$B$1010:$AA$1010)</f>
        <v>2383.87216035426</v>
      </c>
      <c r="AE914" s="328" t="n">
        <f aca="false">SUMPRODUCT(B914:AA914,$B$1012:$AA$1012)</f>
        <v>2270.942696341</v>
      </c>
      <c r="AF914" s="329" t="n">
        <f aca="false">XIRR(B914:AA914,$B$1:$AA$1)</f>
        <v>0.171297772215836</v>
      </c>
      <c r="AG914" s="330" t="n">
        <f aca="false">1-EXP(-(1/0.25)*(AD914/ABS($AD$1010)))</f>
        <v>0.989457341595615</v>
      </c>
    </row>
    <row r="915" customFormat="false" ht="12.75" hidden="false" customHeight="false" outlineLevel="0" collapsed="false">
      <c r="A915" s="321"/>
      <c r="B915" s="326" t="n">
        <f aca="false">+[4]data1cf!A915</f>
        <v>-3372.70614443007</v>
      </c>
      <c r="C915" s="326" t="n">
        <f aca="false">+[4]data1cf!B915</f>
        <v>506.301727447721</v>
      </c>
      <c r="D915" s="326" t="n">
        <f aca="false">+[4]data1cf!C915</f>
        <v>564.210434150669</v>
      </c>
      <c r="E915" s="326" t="n">
        <f aca="false">+[4]data1cf!D915</f>
        <v>550.619841935602</v>
      </c>
      <c r="F915" s="326" t="n">
        <f aca="false">+[4]data1cf!E915</f>
        <v>538.30656292549</v>
      </c>
      <c r="G915" s="326" t="n">
        <f aca="false">+[4]data1cf!F915</f>
        <v>527.007315642221</v>
      </c>
      <c r="H915" s="326" t="n">
        <f aca="false">+[4]data1cf!G915</f>
        <v>516.58991882713</v>
      </c>
      <c r="I915" s="326" t="n">
        <f aca="false">+[4]data1cf!H915</f>
        <v>510.987214969999</v>
      </c>
      <c r="J915" s="326" t="n">
        <f aca="false">+[4]data1cf!I915</f>
        <v>509.67356639545</v>
      </c>
      <c r="K915" s="326" t="n">
        <f aca="false">+[4]data1cf!J915</f>
        <v>508.451639178559</v>
      </c>
      <c r="L915" s="326" t="n">
        <f aca="false">+[4]data1cf!K915</f>
        <v>506.926858590924</v>
      </c>
      <c r="M915" s="326" t="n">
        <f aca="false">+[4]data1cf!L915</f>
        <v>386.270450139898</v>
      </c>
      <c r="N915" s="326" t="n">
        <f aca="false">+[4]data1cf!M915</f>
        <v>384.660796281104</v>
      </c>
      <c r="O915" s="326" t="n">
        <f aca="false">+[4]data1cf!N915</f>
        <v>383.269048360783</v>
      </c>
      <c r="P915" s="326" t="n">
        <f aca="false">+[4]data1cf!O915</f>
        <v>381.569352448615</v>
      </c>
      <c r="Q915" s="326" t="n">
        <f aca="false">+[4]data1cf!P915</f>
        <v>380.084861213319</v>
      </c>
      <c r="R915" s="326" t="n">
        <f aca="false">+[4]data1cf!Q915</f>
        <v>339.606049292572</v>
      </c>
      <c r="S915" s="326" t="n">
        <f aca="false">+[4]data1cf!R915</f>
        <v>299.208445465369</v>
      </c>
      <c r="T915" s="326" t="n">
        <f aca="false">+[4]data1cf!S915</f>
        <v>297.44301162933</v>
      </c>
      <c r="U915" s="326" t="n">
        <f aca="false">+[4]data1cf!T915</f>
        <v>295.62461477821</v>
      </c>
      <c r="V915" s="326" t="n">
        <f aca="false">+[4]data1cf!U915</f>
        <v>293.751666021557</v>
      </c>
      <c r="W915" s="326" t="n">
        <f aca="false">+[4]data1cf!V915</f>
        <v>291.822528802203</v>
      </c>
      <c r="X915" s="326" t="n">
        <f aca="false">+[4]data1cf!W915</f>
        <v>289.835517466269</v>
      </c>
      <c r="Y915" s="326" t="n">
        <f aca="false">+[4]data1cf!X915</f>
        <v>287.788895790257</v>
      </c>
      <c r="Z915" s="326" t="n">
        <f aca="false">+[4]data1cf!Y915</f>
        <v>285.680875463965</v>
      </c>
      <c r="AA915" s="326" t="n">
        <f aca="false">+[4]data1cf!Z915</f>
        <v>283.509614527884</v>
      </c>
      <c r="AB915" s="326"/>
      <c r="AC915" s="327" t="n">
        <f aca="false">XNPV(0.1,B915:AA915,$B$1:$AA$1)</f>
        <v>864.348131112713</v>
      </c>
      <c r="AD915" s="327" t="n">
        <f aca="false">SUMPRODUCT(B915:AA915,$B$1010:$AA$1010)</f>
        <v>1913.94938134656</v>
      </c>
      <c r="AE915" s="328" t="n">
        <f aca="false">SUMPRODUCT(B915:AA915,$B$1012:$AA$1012)</f>
        <v>1797.88226013871</v>
      </c>
      <c r="AF915" s="329" t="n">
        <f aca="false">XIRR(B915:AA915,$B$1:$AA$1)</f>
        <v>0.137529862085213</v>
      </c>
      <c r="AG915" s="330" t="n">
        <f aca="false">1-EXP(-(1/0.25)*(AD915/ABS($AD$1010)))</f>
        <v>0.974137069588124</v>
      </c>
    </row>
    <row r="916" customFormat="false" ht="12.75" hidden="false" customHeight="false" outlineLevel="0" collapsed="false">
      <c r="A916" s="321"/>
      <c r="B916" s="326" t="n">
        <f aca="false">+[4]data1cf!A916</f>
        <v>-3855.85976632119</v>
      </c>
      <c r="C916" s="326" t="n">
        <f aca="false">+[4]data1cf!B916</f>
        <v>515.694233857284</v>
      </c>
      <c r="D916" s="326" t="n">
        <f aca="false">+[4]data1cf!C916</f>
        <v>582.05619632884</v>
      </c>
      <c r="E916" s="326" t="n">
        <f aca="false">+[4]data1cf!D916</f>
        <v>566.681027895956</v>
      </c>
      <c r="F916" s="326" t="n">
        <f aca="false">+[4]data1cf!E916</f>
        <v>552.771022796217</v>
      </c>
      <c r="G916" s="326" t="n">
        <f aca="false">+[4]data1cf!F916</f>
        <v>540.025329525876</v>
      </c>
      <c r="H916" s="326" t="n">
        <f aca="false">+[4]data1cf!G916</f>
        <v>528.292981813446</v>
      </c>
      <c r="I916" s="326" t="n">
        <f aca="false">+[4]data1cf!H916</f>
        <v>522.070372533284</v>
      </c>
      <c r="J916" s="326" t="n">
        <f aca="false">+[4]data1cf!I916</f>
        <v>520.756723958734</v>
      </c>
      <c r="K916" s="326" t="n">
        <f aca="false">+[4]data1cf!J916</f>
        <v>519.553581754663</v>
      </c>
      <c r="L916" s="326" t="n">
        <f aca="false">+[4]data1cf!K916</f>
        <v>518.010016154209</v>
      </c>
      <c r="M916" s="326" t="n">
        <f aca="false">+[4]data1cf!L916</f>
        <v>397.372392716002</v>
      </c>
      <c r="N916" s="326" t="n">
        <f aca="false">+[4]data1cf!M916</f>
        <v>395.743953844388</v>
      </c>
      <c r="O916" s="326" t="n">
        <f aca="false">+[4]data1cf!N916</f>
        <v>394.370990936887</v>
      </c>
      <c r="P916" s="326" t="n">
        <f aca="false">+[4]data1cf!O916</f>
        <v>392.652510011899</v>
      </c>
      <c r="Q916" s="326" t="n">
        <f aca="false">+[4]data1cf!P916</f>
        <v>391.186803789423</v>
      </c>
      <c r="R916" s="326" t="n">
        <f aca="false">+[4]data1cf!Q916</f>
        <v>345.147628074214</v>
      </c>
      <c r="S916" s="326" t="n">
        <f aca="false">+[4]data1cf!R916</f>
        <v>299.208445465369</v>
      </c>
      <c r="T916" s="326" t="n">
        <f aca="false">+[4]data1cf!S916</f>
        <v>297.44301162933</v>
      </c>
      <c r="U916" s="326" t="n">
        <f aca="false">+[4]data1cf!T916</f>
        <v>295.62461477821</v>
      </c>
      <c r="V916" s="326" t="n">
        <f aca="false">+[4]data1cf!U916</f>
        <v>293.751666021557</v>
      </c>
      <c r="W916" s="326" t="n">
        <f aca="false">+[4]data1cf!V916</f>
        <v>291.822528802203</v>
      </c>
      <c r="X916" s="326" t="n">
        <f aca="false">+[4]data1cf!W916</f>
        <v>289.835517466269</v>
      </c>
      <c r="Y916" s="326" t="n">
        <f aca="false">+[4]data1cf!X916</f>
        <v>287.788895790257</v>
      </c>
      <c r="Z916" s="326" t="n">
        <f aca="false">+[4]data1cf!Y916</f>
        <v>285.680875463965</v>
      </c>
      <c r="AA916" s="326" t="n">
        <f aca="false">+[4]data1cf!Z916</f>
        <v>283.509614527884</v>
      </c>
      <c r="AB916" s="326"/>
      <c r="AC916" s="327" t="n">
        <f aca="false">XNPV(0.1,B916:AA916,$B$1:$AA$1)</f>
        <v>478.335189650839</v>
      </c>
      <c r="AD916" s="327" t="n">
        <f aca="false">SUMPRODUCT(B916:AA916,$B$1010:$AA$1010)</f>
        <v>1553.96440591731</v>
      </c>
      <c r="AE916" s="328" t="n">
        <f aca="false">SUMPRODUCT(B916:AA916,$B$1012:$AA$1012)</f>
        <v>1435.49367820525</v>
      </c>
      <c r="AF916" s="329" t="n">
        <f aca="false">XIRR(B916:AA916,$B$1:$AA$1)</f>
        <v>0.118481592316227</v>
      </c>
      <c r="AG916" s="330" t="n">
        <f aca="false">1-EXP(-(1/0.25)*(AD916/ABS($AD$1010)))</f>
        <v>0.948568513189738</v>
      </c>
    </row>
    <row r="917" customFormat="false" ht="12.75" hidden="false" customHeight="false" outlineLevel="0" collapsed="false">
      <c r="A917" s="321"/>
      <c r="B917" s="326" t="n">
        <f aca="false">+[4]data1cf!A917</f>
        <v>-3669.52336578142</v>
      </c>
      <c r="C917" s="326" t="n">
        <f aca="false">+[4]data1cf!B917</f>
        <v>512.071854230791</v>
      </c>
      <c r="D917" s="326" t="n">
        <f aca="false">+[4]data1cf!C917</f>
        <v>575.173675038503</v>
      </c>
      <c r="E917" s="326" t="n">
        <f aca="false">+[4]data1cf!D917</f>
        <v>560.486758734652</v>
      </c>
      <c r="F917" s="326" t="n">
        <f aca="false">+[4]data1cf!E917</f>
        <v>547.192558171418</v>
      </c>
      <c r="G917" s="326" t="n">
        <f aca="false">+[4]data1cf!F917</f>
        <v>535.004711363556</v>
      </c>
      <c r="H917" s="326" t="n">
        <f aca="false">+[4]data1cf!G917</f>
        <v>523.779496798836</v>
      </c>
      <c r="I917" s="326" t="n">
        <f aca="false">+[4]data1cf!H917</f>
        <v>517.795964574022</v>
      </c>
      <c r="J917" s="326" t="n">
        <f aca="false">+[4]data1cf!I917</f>
        <v>516.482315999472</v>
      </c>
      <c r="K917" s="326" t="n">
        <f aca="false">+[4]data1cf!J917</f>
        <v>515.271929036148</v>
      </c>
      <c r="L917" s="326" t="n">
        <f aca="false">+[4]data1cf!K917</f>
        <v>513.735608194947</v>
      </c>
      <c r="M917" s="326" t="n">
        <f aca="false">+[4]data1cf!L917</f>
        <v>393.090739997487</v>
      </c>
      <c r="N917" s="326" t="n">
        <f aca="false">+[4]data1cf!M917</f>
        <v>391.469545885126</v>
      </c>
      <c r="O917" s="326" t="n">
        <f aca="false">+[4]data1cf!N917</f>
        <v>390.089338218372</v>
      </c>
      <c r="P917" s="326" t="n">
        <f aca="false">+[4]data1cf!O917</f>
        <v>388.378102052637</v>
      </c>
      <c r="Q917" s="326" t="n">
        <f aca="false">+[4]data1cf!P917</f>
        <v>386.905151070908</v>
      </c>
      <c r="R917" s="326" t="n">
        <f aca="false">+[4]data1cf!Q917</f>
        <v>343.010424094583</v>
      </c>
      <c r="S917" s="326" t="n">
        <f aca="false">+[4]data1cf!R917</f>
        <v>299.208445465369</v>
      </c>
      <c r="T917" s="326" t="n">
        <f aca="false">+[4]data1cf!S917</f>
        <v>297.44301162933</v>
      </c>
      <c r="U917" s="326" t="n">
        <f aca="false">+[4]data1cf!T917</f>
        <v>295.62461477821</v>
      </c>
      <c r="V917" s="326" t="n">
        <f aca="false">+[4]data1cf!U917</f>
        <v>293.751666021557</v>
      </c>
      <c r="W917" s="326" t="n">
        <f aca="false">+[4]data1cf!V917</f>
        <v>291.822528802203</v>
      </c>
      <c r="X917" s="326" t="n">
        <f aca="false">+[4]data1cf!W917</f>
        <v>289.835517466269</v>
      </c>
      <c r="Y917" s="326" t="n">
        <f aca="false">+[4]data1cf!X917</f>
        <v>287.788895790257</v>
      </c>
      <c r="Z917" s="326" t="n">
        <f aca="false">+[4]data1cf!Y917</f>
        <v>285.680875463965</v>
      </c>
      <c r="AA917" s="326" t="n">
        <f aca="false">+[4]data1cf!Z917</f>
        <v>283.509614527884</v>
      </c>
      <c r="AB917" s="326"/>
      <c r="AC917" s="327" t="n">
        <f aca="false">XNPV(0.1,B917:AA917,$B$1:$AA$1)</f>
        <v>627.207636870088</v>
      </c>
      <c r="AD917" s="327" t="n">
        <f aca="false">SUMPRODUCT(B917:AA917,$B$1010:$AA$1010)</f>
        <v>1692.79872595683</v>
      </c>
      <c r="AE917" s="328" t="n">
        <f aca="false">SUMPRODUCT(B917:AA917,$B$1012:$AA$1012)</f>
        <v>1575.25498991784</v>
      </c>
      <c r="AF917" s="329" t="n">
        <f aca="false">XIRR(B917:AA917,$B$1:$AA$1)</f>
        <v>0.12530010235828</v>
      </c>
      <c r="AG917" s="330" t="n">
        <f aca="false">1-EXP(-(1/0.25)*(AD917/ABS($AD$1010)))</f>
        <v>0.960546305161663</v>
      </c>
    </row>
    <row r="918" customFormat="false" ht="12.75" hidden="false" customHeight="false" outlineLevel="0" collapsed="false">
      <c r="A918" s="321"/>
      <c r="B918" s="326" t="n">
        <f aca="false">+[4]data1cf!A918</f>
        <v>-3024.3101317083</v>
      </c>
      <c r="C918" s="326" t="n">
        <f aca="false">+[4]data1cf!B918</f>
        <v>499.528908960409</v>
      </c>
      <c r="D918" s="326" t="n">
        <f aca="false">+[4]data1cf!C918</f>
        <v>551.342079024778</v>
      </c>
      <c r="E918" s="326" t="n">
        <f aca="false">+[4]data1cf!D918</f>
        <v>539.0383223223</v>
      </c>
      <c r="F918" s="326" t="n">
        <f aca="false">+[4]data1cf!E918</f>
        <v>527.876422455031</v>
      </c>
      <c r="G918" s="326" t="n">
        <f aca="false">+[4]data1cf!F918</f>
        <v>517.620189218808</v>
      </c>
      <c r="H918" s="326" t="n">
        <f aca="false">+[4]data1cf!G918</f>
        <v>508.150986991941</v>
      </c>
      <c r="I918" s="326" t="n">
        <f aca="false">+[4]data1cf!H918</f>
        <v>502.995289154972</v>
      </c>
      <c r="J918" s="326" t="n">
        <f aca="false">+[4]data1cf!I918</f>
        <v>501.681640580422</v>
      </c>
      <c r="K918" s="326" t="n">
        <f aca="false">+[4]data1cf!J918</f>
        <v>500.446167726557</v>
      </c>
      <c r="L918" s="326" t="n">
        <f aca="false">+[4]data1cf!K918</f>
        <v>498.934932775897</v>
      </c>
      <c r="M918" s="326" t="n">
        <f aca="false">+[4]data1cf!L918</f>
        <v>378.264978687896</v>
      </c>
      <c r="N918" s="326" t="n">
        <f aca="false">+[4]data1cf!M918</f>
        <v>376.668870466076</v>
      </c>
      <c r="O918" s="326" t="n">
        <f aca="false">+[4]data1cf!N918</f>
        <v>375.263576908781</v>
      </c>
      <c r="P918" s="326" t="n">
        <f aca="false">+[4]data1cf!O918</f>
        <v>373.577426633587</v>
      </c>
      <c r="Q918" s="326" t="n">
        <f aca="false">+[4]data1cf!P918</f>
        <v>372.079389761317</v>
      </c>
      <c r="R918" s="326" t="n">
        <f aca="false">+[4]data1cf!Q918</f>
        <v>335.610086385058</v>
      </c>
      <c r="S918" s="326" t="n">
        <f aca="false">+[4]data1cf!R918</f>
        <v>299.208445465369</v>
      </c>
      <c r="T918" s="326" t="n">
        <f aca="false">+[4]data1cf!S918</f>
        <v>297.44301162933</v>
      </c>
      <c r="U918" s="326" t="n">
        <f aca="false">+[4]data1cf!T918</f>
        <v>295.62461477821</v>
      </c>
      <c r="V918" s="326" t="n">
        <f aca="false">+[4]data1cf!U918</f>
        <v>293.751666021557</v>
      </c>
      <c r="W918" s="326" t="n">
        <f aca="false">+[4]data1cf!V918</f>
        <v>291.822528802203</v>
      </c>
      <c r="X918" s="326" t="n">
        <f aca="false">+[4]data1cf!W918</f>
        <v>289.835517466269</v>
      </c>
      <c r="Y918" s="326" t="n">
        <f aca="false">+[4]data1cf!X918</f>
        <v>287.788895790257</v>
      </c>
      <c r="Z918" s="326" t="n">
        <f aca="false">+[4]data1cf!Y918</f>
        <v>285.680875463965</v>
      </c>
      <c r="AA918" s="326" t="n">
        <f aca="false">+[4]data1cf!Z918</f>
        <v>283.509614527884</v>
      </c>
      <c r="AB918" s="326"/>
      <c r="AC918" s="327" t="n">
        <f aca="false">XNPV(0.1,B918:AA918,$B$1:$AA$1)</f>
        <v>1142.69721838216</v>
      </c>
      <c r="AD918" s="327" t="n">
        <f aca="false">SUMPRODUCT(B918:AA918,$B$1010:$AA$1010)</f>
        <v>2173.53002898487</v>
      </c>
      <c r="AE918" s="328" t="n">
        <f aca="false">SUMPRODUCT(B918:AA918,$B$1012:$AA$1012)</f>
        <v>2059.19611825972</v>
      </c>
      <c r="AF918" s="329" t="n">
        <f aca="false">XIRR(B918:AA918,$B$1:$AA$1)</f>
        <v>0.154601908001239</v>
      </c>
      <c r="AG918" s="330" t="n">
        <f aca="false">1-EXP(-(1/0.25)*(AD918/ABS($AD$1010)))</f>
        <v>0.984245809186899</v>
      </c>
    </row>
    <row r="919" customFormat="false" ht="12.75" hidden="false" customHeight="false" outlineLevel="0" collapsed="false">
      <c r="A919" s="321"/>
      <c r="B919" s="326" t="n">
        <f aca="false">+[4]data1cf!A919</f>
        <v>-3349.36055547994</v>
      </c>
      <c r="C919" s="326" t="n">
        <f aca="false">+[4]data1cf!B919</f>
        <v>505.84788919853</v>
      </c>
      <c r="D919" s="326" t="n">
        <f aca="false">+[4]data1cf!C919</f>
        <v>563.348141477207</v>
      </c>
      <c r="E919" s="326" t="n">
        <f aca="false">+[4]data1cf!D919</f>
        <v>549.843778529486</v>
      </c>
      <c r="F919" s="326" t="n">
        <f aca="false">+[4]data1cf!E919</f>
        <v>537.607652021736</v>
      </c>
      <c r="G919" s="326" t="n">
        <f aca="false">+[4]data1cf!F919</f>
        <v>526.378295828843</v>
      </c>
      <c r="H919" s="326" t="n">
        <f aca="false">+[4]data1cf!G919</f>
        <v>516.024436368639</v>
      </c>
      <c r="I919" s="326" t="n">
        <f aca="false">+[4]data1cf!H919</f>
        <v>510.451685835954</v>
      </c>
      <c r="J919" s="326" t="n">
        <f aca="false">+[4]data1cf!I919</f>
        <v>509.138037261405</v>
      </c>
      <c r="K919" s="326" t="n">
        <f aca="false">+[4]data1cf!J919</f>
        <v>507.915202368016</v>
      </c>
      <c r="L919" s="326" t="n">
        <f aca="false">+[4]data1cf!K919</f>
        <v>506.391329456879</v>
      </c>
      <c r="M919" s="326" t="n">
        <f aca="false">+[4]data1cf!L919</f>
        <v>385.734013329355</v>
      </c>
      <c r="N919" s="326" t="n">
        <f aca="false">+[4]data1cf!M919</f>
        <v>384.125267147059</v>
      </c>
      <c r="O919" s="326" t="n">
        <f aca="false">+[4]data1cf!N919</f>
        <v>382.732611550239</v>
      </c>
      <c r="P919" s="326" t="n">
        <f aca="false">+[4]data1cf!O919</f>
        <v>381.03382331457</v>
      </c>
      <c r="Q919" s="326" t="n">
        <f aca="false">+[4]data1cf!P919</f>
        <v>379.548424402776</v>
      </c>
      <c r="R919" s="326" t="n">
        <f aca="false">+[4]data1cf!Q919</f>
        <v>339.338284725549</v>
      </c>
      <c r="S919" s="326" t="n">
        <f aca="false">+[4]data1cf!R919</f>
        <v>299.208445465369</v>
      </c>
      <c r="T919" s="326" t="n">
        <f aca="false">+[4]data1cf!S919</f>
        <v>297.44301162933</v>
      </c>
      <c r="U919" s="326" t="n">
        <f aca="false">+[4]data1cf!T919</f>
        <v>295.62461477821</v>
      </c>
      <c r="V919" s="326" t="n">
        <f aca="false">+[4]data1cf!U919</f>
        <v>293.751666021557</v>
      </c>
      <c r="W919" s="326" t="n">
        <f aca="false">+[4]data1cf!V919</f>
        <v>291.822528802203</v>
      </c>
      <c r="X919" s="326" t="n">
        <f aca="false">+[4]data1cf!W919</f>
        <v>289.835517466269</v>
      </c>
      <c r="Y919" s="326" t="n">
        <f aca="false">+[4]data1cf!X919</f>
        <v>287.788895790257</v>
      </c>
      <c r="Z919" s="326" t="n">
        <f aca="false">+[4]data1cf!Y919</f>
        <v>285.680875463965</v>
      </c>
      <c r="AA919" s="326" t="n">
        <f aca="false">+[4]data1cf!Z919</f>
        <v>283.509614527884</v>
      </c>
      <c r="AB919" s="326"/>
      <c r="AC919" s="327" t="n">
        <f aca="false">XNPV(0.1,B919:AA919,$B$1:$AA$1)</f>
        <v>882.999961612357</v>
      </c>
      <c r="AD919" s="327" t="n">
        <f aca="false">SUMPRODUCT(B919:AA919,$B$1010:$AA$1010)</f>
        <v>1931.34356175589</v>
      </c>
      <c r="AE919" s="328" t="n">
        <f aca="false">SUMPRODUCT(B919:AA919,$B$1012:$AA$1012)</f>
        <v>1815.39258085394</v>
      </c>
      <c r="AF919" s="329" t="n">
        <f aca="false">XIRR(B919:AA919,$B$1:$AA$1)</f>
        <v>0.13857356021901</v>
      </c>
      <c r="AG919" s="330" t="n">
        <f aca="false">1-EXP(-(1/0.25)*(AD919/ABS($AD$1010)))</f>
        <v>0.974982035401456</v>
      </c>
    </row>
    <row r="920" customFormat="false" ht="12.75" hidden="false" customHeight="false" outlineLevel="0" collapsed="false">
      <c r="A920" s="321"/>
      <c r="B920" s="326" t="n">
        <f aca="false">+[4]data1cf!A920</f>
        <v>-2736.4489494527</v>
      </c>
      <c r="C920" s="326" t="n">
        <f aca="false">+[4]data1cf!B920</f>
        <v>493.932887577361</v>
      </c>
      <c r="D920" s="326" t="n">
        <f aca="false">+[4]data1cf!C920</f>
        <v>540.709638396985</v>
      </c>
      <c r="E920" s="326" t="n">
        <f aca="false">+[4]data1cf!D920</f>
        <v>529.469125757286</v>
      </c>
      <c r="F920" s="326" t="n">
        <f aca="false">+[4]data1cf!E920</f>
        <v>519.258549525135</v>
      </c>
      <c r="G920" s="326" t="n">
        <f aca="false">+[4]data1cf!F920</f>
        <v>509.864103581902</v>
      </c>
      <c r="H920" s="326" t="n">
        <f aca="false">+[4]data1cf!G920</f>
        <v>501.178344348662</v>
      </c>
      <c r="I920" s="326" t="n">
        <f aca="false">+[4]data1cf!H920</f>
        <v>496.391983922974</v>
      </c>
      <c r="J920" s="326" t="n">
        <f aca="false">+[4]data1cf!I920</f>
        <v>495.078335348425</v>
      </c>
      <c r="K920" s="326" t="n">
        <f aca="false">+[4]data1cf!J920</f>
        <v>493.831670451793</v>
      </c>
      <c r="L920" s="326" t="n">
        <f aca="false">+[4]data1cf!K920</f>
        <v>492.331627543899</v>
      </c>
      <c r="M920" s="326" t="n">
        <f aca="false">+[4]data1cf!L920</f>
        <v>371.650481413132</v>
      </c>
      <c r="N920" s="326" t="n">
        <f aca="false">+[4]data1cf!M920</f>
        <v>370.065565234078</v>
      </c>
      <c r="O920" s="326" t="n">
        <f aca="false">+[4]data1cf!N920</f>
        <v>368.649079634017</v>
      </c>
      <c r="P920" s="326" t="n">
        <f aca="false">+[4]data1cf!O920</f>
        <v>366.97412140159</v>
      </c>
      <c r="Q920" s="326" t="n">
        <f aca="false">+[4]data1cf!P920</f>
        <v>365.464892486553</v>
      </c>
      <c r="R920" s="326" t="n">
        <f aca="false">+[4]data1cf!Q920</f>
        <v>332.308433769059</v>
      </c>
      <c r="S920" s="326" t="n">
        <f aca="false">+[4]data1cf!R920</f>
        <v>299.208445465369</v>
      </c>
      <c r="T920" s="326" t="n">
        <f aca="false">+[4]data1cf!S920</f>
        <v>297.44301162933</v>
      </c>
      <c r="U920" s="326" t="n">
        <f aca="false">+[4]data1cf!T920</f>
        <v>295.62461477821</v>
      </c>
      <c r="V920" s="326" t="n">
        <f aca="false">+[4]data1cf!U920</f>
        <v>293.751666021557</v>
      </c>
      <c r="W920" s="326" t="n">
        <f aca="false">+[4]data1cf!V920</f>
        <v>291.822528802203</v>
      </c>
      <c r="X920" s="326" t="n">
        <f aca="false">+[4]data1cf!W920</f>
        <v>289.835517466269</v>
      </c>
      <c r="Y920" s="326" t="n">
        <f aca="false">+[4]data1cf!X920</f>
        <v>287.788895790257</v>
      </c>
      <c r="Z920" s="326" t="n">
        <f aca="false">+[4]data1cf!Y920</f>
        <v>285.680875463965</v>
      </c>
      <c r="AA920" s="326" t="n">
        <f aca="false">+[4]data1cf!Z920</f>
        <v>283.509614527884</v>
      </c>
      <c r="AB920" s="326"/>
      <c r="AC920" s="327" t="n">
        <f aca="false">XNPV(0.1,B920:AA920,$B$1:$AA$1)</f>
        <v>1372.68233421395</v>
      </c>
      <c r="AD920" s="327" t="n">
        <f aca="false">SUMPRODUCT(B920:AA920,$B$1010:$AA$1010)</f>
        <v>2388.00777669524</v>
      </c>
      <c r="AE920" s="328" t="n">
        <f aca="false">SUMPRODUCT(B920:AA920,$B$1012:$AA$1012)</f>
        <v>2275.10592604091</v>
      </c>
      <c r="AF920" s="329" t="n">
        <f aca="false">XIRR(B920:AA920,$B$1:$AA$1)</f>
        <v>0.171657576300132</v>
      </c>
      <c r="AG920" s="330" t="n">
        <f aca="false">1-EXP(-(1/0.25)*(AD920/ABS($AD$1010)))</f>
        <v>0.989540274510935</v>
      </c>
    </row>
    <row r="921" customFormat="false" ht="12.75" hidden="false" customHeight="false" outlineLevel="0" collapsed="false">
      <c r="A921" s="321"/>
      <c r="B921" s="326" t="n">
        <f aca="false">+[4]data1cf!A921</f>
        <v>-3174.10909685963</v>
      </c>
      <c r="C921" s="326" t="n">
        <f aca="false">+[4]data1cf!B921</f>
        <v>502.441000842951</v>
      </c>
      <c r="D921" s="326" t="n">
        <f aca="false">+[4]data1cf!C921</f>
        <v>556.875053601607</v>
      </c>
      <c r="E921" s="326" t="n">
        <f aca="false">+[4]data1cf!D921</f>
        <v>544.017999441447</v>
      </c>
      <c r="F921" s="326" t="n">
        <f aca="false">+[4]data1cf!E921</f>
        <v>532.361043954145</v>
      </c>
      <c r="G921" s="326" t="n">
        <f aca="false">+[4]data1cf!F921</f>
        <v>521.656348568011</v>
      </c>
      <c r="H921" s="326" t="n">
        <f aca="false">+[4]data1cf!G921</f>
        <v>511.779453477588</v>
      </c>
      <c r="I921" s="326" t="n">
        <f aca="false">+[4]data1cf!H921</f>
        <v>506.431557576371</v>
      </c>
      <c r="J921" s="326" t="n">
        <f aca="false">+[4]data1cf!I921</f>
        <v>505.117909001822</v>
      </c>
      <c r="K921" s="326" t="n">
        <f aca="false">+[4]data1cf!J921</f>
        <v>503.888260331722</v>
      </c>
      <c r="L921" s="326" t="n">
        <f aca="false">+[4]data1cf!K921</f>
        <v>502.371201197296</v>
      </c>
      <c r="M921" s="326" t="n">
        <f aca="false">+[4]data1cf!L921</f>
        <v>381.707071293061</v>
      </c>
      <c r="N921" s="326" t="n">
        <f aca="false">+[4]data1cf!M921</f>
        <v>380.105138887476</v>
      </c>
      <c r="O921" s="326" t="n">
        <f aca="false">+[4]data1cf!N921</f>
        <v>378.705669513945</v>
      </c>
      <c r="P921" s="326" t="n">
        <f aca="false">+[4]data1cf!O921</f>
        <v>377.013695054987</v>
      </c>
      <c r="Q921" s="326" t="n">
        <f aca="false">+[4]data1cf!P921</f>
        <v>375.521482366482</v>
      </c>
      <c r="R921" s="326" t="n">
        <f aca="false">+[4]data1cf!Q921</f>
        <v>337.328220595758</v>
      </c>
      <c r="S921" s="326" t="n">
        <f aca="false">+[4]data1cf!R921</f>
        <v>299.208445465369</v>
      </c>
      <c r="T921" s="326" t="n">
        <f aca="false">+[4]data1cf!S921</f>
        <v>297.44301162933</v>
      </c>
      <c r="U921" s="326" t="n">
        <f aca="false">+[4]data1cf!T921</f>
        <v>295.62461477821</v>
      </c>
      <c r="V921" s="326" t="n">
        <f aca="false">+[4]data1cf!U921</f>
        <v>293.751666021557</v>
      </c>
      <c r="W921" s="326" t="n">
        <f aca="false">+[4]data1cf!V921</f>
        <v>291.822528802203</v>
      </c>
      <c r="X921" s="326" t="n">
        <f aca="false">+[4]data1cf!W921</f>
        <v>289.835517466269</v>
      </c>
      <c r="Y921" s="326" t="n">
        <f aca="false">+[4]data1cf!X921</f>
        <v>287.788895790257</v>
      </c>
      <c r="Z921" s="326" t="n">
        <f aca="false">+[4]data1cf!Y921</f>
        <v>285.680875463965</v>
      </c>
      <c r="AA921" s="326" t="n">
        <f aca="false">+[4]data1cf!Z921</f>
        <v>283.509614527884</v>
      </c>
      <c r="AB921" s="326"/>
      <c r="AC921" s="327" t="n">
        <f aca="false">XNPV(0.1,B921:AA921,$B$1:$AA$1)</f>
        <v>1023.01615516322</v>
      </c>
      <c r="AD921" s="327" t="n">
        <f aca="false">SUMPRODUCT(B921:AA921,$B$1010:$AA$1010)</f>
        <v>2061.91878497048</v>
      </c>
      <c r="AE921" s="328" t="n">
        <f aca="false">SUMPRODUCT(B921:AA921,$B$1012:$AA$1012)</f>
        <v>1946.83965005442</v>
      </c>
      <c r="AF921" s="329" t="n">
        <f aca="false">XIRR(B921:AA921,$B$1:$AA$1)</f>
        <v>0.146847139884654</v>
      </c>
      <c r="AG921" s="330" t="n">
        <f aca="false">1-EXP(-(1/0.25)*(AD921/ABS($AD$1010)))</f>
        <v>0.980503340495172</v>
      </c>
    </row>
    <row r="922" customFormat="false" ht="12.75" hidden="false" customHeight="false" outlineLevel="0" collapsed="false">
      <c r="A922" s="321"/>
      <c r="B922" s="326" t="n">
        <f aca="false">+[4]data1cf!A922</f>
        <v>-2877.56306779457</v>
      </c>
      <c r="C922" s="326" t="n">
        <f aca="false">+[4]data1cf!B922</f>
        <v>496.676146037927</v>
      </c>
      <c r="D922" s="326" t="n">
        <f aca="false">+[4]data1cf!C922</f>
        <v>545.92182947206</v>
      </c>
      <c r="E922" s="326" t="n">
        <f aca="false">+[4]data1cf!D922</f>
        <v>534.160097724854</v>
      </c>
      <c r="F922" s="326" t="n">
        <f aca="false">+[4]data1cf!E922</f>
        <v>523.483167554407</v>
      </c>
      <c r="G922" s="326" t="n">
        <f aca="false">+[4]data1cf!F922</f>
        <v>513.666259808246</v>
      </c>
      <c r="H922" s="326" t="n">
        <f aca="false">+[4]data1cf!G922</f>
        <v>504.596444390527</v>
      </c>
      <c r="I922" s="326" t="n">
        <f aca="false">+[4]data1cf!H922</f>
        <v>499.629028906442</v>
      </c>
      <c r="J922" s="326" t="n">
        <f aca="false">+[4]data1cf!I922</f>
        <v>498.315380331892</v>
      </c>
      <c r="K922" s="326" t="n">
        <f aca="false">+[4]data1cf!J922</f>
        <v>497.074201952183</v>
      </c>
      <c r="L922" s="326" t="n">
        <f aca="false">+[4]data1cf!K922</f>
        <v>495.568672527367</v>
      </c>
      <c r="M922" s="326" t="n">
        <f aca="false">+[4]data1cf!L922</f>
        <v>374.893012913522</v>
      </c>
      <c r="N922" s="326" t="n">
        <f aca="false">+[4]data1cf!M922</f>
        <v>373.302610217546</v>
      </c>
      <c r="O922" s="326" t="n">
        <f aca="false">+[4]data1cf!N922</f>
        <v>371.891611134406</v>
      </c>
      <c r="P922" s="326" t="n">
        <f aca="false">+[4]data1cf!O922</f>
        <v>370.211166385058</v>
      </c>
      <c r="Q922" s="326" t="n">
        <f aca="false">+[4]data1cf!P922</f>
        <v>368.707423986943</v>
      </c>
      <c r="R922" s="326" t="n">
        <f aca="false">+[4]data1cf!Q922</f>
        <v>333.926956260793</v>
      </c>
      <c r="S922" s="326" t="n">
        <f aca="false">+[4]data1cf!R922</f>
        <v>299.208445465369</v>
      </c>
      <c r="T922" s="326" t="n">
        <f aca="false">+[4]data1cf!S922</f>
        <v>297.44301162933</v>
      </c>
      <c r="U922" s="326" t="n">
        <f aca="false">+[4]data1cf!T922</f>
        <v>295.62461477821</v>
      </c>
      <c r="V922" s="326" t="n">
        <f aca="false">+[4]data1cf!U922</f>
        <v>293.751666021557</v>
      </c>
      <c r="W922" s="326" t="n">
        <f aca="false">+[4]data1cf!V922</f>
        <v>291.822528802203</v>
      </c>
      <c r="X922" s="326" t="n">
        <f aca="false">+[4]data1cf!W922</f>
        <v>289.835517466269</v>
      </c>
      <c r="Y922" s="326" t="n">
        <f aca="false">+[4]data1cf!X922</f>
        <v>287.788895790257</v>
      </c>
      <c r="Z922" s="326" t="n">
        <f aca="false">+[4]data1cf!Y922</f>
        <v>285.680875463965</v>
      </c>
      <c r="AA922" s="326" t="n">
        <f aca="false">+[4]data1cf!Z922</f>
        <v>283.509614527884</v>
      </c>
      <c r="AB922" s="326"/>
      <c r="AC922" s="327" t="n">
        <f aca="false">XNPV(0.1,B922:AA922,$B$1:$AA$1)</f>
        <v>1259.9399818132</v>
      </c>
      <c r="AD922" s="327" t="n">
        <f aca="false">SUMPRODUCT(B922:AA922,$B$1010:$AA$1010)</f>
        <v>2282.86738216568</v>
      </c>
      <c r="AE922" s="328" t="n">
        <f aca="false">SUMPRODUCT(B922:AA922,$B$1012:$AA$1012)</f>
        <v>2169.26351294559</v>
      </c>
      <c r="AF922" s="329" t="n">
        <f aca="false">XIRR(B922:AA922,$B$1:$AA$1)</f>
        <v>0.16290679386694</v>
      </c>
      <c r="AG922" s="330" t="n">
        <f aca="false">1-EXP(-(1/0.25)*(AD922/ABS($AD$1010)))</f>
        <v>0.98721449657216</v>
      </c>
    </row>
    <row r="923" customFormat="false" ht="12.75" hidden="false" customHeight="false" outlineLevel="0" collapsed="false">
      <c r="A923" s="321"/>
      <c r="B923" s="326" t="n">
        <f aca="false">+[4]data1cf!A923</f>
        <v>-3319.45899600138</v>
      </c>
      <c r="C923" s="326" t="n">
        <f aca="false">+[4]data1cf!B923</f>
        <v>505.266602882267</v>
      </c>
      <c r="D923" s="326" t="n">
        <f aca="false">+[4]data1cf!C923</f>
        <v>562.243697476307</v>
      </c>
      <c r="E923" s="326" t="n">
        <f aca="false">+[4]data1cf!D923</f>
        <v>548.849778928676</v>
      </c>
      <c r="F923" s="326" t="n">
        <f aca="false">+[4]data1cf!E923</f>
        <v>536.712471094691</v>
      </c>
      <c r="G923" s="326" t="n">
        <f aca="false">+[4]data1cf!F923</f>
        <v>525.572632994502</v>
      </c>
      <c r="H923" s="326" t="n">
        <f aca="false">+[4]data1cf!G923</f>
        <v>515.300153618575</v>
      </c>
      <c r="I923" s="326" t="n">
        <f aca="false">+[4]data1cf!H923</f>
        <v>509.765767982763</v>
      </c>
      <c r="J923" s="326" t="n">
        <f aca="false">+[4]data1cf!I923</f>
        <v>508.452119408214</v>
      </c>
      <c r="K923" s="326" t="n">
        <f aca="false">+[4]data1cf!J923</f>
        <v>507.228121942193</v>
      </c>
      <c r="L923" s="326" t="n">
        <f aca="false">+[4]data1cf!K923</f>
        <v>505.705411603689</v>
      </c>
      <c r="M923" s="326" t="n">
        <f aca="false">+[4]data1cf!L923</f>
        <v>385.046932903532</v>
      </c>
      <c r="N923" s="326" t="n">
        <f aca="false">+[4]data1cf!M923</f>
        <v>383.439349293868</v>
      </c>
      <c r="O923" s="326" t="n">
        <f aca="false">+[4]data1cf!N923</f>
        <v>382.045531124416</v>
      </c>
      <c r="P923" s="326" t="n">
        <f aca="false">+[4]data1cf!O923</f>
        <v>380.347905461379</v>
      </c>
      <c r="Q923" s="326" t="n">
        <f aca="false">+[4]data1cf!P923</f>
        <v>378.861343976953</v>
      </c>
      <c r="R923" s="326" t="n">
        <f aca="false">+[4]data1cf!Q923</f>
        <v>338.995325798954</v>
      </c>
      <c r="S923" s="326" t="n">
        <f aca="false">+[4]data1cf!R923</f>
        <v>299.208445465369</v>
      </c>
      <c r="T923" s="326" t="n">
        <f aca="false">+[4]data1cf!S923</f>
        <v>297.44301162933</v>
      </c>
      <c r="U923" s="326" t="n">
        <f aca="false">+[4]data1cf!T923</f>
        <v>295.62461477821</v>
      </c>
      <c r="V923" s="326" t="n">
        <f aca="false">+[4]data1cf!U923</f>
        <v>293.751666021557</v>
      </c>
      <c r="W923" s="326" t="n">
        <f aca="false">+[4]data1cf!V923</f>
        <v>291.822528802203</v>
      </c>
      <c r="X923" s="326" t="n">
        <f aca="false">+[4]data1cf!W923</f>
        <v>289.835517466269</v>
      </c>
      <c r="Y923" s="326" t="n">
        <f aca="false">+[4]data1cf!X923</f>
        <v>287.788895790257</v>
      </c>
      <c r="Z923" s="326" t="n">
        <f aca="false">+[4]data1cf!Y923</f>
        <v>285.680875463965</v>
      </c>
      <c r="AA923" s="326" t="n">
        <f aca="false">+[4]data1cf!Z923</f>
        <v>283.509614527884</v>
      </c>
      <c r="AB923" s="326"/>
      <c r="AC923" s="327" t="n">
        <f aca="false">XNPV(0.1,B923:AA923,$B$1:$AA$1)</f>
        <v>906.889648878772</v>
      </c>
      <c r="AD923" s="327" t="n">
        <f aca="false">SUMPRODUCT(B923:AA923,$B$1010:$AA$1010)</f>
        <v>1953.62242228073</v>
      </c>
      <c r="AE923" s="328" t="n">
        <f aca="false">SUMPRODUCT(B923:AA923,$B$1012:$AA$1012)</f>
        <v>1837.82019651502</v>
      </c>
      <c r="AF923" s="329" t="n">
        <f aca="false">XIRR(B923:AA923,$B$1:$AA$1)</f>
        <v>0.139929563695027</v>
      </c>
      <c r="AG923" s="330" t="n">
        <f aca="false">1-EXP(-(1/0.25)*(AD923/ABS($AD$1010)))</f>
        <v>0.976024087980516</v>
      </c>
    </row>
    <row r="924" customFormat="false" ht="12.75" hidden="false" customHeight="false" outlineLevel="0" collapsed="false">
      <c r="A924" s="321"/>
      <c r="B924" s="326" t="n">
        <f aca="false">+[4]data1cf!A924</f>
        <v>-3801.04131908205</v>
      </c>
      <c r="C924" s="326" t="n">
        <f aca="false">+[4]data1cf!B924</f>
        <v>514.628563242955</v>
      </c>
      <c r="D924" s="326" t="n">
        <f aca="false">+[4]data1cf!C924</f>
        <v>580.031422161615</v>
      </c>
      <c r="E924" s="326" t="n">
        <f aca="false">+[4]data1cf!D924</f>
        <v>564.858731145453</v>
      </c>
      <c r="F924" s="326" t="n">
        <f aca="false">+[4]data1cf!E924</f>
        <v>551.129890050151</v>
      </c>
      <c r="G924" s="326" t="n">
        <f aca="false">+[4]data1cf!F924</f>
        <v>538.548310054416</v>
      </c>
      <c r="H924" s="326" t="n">
        <f aca="false">+[4]data1cf!G924</f>
        <v>526.965156227992</v>
      </c>
      <c r="I924" s="326" t="n">
        <f aca="false">+[4]data1cf!H924</f>
        <v>520.812881208375</v>
      </c>
      <c r="J924" s="326" t="n">
        <f aca="false">+[4]data1cf!I924</f>
        <v>519.499232633826</v>
      </c>
      <c r="K924" s="326" t="n">
        <f aca="false">+[4]data1cf!J924</f>
        <v>518.293959088526</v>
      </c>
      <c r="L924" s="326" t="n">
        <f aca="false">+[4]data1cf!K924</f>
        <v>516.752524829301</v>
      </c>
      <c r="M924" s="326" t="n">
        <f aca="false">+[4]data1cf!L924</f>
        <v>396.112770049865</v>
      </c>
      <c r="N924" s="326" t="n">
        <f aca="false">+[4]data1cf!M924</f>
        <v>394.48646251948</v>
      </c>
      <c r="O924" s="326" t="n">
        <f aca="false">+[4]data1cf!N924</f>
        <v>393.11136827075</v>
      </c>
      <c r="P924" s="326" t="n">
        <f aca="false">+[4]data1cf!O924</f>
        <v>391.395018686991</v>
      </c>
      <c r="Q924" s="326" t="n">
        <f aca="false">+[4]data1cf!P924</f>
        <v>389.927181123286</v>
      </c>
      <c r="R924" s="326" t="n">
        <f aca="false">+[4]data1cf!Q924</f>
        <v>344.51888241176</v>
      </c>
      <c r="S924" s="326" t="n">
        <f aca="false">+[4]data1cf!R924</f>
        <v>299.208445465369</v>
      </c>
      <c r="T924" s="326" t="n">
        <f aca="false">+[4]data1cf!S924</f>
        <v>297.44301162933</v>
      </c>
      <c r="U924" s="326" t="n">
        <f aca="false">+[4]data1cf!T924</f>
        <v>295.62461477821</v>
      </c>
      <c r="V924" s="326" t="n">
        <f aca="false">+[4]data1cf!U924</f>
        <v>293.751666021557</v>
      </c>
      <c r="W924" s="326" t="n">
        <f aca="false">+[4]data1cf!V924</f>
        <v>291.822528802203</v>
      </c>
      <c r="X924" s="326" t="n">
        <f aca="false">+[4]data1cf!W924</f>
        <v>289.835517466269</v>
      </c>
      <c r="Y924" s="326" t="n">
        <f aca="false">+[4]data1cf!X924</f>
        <v>287.788895790257</v>
      </c>
      <c r="Z924" s="326" t="n">
        <f aca="false">+[4]data1cf!Y924</f>
        <v>285.680875463965</v>
      </c>
      <c r="AA924" s="326" t="n">
        <f aca="false">+[4]data1cf!Z924</f>
        <v>283.509614527884</v>
      </c>
      <c r="AB924" s="326"/>
      <c r="AC924" s="327" t="n">
        <f aca="false">XNPV(0.1,B924:AA924,$B$1:$AA$1)</f>
        <v>522.132088000334</v>
      </c>
      <c r="AD924" s="327" t="n">
        <f aca="false">SUMPRODUCT(B924:AA924,$B$1010:$AA$1010)</f>
        <v>1594.80818000559</v>
      </c>
      <c r="AE924" s="328" t="n">
        <f aca="false">SUMPRODUCT(B924:AA924,$B$1012:$AA$1012)</f>
        <v>1476.61016467809</v>
      </c>
      <c r="AF924" s="329" t="n">
        <f aca="false">XIRR(B924:AA924,$B$1:$AA$1)</f>
        <v>0.12042626344944</v>
      </c>
      <c r="AG924" s="330" t="n">
        <f aca="false">1-EXP(-(1/0.25)*(AD924/ABS($AD$1010)))</f>
        <v>0.952427547197556</v>
      </c>
    </row>
    <row r="925" customFormat="false" ht="12.75" hidden="false" customHeight="false" outlineLevel="0" collapsed="false">
      <c r="A925" s="321"/>
      <c r="B925" s="326" t="n">
        <f aca="false">+[4]data1cf!A925</f>
        <v>-3665.38837876422</v>
      </c>
      <c r="C925" s="326" t="n">
        <f aca="false">+[4]data1cf!B925</f>
        <v>511.991470083176</v>
      </c>
      <c r="D925" s="326" t="n">
        <f aca="false">+[4]data1cf!C925</f>
        <v>575.020945158035</v>
      </c>
      <c r="E925" s="326" t="n">
        <f aca="false">+[4]data1cf!D925</f>
        <v>560.349301842232</v>
      </c>
      <c r="F925" s="326" t="n">
        <f aca="false">+[4]data1cf!E925</f>
        <v>547.068766584092</v>
      </c>
      <c r="G925" s="326" t="n">
        <f aca="false">+[4]data1cf!F925</f>
        <v>534.893298934963</v>
      </c>
      <c r="H925" s="326" t="n">
        <f aca="false">+[4]data1cf!G925</f>
        <v>523.679338150908</v>
      </c>
      <c r="I925" s="326" t="n">
        <f aca="false">+[4]data1cf!H925</f>
        <v>517.701111279837</v>
      </c>
      <c r="J925" s="326" t="n">
        <f aca="false">+[4]data1cf!I925</f>
        <v>516.387462705287</v>
      </c>
      <c r="K925" s="326" t="n">
        <f aca="false">+[4]data1cf!J925</f>
        <v>515.176914973668</v>
      </c>
      <c r="L925" s="326" t="n">
        <f aca="false">+[4]data1cf!K925</f>
        <v>513.640754900762</v>
      </c>
      <c r="M925" s="326" t="n">
        <f aca="false">+[4]data1cf!L925</f>
        <v>392.995725935007</v>
      </c>
      <c r="N925" s="326" t="n">
        <f aca="false">+[4]data1cf!M925</f>
        <v>391.374692590941</v>
      </c>
      <c r="O925" s="326" t="n">
        <f aca="false">+[4]data1cf!N925</f>
        <v>389.994324155891</v>
      </c>
      <c r="P925" s="326" t="n">
        <f aca="false">+[4]data1cf!O925</f>
        <v>388.283248758452</v>
      </c>
      <c r="Q925" s="326" t="n">
        <f aca="false">+[4]data1cf!P925</f>
        <v>386.810137008428</v>
      </c>
      <c r="R925" s="326" t="n">
        <f aca="false">+[4]data1cf!Q925</f>
        <v>342.962997447491</v>
      </c>
      <c r="S925" s="326" t="n">
        <f aca="false">+[4]data1cf!R925</f>
        <v>299.208445465369</v>
      </c>
      <c r="T925" s="326" t="n">
        <f aca="false">+[4]data1cf!S925</f>
        <v>297.44301162933</v>
      </c>
      <c r="U925" s="326" t="n">
        <f aca="false">+[4]data1cf!T925</f>
        <v>295.62461477821</v>
      </c>
      <c r="V925" s="326" t="n">
        <f aca="false">+[4]data1cf!U925</f>
        <v>293.751666021557</v>
      </c>
      <c r="W925" s="326" t="n">
        <f aca="false">+[4]data1cf!V925</f>
        <v>291.822528802203</v>
      </c>
      <c r="X925" s="326" t="n">
        <f aca="false">+[4]data1cf!W925</f>
        <v>289.835517466269</v>
      </c>
      <c r="Y925" s="326" t="n">
        <f aca="false">+[4]data1cf!X925</f>
        <v>287.788895790257</v>
      </c>
      <c r="Z925" s="326" t="n">
        <f aca="false">+[4]data1cf!Y925</f>
        <v>285.680875463965</v>
      </c>
      <c r="AA925" s="326" t="n">
        <f aca="false">+[4]data1cf!Z925</f>
        <v>283.509614527884</v>
      </c>
      <c r="AB925" s="326"/>
      <c r="AC925" s="327" t="n">
        <f aca="false">XNPV(0.1,B925:AA925,$B$1:$AA$1)</f>
        <v>630.511262112863</v>
      </c>
      <c r="AD925" s="327" t="n">
        <f aca="false">SUMPRODUCT(B925:AA925,$B$1010:$AA$1010)</f>
        <v>1695.87959533738</v>
      </c>
      <c r="AE925" s="328" t="n">
        <f aca="false">SUMPRODUCT(B925:AA925,$B$1012:$AA$1012)</f>
        <v>1578.35643015048</v>
      </c>
      <c r="AF925" s="329" t="n">
        <f aca="false">XIRR(B925:AA925,$B$1:$AA$1)</f>
        <v>0.1254583449413</v>
      </c>
      <c r="AG925" s="330" t="n">
        <f aca="false">1-EXP(-(1/0.25)*(AD925/ABS($AD$1010)))</f>
        <v>0.960777743015487</v>
      </c>
    </row>
    <row r="926" customFormat="false" ht="12.75" hidden="false" customHeight="false" outlineLevel="0" collapsed="false">
      <c r="A926" s="321"/>
      <c r="B926" s="326" t="n">
        <f aca="false">+[4]data1cf!A926</f>
        <v>-3249.28040525377</v>
      </c>
      <c r="C926" s="326" t="n">
        <f aca="false">+[4]data1cf!B926</f>
        <v>503.902331078133</v>
      </c>
      <c r="D926" s="326" t="n">
        <f aca="false">+[4]data1cf!C926</f>
        <v>559.651581048453</v>
      </c>
      <c r="E926" s="326" t="n">
        <f aca="false">+[4]data1cf!D926</f>
        <v>546.516874143608</v>
      </c>
      <c r="F926" s="326" t="n">
        <f aca="false">+[4]data1cf!E926</f>
        <v>534.611492516325</v>
      </c>
      <c r="G926" s="326" t="n">
        <f aca="false">+[4]data1cf!F926</f>
        <v>523.681752273973</v>
      </c>
      <c r="H926" s="326" t="n">
        <f aca="false">+[4]data1cf!G926</f>
        <v>513.600270950625</v>
      </c>
      <c r="I926" s="326" t="n">
        <f aca="false">+[4]data1cf!H926</f>
        <v>508.155927253886</v>
      </c>
      <c r="J926" s="326" t="n">
        <f aca="false">+[4]data1cf!I926</f>
        <v>506.842278679336</v>
      </c>
      <c r="K926" s="326" t="n">
        <f aca="false">+[4]data1cf!J926</f>
        <v>505.615552669707</v>
      </c>
      <c r="L926" s="326" t="n">
        <f aca="false">+[4]data1cf!K926</f>
        <v>504.095570874811</v>
      </c>
      <c r="M926" s="326" t="n">
        <f aca="false">+[4]data1cf!L926</f>
        <v>383.434363631046</v>
      </c>
      <c r="N926" s="326" t="n">
        <f aca="false">+[4]data1cf!M926</f>
        <v>381.82950856499</v>
      </c>
      <c r="O926" s="326" t="n">
        <f aca="false">+[4]data1cf!N926</f>
        <v>380.43296185193</v>
      </c>
      <c r="P926" s="326" t="n">
        <f aca="false">+[4]data1cf!O926</f>
        <v>378.738064732502</v>
      </c>
      <c r="Q926" s="326" t="n">
        <f aca="false">+[4]data1cf!P926</f>
        <v>377.248774704467</v>
      </c>
      <c r="R926" s="326" t="n">
        <f aca="false">+[4]data1cf!Q926</f>
        <v>338.190405434515</v>
      </c>
      <c r="S926" s="326" t="n">
        <f aca="false">+[4]data1cf!R926</f>
        <v>299.208445465369</v>
      </c>
      <c r="T926" s="326" t="n">
        <f aca="false">+[4]data1cf!S926</f>
        <v>297.44301162933</v>
      </c>
      <c r="U926" s="326" t="n">
        <f aca="false">+[4]data1cf!T926</f>
        <v>295.62461477821</v>
      </c>
      <c r="V926" s="326" t="n">
        <f aca="false">+[4]data1cf!U926</f>
        <v>293.751666021557</v>
      </c>
      <c r="W926" s="326" t="n">
        <f aca="false">+[4]data1cf!V926</f>
        <v>291.822528802203</v>
      </c>
      <c r="X926" s="326" t="n">
        <f aca="false">+[4]data1cf!W926</f>
        <v>289.835517466269</v>
      </c>
      <c r="Y926" s="326" t="n">
        <f aca="false">+[4]data1cf!X926</f>
        <v>287.788895790257</v>
      </c>
      <c r="Z926" s="326" t="n">
        <f aca="false">+[4]data1cf!Y926</f>
        <v>285.680875463965</v>
      </c>
      <c r="AA926" s="326" t="n">
        <f aca="false">+[4]data1cf!Z926</f>
        <v>283.509614527884</v>
      </c>
      <c r="AB926" s="326"/>
      <c r="AC926" s="327" t="n">
        <f aca="false">XNPV(0.1,B926:AA926,$B$1:$AA$1)</f>
        <v>962.958449804038</v>
      </c>
      <c r="AD926" s="327" t="n">
        <f aca="false">SUMPRODUCT(B926:AA926,$B$1010:$AA$1010)</f>
        <v>2005.9106327407</v>
      </c>
      <c r="AE926" s="328" t="n">
        <f aca="false">SUMPRODUCT(B926:AA926,$B$1012:$AA$1012)</f>
        <v>1890.4575334423</v>
      </c>
      <c r="AF926" s="329" t="n">
        <f aca="false">XIRR(B926:AA926,$B$1:$AA$1)</f>
        <v>0.143199973252293</v>
      </c>
      <c r="AG926" s="330" t="n">
        <f aca="false">1-EXP(-(1/0.25)*(AD926/ABS($AD$1010)))</f>
        <v>0.978302473511635</v>
      </c>
    </row>
    <row r="927" customFormat="false" ht="12.75" hidden="false" customHeight="false" outlineLevel="0" collapsed="false">
      <c r="A927" s="321"/>
      <c r="B927" s="326" t="n">
        <f aca="false">+[4]data1cf!A927</f>
        <v>-2998.87020620465</v>
      </c>
      <c r="C927" s="326" t="n">
        <f aca="false">+[4]data1cf!B927</f>
        <v>499.034356808618</v>
      </c>
      <c r="D927" s="326" t="n">
        <f aca="false">+[4]data1cf!C927</f>
        <v>550.402429936375</v>
      </c>
      <c r="E927" s="326" t="n">
        <f aca="false">+[4]data1cf!D927</f>
        <v>538.192638142738</v>
      </c>
      <c r="F927" s="326" t="n">
        <f aca="false">+[4]data1cf!E927</f>
        <v>527.114812141272</v>
      </c>
      <c r="G927" s="326" t="n">
        <f aca="false">+[4]data1cf!F927</f>
        <v>516.934739936425</v>
      </c>
      <c r="H927" s="326" t="n">
        <f aca="false">+[4]data1cf!G927</f>
        <v>507.534775010809</v>
      </c>
      <c r="I927" s="326" t="n">
        <f aca="false">+[4]data1cf!H927</f>
        <v>502.411717615858</v>
      </c>
      <c r="J927" s="326" t="n">
        <f aca="false">+[4]data1cf!I927</f>
        <v>501.098069041309</v>
      </c>
      <c r="K927" s="326" t="n">
        <f aca="false">+[4]data1cf!J927</f>
        <v>499.86160708314</v>
      </c>
      <c r="L927" s="326" t="n">
        <f aca="false">+[4]data1cf!K927</f>
        <v>498.351361236784</v>
      </c>
      <c r="M927" s="326" t="n">
        <f aca="false">+[4]data1cf!L927</f>
        <v>377.680418044479</v>
      </c>
      <c r="N927" s="326" t="n">
        <f aca="false">+[4]data1cf!M927</f>
        <v>376.085298926963</v>
      </c>
      <c r="O927" s="326" t="n">
        <f aca="false">+[4]data1cf!N927</f>
        <v>374.679016265364</v>
      </c>
      <c r="P927" s="326" t="n">
        <f aca="false">+[4]data1cf!O927</f>
        <v>372.993855094474</v>
      </c>
      <c r="Q927" s="326" t="n">
        <f aca="false">+[4]data1cf!P927</f>
        <v>371.4948291179</v>
      </c>
      <c r="R927" s="326" t="n">
        <f aca="false">+[4]data1cf!Q927</f>
        <v>335.318300615502</v>
      </c>
      <c r="S927" s="326" t="n">
        <f aca="false">+[4]data1cf!R927</f>
        <v>299.208445465369</v>
      </c>
      <c r="T927" s="326" t="n">
        <f aca="false">+[4]data1cf!S927</f>
        <v>297.44301162933</v>
      </c>
      <c r="U927" s="326" t="n">
        <f aca="false">+[4]data1cf!T927</f>
        <v>295.62461477821</v>
      </c>
      <c r="V927" s="326" t="n">
        <f aca="false">+[4]data1cf!U927</f>
        <v>293.751666021557</v>
      </c>
      <c r="W927" s="326" t="n">
        <f aca="false">+[4]data1cf!V927</f>
        <v>291.822528802203</v>
      </c>
      <c r="X927" s="326" t="n">
        <f aca="false">+[4]data1cf!W927</f>
        <v>289.835517466269</v>
      </c>
      <c r="Y927" s="326" t="n">
        <f aca="false">+[4]data1cf!X927</f>
        <v>287.788895790257</v>
      </c>
      <c r="Z927" s="326" t="n">
        <f aca="false">+[4]data1cf!Y927</f>
        <v>285.680875463965</v>
      </c>
      <c r="AA927" s="326" t="n">
        <f aca="false">+[4]data1cf!Z927</f>
        <v>283.509614527884</v>
      </c>
      <c r="AB927" s="326"/>
      <c r="AC927" s="327" t="n">
        <f aca="false">XNPV(0.1,B927:AA927,$B$1:$AA$1)</f>
        <v>1163.02230760699</v>
      </c>
      <c r="AD927" s="327" t="n">
        <f aca="false">SUMPRODUCT(B927:AA927,$B$1010:$AA$1010)</f>
        <v>2192.48464412676</v>
      </c>
      <c r="AE927" s="328" t="n">
        <f aca="false">SUMPRODUCT(B927:AA927,$B$1012:$AA$1012)</f>
        <v>2078.27729267311</v>
      </c>
      <c r="AF927" s="329" t="n">
        <f aca="false">XIRR(B927:AA927,$B$1:$AA$1)</f>
        <v>0.155988540170734</v>
      </c>
      <c r="AG927" s="330" t="n">
        <f aca="false">1-EXP(-(1/0.25)*(AD927/ABS($AD$1010)))</f>
        <v>0.984805857099758</v>
      </c>
    </row>
    <row r="928" customFormat="false" ht="12.75" hidden="false" customHeight="false" outlineLevel="0" collapsed="false">
      <c r="A928" s="321"/>
      <c r="B928" s="326" t="n">
        <f aca="false">+[4]data1cf!A928</f>
        <v>-3823.73475824657</v>
      </c>
      <c r="C928" s="326" t="n">
        <f aca="false">+[4]data1cf!B928</f>
        <v>515.069723700313</v>
      </c>
      <c r="D928" s="326" t="n">
        <f aca="false">+[4]data1cf!C928</f>
        <v>580.869627030595</v>
      </c>
      <c r="E928" s="326" t="n">
        <f aca="false">+[4]data1cf!D928</f>
        <v>565.613115527536</v>
      </c>
      <c r="F928" s="326" t="n">
        <f aca="false">+[4]data1cf!E928</f>
        <v>551.809277154482</v>
      </c>
      <c r="G928" s="326" t="n">
        <f aca="false">+[4]data1cf!F928</f>
        <v>539.159758448314</v>
      </c>
      <c r="H928" s="326" t="n">
        <f aca="false">+[4]data1cf!G928</f>
        <v>527.514842157861</v>
      </c>
      <c r="I928" s="326" t="n">
        <f aca="false">+[4]data1cf!H928</f>
        <v>521.333450548058</v>
      </c>
      <c r="J928" s="326" t="n">
        <f aca="false">+[4]data1cf!I928</f>
        <v>520.019801973509</v>
      </c>
      <c r="K928" s="326" t="n">
        <f aca="false">+[4]data1cf!J928</f>
        <v>518.815410749124</v>
      </c>
      <c r="L928" s="326" t="n">
        <f aca="false">+[4]data1cf!K928</f>
        <v>517.273094168984</v>
      </c>
      <c r="M928" s="326" t="n">
        <f aca="false">+[4]data1cf!L928</f>
        <v>396.634221710463</v>
      </c>
      <c r="N928" s="326" t="n">
        <f aca="false">+[4]data1cf!M928</f>
        <v>395.007031859163</v>
      </c>
      <c r="O928" s="326" t="n">
        <f aca="false">+[4]data1cf!N928</f>
        <v>393.632819931347</v>
      </c>
      <c r="P928" s="326" t="n">
        <f aca="false">+[4]data1cf!O928</f>
        <v>391.915588026674</v>
      </c>
      <c r="Q928" s="326" t="n">
        <f aca="false">+[4]data1cf!P928</f>
        <v>390.448632783884</v>
      </c>
      <c r="R928" s="326" t="n">
        <f aca="false">+[4]data1cf!Q928</f>
        <v>344.779167081602</v>
      </c>
      <c r="S928" s="326" t="n">
        <f aca="false">+[4]data1cf!R928</f>
        <v>299.208445465369</v>
      </c>
      <c r="T928" s="326" t="n">
        <f aca="false">+[4]data1cf!S928</f>
        <v>297.44301162933</v>
      </c>
      <c r="U928" s="326" t="n">
        <f aca="false">+[4]data1cf!T928</f>
        <v>295.62461477821</v>
      </c>
      <c r="V928" s="326" t="n">
        <f aca="false">+[4]data1cf!U928</f>
        <v>293.751666021557</v>
      </c>
      <c r="W928" s="326" t="n">
        <f aca="false">+[4]data1cf!V928</f>
        <v>291.822528802203</v>
      </c>
      <c r="X928" s="326" t="n">
        <f aca="false">+[4]data1cf!W928</f>
        <v>289.835517466269</v>
      </c>
      <c r="Y928" s="326" t="n">
        <f aca="false">+[4]data1cf!X928</f>
        <v>287.788895790257</v>
      </c>
      <c r="Z928" s="326" t="n">
        <f aca="false">+[4]data1cf!Y928</f>
        <v>285.680875463965</v>
      </c>
      <c r="AA928" s="326" t="n">
        <f aca="false">+[4]data1cf!Z928</f>
        <v>283.509614527884</v>
      </c>
      <c r="AB928" s="326"/>
      <c r="AC928" s="327" t="n">
        <f aca="false">XNPV(0.1,B928:AA928,$B$1:$AA$1)</f>
        <v>504.001289002086</v>
      </c>
      <c r="AD928" s="327" t="n">
        <f aca="false">SUMPRODUCT(B928:AA928,$B$1010:$AA$1010)</f>
        <v>1577.89989914024</v>
      </c>
      <c r="AE928" s="328" t="n">
        <f aca="false">SUMPRODUCT(B928:AA928,$B$1012:$AA$1012)</f>
        <v>1459.58898784031</v>
      </c>
      <c r="AF928" s="329" t="n">
        <f aca="false">XIRR(B928:AA928,$B$1:$AA$1)</f>
        <v>0.119615265350818</v>
      </c>
      <c r="AG928" s="330" t="n">
        <f aca="false">1-EXP(-(1/0.25)*(AD928/ABS($AD$1010)))</f>
        <v>0.950866429659558</v>
      </c>
    </row>
    <row r="929" customFormat="false" ht="12.75" hidden="false" customHeight="false" outlineLevel="0" collapsed="false">
      <c r="A929" s="321"/>
      <c r="B929" s="326" t="n">
        <f aca="false">+[4]data1cf!A929</f>
        <v>-3013.70881722016</v>
      </c>
      <c r="C929" s="326" t="n">
        <f aca="false">+[4]data1cf!B929</f>
        <v>499.32281940676</v>
      </c>
      <c r="D929" s="326" t="n">
        <f aca="false">+[4]data1cf!C929</f>
        <v>550.950508872844</v>
      </c>
      <c r="E929" s="326" t="n">
        <f aca="false">+[4]data1cf!D929</f>
        <v>538.685909185559</v>
      </c>
      <c r="F929" s="326" t="n">
        <f aca="false">+[4]data1cf!E929</f>
        <v>527.55904454241</v>
      </c>
      <c r="G929" s="326" t="n">
        <f aca="false">+[4]data1cf!F929</f>
        <v>517.334549097449</v>
      </c>
      <c r="H929" s="326" t="n">
        <f aca="false">+[4]data1cf!G929</f>
        <v>507.894199408093</v>
      </c>
      <c r="I929" s="326" t="n">
        <f aca="false">+[4]data1cf!H929</f>
        <v>502.752103481665</v>
      </c>
      <c r="J929" s="326" t="n">
        <f aca="false">+[4]data1cf!I929</f>
        <v>501.438454907116</v>
      </c>
      <c r="K929" s="326" t="n">
        <f aca="false">+[4]data1cf!J929</f>
        <v>500.202569874144</v>
      </c>
      <c r="L929" s="326" t="n">
        <f aca="false">+[4]data1cf!K929</f>
        <v>498.691747102591</v>
      </c>
      <c r="M929" s="326" t="n">
        <f aca="false">+[4]data1cf!L929</f>
        <v>378.021380835483</v>
      </c>
      <c r="N929" s="326" t="n">
        <f aca="false">+[4]data1cf!M929</f>
        <v>376.42568479277</v>
      </c>
      <c r="O929" s="326" t="n">
        <f aca="false">+[4]data1cf!N929</f>
        <v>375.019979056367</v>
      </c>
      <c r="P929" s="326" t="n">
        <f aca="false">+[4]data1cf!O929</f>
        <v>373.334240960281</v>
      </c>
      <c r="Q929" s="326" t="n">
        <f aca="false">+[4]data1cf!P929</f>
        <v>371.835791908904</v>
      </c>
      <c r="R929" s="326" t="n">
        <f aca="false">+[4]data1cf!Q929</f>
        <v>335.488493548405</v>
      </c>
      <c r="S929" s="326" t="n">
        <f aca="false">+[4]data1cf!R929</f>
        <v>299.208445465369</v>
      </c>
      <c r="T929" s="326" t="n">
        <f aca="false">+[4]data1cf!S929</f>
        <v>297.44301162933</v>
      </c>
      <c r="U929" s="326" t="n">
        <f aca="false">+[4]data1cf!T929</f>
        <v>295.62461477821</v>
      </c>
      <c r="V929" s="326" t="n">
        <f aca="false">+[4]data1cf!U929</f>
        <v>293.751666021557</v>
      </c>
      <c r="W929" s="326" t="n">
        <f aca="false">+[4]data1cf!V929</f>
        <v>291.822528802203</v>
      </c>
      <c r="X929" s="326" t="n">
        <f aca="false">+[4]data1cf!W929</f>
        <v>289.835517466269</v>
      </c>
      <c r="Y929" s="326" t="n">
        <f aca="false">+[4]data1cf!X929</f>
        <v>287.788895790257</v>
      </c>
      <c r="Z929" s="326" t="n">
        <f aca="false">+[4]data1cf!Y929</f>
        <v>285.680875463965</v>
      </c>
      <c r="AA929" s="326" t="n">
        <f aca="false">+[4]data1cf!Z929</f>
        <v>283.509614527884</v>
      </c>
      <c r="AB929" s="326"/>
      <c r="AC929" s="327" t="n">
        <f aca="false">XNPV(0.1,B929:AA929,$B$1:$AA$1)</f>
        <v>1151.16708056163</v>
      </c>
      <c r="AD929" s="327" t="n">
        <f aca="false">SUMPRODUCT(B929:AA929,$B$1010:$AA$1010)</f>
        <v>2181.4287878115</v>
      </c>
      <c r="AE929" s="328" t="n">
        <f aca="false">SUMPRODUCT(B929:AA929,$B$1012:$AA$1012)</f>
        <v>2067.14761680992</v>
      </c>
      <c r="AF929" s="329" t="n">
        <f aca="false">XIRR(B929:AA929,$B$1:$AA$1)</f>
        <v>0.155177158352956</v>
      </c>
      <c r="AG929" s="330" t="n">
        <f aca="false">1-EXP(-(1/0.25)*(AD929/ABS($AD$1010)))</f>
        <v>0.984481658181018</v>
      </c>
    </row>
    <row r="930" customFormat="false" ht="12.75" hidden="false" customHeight="false" outlineLevel="0" collapsed="false">
      <c r="A930" s="321"/>
      <c r="B930" s="326" t="n">
        <f aca="false">+[4]data1cf!A930</f>
        <v>-3334.42582778373</v>
      </c>
      <c r="C930" s="326" t="n">
        <f aca="false">+[4]data1cf!B930</f>
        <v>505.557558092116</v>
      </c>
      <c r="D930" s="326" t="n">
        <f aca="false">+[4]data1cf!C930</f>
        <v>562.79651237502</v>
      </c>
      <c r="E930" s="326" t="n">
        <f aca="false">+[4]data1cf!D930</f>
        <v>549.347312337518</v>
      </c>
      <c r="F930" s="326" t="n">
        <f aca="false">+[4]data1cf!E930</f>
        <v>537.160542117858</v>
      </c>
      <c r="G930" s="326" t="n">
        <f aca="false">+[4]data1cf!F930</f>
        <v>525.975896915353</v>
      </c>
      <c r="H930" s="326" t="n">
        <f aca="false">+[4]data1cf!G930</f>
        <v>515.662683810047</v>
      </c>
      <c r="I930" s="326" t="n">
        <f aca="false">+[4]data1cf!H930</f>
        <v>510.109095130385</v>
      </c>
      <c r="J930" s="326" t="n">
        <f aca="false">+[4]data1cf!I930</f>
        <v>508.795446555836</v>
      </c>
      <c r="K930" s="326" t="n">
        <f aca="false">+[4]data1cf!J930</f>
        <v>507.572031000234</v>
      </c>
      <c r="L930" s="326" t="n">
        <f aca="false">+[4]data1cf!K930</f>
        <v>506.048738751311</v>
      </c>
      <c r="M930" s="326" t="n">
        <f aca="false">+[4]data1cf!L930</f>
        <v>385.390841961573</v>
      </c>
      <c r="N930" s="326" t="n">
        <f aca="false">+[4]data1cf!M930</f>
        <v>383.78267644149</v>
      </c>
      <c r="O930" s="326" t="n">
        <f aca="false">+[4]data1cf!N930</f>
        <v>382.389440182458</v>
      </c>
      <c r="P930" s="326" t="n">
        <f aca="false">+[4]data1cf!O930</f>
        <v>380.691232609001</v>
      </c>
      <c r="Q930" s="326" t="n">
        <f aca="false">+[4]data1cf!P930</f>
        <v>379.205253034994</v>
      </c>
      <c r="R930" s="326" t="n">
        <f aca="false">+[4]data1cf!Q930</f>
        <v>339.166989372765</v>
      </c>
      <c r="S930" s="326" t="n">
        <f aca="false">+[4]data1cf!R930</f>
        <v>299.208445465369</v>
      </c>
      <c r="T930" s="326" t="n">
        <f aca="false">+[4]data1cf!S930</f>
        <v>297.44301162933</v>
      </c>
      <c r="U930" s="326" t="n">
        <f aca="false">+[4]data1cf!T930</f>
        <v>295.62461477821</v>
      </c>
      <c r="V930" s="326" t="n">
        <f aca="false">+[4]data1cf!U930</f>
        <v>293.751666021557</v>
      </c>
      <c r="W930" s="326" t="n">
        <f aca="false">+[4]data1cf!V930</f>
        <v>291.822528802203</v>
      </c>
      <c r="X930" s="326" t="n">
        <f aca="false">+[4]data1cf!W930</f>
        <v>289.835517466269</v>
      </c>
      <c r="Y930" s="326" t="n">
        <f aca="false">+[4]data1cf!X930</f>
        <v>287.788895790257</v>
      </c>
      <c r="Z930" s="326" t="n">
        <f aca="false">+[4]data1cf!Y930</f>
        <v>285.680875463965</v>
      </c>
      <c r="AA930" s="326" t="n">
        <f aca="false">+[4]data1cf!Z930</f>
        <v>283.509614527884</v>
      </c>
      <c r="AB930" s="326"/>
      <c r="AC930" s="327" t="n">
        <f aca="false">XNPV(0.1,B930:AA930,$B$1:$AA$1)</f>
        <v>894.931980553619</v>
      </c>
      <c r="AD930" s="327" t="n">
        <f aca="false">SUMPRODUCT(B930:AA930,$B$1010:$AA$1010)</f>
        <v>1942.47103206589</v>
      </c>
      <c r="AE930" s="328" t="n">
        <f aca="false">SUMPRODUCT(B930:AA930,$B$1012:$AA$1012)</f>
        <v>1826.59434887589</v>
      </c>
      <c r="AF930" s="329" t="n">
        <f aca="false">XIRR(B930:AA930,$B$1:$AA$1)</f>
        <v>0.139248106733339</v>
      </c>
      <c r="AG930" s="330" t="n">
        <f aca="false">1-EXP(-(1/0.25)*(AD930/ABS($AD$1010)))</f>
        <v>0.9755080438126</v>
      </c>
    </row>
    <row r="931" customFormat="false" ht="12.75" hidden="false" customHeight="false" outlineLevel="0" collapsed="false">
      <c r="A931" s="321"/>
      <c r="B931" s="326" t="n">
        <f aca="false">+[4]data1cf!A931</f>
        <v>-3002.2018122497</v>
      </c>
      <c r="C931" s="326" t="n">
        <f aca="false">+[4]data1cf!B931</f>
        <v>499.099123230134</v>
      </c>
      <c r="D931" s="326" t="n">
        <f aca="false">+[4]data1cf!C931</f>
        <v>550.525486137255</v>
      </c>
      <c r="E931" s="326" t="n">
        <f aca="false">+[4]data1cf!D931</f>
        <v>538.30338872353</v>
      </c>
      <c r="F931" s="326" t="n">
        <f aca="false">+[4]data1cf!E931</f>
        <v>527.214552430407</v>
      </c>
      <c r="G931" s="326" t="n">
        <f aca="false">+[4]data1cf!F931</f>
        <v>517.024506196646</v>
      </c>
      <c r="H931" s="326" t="n">
        <f aca="false">+[4]data1cf!G931</f>
        <v>507.615473972018</v>
      </c>
      <c r="I931" s="326" t="n">
        <f aca="false">+[4]data1cf!H931</f>
        <v>502.488141993247</v>
      </c>
      <c r="J931" s="326" t="n">
        <f aca="false">+[4]data1cf!I931</f>
        <v>501.174493418698</v>
      </c>
      <c r="K931" s="326" t="n">
        <f aca="false">+[4]data1cf!J931</f>
        <v>499.938160993372</v>
      </c>
      <c r="L931" s="326" t="n">
        <f aca="false">+[4]data1cf!K931</f>
        <v>498.427785614172</v>
      </c>
      <c r="M931" s="326" t="n">
        <f aca="false">+[4]data1cf!L931</f>
        <v>377.756971954711</v>
      </c>
      <c r="N931" s="326" t="n">
        <f aca="false">+[4]data1cf!M931</f>
        <v>376.161723304352</v>
      </c>
      <c r="O931" s="326" t="n">
        <f aca="false">+[4]data1cf!N931</f>
        <v>374.755570175596</v>
      </c>
      <c r="P931" s="326" t="n">
        <f aca="false">+[4]data1cf!O931</f>
        <v>373.070279471863</v>
      </c>
      <c r="Q931" s="326" t="n">
        <f aca="false">+[4]data1cf!P931</f>
        <v>371.571383028132</v>
      </c>
      <c r="R931" s="326" t="n">
        <f aca="false">+[4]data1cf!Q931</f>
        <v>335.356512804196</v>
      </c>
      <c r="S931" s="326" t="n">
        <f aca="false">+[4]data1cf!R931</f>
        <v>299.208445465369</v>
      </c>
      <c r="T931" s="326" t="n">
        <f aca="false">+[4]data1cf!S931</f>
        <v>297.44301162933</v>
      </c>
      <c r="U931" s="326" t="n">
        <f aca="false">+[4]data1cf!T931</f>
        <v>295.62461477821</v>
      </c>
      <c r="V931" s="326" t="n">
        <f aca="false">+[4]data1cf!U931</f>
        <v>293.751666021557</v>
      </c>
      <c r="W931" s="326" t="n">
        <f aca="false">+[4]data1cf!V931</f>
        <v>291.822528802203</v>
      </c>
      <c r="X931" s="326" t="n">
        <f aca="false">+[4]data1cf!W931</f>
        <v>289.835517466269</v>
      </c>
      <c r="Y931" s="326" t="n">
        <f aca="false">+[4]data1cf!X931</f>
        <v>287.788895790257</v>
      </c>
      <c r="Z931" s="326" t="n">
        <f aca="false">+[4]data1cf!Y931</f>
        <v>285.680875463965</v>
      </c>
      <c r="AA931" s="326" t="n">
        <f aca="false">+[4]data1cf!Z931</f>
        <v>283.509614527884</v>
      </c>
      <c r="AB931" s="326"/>
      <c r="AC931" s="327" t="n">
        <f aca="false">XNPV(0.1,B931:AA931,$B$1:$AA$1)</f>
        <v>1160.36053919426</v>
      </c>
      <c r="AD931" s="327" t="n">
        <f aca="false">SUMPRODUCT(B931:AA931,$B$1010:$AA$1010)</f>
        <v>2190.00235264444</v>
      </c>
      <c r="AE931" s="328" t="n">
        <f aca="false">SUMPRODUCT(B931:AA931,$B$1012:$AA$1012)</f>
        <v>2075.77842702143</v>
      </c>
      <c r="AF931" s="329" t="n">
        <f aca="false">XIRR(B931:AA931,$B$1:$AA$1)</f>
        <v>0.155805731608535</v>
      </c>
      <c r="AG931" s="330" t="n">
        <f aca="false">1-EXP(-(1/0.25)*(AD931/ABS($AD$1010)))</f>
        <v>0.984733661774559</v>
      </c>
    </row>
    <row r="932" customFormat="false" ht="12.75" hidden="false" customHeight="false" outlineLevel="0" collapsed="false">
      <c r="A932" s="321"/>
      <c r="B932" s="326" t="n">
        <f aca="false">+[4]data1cf!A932</f>
        <v>-3167.23319886589</v>
      </c>
      <c r="C932" s="326" t="n">
        <f aca="false">+[4]data1cf!B932</f>
        <v>502.307333385953</v>
      </c>
      <c r="D932" s="326" t="n">
        <f aca="false">+[4]data1cf!C932</f>
        <v>556.621085433311</v>
      </c>
      <c r="E932" s="326" t="n">
        <f aca="false">+[4]data1cf!D932</f>
        <v>543.78942808998</v>
      </c>
      <c r="F932" s="326" t="n">
        <f aca="false">+[4]data1cf!E932</f>
        <v>532.155196070368</v>
      </c>
      <c r="G932" s="326" t="n">
        <f aca="false">+[4]data1cf!F932</f>
        <v>521.471085472611</v>
      </c>
      <c r="H932" s="326" t="n">
        <f aca="false">+[4]data1cf!G932</f>
        <v>511.612903826168</v>
      </c>
      <c r="I932" s="326" t="n">
        <f aca="false">+[4]data1cf!H932</f>
        <v>506.273829977113</v>
      </c>
      <c r="J932" s="326" t="n">
        <f aca="false">+[4]data1cf!I932</f>
        <v>504.960181402564</v>
      </c>
      <c r="K932" s="326" t="n">
        <f aca="false">+[4]data1cf!J932</f>
        <v>503.73026539755</v>
      </c>
      <c r="L932" s="326" t="n">
        <f aca="false">+[4]data1cf!K932</f>
        <v>502.213473598038</v>
      </c>
      <c r="M932" s="326" t="n">
        <f aca="false">+[4]data1cf!L932</f>
        <v>381.549076358889</v>
      </c>
      <c r="N932" s="326" t="n">
        <f aca="false">+[4]data1cf!M932</f>
        <v>379.947411288218</v>
      </c>
      <c r="O932" s="326" t="n">
        <f aca="false">+[4]data1cf!N932</f>
        <v>378.547674579773</v>
      </c>
      <c r="P932" s="326" t="n">
        <f aca="false">+[4]data1cf!O932</f>
        <v>376.855967455729</v>
      </c>
      <c r="Q932" s="326" t="n">
        <f aca="false">+[4]data1cf!P932</f>
        <v>375.36348743231</v>
      </c>
      <c r="R932" s="326" t="n">
        <f aca="false">+[4]data1cf!Q932</f>
        <v>337.249356796129</v>
      </c>
      <c r="S932" s="326" t="n">
        <f aca="false">+[4]data1cf!R932</f>
        <v>299.208445465369</v>
      </c>
      <c r="T932" s="326" t="n">
        <f aca="false">+[4]data1cf!S932</f>
        <v>297.44301162933</v>
      </c>
      <c r="U932" s="326" t="n">
        <f aca="false">+[4]data1cf!T932</f>
        <v>295.62461477821</v>
      </c>
      <c r="V932" s="326" t="n">
        <f aca="false">+[4]data1cf!U932</f>
        <v>293.751666021557</v>
      </c>
      <c r="W932" s="326" t="n">
        <f aca="false">+[4]data1cf!V932</f>
        <v>291.822528802203</v>
      </c>
      <c r="X932" s="326" t="n">
        <f aca="false">+[4]data1cf!W932</f>
        <v>289.835517466269</v>
      </c>
      <c r="Y932" s="326" t="n">
        <f aca="false">+[4]data1cf!X932</f>
        <v>287.788895790257</v>
      </c>
      <c r="Z932" s="326" t="n">
        <f aca="false">+[4]data1cf!Y932</f>
        <v>285.680875463965</v>
      </c>
      <c r="AA932" s="326" t="n">
        <f aca="false">+[4]data1cf!Z932</f>
        <v>283.509614527884</v>
      </c>
      <c r="AB932" s="326"/>
      <c r="AC932" s="327" t="n">
        <f aca="false">XNPV(0.1,B932:AA932,$B$1:$AA$1)</f>
        <v>1028.50961622715</v>
      </c>
      <c r="AD932" s="327" t="n">
        <f aca="false">SUMPRODUCT(B932:AA932,$B$1010:$AA$1010)</f>
        <v>2067.04183457247</v>
      </c>
      <c r="AE932" s="328" t="n">
        <f aca="false">SUMPRODUCT(B932:AA932,$B$1012:$AA$1012)</f>
        <v>1951.99690607108</v>
      </c>
      <c r="AF932" s="329" t="n">
        <f aca="false">XIRR(B932:AA932,$B$1:$AA$1)</f>
        <v>0.14718853442581</v>
      </c>
      <c r="AG932" s="330" t="n">
        <f aca="false">1-EXP(-(1/0.25)*(AD932/ABS($AD$1010)))</f>
        <v>0.980693149348217</v>
      </c>
    </row>
    <row r="933" customFormat="false" ht="12.75" hidden="false" customHeight="false" outlineLevel="0" collapsed="false">
      <c r="A933" s="321"/>
      <c r="B933" s="326" t="n">
        <f aca="false">+[4]data1cf!A933</f>
        <v>-3836.28018393008</v>
      </c>
      <c r="C933" s="326" t="n">
        <f aca="false">+[4]data1cf!B933</f>
        <v>515.313606775601</v>
      </c>
      <c r="D933" s="326" t="n">
        <f aca="false">+[4]data1cf!C933</f>
        <v>581.333004873642</v>
      </c>
      <c r="E933" s="326" t="n">
        <f aca="false">+[4]data1cf!D933</f>
        <v>566.030155586277</v>
      </c>
      <c r="F933" s="326" t="n">
        <f aca="false">+[4]data1cf!E933</f>
        <v>552.184857090425</v>
      </c>
      <c r="G933" s="326" t="n">
        <f aca="false">+[4]data1cf!F933</f>
        <v>539.497780390663</v>
      </c>
      <c r="H933" s="326" t="n">
        <f aca="false">+[4]data1cf!G933</f>
        <v>527.818720469669</v>
      </c>
      <c r="I933" s="326" t="n">
        <f aca="false">+[4]data1cf!H933</f>
        <v>521.621232576898</v>
      </c>
      <c r="J933" s="326" t="n">
        <f aca="false">+[4]data1cf!I933</f>
        <v>520.307584002348</v>
      </c>
      <c r="K933" s="326" t="n">
        <f aca="false">+[4]data1cf!J933</f>
        <v>519.103680544113</v>
      </c>
      <c r="L933" s="326" t="n">
        <f aca="false">+[4]data1cf!K933</f>
        <v>517.560876197823</v>
      </c>
      <c r="M933" s="326" t="n">
        <f aca="false">+[4]data1cf!L933</f>
        <v>396.922491505452</v>
      </c>
      <c r="N933" s="326" t="n">
        <f aca="false">+[4]data1cf!M933</f>
        <v>395.294813888002</v>
      </c>
      <c r="O933" s="326" t="n">
        <f aca="false">+[4]data1cf!N933</f>
        <v>393.921089726337</v>
      </c>
      <c r="P933" s="326" t="n">
        <f aca="false">+[4]data1cf!O933</f>
        <v>392.203370055513</v>
      </c>
      <c r="Q933" s="326" t="n">
        <f aca="false">+[4]data1cf!P933</f>
        <v>390.736902578873</v>
      </c>
      <c r="R933" s="326" t="n">
        <f aca="false">+[4]data1cf!Q933</f>
        <v>344.923058096021</v>
      </c>
      <c r="S933" s="326" t="n">
        <f aca="false">+[4]data1cf!R933</f>
        <v>299.208445465369</v>
      </c>
      <c r="T933" s="326" t="n">
        <f aca="false">+[4]data1cf!S933</f>
        <v>297.44301162933</v>
      </c>
      <c r="U933" s="326" t="n">
        <f aca="false">+[4]data1cf!T933</f>
        <v>295.62461477821</v>
      </c>
      <c r="V933" s="326" t="n">
        <f aca="false">+[4]data1cf!U933</f>
        <v>293.751666021557</v>
      </c>
      <c r="W933" s="326" t="n">
        <f aca="false">+[4]data1cf!V933</f>
        <v>291.822528802203</v>
      </c>
      <c r="X933" s="326" t="n">
        <f aca="false">+[4]data1cf!W933</f>
        <v>289.835517466269</v>
      </c>
      <c r="Y933" s="326" t="n">
        <f aca="false">+[4]data1cf!X933</f>
        <v>287.788895790257</v>
      </c>
      <c r="Z933" s="326" t="n">
        <f aca="false">+[4]data1cf!Y933</f>
        <v>285.680875463965</v>
      </c>
      <c r="AA933" s="326" t="n">
        <f aca="false">+[4]data1cf!Z933</f>
        <v>283.509614527884</v>
      </c>
      <c r="AB933" s="326"/>
      <c r="AC933" s="327" t="n">
        <f aca="false">XNPV(0.1,B933:AA933,$B$1:$AA$1)</f>
        <v>493.978189824997</v>
      </c>
      <c r="AD933" s="327" t="n">
        <f aca="false">SUMPRODUCT(B933:AA933,$B$1010:$AA$1010)</f>
        <v>1568.55263451921</v>
      </c>
      <c r="AE933" s="328" t="n">
        <f aca="false">SUMPRODUCT(B933:AA933,$B$1012:$AA$1012)</f>
        <v>1450.17931187554</v>
      </c>
      <c r="AF933" s="329" t="n">
        <f aca="false">XIRR(B933:AA933,$B$1:$AA$1)</f>
        <v>0.119170556265901</v>
      </c>
      <c r="AG933" s="330" t="n">
        <f aca="false">1-EXP(-(1/0.25)*(AD933/ABS($AD$1010)))</f>
        <v>0.949981527967393</v>
      </c>
    </row>
    <row r="934" customFormat="false" ht="12.75" hidden="false" customHeight="false" outlineLevel="0" collapsed="false">
      <c r="A934" s="321"/>
      <c r="B934" s="326" t="n">
        <f aca="false">+[4]data1cf!A934</f>
        <v>-2614.5658506614</v>
      </c>
      <c r="C934" s="326" t="n">
        <f aca="false">+[4]data1cf!B934</f>
        <v>491.563480136858</v>
      </c>
      <c r="D934" s="326" t="n">
        <f aca="false">+[4]data1cf!C934</f>
        <v>536.20776426003</v>
      </c>
      <c r="E934" s="326" t="n">
        <f aca="false">+[4]data1cf!D934</f>
        <v>525.417439034027</v>
      </c>
      <c r="F934" s="326" t="n">
        <f aca="false">+[4]data1cf!E934</f>
        <v>515.609662066761</v>
      </c>
      <c r="G934" s="326" t="n">
        <f aca="false">+[4]data1cf!F934</f>
        <v>506.580104869365</v>
      </c>
      <c r="H934" s="326" t="n">
        <f aca="false">+[4]data1cf!G934</f>
        <v>498.226062677795</v>
      </c>
      <c r="I934" s="326" t="n">
        <f aca="false">+[4]data1cf!H934</f>
        <v>493.596083143181</v>
      </c>
      <c r="J934" s="326" t="n">
        <f aca="false">+[4]data1cf!I934</f>
        <v>492.282434568631</v>
      </c>
      <c r="K934" s="326" t="n">
        <f aca="false">+[4]data1cf!J934</f>
        <v>491.031030857119</v>
      </c>
      <c r="L934" s="326" t="n">
        <f aca="false">+[4]data1cf!K934</f>
        <v>489.535726764106</v>
      </c>
      <c r="M934" s="326" t="n">
        <f aca="false">+[4]data1cf!L934</f>
        <v>368.849841818458</v>
      </c>
      <c r="N934" s="326" t="n">
        <f aca="false">+[4]data1cf!M934</f>
        <v>367.269664454285</v>
      </c>
      <c r="O934" s="326" t="n">
        <f aca="false">+[4]data1cf!N934</f>
        <v>365.848440039343</v>
      </c>
      <c r="P934" s="326" t="n">
        <f aca="false">+[4]data1cf!O934</f>
        <v>364.178220621796</v>
      </c>
      <c r="Q934" s="326" t="n">
        <f aca="false">+[4]data1cf!P934</f>
        <v>362.664252891879</v>
      </c>
      <c r="R934" s="326" t="n">
        <f aca="false">+[4]data1cf!Q934</f>
        <v>330.910483379163</v>
      </c>
      <c r="S934" s="326" t="n">
        <f aca="false">+[4]data1cf!R934</f>
        <v>299.208445465369</v>
      </c>
      <c r="T934" s="326" t="n">
        <f aca="false">+[4]data1cf!S934</f>
        <v>297.44301162933</v>
      </c>
      <c r="U934" s="326" t="n">
        <f aca="false">+[4]data1cf!T934</f>
        <v>295.62461477821</v>
      </c>
      <c r="V934" s="326" t="n">
        <f aca="false">+[4]data1cf!U934</f>
        <v>293.751666021557</v>
      </c>
      <c r="W934" s="326" t="n">
        <f aca="false">+[4]data1cf!V934</f>
        <v>291.822528802203</v>
      </c>
      <c r="X934" s="326" t="n">
        <f aca="false">+[4]data1cf!W934</f>
        <v>289.835517466269</v>
      </c>
      <c r="Y934" s="326" t="n">
        <f aca="false">+[4]data1cf!X934</f>
        <v>287.788895790257</v>
      </c>
      <c r="Z934" s="326" t="n">
        <f aca="false">+[4]data1cf!Y934</f>
        <v>285.680875463965</v>
      </c>
      <c r="AA934" s="326" t="n">
        <f aca="false">+[4]data1cf!Z934</f>
        <v>283.509614527884</v>
      </c>
      <c r="AB934" s="326"/>
      <c r="AC934" s="327" t="n">
        <f aca="false">XNPV(0.1,B934:AA934,$B$1:$AA$1)</f>
        <v>1470.06016881397</v>
      </c>
      <c r="AD934" s="327" t="n">
        <f aca="false">SUMPRODUCT(B934:AA934,$B$1010:$AA$1010)</f>
        <v>2478.81964756954</v>
      </c>
      <c r="AE934" s="328" t="n">
        <f aca="false">SUMPRODUCT(B934:AA934,$B$1012:$AA$1012)</f>
        <v>2366.524144453</v>
      </c>
      <c r="AF934" s="329" t="n">
        <f aca="false">XIRR(B934:AA934,$B$1:$AA$1)</f>
        <v>0.179912202096052</v>
      </c>
      <c r="AG934" s="330" t="n">
        <f aca="false">1-EXP(-(1/0.25)*(AD934/ABS($AD$1010)))</f>
        <v>0.991205604059376</v>
      </c>
    </row>
    <row r="935" customFormat="false" ht="12.75" hidden="false" customHeight="false" outlineLevel="0" collapsed="false">
      <c r="A935" s="321"/>
      <c r="B935" s="326" t="n">
        <f aca="false">+[4]data1cf!A935</f>
        <v>-3641.89279775223</v>
      </c>
      <c r="C935" s="326" t="n">
        <f aca="false">+[4]data1cf!B935</f>
        <v>511.534715988303</v>
      </c>
      <c r="D935" s="326" t="n">
        <f aca="false">+[4]data1cf!C935</f>
        <v>574.153112377777</v>
      </c>
      <c r="E935" s="326" t="n">
        <f aca="false">+[4]data1cf!D935</f>
        <v>559.568252339999</v>
      </c>
      <c r="F935" s="326" t="n">
        <f aca="false">+[4]data1cf!E935</f>
        <v>546.365365277987</v>
      </c>
      <c r="G935" s="326" t="n">
        <f aca="false">+[4]data1cf!F935</f>
        <v>534.260237759469</v>
      </c>
      <c r="H935" s="326" t="n">
        <f aca="false">+[4]data1cf!G935</f>
        <v>523.110222548697</v>
      </c>
      <c r="I935" s="326" t="n">
        <f aca="false">+[4]data1cf!H935</f>
        <v>517.162141447887</v>
      </c>
      <c r="J935" s="326" t="n">
        <f aca="false">+[4]data1cf!I935</f>
        <v>515.848492873337</v>
      </c>
      <c r="K935" s="326" t="n">
        <f aca="false">+[4]data1cf!J935</f>
        <v>514.637031633528</v>
      </c>
      <c r="L935" s="326" t="n">
        <f aca="false">+[4]data1cf!K935</f>
        <v>513.101785068812</v>
      </c>
      <c r="M935" s="326" t="n">
        <f aca="false">+[4]data1cf!L935</f>
        <v>392.455842594867</v>
      </c>
      <c r="N935" s="326" t="n">
        <f aca="false">+[4]data1cf!M935</f>
        <v>390.835722758991</v>
      </c>
      <c r="O935" s="326" t="n">
        <f aca="false">+[4]data1cf!N935</f>
        <v>389.454440815752</v>
      </c>
      <c r="P935" s="326" t="n">
        <f aca="false">+[4]data1cf!O935</f>
        <v>387.744278926502</v>
      </c>
      <c r="Q935" s="326" t="n">
        <f aca="false">+[4]data1cf!P935</f>
        <v>386.270253668288</v>
      </c>
      <c r="R935" s="326" t="n">
        <f aca="false">+[4]data1cf!Q935</f>
        <v>342.693512531516</v>
      </c>
      <c r="S935" s="326" t="n">
        <f aca="false">+[4]data1cf!R935</f>
        <v>299.208445465369</v>
      </c>
      <c r="T935" s="326" t="n">
        <f aca="false">+[4]data1cf!S935</f>
        <v>297.44301162933</v>
      </c>
      <c r="U935" s="326" t="n">
        <f aca="false">+[4]data1cf!T935</f>
        <v>295.62461477821</v>
      </c>
      <c r="V935" s="326" t="n">
        <f aca="false">+[4]data1cf!U935</f>
        <v>293.751666021557</v>
      </c>
      <c r="W935" s="326" t="n">
        <f aca="false">+[4]data1cf!V935</f>
        <v>291.822528802203</v>
      </c>
      <c r="X935" s="326" t="n">
        <f aca="false">+[4]data1cf!W935</f>
        <v>289.835517466269</v>
      </c>
      <c r="Y935" s="326" t="n">
        <f aca="false">+[4]data1cf!X935</f>
        <v>287.788895790257</v>
      </c>
      <c r="Z935" s="326" t="n">
        <f aca="false">+[4]data1cf!Y935</f>
        <v>285.680875463965</v>
      </c>
      <c r="AA935" s="326" t="n">
        <f aca="false">+[4]data1cf!Z935</f>
        <v>283.509614527884</v>
      </c>
      <c r="AB935" s="326"/>
      <c r="AC935" s="327" t="n">
        <f aca="false">XNPV(0.1,B935:AA935,$B$1:$AA$1)</f>
        <v>649.282927949273</v>
      </c>
      <c r="AD935" s="327" t="n">
        <f aca="false">SUMPRODUCT(B935:AA935,$B$1010:$AA$1010)</f>
        <v>1713.38553086197</v>
      </c>
      <c r="AE935" s="328" t="n">
        <f aca="false">SUMPRODUCT(B935:AA935,$B$1012:$AA$1012)</f>
        <v>1595.97925216578</v>
      </c>
      <c r="AF935" s="329" t="n">
        <f aca="false">XIRR(B935:AA935,$B$1:$AA$1)</f>
        <v>0.126363541721909</v>
      </c>
      <c r="AG935" s="330" t="n">
        <f aca="false">1-EXP(-(1/0.25)*(AD935/ABS($AD$1010)))</f>
        <v>0.962067266505696</v>
      </c>
    </row>
    <row r="936" customFormat="false" ht="12.75" hidden="false" customHeight="false" outlineLevel="0" collapsed="false">
      <c r="A936" s="321"/>
      <c r="B936" s="326" t="n">
        <f aca="false">+[4]data1cf!A936</f>
        <v>-2489.47344198333</v>
      </c>
      <c r="C936" s="326" t="n">
        <f aca="false">+[4]data1cf!B936</f>
        <v>489.131683712156</v>
      </c>
      <c r="D936" s="326" t="n">
        <f aca="false">+[4]data1cf!C936</f>
        <v>531.587351053096</v>
      </c>
      <c r="E936" s="326" t="n">
        <f aca="false">+[4]data1cf!D936</f>
        <v>521.259067147787</v>
      </c>
      <c r="F936" s="326" t="n">
        <f aca="false">+[4]data1cf!E936</f>
        <v>511.86469557272</v>
      </c>
      <c r="G936" s="326" t="n">
        <f aca="false">+[4]data1cf!F936</f>
        <v>503.209635024728</v>
      </c>
      <c r="H936" s="326" t="n">
        <f aca="false">+[4]data1cf!G936</f>
        <v>495.196044332617</v>
      </c>
      <c r="I936" s="326" t="n">
        <f aca="false">+[4]data1cf!H936</f>
        <v>490.726563362032</v>
      </c>
      <c r="J936" s="326" t="n">
        <f aca="false">+[4]data1cf!I936</f>
        <v>489.412914787483</v>
      </c>
      <c r="K936" s="326" t="n">
        <f aca="false">+[4]data1cf!J936</f>
        <v>488.156647483122</v>
      </c>
      <c r="L936" s="326" t="n">
        <f aca="false">+[4]data1cf!K936</f>
        <v>486.666206982958</v>
      </c>
      <c r="M936" s="326" t="n">
        <f aca="false">+[4]data1cf!L936</f>
        <v>365.975458444461</v>
      </c>
      <c r="N936" s="326" t="n">
        <f aca="false">+[4]data1cf!M936</f>
        <v>364.400144673137</v>
      </c>
      <c r="O936" s="326" t="n">
        <f aca="false">+[4]data1cf!N936</f>
        <v>362.974056665345</v>
      </c>
      <c r="P936" s="326" t="n">
        <f aca="false">+[4]data1cf!O936</f>
        <v>361.308700840648</v>
      </c>
      <c r="Q936" s="326" t="n">
        <f aca="false">+[4]data1cf!P936</f>
        <v>359.789869517882</v>
      </c>
      <c r="R936" s="326" t="n">
        <f aca="false">+[4]data1cf!Q936</f>
        <v>329.475723488589</v>
      </c>
      <c r="S936" s="326" t="n">
        <f aca="false">+[4]data1cf!R936</f>
        <v>299.208445465369</v>
      </c>
      <c r="T936" s="326" t="n">
        <f aca="false">+[4]data1cf!S936</f>
        <v>297.44301162933</v>
      </c>
      <c r="U936" s="326" t="n">
        <f aca="false">+[4]data1cf!T936</f>
        <v>295.62461477821</v>
      </c>
      <c r="V936" s="326" t="n">
        <f aca="false">+[4]data1cf!U936</f>
        <v>293.751666021557</v>
      </c>
      <c r="W936" s="326" t="n">
        <f aca="false">+[4]data1cf!V936</f>
        <v>291.822528802203</v>
      </c>
      <c r="X936" s="326" t="n">
        <f aca="false">+[4]data1cf!W936</f>
        <v>289.835517466269</v>
      </c>
      <c r="Y936" s="326" t="n">
        <f aca="false">+[4]data1cf!X936</f>
        <v>287.788895790257</v>
      </c>
      <c r="Z936" s="326" t="n">
        <f aca="false">+[4]data1cf!Y936</f>
        <v>285.680875463965</v>
      </c>
      <c r="AA936" s="326" t="n">
        <f aca="false">+[4]data1cf!Z936</f>
        <v>283.509614527884</v>
      </c>
      <c r="AB936" s="326"/>
      <c r="AC936" s="327" t="n">
        <f aca="false">XNPV(0.1,B936:AA936,$B$1:$AA$1)</f>
        <v>1570.00206398051</v>
      </c>
      <c r="AD936" s="327" t="n">
        <f aca="false">SUMPRODUCT(B936:AA936,$B$1010:$AA$1010)</f>
        <v>2572.02269029558</v>
      </c>
      <c r="AE936" s="328" t="n">
        <f aca="false">SUMPRODUCT(B936:AA936,$B$1012:$AA$1012)</f>
        <v>2460.34950048376</v>
      </c>
      <c r="AF936" s="329" t="n">
        <f aca="false">XIRR(B936:AA936,$B$1:$AA$1)</f>
        <v>0.189158452281623</v>
      </c>
      <c r="AG936" s="330" t="n">
        <f aca="false">1-EXP(-(1/0.25)*(AD936/ABS($AD$1010)))</f>
        <v>0.992639477605894</v>
      </c>
    </row>
    <row r="937" customFormat="false" ht="12.75" hidden="false" customHeight="false" outlineLevel="0" collapsed="false">
      <c r="A937" s="321"/>
      <c r="B937" s="326" t="n">
        <f aca="false">+[4]data1cf!A937</f>
        <v>-3270.76170038002</v>
      </c>
      <c r="C937" s="326" t="n">
        <f aca="false">+[4]data1cf!B937</f>
        <v>504.319927455388</v>
      </c>
      <c r="D937" s="326" t="n">
        <f aca="false">+[4]data1cf!C937</f>
        <v>560.445014165236</v>
      </c>
      <c r="E937" s="326" t="n">
        <f aca="false">+[4]data1cf!D937</f>
        <v>547.230963948713</v>
      </c>
      <c r="F937" s="326" t="n">
        <f aca="false">+[4]data1cf!E937</f>
        <v>535.254590937297</v>
      </c>
      <c r="G937" s="326" t="n">
        <f aca="false">+[4]data1cf!F937</f>
        <v>524.260540852847</v>
      </c>
      <c r="H937" s="326" t="n">
        <f aca="false">+[4]data1cf!G937</f>
        <v>514.120596036683</v>
      </c>
      <c r="I937" s="326" t="n">
        <f aca="false">+[4]data1cf!H937</f>
        <v>508.648690979046</v>
      </c>
      <c r="J937" s="326" t="n">
        <f aca="false">+[4]data1cf!I937</f>
        <v>507.335042404496</v>
      </c>
      <c r="K937" s="326" t="n">
        <f aca="false">+[4]data1cf!J937</f>
        <v>506.109151587621</v>
      </c>
      <c r="L937" s="326" t="n">
        <f aca="false">+[4]data1cf!K937</f>
        <v>504.588334599971</v>
      </c>
      <c r="M937" s="326" t="n">
        <f aca="false">+[4]data1cf!L937</f>
        <v>383.92796254896</v>
      </c>
      <c r="N937" s="326" t="n">
        <f aca="false">+[4]data1cf!M937</f>
        <v>382.32227229015</v>
      </c>
      <c r="O937" s="326" t="n">
        <f aca="false">+[4]data1cf!N937</f>
        <v>380.926560769845</v>
      </c>
      <c r="P937" s="326" t="n">
        <f aca="false">+[4]data1cf!O937</f>
        <v>379.230828457662</v>
      </c>
      <c r="Q937" s="326" t="n">
        <f aca="false">+[4]data1cf!P937</f>
        <v>377.742373622381</v>
      </c>
      <c r="R937" s="326" t="n">
        <f aca="false">+[4]data1cf!Q937</f>
        <v>338.436787297095</v>
      </c>
      <c r="S937" s="326" t="n">
        <f aca="false">+[4]data1cf!R937</f>
        <v>299.208445465369</v>
      </c>
      <c r="T937" s="326" t="n">
        <f aca="false">+[4]data1cf!S937</f>
        <v>297.44301162933</v>
      </c>
      <c r="U937" s="326" t="n">
        <f aca="false">+[4]data1cf!T937</f>
        <v>295.62461477821</v>
      </c>
      <c r="V937" s="326" t="n">
        <f aca="false">+[4]data1cf!U937</f>
        <v>293.751666021557</v>
      </c>
      <c r="W937" s="326" t="n">
        <f aca="false">+[4]data1cf!V937</f>
        <v>291.822528802203</v>
      </c>
      <c r="X937" s="326" t="n">
        <f aca="false">+[4]data1cf!W937</f>
        <v>289.835517466269</v>
      </c>
      <c r="Y937" s="326" t="n">
        <f aca="false">+[4]data1cf!X937</f>
        <v>287.788895790257</v>
      </c>
      <c r="Z937" s="326" t="n">
        <f aca="false">+[4]data1cf!Y937</f>
        <v>285.680875463965</v>
      </c>
      <c r="AA937" s="326" t="n">
        <f aca="false">+[4]data1cf!Z937</f>
        <v>283.509614527884</v>
      </c>
      <c r="AB937" s="326"/>
      <c r="AC937" s="327" t="n">
        <f aca="false">XNPV(0.1,B937:AA937,$B$1:$AA$1)</f>
        <v>945.79608664998</v>
      </c>
      <c r="AD937" s="327" t="n">
        <f aca="false">SUMPRODUCT(B937:AA937,$B$1010:$AA$1010)</f>
        <v>1989.90548831491</v>
      </c>
      <c r="AE937" s="328" t="n">
        <f aca="false">SUMPRODUCT(B937:AA937,$B$1012:$AA$1012)</f>
        <v>1874.34552325302</v>
      </c>
      <c r="AF937" s="329" t="n">
        <f aca="false">XIRR(B937:AA937,$B$1:$AA$1)</f>
        <v>0.142185521284252</v>
      </c>
      <c r="AG937" s="330" t="n">
        <f aca="false">1-EXP(-(1/0.25)*(AD937/ABS($AD$1010)))</f>
        <v>0.977629072191754</v>
      </c>
    </row>
    <row r="938" customFormat="false" ht="12.75" hidden="false" customHeight="false" outlineLevel="0" collapsed="false">
      <c r="A938" s="321"/>
      <c r="B938" s="326" t="n">
        <f aca="false">+[4]data1cf!A938</f>
        <v>-3802.80207125601</v>
      </c>
      <c r="C938" s="326" t="n">
        <f aca="false">+[4]data1cf!B938</f>
        <v>514.662792265217</v>
      </c>
      <c r="D938" s="326" t="n">
        <f aca="false">+[4]data1cf!C938</f>
        <v>580.096457303912</v>
      </c>
      <c r="E938" s="326" t="n">
        <f aca="false">+[4]data1cf!D938</f>
        <v>564.917262773521</v>
      </c>
      <c r="F938" s="326" t="n">
        <f aca="false">+[4]data1cf!E938</f>
        <v>551.182602744434</v>
      </c>
      <c r="G938" s="326" t="n">
        <f aca="false">+[4]data1cf!F938</f>
        <v>538.595751479271</v>
      </c>
      <c r="H938" s="326" t="n">
        <f aca="false">+[4]data1cf!G938</f>
        <v>527.007805589731</v>
      </c>
      <c r="I938" s="326" t="n">
        <f aca="false">+[4]data1cf!H938</f>
        <v>520.853271454644</v>
      </c>
      <c r="J938" s="326" t="n">
        <f aca="false">+[4]data1cf!I938</f>
        <v>519.539622880095</v>
      </c>
      <c r="K938" s="326" t="n">
        <f aca="false">+[4]data1cf!J938</f>
        <v>518.33441779284</v>
      </c>
      <c r="L938" s="326" t="n">
        <f aca="false">+[4]data1cf!K938</f>
        <v>516.79291507557</v>
      </c>
      <c r="M938" s="326" t="n">
        <f aca="false">+[4]data1cf!L938</f>
        <v>396.153228754179</v>
      </c>
      <c r="N938" s="326" t="n">
        <f aca="false">+[4]data1cf!M938</f>
        <v>394.526852765749</v>
      </c>
      <c r="O938" s="326" t="n">
        <f aca="false">+[4]data1cf!N938</f>
        <v>393.151826975063</v>
      </c>
      <c r="P938" s="326" t="n">
        <f aca="false">+[4]data1cf!O938</f>
        <v>391.43540893326</v>
      </c>
      <c r="Q938" s="326" t="n">
        <f aca="false">+[4]data1cf!P938</f>
        <v>389.9676398276</v>
      </c>
      <c r="R938" s="326" t="n">
        <f aca="false">+[4]data1cf!Q938</f>
        <v>344.539077534895</v>
      </c>
      <c r="S938" s="326" t="n">
        <f aca="false">+[4]data1cf!R938</f>
        <v>299.208445465369</v>
      </c>
      <c r="T938" s="326" t="n">
        <f aca="false">+[4]data1cf!S938</f>
        <v>297.44301162933</v>
      </c>
      <c r="U938" s="326" t="n">
        <f aca="false">+[4]data1cf!T938</f>
        <v>295.62461477821</v>
      </c>
      <c r="V938" s="326" t="n">
        <f aca="false">+[4]data1cf!U938</f>
        <v>293.751666021557</v>
      </c>
      <c r="W938" s="326" t="n">
        <f aca="false">+[4]data1cf!V938</f>
        <v>291.822528802203</v>
      </c>
      <c r="X938" s="326" t="n">
        <f aca="false">+[4]data1cf!W938</f>
        <v>289.835517466269</v>
      </c>
      <c r="Y938" s="326" t="n">
        <f aca="false">+[4]data1cf!X938</f>
        <v>287.788895790257</v>
      </c>
      <c r="Z938" s="326" t="n">
        <f aca="false">+[4]data1cf!Y938</f>
        <v>285.680875463965</v>
      </c>
      <c r="AA938" s="326" t="n">
        <f aca="false">+[4]data1cf!Z938</f>
        <v>283.509614527884</v>
      </c>
      <c r="AB938" s="326"/>
      <c r="AC938" s="327" t="n">
        <f aca="false">XNPV(0.1,B938:AA938,$B$1:$AA$1)</f>
        <v>520.725344689179</v>
      </c>
      <c r="AD938" s="327" t="n">
        <f aca="false">SUMPRODUCT(B938:AA938,$B$1010:$AA$1010)</f>
        <v>1593.49629016484</v>
      </c>
      <c r="AE938" s="328" t="n">
        <f aca="false">SUMPRODUCT(B938:AA938,$B$1012:$AA$1012)</f>
        <v>1475.28951539689</v>
      </c>
      <c r="AF938" s="329" t="n">
        <f aca="false">XIRR(B938:AA938,$B$1:$AA$1)</f>
        <v>0.120363034174634</v>
      </c>
      <c r="AG938" s="330" t="n">
        <f aca="false">1-EXP(-(1/0.25)*(AD938/ABS($AD$1010)))</f>
        <v>0.952308217818597</v>
      </c>
    </row>
    <row r="939" customFormat="false" ht="12.75" hidden="false" customHeight="false" outlineLevel="0" collapsed="false">
      <c r="A939" s="321"/>
      <c r="B939" s="326" t="n">
        <f aca="false">+[4]data1cf!A939</f>
        <v>-3769.2337399671</v>
      </c>
      <c r="C939" s="326" t="n">
        <f aca="false">+[4]data1cf!B939</f>
        <v>514.01022390496</v>
      </c>
      <c r="D939" s="326" t="n">
        <f aca="false">+[4]data1cf!C939</f>
        <v>578.856577419425</v>
      </c>
      <c r="E939" s="326" t="n">
        <f aca="false">+[4]data1cf!D939</f>
        <v>563.801370877482</v>
      </c>
      <c r="F939" s="326" t="n">
        <f aca="false">+[4]data1cf!E939</f>
        <v>550.177647469639</v>
      </c>
      <c r="G939" s="326" t="n">
        <f aca="false">+[4]data1cf!F939</f>
        <v>537.691291731955</v>
      </c>
      <c r="H939" s="326" t="n">
        <f aca="false">+[4]data1cf!G939</f>
        <v>526.194705412851</v>
      </c>
      <c r="I939" s="326" t="n">
        <f aca="false">+[4]data1cf!H939</f>
        <v>520.083240789542</v>
      </c>
      <c r="J939" s="326" t="n">
        <f aca="false">+[4]data1cf!I939</f>
        <v>518.769592214993</v>
      </c>
      <c r="K939" s="326" t="n">
        <f aca="false">+[4]data1cf!J939</f>
        <v>517.563081991017</v>
      </c>
      <c r="L939" s="326" t="n">
        <f aca="false">+[4]data1cf!K939</f>
        <v>516.022884410467</v>
      </c>
      <c r="M939" s="326" t="n">
        <f aca="false">+[4]data1cf!L939</f>
        <v>395.381892952356</v>
      </c>
      <c r="N939" s="326" t="n">
        <f aca="false">+[4]data1cf!M939</f>
        <v>393.756822100646</v>
      </c>
      <c r="O939" s="326" t="n">
        <f aca="false">+[4]data1cf!N939</f>
        <v>392.38049117324</v>
      </c>
      <c r="P939" s="326" t="n">
        <f aca="false">+[4]data1cf!O939</f>
        <v>390.665378268158</v>
      </c>
      <c r="Q939" s="326" t="n">
        <f aca="false">+[4]data1cf!P939</f>
        <v>389.196304025777</v>
      </c>
      <c r="R939" s="326" t="n">
        <f aca="false">+[4]data1cf!Q939</f>
        <v>344.154062202343</v>
      </c>
      <c r="S939" s="326" t="n">
        <f aca="false">+[4]data1cf!R939</f>
        <v>299.208445465369</v>
      </c>
      <c r="T939" s="326" t="n">
        <f aca="false">+[4]data1cf!S939</f>
        <v>297.44301162933</v>
      </c>
      <c r="U939" s="326" t="n">
        <f aca="false">+[4]data1cf!T939</f>
        <v>295.62461477821</v>
      </c>
      <c r="V939" s="326" t="n">
        <f aca="false">+[4]data1cf!U939</f>
        <v>293.751666021557</v>
      </c>
      <c r="W939" s="326" t="n">
        <f aca="false">+[4]data1cf!V939</f>
        <v>291.822528802203</v>
      </c>
      <c r="X939" s="326" t="n">
        <f aca="false">+[4]data1cf!W939</f>
        <v>289.835517466269</v>
      </c>
      <c r="Y939" s="326" t="n">
        <f aca="false">+[4]data1cf!X939</f>
        <v>287.788895790257</v>
      </c>
      <c r="Z939" s="326" t="n">
        <f aca="false">+[4]data1cf!Y939</f>
        <v>285.680875463965</v>
      </c>
      <c r="AA939" s="326" t="n">
        <f aca="false">+[4]data1cf!Z939</f>
        <v>283.509614527884</v>
      </c>
      <c r="AB939" s="326"/>
      <c r="AC939" s="327" t="n">
        <f aca="false">XNPV(0.1,B939:AA939,$B$1:$AA$1)</f>
        <v>547.544579221827</v>
      </c>
      <c r="AD939" s="327" t="n">
        <f aca="false">SUMPRODUCT(B939:AA939,$B$1010:$AA$1010)</f>
        <v>1618.50716531246</v>
      </c>
      <c r="AE939" s="328" t="n">
        <f aca="false">SUMPRODUCT(B939:AA939,$B$1012:$AA$1012)</f>
        <v>1500.46738724238</v>
      </c>
      <c r="AF939" s="329" t="n">
        <f aca="false">XIRR(B939:AA939,$B$1:$AA$1)</f>
        <v>0.12157744678325</v>
      </c>
      <c r="AG939" s="330" t="n">
        <f aca="false">1-EXP(-(1/0.25)*(AD939/ABS($AD$1010)))</f>
        <v>0.954532514736115</v>
      </c>
    </row>
    <row r="940" customFormat="false" ht="12.75" hidden="false" customHeight="false" outlineLevel="0" collapsed="false">
      <c r="A940" s="321"/>
      <c r="B940" s="326" t="n">
        <f aca="false">+[4]data1cf!A940</f>
        <v>-3089.65400857369</v>
      </c>
      <c r="C940" s="326" t="n">
        <f aca="false">+[4]data1cf!B940</f>
        <v>500.799193926673</v>
      </c>
      <c r="D940" s="326" t="n">
        <f aca="false">+[4]data1cf!C940</f>
        <v>553.755620460678</v>
      </c>
      <c r="E940" s="326" t="n">
        <f aca="false">+[4]data1cf!D940</f>
        <v>541.21050961461</v>
      </c>
      <c r="F940" s="326" t="n">
        <f aca="false">+[4]data1cf!E940</f>
        <v>529.832661303076</v>
      </c>
      <c r="G940" s="326" t="n">
        <f aca="false">+[4]data1cf!F940</f>
        <v>519.380804182048</v>
      </c>
      <c r="H940" s="326" t="n">
        <f aca="false">+[4]data1cf!G940</f>
        <v>509.733762059904</v>
      </c>
      <c r="I940" s="326" t="n">
        <f aca="false">+[4]data1cf!H940</f>
        <v>504.494225415162</v>
      </c>
      <c r="J940" s="326" t="n">
        <f aca="false">+[4]data1cf!I940</f>
        <v>503.180576840613</v>
      </c>
      <c r="K940" s="326" t="n">
        <f aca="false">+[4]data1cf!J940</f>
        <v>501.94764455668</v>
      </c>
      <c r="L940" s="326" t="n">
        <f aca="false">+[4]data1cf!K940</f>
        <v>500.433869036088</v>
      </c>
      <c r="M940" s="326" t="n">
        <f aca="false">+[4]data1cf!L940</f>
        <v>379.766455518019</v>
      </c>
      <c r="N940" s="326" t="n">
        <f aca="false">+[4]data1cf!M940</f>
        <v>378.167806726267</v>
      </c>
      <c r="O940" s="326" t="n">
        <f aca="false">+[4]data1cf!N940</f>
        <v>376.765053738904</v>
      </c>
      <c r="P940" s="326" t="n">
        <f aca="false">+[4]data1cf!O940</f>
        <v>375.076362893778</v>
      </c>
      <c r="Q940" s="326" t="n">
        <f aca="false">+[4]data1cf!P940</f>
        <v>373.58086659144</v>
      </c>
      <c r="R940" s="326" t="n">
        <f aca="false">+[4]data1cf!Q940</f>
        <v>336.359554515154</v>
      </c>
      <c r="S940" s="326" t="n">
        <f aca="false">+[4]data1cf!R940</f>
        <v>299.208445465369</v>
      </c>
      <c r="T940" s="326" t="n">
        <f aca="false">+[4]data1cf!S940</f>
        <v>297.44301162933</v>
      </c>
      <c r="U940" s="326" t="n">
        <f aca="false">+[4]data1cf!T940</f>
        <v>295.62461477821</v>
      </c>
      <c r="V940" s="326" t="n">
        <f aca="false">+[4]data1cf!U940</f>
        <v>293.751666021557</v>
      </c>
      <c r="W940" s="326" t="n">
        <f aca="false">+[4]data1cf!V940</f>
        <v>291.822528802203</v>
      </c>
      <c r="X940" s="326" t="n">
        <f aca="false">+[4]data1cf!W940</f>
        <v>289.835517466269</v>
      </c>
      <c r="Y940" s="326" t="n">
        <f aca="false">+[4]data1cf!X940</f>
        <v>287.788895790257</v>
      </c>
      <c r="Z940" s="326" t="n">
        <f aca="false">+[4]data1cf!Y940</f>
        <v>285.680875463965</v>
      </c>
      <c r="AA940" s="326" t="n">
        <f aca="false">+[4]data1cf!Z940</f>
        <v>283.509614527884</v>
      </c>
      <c r="AB940" s="326"/>
      <c r="AC940" s="327" t="n">
        <f aca="false">XNPV(0.1,B940:AA940,$B$1:$AA$1)</f>
        <v>1090.49108564822</v>
      </c>
      <c r="AD940" s="327" t="n">
        <f aca="false">SUMPRODUCT(B940:AA940,$B$1010:$AA$1010)</f>
        <v>2124.84403587202</v>
      </c>
      <c r="AE940" s="328" t="n">
        <f aca="false">SUMPRODUCT(B940:AA940,$B$1012:$AA$1012)</f>
        <v>2010.18505055294</v>
      </c>
      <c r="AF940" s="329" t="n">
        <f aca="false">XIRR(B940:AA940,$B$1:$AA$1)</f>
        <v>0.151135446503755</v>
      </c>
      <c r="AG940" s="330" t="n">
        <f aca="false">1-EXP(-(1/0.25)*(AD940/ABS($AD$1010)))</f>
        <v>0.982710854336128</v>
      </c>
    </row>
    <row r="941" customFormat="false" ht="12.75" hidden="false" customHeight="false" outlineLevel="0" collapsed="false">
      <c r="A941" s="321"/>
      <c r="B941" s="326" t="n">
        <f aca="false">+[4]data1cf!A941</f>
        <v>-2961.56411117947</v>
      </c>
      <c r="C941" s="326" t="n">
        <f aca="false">+[4]data1cf!B941</f>
        <v>498.309126321329</v>
      </c>
      <c r="D941" s="326" t="n">
        <f aca="false">+[4]data1cf!C941</f>
        <v>549.024492010525</v>
      </c>
      <c r="E941" s="326" t="n">
        <f aca="false">+[4]data1cf!D941</f>
        <v>536.952494009472</v>
      </c>
      <c r="F941" s="326" t="n">
        <f aca="false">+[4]data1cf!E941</f>
        <v>525.997957190847</v>
      </c>
      <c r="G941" s="326" t="n">
        <f aca="false">+[4]data1cf!F941</f>
        <v>515.929570481042</v>
      </c>
      <c r="H941" s="326" t="n">
        <f aca="false">+[4]data1cf!G941</f>
        <v>506.631137823646</v>
      </c>
      <c r="I941" s="326" t="n">
        <f aca="false">+[4]data1cf!H941</f>
        <v>501.555945640857</v>
      </c>
      <c r="J941" s="326" t="n">
        <f aca="false">+[4]data1cf!I941</f>
        <v>500.242297066307</v>
      </c>
      <c r="K941" s="326" t="n">
        <f aca="false">+[4]data1cf!J941</f>
        <v>499.004384647164</v>
      </c>
      <c r="L941" s="326" t="n">
        <f aca="false">+[4]data1cf!K941</f>
        <v>497.495589261782</v>
      </c>
      <c r="M941" s="326" t="n">
        <f aca="false">+[4]data1cf!L941</f>
        <v>376.823195608503</v>
      </c>
      <c r="N941" s="326" t="n">
        <f aca="false">+[4]data1cf!M941</f>
        <v>375.229526951961</v>
      </c>
      <c r="O941" s="326" t="n">
        <f aca="false">+[4]data1cf!N941</f>
        <v>373.821793829388</v>
      </c>
      <c r="P941" s="326" t="n">
        <f aca="false">+[4]data1cf!O941</f>
        <v>372.138083119472</v>
      </c>
      <c r="Q941" s="326" t="n">
        <f aca="false">+[4]data1cf!P941</f>
        <v>370.637606681924</v>
      </c>
      <c r="R941" s="326" t="n">
        <f aca="false">+[4]data1cf!Q941</f>
        <v>334.890414628001</v>
      </c>
      <c r="S941" s="326" t="n">
        <f aca="false">+[4]data1cf!R941</f>
        <v>299.208445465369</v>
      </c>
      <c r="T941" s="326" t="n">
        <f aca="false">+[4]data1cf!S941</f>
        <v>297.44301162933</v>
      </c>
      <c r="U941" s="326" t="n">
        <f aca="false">+[4]data1cf!T941</f>
        <v>295.62461477821</v>
      </c>
      <c r="V941" s="326" t="n">
        <f aca="false">+[4]data1cf!U941</f>
        <v>293.751666021557</v>
      </c>
      <c r="W941" s="326" t="n">
        <f aca="false">+[4]data1cf!V941</f>
        <v>291.822528802203</v>
      </c>
      <c r="X941" s="326" t="n">
        <f aca="false">+[4]data1cf!W941</f>
        <v>289.835517466269</v>
      </c>
      <c r="Y941" s="326" t="n">
        <f aca="false">+[4]data1cf!X941</f>
        <v>287.788895790257</v>
      </c>
      <c r="Z941" s="326" t="n">
        <f aca="false">+[4]data1cf!Y941</f>
        <v>285.680875463965</v>
      </c>
      <c r="AA941" s="326" t="n">
        <f aca="false">+[4]data1cf!Z941</f>
        <v>283.509614527884</v>
      </c>
      <c r="AB941" s="326"/>
      <c r="AC941" s="327" t="n">
        <f aca="false">XNPV(0.1,B941:AA941,$B$1:$AA$1)</f>
        <v>1192.82780801648</v>
      </c>
      <c r="AD941" s="327" t="n">
        <f aca="false">SUMPRODUCT(B941:AA941,$B$1010:$AA$1010)</f>
        <v>2220.28042810212</v>
      </c>
      <c r="AE941" s="328" t="n">
        <f aca="false">SUMPRODUCT(B941:AA941,$B$1012:$AA$1012)</f>
        <v>2106.25866808065</v>
      </c>
      <c r="AF941" s="329" t="n">
        <f aca="false">XIRR(B941:AA941,$B$1:$AA$1)</f>
        <v>0.158061102767131</v>
      </c>
      <c r="AG941" s="330" t="n">
        <f aca="false">1-EXP(-(1/0.25)*(AD941/ABS($AD$1010)))</f>
        <v>0.985591328424461</v>
      </c>
    </row>
    <row r="942" customFormat="false" ht="12.75" hidden="false" customHeight="false" outlineLevel="0" collapsed="false">
      <c r="A942" s="321"/>
      <c r="B942" s="326" t="n">
        <f aca="false">+[4]data1cf!A942</f>
        <v>-2792.77122746816</v>
      </c>
      <c r="C942" s="326" t="n">
        <f aca="false">+[4]data1cf!B942</f>
        <v>495.027792661981</v>
      </c>
      <c r="D942" s="326" t="n">
        <f aca="false">+[4]data1cf!C942</f>
        <v>542.789958057764</v>
      </c>
      <c r="E942" s="326" t="n">
        <f aca="false">+[4]data1cf!D942</f>
        <v>531.341413451988</v>
      </c>
      <c r="F942" s="326" t="n">
        <f aca="false">+[4]data1cf!E942</f>
        <v>520.944703355451</v>
      </c>
      <c r="G942" s="326" t="n">
        <f aca="false">+[4]data1cf!F942</f>
        <v>511.381642029186</v>
      </c>
      <c r="H942" s="326" t="n">
        <f aca="false">+[4]data1cf!G942</f>
        <v>502.542596084099</v>
      </c>
      <c r="I942" s="326" t="n">
        <f aca="false">+[4]data1cf!H942</f>
        <v>497.683971922826</v>
      </c>
      <c r="J942" s="326" t="n">
        <f aca="false">+[4]data1cf!I942</f>
        <v>496.370323348277</v>
      </c>
      <c r="K942" s="326" t="n">
        <f aca="false">+[4]data1cf!J942</f>
        <v>495.125848261815</v>
      </c>
      <c r="L942" s="326" t="n">
        <f aca="false">+[4]data1cf!K942</f>
        <v>493.623615543752</v>
      </c>
      <c r="M942" s="326" t="n">
        <f aca="false">+[4]data1cf!L942</f>
        <v>372.944659223154</v>
      </c>
      <c r="N942" s="326" t="n">
        <f aca="false">+[4]data1cf!M942</f>
        <v>371.357553233931</v>
      </c>
      <c r="O942" s="326" t="n">
        <f aca="false">+[4]data1cf!N942</f>
        <v>369.943257444039</v>
      </c>
      <c r="P942" s="326" t="n">
        <f aca="false">+[4]data1cf!O942</f>
        <v>368.266109401442</v>
      </c>
      <c r="Q942" s="326" t="n">
        <f aca="false">+[4]data1cf!P942</f>
        <v>366.759070296575</v>
      </c>
      <c r="R942" s="326" t="n">
        <f aca="false">+[4]data1cf!Q942</f>
        <v>332.954427768986</v>
      </c>
      <c r="S942" s="326" t="n">
        <f aca="false">+[4]data1cf!R942</f>
        <v>299.208445465369</v>
      </c>
      <c r="T942" s="326" t="n">
        <f aca="false">+[4]data1cf!S942</f>
        <v>297.44301162933</v>
      </c>
      <c r="U942" s="326" t="n">
        <f aca="false">+[4]data1cf!T942</f>
        <v>295.62461477821</v>
      </c>
      <c r="V942" s="326" t="n">
        <f aca="false">+[4]data1cf!U942</f>
        <v>293.751666021557</v>
      </c>
      <c r="W942" s="326" t="n">
        <f aca="false">+[4]data1cf!V942</f>
        <v>291.822528802203</v>
      </c>
      <c r="X942" s="326" t="n">
        <f aca="false">+[4]data1cf!W942</f>
        <v>289.835517466269</v>
      </c>
      <c r="Y942" s="326" t="n">
        <f aca="false">+[4]data1cf!X942</f>
        <v>287.788895790257</v>
      </c>
      <c r="Z942" s="326" t="n">
        <f aca="false">+[4]data1cf!Y942</f>
        <v>285.680875463965</v>
      </c>
      <c r="AA942" s="326" t="n">
        <f aca="false">+[4]data1cf!Z942</f>
        <v>283.509614527884</v>
      </c>
      <c r="AB942" s="326"/>
      <c r="AC942" s="327" t="n">
        <f aca="false">XNPV(0.1,B942:AA942,$B$1:$AA$1)</f>
        <v>1327.68395849757</v>
      </c>
      <c r="AD942" s="327" t="n">
        <f aca="false">SUMPRODUCT(B942:AA942,$B$1010:$AA$1010)</f>
        <v>2346.04353809933</v>
      </c>
      <c r="AE942" s="328" t="n">
        <f aca="false">SUMPRODUCT(B942:AA942,$B$1012:$AA$1012)</f>
        <v>2232.86149375994</v>
      </c>
      <c r="AF942" s="329" t="n">
        <f aca="false">XIRR(B942:AA942,$B$1:$AA$1)</f>
        <v>0.16806768445477</v>
      </c>
      <c r="AG942" s="330" t="n">
        <f aca="false">1-EXP(-(1/0.25)*(AD942/ABS($AD$1010)))</f>
        <v>0.988667569281743</v>
      </c>
    </row>
    <row r="943" customFormat="false" ht="12.75" hidden="false" customHeight="false" outlineLevel="0" collapsed="false">
      <c r="A943" s="321"/>
      <c r="B943" s="326" t="n">
        <f aca="false">+[4]data1cf!A943</f>
        <v>-3207.01407804481</v>
      </c>
      <c r="C943" s="326" t="n">
        <f aca="false">+[4]data1cf!B943</f>
        <v>503.080673677191</v>
      </c>
      <c r="D943" s="326" t="n">
        <f aca="false">+[4]data1cf!C943</f>
        <v>558.090431986663</v>
      </c>
      <c r="E943" s="326" t="n">
        <f aca="false">+[4]data1cf!D943</f>
        <v>545.111839987997</v>
      </c>
      <c r="F943" s="326" t="n">
        <f aca="false">+[4]data1cf!E943</f>
        <v>533.346140118874</v>
      </c>
      <c r="G943" s="326" t="n">
        <f aca="false">+[4]data1cf!F943</f>
        <v>522.542935116267</v>
      </c>
      <c r="H943" s="326" t="n">
        <f aca="false">+[4]data1cf!G943</f>
        <v>512.57648582905</v>
      </c>
      <c r="I943" s="326" t="n">
        <f aca="false">+[4]data1cf!H943</f>
        <v>507.186371520774</v>
      </c>
      <c r="J943" s="326" t="n">
        <f aca="false">+[4]data1cf!I943</f>
        <v>505.872722946225</v>
      </c>
      <c r="K943" s="326" t="n">
        <f aca="false">+[4]data1cf!J943</f>
        <v>504.644353621793</v>
      </c>
      <c r="L943" s="326" t="n">
        <f aca="false">+[4]data1cf!K943</f>
        <v>503.126015141699</v>
      </c>
      <c r="M943" s="326" t="n">
        <f aca="false">+[4]data1cf!L943</f>
        <v>382.463164583132</v>
      </c>
      <c r="N943" s="326" t="n">
        <f aca="false">+[4]data1cf!M943</f>
        <v>380.859952831879</v>
      </c>
      <c r="O943" s="326" t="n">
        <f aca="false">+[4]data1cf!N943</f>
        <v>379.461762804017</v>
      </c>
      <c r="P943" s="326" t="n">
        <f aca="false">+[4]data1cf!O943</f>
        <v>377.76850899939</v>
      </c>
      <c r="Q943" s="326" t="n">
        <f aca="false">+[4]data1cf!P943</f>
        <v>376.277575656553</v>
      </c>
      <c r="R943" s="326" t="n">
        <f aca="false">+[4]data1cf!Q943</f>
        <v>337.70562756796</v>
      </c>
      <c r="S943" s="326" t="n">
        <f aca="false">+[4]data1cf!R943</f>
        <v>299.208445465369</v>
      </c>
      <c r="T943" s="326" t="n">
        <f aca="false">+[4]data1cf!S943</f>
        <v>297.44301162933</v>
      </c>
      <c r="U943" s="326" t="n">
        <f aca="false">+[4]data1cf!T943</f>
        <v>295.62461477821</v>
      </c>
      <c r="V943" s="326" t="n">
        <f aca="false">+[4]data1cf!U943</f>
        <v>293.751666021557</v>
      </c>
      <c r="W943" s="326" t="n">
        <f aca="false">+[4]data1cf!V943</f>
        <v>291.822528802203</v>
      </c>
      <c r="X943" s="326" t="n">
        <f aca="false">+[4]data1cf!W943</f>
        <v>289.835517466269</v>
      </c>
      <c r="Y943" s="326" t="n">
        <f aca="false">+[4]data1cf!X943</f>
        <v>287.788895790257</v>
      </c>
      <c r="Z943" s="326" t="n">
        <f aca="false">+[4]data1cf!Y943</f>
        <v>285.680875463965</v>
      </c>
      <c r="AA943" s="326" t="n">
        <f aca="false">+[4]data1cf!Z943</f>
        <v>283.509614527884</v>
      </c>
      <c r="AB943" s="326"/>
      <c r="AC943" s="327" t="n">
        <f aca="false">XNPV(0.1,B943:AA943,$B$1:$AA$1)</f>
        <v>996.726900564816</v>
      </c>
      <c r="AD943" s="327" t="n">
        <f aca="false">SUMPRODUCT(B943:AA943,$B$1010:$AA$1010)</f>
        <v>2037.40215442742</v>
      </c>
      <c r="AE943" s="328" t="n">
        <f aca="false">SUMPRODUCT(B943:AA943,$B$1012:$AA$1012)</f>
        <v>1922.15932286662</v>
      </c>
      <c r="AF943" s="329" t="n">
        <f aca="false">XIRR(B943:AA943,$B$1:$AA$1)</f>
        <v>0.14523168423874</v>
      </c>
      <c r="AG943" s="330" t="n">
        <f aca="false">1-EXP(-(1/0.25)*(AD943/ABS($AD$1010)))</f>
        <v>0.979568844677748</v>
      </c>
    </row>
    <row r="944" customFormat="false" ht="12.75" hidden="false" customHeight="false" outlineLevel="0" collapsed="false">
      <c r="A944" s="321"/>
      <c r="B944" s="326" t="n">
        <f aca="false">+[4]data1cf!A944</f>
        <v>-3810.06303178615</v>
      </c>
      <c r="C944" s="326" t="n">
        <f aca="false">+[4]data1cf!B944</f>
        <v>514.803945337923</v>
      </c>
      <c r="D944" s="326" t="n">
        <f aca="false">+[4]data1cf!C944</f>
        <v>580.364648142053</v>
      </c>
      <c r="E944" s="326" t="n">
        <f aca="false">+[4]data1cf!D944</f>
        <v>565.158634527848</v>
      </c>
      <c r="F944" s="326" t="n">
        <f aca="false">+[4]data1cf!E944</f>
        <v>551.399978476401</v>
      </c>
      <c r="G944" s="326" t="n">
        <f aca="false">+[4]data1cf!F944</f>
        <v>538.791389638041</v>
      </c>
      <c r="H944" s="326" t="n">
        <f aca="false">+[4]data1cf!G944</f>
        <v>527.183682318322</v>
      </c>
      <c r="I944" s="326" t="n">
        <f aca="false">+[4]data1cf!H944</f>
        <v>521.019832080437</v>
      </c>
      <c r="J944" s="326" t="n">
        <f aca="false">+[4]data1cf!I944</f>
        <v>519.706183505888</v>
      </c>
      <c r="K944" s="326" t="n">
        <f aca="false">+[4]data1cf!J944</f>
        <v>518.501260724778</v>
      </c>
      <c r="L944" s="326" t="n">
        <f aca="false">+[4]data1cf!K944</f>
        <v>516.959475701363</v>
      </c>
      <c r="M944" s="326" t="n">
        <f aca="false">+[4]data1cf!L944</f>
        <v>396.320071686117</v>
      </c>
      <c r="N944" s="326" t="n">
        <f aca="false">+[4]data1cf!M944</f>
        <v>394.693413391542</v>
      </c>
      <c r="O944" s="326" t="n">
        <f aca="false">+[4]data1cf!N944</f>
        <v>393.318669907002</v>
      </c>
      <c r="P944" s="326" t="n">
        <f aca="false">+[4]data1cf!O944</f>
        <v>391.601969559053</v>
      </c>
      <c r="Q944" s="326" t="n">
        <f aca="false">+[4]data1cf!P944</f>
        <v>390.134482759538</v>
      </c>
      <c r="R944" s="326" t="n">
        <f aca="false">+[4]data1cf!Q944</f>
        <v>344.622357847791</v>
      </c>
      <c r="S944" s="326" t="n">
        <f aca="false">+[4]data1cf!R944</f>
        <v>299.208445465369</v>
      </c>
      <c r="T944" s="326" t="n">
        <f aca="false">+[4]data1cf!S944</f>
        <v>297.44301162933</v>
      </c>
      <c r="U944" s="326" t="n">
        <f aca="false">+[4]data1cf!T944</f>
        <v>295.62461477821</v>
      </c>
      <c r="V944" s="326" t="n">
        <f aca="false">+[4]data1cf!U944</f>
        <v>293.751666021557</v>
      </c>
      <c r="W944" s="326" t="n">
        <f aca="false">+[4]data1cf!V944</f>
        <v>291.822528802203</v>
      </c>
      <c r="X944" s="326" t="n">
        <f aca="false">+[4]data1cf!W944</f>
        <v>289.835517466269</v>
      </c>
      <c r="Y944" s="326" t="n">
        <f aca="false">+[4]data1cf!X944</f>
        <v>287.788895790257</v>
      </c>
      <c r="Z944" s="326" t="n">
        <f aca="false">+[4]data1cf!Y944</f>
        <v>285.680875463965</v>
      </c>
      <c r="AA944" s="326" t="n">
        <f aca="false">+[4]data1cf!Z944</f>
        <v>283.509614527884</v>
      </c>
      <c r="AB944" s="326"/>
      <c r="AC944" s="327" t="n">
        <f aca="false">XNPV(0.1,B944:AA944,$B$1:$AA$1)</f>
        <v>514.924240019593</v>
      </c>
      <c r="AD944" s="327" t="n">
        <f aca="false">SUMPRODUCT(B944:AA944,$B$1010:$AA$1010)</f>
        <v>1588.08634065891</v>
      </c>
      <c r="AE944" s="328" t="n">
        <f aca="false">SUMPRODUCT(B944:AA944,$B$1012:$AA$1012)</f>
        <v>1469.84344385614</v>
      </c>
      <c r="AF944" s="329" t="n">
        <f aca="false">XIRR(B944:AA944,$B$1:$AA$1)</f>
        <v>0.12010283442035</v>
      </c>
      <c r="AG944" s="330" t="n">
        <f aca="false">1-EXP(-(1/0.25)*(AD944/ABS($AD$1010)))</f>
        <v>0.9518129587927</v>
      </c>
    </row>
    <row r="945" customFormat="false" ht="12.75" hidden="false" customHeight="false" outlineLevel="0" collapsed="false">
      <c r="A945" s="321"/>
      <c r="B945" s="326" t="n">
        <f aca="false">+[4]data1cf!A945</f>
        <v>-2755.123880019</v>
      </c>
      <c r="C945" s="326" t="n">
        <f aca="false">+[4]data1cf!B945</f>
        <v>494.295928227569</v>
      </c>
      <c r="D945" s="326" t="n">
        <f aca="false">+[4]data1cf!C945</f>
        <v>541.399415632382</v>
      </c>
      <c r="E945" s="326" t="n">
        <f aca="false">+[4]data1cf!D945</f>
        <v>530.089925269144</v>
      </c>
      <c r="F945" s="326" t="n">
        <f aca="false">+[4]data1cf!E945</f>
        <v>519.817632126457</v>
      </c>
      <c r="G945" s="326" t="n">
        <f aca="false">+[4]data1cf!F945</f>
        <v>510.367277923091</v>
      </c>
      <c r="H945" s="326" t="n">
        <f aca="false">+[4]data1cf!G945</f>
        <v>501.630692998822</v>
      </c>
      <c r="I945" s="326" t="n">
        <f aca="false">+[4]data1cf!H945</f>
        <v>496.820371890221</v>
      </c>
      <c r="J945" s="326" t="n">
        <f aca="false">+[4]data1cf!I945</f>
        <v>495.506723315671</v>
      </c>
      <c r="K945" s="326" t="n">
        <f aca="false">+[4]data1cf!J945</f>
        <v>494.260784500341</v>
      </c>
      <c r="L945" s="326" t="n">
        <f aca="false">+[4]data1cf!K945</f>
        <v>492.760015511146</v>
      </c>
      <c r="M945" s="326" t="n">
        <f aca="false">+[4]data1cf!L945</f>
        <v>372.079595461679</v>
      </c>
      <c r="N945" s="326" t="n">
        <f aca="false">+[4]data1cf!M945</f>
        <v>370.493953201325</v>
      </c>
      <c r="O945" s="326" t="n">
        <f aca="false">+[4]data1cf!N945</f>
        <v>369.078193682564</v>
      </c>
      <c r="P945" s="326" t="n">
        <f aca="false">+[4]data1cf!O945</f>
        <v>367.402509368836</v>
      </c>
      <c r="Q945" s="326" t="n">
        <f aca="false">+[4]data1cf!P945</f>
        <v>365.8940065351</v>
      </c>
      <c r="R945" s="326" t="n">
        <f aca="false">+[4]data1cf!Q945</f>
        <v>332.522627752683</v>
      </c>
      <c r="S945" s="326" t="n">
        <f aca="false">+[4]data1cf!R945</f>
        <v>299.208445465369</v>
      </c>
      <c r="T945" s="326" t="n">
        <f aca="false">+[4]data1cf!S945</f>
        <v>297.44301162933</v>
      </c>
      <c r="U945" s="326" t="n">
        <f aca="false">+[4]data1cf!T945</f>
        <v>295.62461477821</v>
      </c>
      <c r="V945" s="326" t="n">
        <f aca="false">+[4]data1cf!U945</f>
        <v>293.751666021557</v>
      </c>
      <c r="W945" s="326" t="n">
        <f aca="false">+[4]data1cf!V945</f>
        <v>291.822528802203</v>
      </c>
      <c r="X945" s="326" t="n">
        <f aca="false">+[4]data1cf!W945</f>
        <v>289.835517466269</v>
      </c>
      <c r="Y945" s="326" t="n">
        <f aca="false">+[4]data1cf!X945</f>
        <v>287.788895790257</v>
      </c>
      <c r="Z945" s="326" t="n">
        <f aca="false">+[4]data1cf!Y945</f>
        <v>285.680875463965</v>
      </c>
      <c r="AA945" s="326" t="n">
        <f aca="false">+[4]data1cf!Z945</f>
        <v>283.509614527884</v>
      </c>
      <c r="AB945" s="326"/>
      <c r="AC945" s="327" t="n">
        <f aca="false">XNPV(0.1,B945:AA945,$B$1:$AA$1)</f>
        <v>1357.76210066322</v>
      </c>
      <c r="AD945" s="327" t="n">
        <f aca="false">SUMPRODUCT(B945:AA945,$B$1010:$AA$1010)</f>
        <v>2374.09358022344</v>
      </c>
      <c r="AE945" s="328" t="n">
        <f aca="false">SUMPRODUCT(B945:AA945,$B$1012:$AA$1012)</f>
        <v>2261.09882498858</v>
      </c>
      <c r="AF945" s="329" t="n">
        <f aca="false">XIRR(B945:AA945,$B$1:$AA$1)</f>
        <v>0.170452326090138</v>
      </c>
      <c r="AG945" s="330" t="n">
        <f aca="false">1-EXP(-(1/0.25)*(AD945/ABS($AD$1010)))</f>
        <v>0.98925862346321</v>
      </c>
    </row>
    <row r="946" customFormat="false" ht="12.75" hidden="false" customHeight="false" outlineLevel="0" collapsed="false">
      <c r="A946" s="321"/>
      <c r="B946" s="326" t="n">
        <f aca="false">+[4]data1cf!A946</f>
        <v>-2866.97510148723</v>
      </c>
      <c r="C946" s="326" t="n">
        <f aca="false">+[4]data1cf!B946</f>
        <v>496.470315972912</v>
      </c>
      <c r="D946" s="326" t="n">
        <f aca="false">+[4]data1cf!C946</f>
        <v>545.530752348533</v>
      </c>
      <c r="E946" s="326" t="n">
        <f aca="false">+[4]data1cf!D946</f>
        <v>533.808128313679</v>
      </c>
      <c r="F946" s="326" t="n">
        <f aca="false">+[4]data1cf!E946</f>
        <v>523.166189254284</v>
      </c>
      <c r="G946" s="326" t="n">
        <f aca="false">+[4]data1cf!F946</f>
        <v>513.380979338136</v>
      </c>
      <c r="H946" s="326" t="n">
        <f aca="false">+[4]data1cf!G946</f>
        <v>504.339980129519</v>
      </c>
      <c r="I946" s="326" t="n">
        <f aca="false">+[4]data1cf!H946</f>
        <v>499.386149429724</v>
      </c>
      <c r="J946" s="326" t="n">
        <f aca="false">+[4]data1cf!I946</f>
        <v>498.072500855175</v>
      </c>
      <c r="K946" s="326" t="n">
        <f aca="false">+[4]data1cf!J946</f>
        <v>496.830910815335</v>
      </c>
      <c r="L946" s="326" t="n">
        <f aca="false">+[4]data1cf!K946</f>
        <v>495.32579305065</v>
      </c>
      <c r="M946" s="326" t="n">
        <f aca="false">+[4]data1cf!L946</f>
        <v>374.649721776674</v>
      </c>
      <c r="N946" s="326" t="n">
        <f aca="false">+[4]data1cf!M946</f>
        <v>373.059730740829</v>
      </c>
      <c r="O946" s="326" t="n">
        <f aca="false">+[4]data1cf!N946</f>
        <v>371.648319997559</v>
      </c>
      <c r="P946" s="326" t="n">
        <f aca="false">+[4]data1cf!O946</f>
        <v>369.96828690834</v>
      </c>
      <c r="Q946" s="326" t="n">
        <f aca="false">+[4]data1cf!P946</f>
        <v>368.464132850095</v>
      </c>
      <c r="R946" s="326" t="n">
        <f aca="false">+[4]data1cf!Q946</f>
        <v>333.805516522435</v>
      </c>
      <c r="S946" s="326" t="n">
        <f aca="false">+[4]data1cf!R946</f>
        <v>299.208445465369</v>
      </c>
      <c r="T946" s="326" t="n">
        <f aca="false">+[4]data1cf!S946</f>
        <v>297.44301162933</v>
      </c>
      <c r="U946" s="326" t="n">
        <f aca="false">+[4]data1cf!T946</f>
        <v>295.62461477821</v>
      </c>
      <c r="V946" s="326" t="n">
        <f aca="false">+[4]data1cf!U946</f>
        <v>293.751666021557</v>
      </c>
      <c r="W946" s="326" t="n">
        <f aca="false">+[4]data1cf!V946</f>
        <v>291.822528802203</v>
      </c>
      <c r="X946" s="326" t="n">
        <f aca="false">+[4]data1cf!W946</f>
        <v>289.835517466269</v>
      </c>
      <c r="Y946" s="326" t="n">
        <f aca="false">+[4]data1cf!X946</f>
        <v>287.788895790257</v>
      </c>
      <c r="Z946" s="326" t="n">
        <f aca="false">+[4]data1cf!Y946</f>
        <v>285.680875463965</v>
      </c>
      <c r="AA946" s="326" t="n">
        <f aca="false">+[4]data1cf!Z946</f>
        <v>283.509614527884</v>
      </c>
      <c r="AB946" s="326"/>
      <c r="AC946" s="327" t="n">
        <f aca="false">XNPV(0.1,B946:AA946,$B$1:$AA$1)</f>
        <v>1268.39917953669</v>
      </c>
      <c r="AD946" s="327" t="n">
        <f aca="false">SUMPRODUCT(B946:AA946,$B$1010:$AA$1010)</f>
        <v>2290.7561956161</v>
      </c>
      <c r="AE946" s="328" t="n">
        <f aca="false">SUMPRODUCT(B946:AA946,$B$1012:$AA$1012)</f>
        <v>2177.20499971466</v>
      </c>
      <c r="AF946" s="329" t="n">
        <f aca="false">XIRR(B946:AA946,$B$1:$AA$1)</f>
        <v>0.163535956112479</v>
      </c>
      <c r="AG946" s="330" t="n">
        <f aca="false">1-EXP(-(1/0.25)*(AD946/ABS($AD$1010)))</f>
        <v>0.987405663476005</v>
      </c>
    </row>
    <row r="947" customFormat="false" ht="12.75" hidden="false" customHeight="false" outlineLevel="0" collapsed="false">
      <c r="A947" s="321"/>
      <c r="B947" s="326" t="n">
        <f aca="false">+[4]data1cf!A947</f>
        <v>-3426.49190068547</v>
      </c>
      <c r="C947" s="326" t="n">
        <f aca="false">+[4]data1cf!B947</f>
        <v>507.347322549326</v>
      </c>
      <c r="D947" s="326" t="n">
        <f aca="false">+[4]data1cf!C947</f>
        <v>566.197064843719</v>
      </c>
      <c r="E947" s="326" t="n">
        <f aca="false">+[4]data1cf!D947</f>
        <v>552.407809559347</v>
      </c>
      <c r="F947" s="326" t="n">
        <f aca="false">+[4]data1cf!E947</f>
        <v>539.916779381961</v>
      </c>
      <c r="G947" s="326" t="n">
        <f aca="false">+[4]data1cf!F947</f>
        <v>528.456510453045</v>
      </c>
      <c r="H947" s="326" t="n">
        <f aca="false">+[4]data1cf!G947</f>
        <v>517.89273032373</v>
      </c>
      <c r="I947" s="326" t="n">
        <f aca="false">+[4]data1cf!H947</f>
        <v>512.221017189893</v>
      </c>
      <c r="J947" s="326" t="n">
        <f aca="false">+[4]data1cf!I947</f>
        <v>510.907368615343</v>
      </c>
      <c r="K947" s="326" t="n">
        <f aca="false">+[4]data1cf!J947</f>
        <v>509.687532588656</v>
      </c>
      <c r="L947" s="326" t="n">
        <f aca="false">+[4]data1cf!K947</f>
        <v>508.160660810818</v>
      </c>
      <c r="M947" s="326" t="n">
        <f aca="false">+[4]data1cf!L947</f>
        <v>387.506343549995</v>
      </c>
      <c r="N947" s="326" t="n">
        <f aca="false">+[4]data1cf!M947</f>
        <v>385.894598500997</v>
      </c>
      <c r="O947" s="326" t="n">
        <f aca="false">+[4]data1cf!N947</f>
        <v>384.50494177088</v>
      </c>
      <c r="P947" s="326" t="n">
        <f aca="false">+[4]data1cf!O947</f>
        <v>382.803154668508</v>
      </c>
      <c r="Q947" s="326" t="n">
        <f aca="false">+[4]data1cf!P947</f>
        <v>381.320754623416</v>
      </c>
      <c r="R947" s="326" t="n">
        <f aca="false">+[4]data1cf!Q947</f>
        <v>340.222950402519</v>
      </c>
      <c r="S947" s="326" t="n">
        <f aca="false">+[4]data1cf!R947</f>
        <v>299.208445465369</v>
      </c>
      <c r="T947" s="326" t="n">
        <f aca="false">+[4]data1cf!S947</f>
        <v>297.44301162933</v>
      </c>
      <c r="U947" s="326" t="n">
        <f aca="false">+[4]data1cf!T947</f>
        <v>295.62461477821</v>
      </c>
      <c r="V947" s="326" t="n">
        <f aca="false">+[4]data1cf!U947</f>
        <v>293.751666021557</v>
      </c>
      <c r="W947" s="326" t="n">
        <f aca="false">+[4]data1cf!V947</f>
        <v>291.822528802203</v>
      </c>
      <c r="X947" s="326" t="n">
        <f aca="false">+[4]data1cf!W947</f>
        <v>289.835517466269</v>
      </c>
      <c r="Y947" s="326" t="n">
        <f aca="false">+[4]data1cf!X947</f>
        <v>287.788895790257</v>
      </c>
      <c r="Z947" s="326" t="n">
        <f aca="false">+[4]data1cf!Y947</f>
        <v>285.680875463965</v>
      </c>
      <c r="AA947" s="326" t="n">
        <f aca="false">+[4]data1cf!Z947</f>
        <v>283.509614527884</v>
      </c>
      <c r="AB947" s="326"/>
      <c r="AC947" s="327" t="n">
        <f aca="false">XNPV(0.1,B947:AA947,$B$1:$AA$1)</f>
        <v>821.376295571807</v>
      </c>
      <c r="AD947" s="327" t="n">
        <f aca="false">SUMPRODUCT(B947:AA947,$B$1010:$AA$1010)</f>
        <v>1873.87503797672</v>
      </c>
      <c r="AE947" s="328" t="n">
        <f aca="false">SUMPRODUCT(B947:AA947,$B$1012:$AA$1012)</f>
        <v>1757.54034184506</v>
      </c>
      <c r="AF947" s="329" t="n">
        <f aca="false">XIRR(B947:AA947,$B$1:$AA$1)</f>
        <v>0.135173823715516</v>
      </c>
      <c r="AG947" s="330" t="n">
        <f aca="false">1-EXP(-(1/0.25)*(AD947/ABS($AD$1010)))</f>
        <v>0.972080145929973</v>
      </c>
    </row>
    <row r="948" customFormat="false" ht="12.75" hidden="false" customHeight="false" outlineLevel="0" collapsed="false">
      <c r="A948" s="321"/>
      <c r="B948" s="326" t="n">
        <f aca="false">+[4]data1cf!A948</f>
        <v>-3058.4967491955</v>
      </c>
      <c r="C948" s="326" t="n">
        <f aca="false">+[4]data1cf!B948</f>
        <v>500.193496804361</v>
      </c>
      <c r="D948" s="326" t="n">
        <f aca="false">+[4]data1cf!C948</f>
        <v>552.604795928285</v>
      </c>
      <c r="E948" s="326" t="n">
        <f aca="false">+[4]data1cf!D948</f>
        <v>540.174767535457</v>
      </c>
      <c r="F948" s="326" t="n">
        <f aca="false">+[4]data1cf!E948</f>
        <v>528.899887734715</v>
      </c>
      <c r="G948" s="326" t="n">
        <f aca="false">+[4]data1cf!F948</f>
        <v>518.541307970524</v>
      </c>
      <c r="H948" s="326" t="n">
        <f aca="false">+[4]data1cf!G948</f>
        <v>508.979063445504</v>
      </c>
      <c r="I948" s="326" t="n">
        <f aca="false">+[4]data1cf!H948</f>
        <v>503.779502810834</v>
      </c>
      <c r="J948" s="326" t="n">
        <f aca="false">+[4]data1cf!I948</f>
        <v>502.465854236285</v>
      </c>
      <c r="K948" s="326" t="n">
        <f aca="false">+[4]data1cf!J948</f>
        <v>501.231710558108</v>
      </c>
      <c r="L948" s="326" t="n">
        <f aca="false">+[4]data1cf!K948</f>
        <v>499.719146431759</v>
      </c>
      <c r="M948" s="326" t="n">
        <f aca="false">+[4]data1cf!L948</f>
        <v>379.050521519447</v>
      </c>
      <c r="N948" s="326" t="n">
        <f aca="false">+[4]data1cf!M948</f>
        <v>377.453084121939</v>
      </c>
      <c r="O948" s="326" t="n">
        <f aca="false">+[4]data1cf!N948</f>
        <v>376.049119740331</v>
      </c>
      <c r="P948" s="326" t="n">
        <f aca="false">+[4]data1cf!O948</f>
        <v>374.36164028945</v>
      </c>
      <c r="Q948" s="326" t="n">
        <f aca="false">+[4]data1cf!P948</f>
        <v>372.864932592868</v>
      </c>
      <c r="R948" s="326" t="n">
        <f aca="false">+[4]data1cf!Q948</f>
        <v>336.00219321299</v>
      </c>
      <c r="S948" s="326" t="n">
        <f aca="false">+[4]data1cf!R948</f>
        <v>299.208445465369</v>
      </c>
      <c r="T948" s="326" t="n">
        <f aca="false">+[4]data1cf!S948</f>
        <v>297.44301162933</v>
      </c>
      <c r="U948" s="326" t="n">
        <f aca="false">+[4]data1cf!T948</f>
        <v>295.62461477821</v>
      </c>
      <c r="V948" s="326" t="n">
        <f aca="false">+[4]data1cf!U948</f>
        <v>293.751666021557</v>
      </c>
      <c r="W948" s="326" t="n">
        <f aca="false">+[4]data1cf!V948</f>
        <v>291.822528802203</v>
      </c>
      <c r="X948" s="326" t="n">
        <f aca="false">+[4]data1cf!W948</f>
        <v>289.835517466269</v>
      </c>
      <c r="Y948" s="326" t="n">
        <f aca="false">+[4]data1cf!X948</f>
        <v>287.788895790257</v>
      </c>
      <c r="Z948" s="326" t="n">
        <f aca="false">+[4]data1cf!Y948</f>
        <v>285.680875463965</v>
      </c>
      <c r="AA948" s="326" t="n">
        <f aca="false">+[4]data1cf!Z948</f>
        <v>283.509614527884</v>
      </c>
      <c r="AB948" s="326"/>
      <c r="AC948" s="327" t="n">
        <f aca="false">XNPV(0.1,B948:AA948,$B$1:$AA$1)</f>
        <v>1115.38400747583</v>
      </c>
      <c r="AD948" s="327" t="n">
        <f aca="false">SUMPRODUCT(B948:AA948,$B$1010:$AA$1010)</f>
        <v>2148.05848515587</v>
      </c>
      <c r="AE948" s="328" t="n">
        <f aca="false">SUMPRODUCT(B948:AA948,$B$1012:$AA$1012)</f>
        <v>2033.55450186493</v>
      </c>
      <c r="AF948" s="329" t="n">
        <f aca="false">XIRR(B948:AA948,$B$1:$AA$1)</f>
        <v>0.152771560642213</v>
      </c>
      <c r="AG948" s="330" t="n">
        <f aca="false">1-EXP(-(1/0.25)*(AD948/ABS($AD$1010)))</f>
        <v>0.983460561135088</v>
      </c>
    </row>
    <row r="949" customFormat="false" ht="12.75" hidden="false" customHeight="false" outlineLevel="0" collapsed="false">
      <c r="A949" s="321"/>
      <c r="B949" s="326" t="n">
        <f aca="false">+[4]data1cf!A949</f>
        <v>-3243.78245372501</v>
      </c>
      <c r="C949" s="326" t="n">
        <f aca="false">+[4]data1cf!B949</f>
        <v>503.795450900414</v>
      </c>
      <c r="D949" s="326" t="n">
        <f aca="false">+[4]data1cf!C949</f>
        <v>559.448508710787</v>
      </c>
      <c r="E949" s="326" t="n">
        <f aca="false">+[4]data1cf!D949</f>
        <v>546.334109039708</v>
      </c>
      <c r="F949" s="326" t="n">
        <f aca="false">+[4]data1cf!E949</f>
        <v>534.446897042638</v>
      </c>
      <c r="G949" s="326" t="n">
        <f aca="false">+[4]data1cf!F949</f>
        <v>523.533616347654</v>
      </c>
      <c r="H949" s="326" t="n">
        <f aca="false">+[4]data1cf!G949</f>
        <v>513.467098249187</v>
      </c>
      <c r="I949" s="326" t="n">
        <f aca="false">+[4]data1cf!H949</f>
        <v>508.029808644177</v>
      </c>
      <c r="J949" s="326" t="n">
        <f aca="false">+[4]data1cf!I949</f>
        <v>506.716160069628</v>
      </c>
      <c r="K949" s="326" t="n">
        <f aca="false">+[4]data1cf!J949</f>
        <v>505.489220299643</v>
      </c>
      <c r="L949" s="326" t="n">
        <f aca="false">+[4]data1cf!K949</f>
        <v>503.969452265103</v>
      </c>
      <c r="M949" s="326" t="n">
        <f aca="false">+[4]data1cf!L949</f>
        <v>383.308031260982</v>
      </c>
      <c r="N949" s="326" t="n">
        <f aca="false">+[4]data1cf!M949</f>
        <v>381.703389955282</v>
      </c>
      <c r="O949" s="326" t="n">
        <f aca="false">+[4]data1cf!N949</f>
        <v>380.306629481867</v>
      </c>
      <c r="P949" s="326" t="n">
        <f aca="false">+[4]data1cf!O949</f>
        <v>378.611946122793</v>
      </c>
      <c r="Q949" s="326" t="n">
        <f aca="false">+[4]data1cf!P949</f>
        <v>377.122442334403</v>
      </c>
      <c r="R949" s="326" t="n">
        <f aca="false">+[4]data1cf!Q949</f>
        <v>338.127346129661</v>
      </c>
      <c r="S949" s="326" t="n">
        <f aca="false">+[4]data1cf!R949</f>
        <v>299.208445465369</v>
      </c>
      <c r="T949" s="326" t="n">
        <f aca="false">+[4]data1cf!S949</f>
        <v>297.44301162933</v>
      </c>
      <c r="U949" s="326" t="n">
        <f aca="false">+[4]data1cf!T949</f>
        <v>295.62461477821</v>
      </c>
      <c r="V949" s="326" t="n">
        <f aca="false">+[4]data1cf!U949</f>
        <v>293.751666021557</v>
      </c>
      <c r="W949" s="326" t="n">
        <f aca="false">+[4]data1cf!V949</f>
        <v>291.822528802203</v>
      </c>
      <c r="X949" s="326" t="n">
        <f aca="false">+[4]data1cf!W949</f>
        <v>289.835517466269</v>
      </c>
      <c r="Y949" s="326" t="n">
        <f aca="false">+[4]data1cf!X949</f>
        <v>287.788895790257</v>
      </c>
      <c r="Z949" s="326" t="n">
        <f aca="false">+[4]data1cf!Y949</f>
        <v>285.680875463965</v>
      </c>
      <c r="AA949" s="326" t="n">
        <f aca="false">+[4]data1cf!Z949</f>
        <v>283.509614527884</v>
      </c>
      <c r="AB949" s="326"/>
      <c r="AC949" s="327" t="n">
        <f aca="false">XNPV(0.1,B949:AA949,$B$1:$AA$1)</f>
        <v>967.351008082548</v>
      </c>
      <c r="AD949" s="327" t="n">
        <f aca="false">SUMPRODUCT(B949:AA949,$B$1010:$AA$1010)</f>
        <v>2010.00701090349</v>
      </c>
      <c r="AE949" s="328" t="n">
        <f aca="false">SUMPRODUCT(B949:AA949,$B$1012:$AA$1012)</f>
        <v>1894.58126297214</v>
      </c>
      <c r="AF949" s="329" t="n">
        <f aca="false">XIRR(B949:AA949,$B$1:$AA$1)</f>
        <v>0.143461556375722</v>
      </c>
      <c r="AG949" s="330" t="n">
        <f aca="false">1-EXP(-(1/0.25)*(AD949/ABS($AD$1010)))</f>
        <v>0.978471542157314</v>
      </c>
    </row>
    <row r="950" customFormat="false" ht="12.75" hidden="false" customHeight="false" outlineLevel="0" collapsed="false">
      <c r="A950" s="321"/>
      <c r="B950" s="326" t="n">
        <f aca="false">+[4]data1cf!A950</f>
        <v>-3767.26645141247</v>
      </c>
      <c r="C950" s="326" t="n">
        <f aca="false">+[4]data1cf!B950</f>
        <v>513.971979815458</v>
      </c>
      <c r="D950" s="326" t="n">
        <f aca="false">+[4]data1cf!C950</f>
        <v>578.783913649371</v>
      </c>
      <c r="E950" s="326" t="n">
        <f aca="false">+[4]data1cf!D950</f>
        <v>563.735973484434</v>
      </c>
      <c r="F950" s="326" t="n">
        <f aca="false">+[4]data1cf!E950</f>
        <v>550.118751571806</v>
      </c>
      <c r="G950" s="326" t="n">
        <f aca="false">+[4]data1cf!F950</f>
        <v>537.638285423905</v>
      </c>
      <c r="H950" s="326" t="n">
        <f aca="false">+[4]data1cf!G950</f>
        <v>526.147053277332</v>
      </c>
      <c r="I950" s="326" t="n">
        <f aca="false">+[4]data1cf!H950</f>
        <v>520.03811276393</v>
      </c>
      <c r="J950" s="326" t="n">
        <f aca="false">+[4]data1cf!I950</f>
        <v>518.72446418938</v>
      </c>
      <c r="K950" s="326" t="n">
        <f aca="false">+[4]data1cf!J950</f>
        <v>517.517877477225</v>
      </c>
      <c r="L950" s="326" t="n">
        <f aca="false">+[4]data1cf!K950</f>
        <v>515.977756384855</v>
      </c>
      <c r="M950" s="326" t="n">
        <f aca="false">+[4]data1cf!L950</f>
        <v>395.336688438564</v>
      </c>
      <c r="N950" s="326" t="n">
        <f aca="false">+[4]data1cf!M950</f>
        <v>393.711694075034</v>
      </c>
      <c r="O950" s="326" t="n">
        <f aca="false">+[4]data1cf!N950</f>
        <v>392.335286659449</v>
      </c>
      <c r="P950" s="326" t="n">
        <f aca="false">+[4]data1cf!O950</f>
        <v>390.620250242545</v>
      </c>
      <c r="Q950" s="326" t="n">
        <f aca="false">+[4]data1cf!P950</f>
        <v>389.151099511985</v>
      </c>
      <c r="R950" s="326" t="n">
        <f aca="false">+[4]data1cf!Q950</f>
        <v>344.131498189537</v>
      </c>
      <c r="S950" s="326" t="n">
        <f aca="false">+[4]data1cf!R950</f>
        <v>299.208445465369</v>
      </c>
      <c r="T950" s="326" t="n">
        <f aca="false">+[4]data1cf!S950</f>
        <v>297.44301162933</v>
      </c>
      <c r="U950" s="326" t="n">
        <f aca="false">+[4]data1cf!T950</f>
        <v>295.62461477821</v>
      </c>
      <c r="V950" s="326" t="n">
        <f aca="false">+[4]data1cf!U950</f>
        <v>293.751666021557</v>
      </c>
      <c r="W950" s="326" t="n">
        <f aca="false">+[4]data1cf!V950</f>
        <v>291.822528802203</v>
      </c>
      <c r="X950" s="326" t="n">
        <f aca="false">+[4]data1cf!W950</f>
        <v>289.835517466269</v>
      </c>
      <c r="Y950" s="326" t="n">
        <f aca="false">+[4]data1cf!X950</f>
        <v>287.788895790257</v>
      </c>
      <c r="Z950" s="326" t="n">
        <f aca="false">+[4]data1cf!Y950</f>
        <v>285.680875463965</v>
      </c>
      <c r="AA950" s="326" t="n">
        <f aca="false">+[4]data1cf!Z950</f>
        <v>283.509614527884</v>
      </c>
      <c r="AB950" s="326"/>
      <c r="AC950" s="327" t="n">
        <f aca="false">XNPV(0.1,B950:AA950,$B$1:$AA$1)</f>
        <v>549.116333643754</v>
      </c>
      <c r="AD950" s="327" t="n">
        <f aca="false">SUMPRODUCT(B950:AA950,$B$1010:$AA$1010)</f>
        <v>1619.97293994378</v>
      </c>
      <c r="AE950" s="328" t="n">
        <f aca="false">SUMPRODUCT(B950:AA950,$B$1012:$AA$1012)</f>
        <v>1501.94294879727</v>
      </c>
      <c r="AF950" s="329" t="n">
        <f aca="false">XIRR(B950:AA950,$B$1:$AA$1)</f>
        <v>0.12164920984757</v>
      </c>
      <c r="AG950" s="330" t="n">
        <f aca="false">1-EXP(-(1/0.25)*(AD950/ABS($AD$1010)))</f>
        <v>0.954659604569941</v>
      </c>
    </row>
    <row r="951" customFormat="false" ht="12.75" hidden="false" customHeight="false" outlineLevel="0" collapsed="false">
      <c r="A951" s="321"/>
      <c r="B951" s="326" t="n">
        <f aca="false">+[4]data1cf!A951</f>
        <v>-3068.0595298149</v>
      </c>
      <c r="C951" s="326" t="n">
        <f aca="false">+[4]data1cf!B951</f>
        <v>500.379397259602</v>
      </c>
      <c r="D951" s="326" t="n">
        <f aca="false">+[4]data1cf!C951</f>
        <v>552.958006793243</v>
      </c>
      <c r="E951" s="326" t="n">
        <f aca="false">+[4]data1cf!D951</f>
        <v>540.492657313919</v>
      </c>
      <c r="F951" s="326" t="n">
        <f aca="false">+[4]data1cf!E951</f>
        <v>529.186174435787</v>
      </c>
      <c r="G951" s="326" t="n">
        <f aca="false">+[4]data1cf!F951</f>
        <v>518.798966001488</v>
      </c>
      <c r="H951" s="326" t="n">
        <f aca="false">+[4]data1cf!G951</f>
        <v>509.210695412734</v>
      </c>
      <c r="I951" s="326" t="n">
        <f aca="false">+[4]data1cf!H951</f>
        <v>503.998865348018</v>
      </c>
      <c r="J951" s="326" t="n">
        <f aca="false">+[4]data1cf!I951</f>
        <v>502.685216773469</v>
      </c>
      <c r="K951" s="326" t="n">
        <f aca="false">+[4]data1cf!J951</f>
        <v>501.451444896203</v>
      </c>
      <c r="L951" s="326" t="n">
        <f aca="false">+[4]data1cf!K951</f>
        <v>499.938508968944</v>
      </c>
      <c r="M951" s="326" t="n">
        <f aca="false">+[4]data1cf!L951</f>
        <v>379.270255857541</v>
      </c>
      <c r="N951" s="326" t="n">
        <f aca="false">+[4]data1cf!M951</f>
        <v>377.672446659123</v>
      </c>
      <c r="O951" s="326" t="n">
        <f aca="false">+[4]data1cf!N951</f>
        <v>376.268854078426</v>
      </c>
      <c r="P951" s="326" t="n">
        <f aca="false">+[4]data1cf!O951</f>
        <v>374.581002826634</v>
      </c>
      <c r="Q951" s="326" t="n">
        <f aca="false">+[4]data1cf!P951</f>
        <v>373.084666930962</v>
      </c>
      <c r="R951" s="326" t="n">
        <f aca="false">+[4]data1cf!Q951</f>
        <v>336.111874481582</v>
      </c>
      <c r="S951" s="326" t="n">
        <f aca="false">+[4]data1cf!R951</f>
        <v>299.208445465369</v>
      </c>
      <c r="T951" s="326" t="n">
        <f aca="false">+[4]data1cf!S951</f>
        <v>297.44301162933</v>
      </c>
      <c r="U951" s="326" t="n">
        <f aca="false">+[4]data1cf!T951</f>
        <v>295.62461477821</v>
      </c>
      <c r="V951" s="326" t="n">
        <f aca="false">+[4]data1cf!U951</f>
        <v>293.751666021557</v>
      </c>
      <c r="W951" s="326" t="n">
        <f aca="false">+[4]data1cf!V951</f>
        <v>291.822528802203</v>
      </c>
      <c r="X951" s="326" t="n">
        <f aca="false">+[4]data1cf!W951</f>
        <v>289.835517466269</v>
      </c>
      <c r="Y951" s="326" t="n">
        <f aca="false">+[4]data1cf!X951</f>
        <v>287.788895790257</v>
      </c>
      <c r="Z951" s="326" t="n">
        <f aca="false">+[4]data1cf!Y951</f>
        <v>285.680875463965</v>
      </c>
      <c r="AA951" s="326" t="n">
        <f aca="false">+[4]data1cf!Z951</f>
        <v>283.509614527884</v>
      </c>
      <c r="AB951" s="326"/>
      <c r="AC951" s="327" t="n">
        <f aca="false">XNPV(0.1,B951:AA951,$B$1:$AA$1)</f>
        <v>1107.74387624594</v>
      </c>
      <c r="AD951" s="327" t="n">
        <f aca="false">SUMPRODUCT(B951:AA951,$B$1010:$AA$1010)</f>
        <v>2140.93351042665</v>
      </c>
      <c r="AE951" s="328" t="n">
        <f aca="false">SUMPRODUCT(B951:AA951,$B$1012:$AA$1012)</f>
        <v>2026.38195394024</v>
      </c>
      <c r="AF951" s="329" t="n">
        <f aca="false">XIRR(B951:AA951,$B$1:$AA$1)</f>
        <v>0.15226620024976</v>
      </c>
      <c r="AG951" s="330" t="n">
        <f aca="false">1-EXP(-(1/0.25)*(AD951/ABS($AD$1010)))</f>
        <v>0.983233985958747</v>
      </c>
    </row>
    <row r="952" customFormat="false" ht="12.75" hidden="false" customHeight="false" outlineLevel="0" collapsed="false">
      <c r="A952" s="321"/>
      <c r="B952" s="326" t="n">
        <f aca="false">+[4]data1cf!A952</f>
        <v>-3798.58566103437</v>
      </c>
      <c r="C952" s="326" t="n">
        <f aca="false">+[4]data1cf!B952</f>
        <v>514.580825250508</v>
      </c>
      <c r="D952" s="326" t="n">
        <f aca="false">+[4]data1cf!C952</f>
        <v>579.940719975966</v>
      </c>
      <c r="E952" s="326" t="n">
        <f aca="false">+[4]data1cf!D952</f>
        <v>564.777099178369</v>
      </c>
      <c r="F952" s="326" t="n">
        <f aca="false">+[4]data1cf!E952</f>
        <v>551.056373541783</v>
      </c>
      <c r="G952" s="326" t="n">
        <f aca="false">+[4]data1cf!F952</f>
        <v>538.482145196884</v>
      </c>
      <c r="H952" s="326" t="n">
        <f aca="false">+[4]data1cf!G952</f>
        <v>526.905674689404</v>
      </c>
      <c r="I952" s="326" t="n">
        <f aca="false">+[4]data1cf!H952</f>
        <v>520.756550377288</v>
      </c>
      <c r="J952" s="326" t="n">
        <f aca="false">+[4]data1cf!I952</f>
        <v>519.442901802739</v>
      </c>
      <c r="K952" s="326" t="n">
        <f aca="false">+[4]data1cf!J952</f>
        <v>518.237532781454</v>
      </c>
      <c r="L952" s="326" t="n">
        <f aca="false">+[4]data1cf!K952</f>
        <v>516.696193998214</v>
      </c>
      <c r="M952" s="326" t="n">
        <f aca="false">+[4]data1cf!L952</f>
        <v>396.056343742793</v>
      </c>
      <c r="N952" s="326" t="n">
        <f aca="false">+[4]data1cf!M952</f>
        <v>394.430131688393</v>
      </c>
      <c r="O952" s="326" t="n">
        <f aca="false">+[4]data1cf!N952</f>
        <v>393.054941963678</v>
      </c>
      <c r="P952" s="326" t="n">
        <f aca="false">+[4]data1cf!O952</f>
        <v>391.338687855904</v>
      </c>
      <c r="Q952" s="326" t="n">
        <f aca="false">+[4]data1cf!P952</f>
        <v>389.870754816214</v>
      </c>
      <c r="R952" s="326" t="n">
        <f aca="false">+[4]data1cf!Q952</f>
        <v>344.490716996217</v>
      </c>
      <c r="S952" s="326" t="n">
        <f aca="false">+[4]data1cf!R952</f>
        <v>299.208445465369</v>
      </c>
      <c r="T952" s="326" t="n">
        <f aca="false">+[4]data1cf!S952</f>
        <v>297.44301162933</v>
      </c>
      <c r="U952" s="326" t="n">
        <f aca="false">+[4]data1cf!T952</f>
        <v>295.62461477821</v>
      </c>
      <c r="V952" s="326" t="n">
        <f aca="false">+[4]data1cf!U952</f>
        <v>293.751666021557</v>
      </c>
      <c r="W952" s="326" t="n">
        <f aca="false">+[4]data1cf!V952</f>
        <v>291.822528802203</v>
      </c>
      <c r="X952" s="326" t="n">
        <f aca="false">+[4]data1cf!W952</f>
        <v>289.835517466269</v>
      </c>
      <c r="Y952" s="326" t="n">
        <f aca="false">+[4]data1cf!X952</f>
        <v>287.788895790257</v>
      </c>
      <c r="Z952" s="326" t="n">
        <f aca="false">+[4]data1cf!Y952</f>
        <v>285.680875463965</v>
      </c>
      <c r="AA952" s="326" t="n">
        <f aca="false">+[4]data1cf!Z952</f>
        <v>283.509614527884</v>
      </c>
      <c r="AB952" s="326"/>
      <c r="AC952" s="327" t="n">
        <f aca="false">XNPV(0.1,B952:AA952,$B$1:$AA$1)</f>
        <v>524.094022555427</v>
      </c>
      <c r="AD952" s="327" t="n">
        <f aca="false">SUMPRODUCT(B952:AA952,$B$1010:$AA$1010)</f>
        <v>1596.63782581989</v>
      </c>
      <c r="AE952" s="328" t="n">
        <f aca="false">SUMPRODUCT(B952:AA952,$B$1012:$AA$1012)</f>
        <v>1478.45202697051</v>
      </c>
      <c r="AF952" s="329" t="n">
        <f aca="false">XIRR(B952:AA952,$B$1:$AA$1)</f>
        <v>0.120514533305686</v>
      </c>
      <c r="AG952" s="330" t="n">
        <f aca="false">1-EXP(-(1/0.25)*(AD952/ABS($AD$1010)))</f>
        <v>0.952593473195572</v>
      </c>
    </row>
    <row r="953" customFormat="false" ht="12.75" hidden="false" customHeight="false" outlineLevel="0" collapsed="false">
      <c r="A953" s="321"/>
      <c r="B953" s="326" t="n">
        <f aca="false">+[4]data1cf!A953</f>
        <v>-3663.77172896814</v>
      </c>
      <c r="C953" s="326" t="n">
        <f aca="false">+[4]data1cf!B953</f>
        <v>511.960042411141</v>
      </c>
      <c r="D953" s="326" t="n">
        <f aca="false">+[4]data1cf!C953</f>
        <v>574.961232581167</v>
      </c>
      <c r="E953" s="326" t="n">
        <f aca="false">+[4]data1cf!D953</f>
        <v>560.295560523051</v>
      </c>
      <c r="F953" s="326" t="n">
        <f aca="false">+[4]data1cf!E953</f>
        <v>547.020367969157</v>
      </c>
      <c r="G953" s="326" t="n">
        <f aca="false">+[4]data1cf!F953</f>
        <v>534.849740181521</v>
      </c>
      <c r="H953" s="326" t="n">
        <f aca="false">+[4]data1cf!G953</f>
        <v>523.640179271552</v>
      </c>
      <c r="I953" s="326" t="n">
        <f aca="false">+[4]data1cf!H953</f>
        <v>517.664026626835</v>
      </c>
      <c r="J953" s="326" t="n">
        <f aca="false">+[4]data1cf!I953</f>
        <v>516.350378052285</v>
      </c>
      <c r="K953" s="326" t="n">
        <f aca="false">+[4]data1cf!J953</f>
        <v>515.139767465322</v>
      </c>
      <c r="L953" s="326" t="n">
        <f aca="false">+[4]data1cf!K953</f>
        <v>513.60367024776</v>
      </c>
      <c r="M953" s="326" t="n">
        <f aca="false">+[4]data1cf!L953</f>
        <v>392.958578426661</v>
      </c>
      <c r="N953" s="326" t="n">
        <f aca="false">+[4]data1cf!M953</f>
        <v>391.337607937939</v>
      </c>
      <c r="O953" s="326" t="n">
        <f aca="false">+[4]data1cf!N953</f>
        <v>389.957176647545</v>
      </c>
      <c r="P953" s="326" t="n">
        <f aca="false">+[4]data1cf!O953</f>
        <v>388.24616410545</v>
      </c>
      <c r="Q953" s="326" t="n">
        <f aca="false">+[4]data1cf!P953</f>
        <v>386.772989500082</v>
      </c>
      <c r="R953" s="326" t="n">
        <f aca="false">+[4]data1cf!Q953</f>
        <v>342.94445512099</v>
      </c>
      <c r="S953" s="326" t="n">
        <f aca="false">+[4]data1cf!R953</f>
        <v>299.208445465369</v>
      </c>
      <c r="T953" s="326" t="n">
        <f aca="false">+[4]data1cf!S953</f>
        <v>297.44301162933</v>
      </c>
      <c r="U953" s="326" t="n">
        <f aca="false">+[4]data1cf!T953</f>
        <v>295.62461477821</v>
      </c>
      <c r="V953" s="326" t="n">
        <f aca="false">+[4]data1cf!U953</f>
        <v>293.751666021557</v>
      </c>
      <c r="W953" s="326" t="n">
        <f aca="false">+[4]data1cf!V953</f>
        <v>291.822528802203</v>
      </c>
      <c r="X953" s="326" t="n">
        <f aca="false">+[4]data1cf!W953</f>
        <v>289.835517466269</v>
      </c>
      <c r="Y953" s="326" t="n">
        <f aca="false">+[4]data1cf!X953</f>
        <v>287.788895790257</v>
      </c>
      <c r="Z953" s="326" t="n">
        <f aca="false">+[4]data1cf!Y953</f>
        <v>285.680875463965</v>
      </c>
      <c r="AA953" s="326" t="n">
        <f aca="false">+[4]data1cf!Z953</f>
        <v>283.509614527884</v>
      </c>
      <c r="AB953" s="326"/>
      <c r="AC953" s="327" t="n">
        <f aca="false">XNPV(0.1,B953:AA953,$B$1:$AA$1)</f>
        <v>631.802875618014</v>
      </c>
      <c r="AD953" s="327" t="n">
        <f aca="false">SUMPRODUCT(B953:AA953,$B$1010:$AA$1010)</f>
        <v>1697.08411831051</v>
      </c>
      <c r="AE953" s="328" t="n">
        <f aca="false">SUMPRODUCT(B953:AA953,$B$1012:$AA$1012)</f>
        <v>1579.56899567941</v>
      </c>
      <c r="AF953" s="329" t="n">
        <f aca="false">XIRR(B953:AA953,$B$1:$AA$1)</f>
        <v>0.12552029882131</v>
      </c>
      <c r="AG953" s="330" t="n">
        <f aca="false">1-EXP(-(1/0.25)*(AD953/ABS($AD$1010)))</f>
        <v>0.960867858336105</v>
      </c>
    </row>
    <row r="954" customFormat="false" ht="12.75" hidden="false" customHeight="false" outlineLevel="0" collapsed="false">
      <c r="A954" s="321"/>
      <c r="B954" s="326" t="n">
        <f aca="false">+[4]data1cf!A954</f>
        <v>-2928.3789523078</v>
      </c>
      <c r="C954" s="326" t="n">
        <f aca="false">+[4]data1cf!B954</f>
        <v>497.664006832864</v>
      </c>
      <c r="D954" s="326" t="n">
        <f aca="false">+[4]data1cf!C954</f>
        <v>547.798764982441</v>
      </c>
      <c r="E954" s="326" t="n">
        <f aca="false">+[4]data1cf!D954</f>
        <v>535.849339684197</v>
      </c>
      <c r="F954" s="326" t="n">
        <f aca="false">+[4]data1cf!E954</f>
        <v>525.00447317861</v>
      </c>
      <c r="G954" s="326" t="n">
        <f aca="false">+[4]data1cf!F954</f>
        <v>515.035434870029</v>
      </c>
      <c r="H954" s="326" t="n">
        <f aca="false">+[4]data1cf!G954</f>
        <v>505.827318941019</v>
      </c>
      <c r="I954" s="326" t="n">
        <f aca="false">+[4]data1cf!H954</f>
        <v>500.794704644468</v>
      </c>
      <c r="J954" s="326" t="n">
        <f aca="false">+[4]data1cf!I954</f>
        <v>499.481056069918</v>
      </c>
      <c r="K954" s="326" t="n">
        <f aca="false">+[4]data1cf!J954</f>
        <v>498.241853411798</v>
      </c>
      <c r="L954" s="326" t="n">
        <f aca="false">+[4]data1cf!K954</f>
        <v>496.734348265393</v>
      </c>
      <c r="M954" s="326" t="n">
        <f aca="false">+[4]data1cf!L954</f>
        <v>376.060664373137</v>
      </c>
      <c r="N954" s="326" t="n">
        <f aca="false">+[4]data1cf!M954</f>
        <v>374.468285955572</v>
      </c>
      <c r="O954" s="326" t="n">
        <f aca="false">+[4]data1cf!N954</f>
        <v>373.059262594022</v>
      </c>
      <c r="P954" s="326" t="n">
        <f aca="false">+[4]data1cf!O954</f>
        <v>371.376842123083</v>
      </c>
      <c r="Q954" s="326" t="n">
        <f aca="false">+[4]data1cf!P954</f>
        <v>369.875075446558</v>
      </c>
      <c r="R954" s="326" t="n">
        <f aca="false">+[4]data1cf!Q954</f>
        <v>334.509794129806</v>
      </c>
      <c r="S954" s="326" t="n">
        <f aca="false">+[4]data1cf!R954</f>
        <v>299.208445465369</v>
      </c>
      <c r="T954" s="326" t="n">
        <f aca="false">+[4]data1cf!S954</f>
        <v>297.44301162933</v>
      </c>
      <c r="U954" s="326" t="n">
        <f aca="false">+[4]data1cf!T954</f>
        <v>295.62461477821</v>
      </c>
      <c r="V954" s="326" t="n">
        <f aca="false">+[4]data1cf!U954</f>
        <v>293.751666021557</v>
      </c>
      <c r="W954" s="326" t="n">
        <f aca="false">+[4]data1cf!V954</f>
        <v>291.822528802203</v>
      </c>
      <c r="X954" s="326" t="n">
        <f aca="false">+[4]data1cf!W954</f>
        <v>289.835517466269</v>
      </c>
      <c r="Y954" s="326" t="n">
        <f aca="false">+[4]data1cf!X954</f>
        <v>287.788895790257</v>
      </c>
      <c r="Z954" s="326" t="n">
        <f aca="false">+[4]data1cf!Y954</f>
        <v>285.680875463965</v>
      </c>
      <c r="AA954" s="326" t="n">
        <f aca="false">+[4]data1cf!Z954</f>
        <v>283.509614527884</v>
      </c>
      <c r="AB954" s="326"/>
      <c r="AC954" s="327" t="n">
        <f aca="false">XNPV(0.1,B954:AA954,$B$1:$AA$1)</f>
        <v>1219.34090904384</v>
      </c>
      <c r="AD954" s="327" t="n">
        <f aca="false">SUMPRODUCT(B954:AA954,$B$1010:$AA$1010)</f>
        <v>2245.00581162356</v>
      </c>
      <c r="AE954" s="328" t="n">
        <f aca="false">SUMPRODUCT(B954:AA954,$B$1012:$AA$1012)</f>
        <v>2131.14914208283</v>
      </c>
      <c r="AF954" s="329" t="n">
        <f aca="false">XIRR(B954:AA954,$B$1:$AA$1)</f>
        <v>0.159945107732091</v>
      </c>
      <c r="AG954" s="330" t="n">
        <f aca="false">1-EXP(-(1/0.25)*(AD954/ABS($AD$1010)))</f>
        <v>0.986255843361499</v>
      </c>
    </row>
    <row r="955" customFormat="false" ht="12.75" hidden="false" customHeight="false" outlineLevel="0" collapsed="false">
      <c r="A955" s="321"/>
      <c r="B955" s="326" t="n">
        <f aca="false">+[4]data1cf!A955</f>
        <v>-2876.84796712215</v>
      </c>
      <c r="C955" s="326" t="n">
        <f aca="false">+[4]data1cf!B955</f>
        <v>496.662244480855</v>
      </c>
      <c r="D955" s="326" t="n">
        <f aca="false">+[4]data1cf!C955</f>
        <v>545.895416513624</v>
      </c>
      <c r="E955" s="326" t="n">
        <f aca="false">+[4]data1cf!D955</f>
        <v>534.136326062261</v>
      </c>
      <c r="F955" s="326" t="n">
        <f aca="false">+[4]data1cf!E955</f>
        <v>523.461759156516</v>
      </c>
      <c r="G955" s="326" t="n">
        <f aca="false">+[4]data1cf!F955</f>
        <v>513.646992250144</v>
      </c>
      <c r="H955" s="326" t="n">
        <f aca="false">+[4]data1cf!G955</f>
        <v>504.579123050415</v>
      </c>
      <c r="I955" s="326" t="n">
        <f aca="false">+[4]data1cf!H955</f>
        <v>499.612625069097</v>
      </c>
      <c r="J955" s="326" t="n">
        <f aca="false">+[4]data1cf!I955</f>
        <v>498.298976494548</v>
      </c>
      <c r="K955" s="326" t="n">
        <f aca="false">+[4]data1cf!J955</f>
        <v>497.057770311723</v>
      </c>
      <c r="L955" s="326" t="n">
        <f aca="false">+[4]data1cf!K955</f>
        <v>495.552268690022</v>
      </c>
      <c r="M955" s="326" t="n">
        <f aca="false">+[4]data1cf!L955</f>
        <v>374.876581273062</v>
      </c>
      <c r="N955" s="326" t="n">
        <f aca="false">+[4]data1cf!M955</f>
        <v>373.286206380202</v>
      </c>
      <c r="O955" s="326" t="n">
        <f aca="false">+[4]data1cf!N955</f>
        <v>371.875179493947</v>
      </c>
      <c r="P955" s="326" t="n">
        <f aca="false">+[4]data1cf!O955</f>
        <v>370.194762547713</v>
      </c>
      <c r="Q955" s="326" t="n">
        <f aca="false">+[4]data1cf!P955</f>
        <v>368.690992346483</v>
      </c>
      <c r="R955" s="326" t="n">
        <f aca="false">+[4]data1cf!Q955</f>
        <v>333.918754342121</v>
      </c>
      <c r="S955" s="326" t="n">
        <f aca="false">+[4]data1cf!R955</f>
        <v>299.208445465369</v>
      </c>
      <c r="T955" s="326" t="n">
        <f aca="false">+[4]data1cf!S955</f>
        <v>297.44301162933</v>
      </c>
      <c r="U955" s="326" t="n">
        <f aca="false">+[4]data1cf!T955</f>
        <v>295.62461477821</v>
      </c>
      <c r="V955" s="326" t="n">
        <f aca="false">+[4]data1cf!U955</f>
        <v>293.751666021557</v>
      </c>
      <c r="W955" s="326" t="n">
        <f aca="false">+[4]data1cf!V955</f>
        <v>291.822528802203</v>
      </c>
      <c r="X955" s="326" t="n">
        <f aca="false">+[4]data1cf!W955</f>
        <v>289.835517466269</v>
      </c>
      <c r="Y955" s="326" t="n">
        <f aca="false">+[4]data1cf!X955</f>
        <v>287.788895790257</v>
      </c>
      <c r="Z955" s="326" t="n">
        <f aca="false">+[4]data1cf!Y955</f>
        <v>285.680875463965</v>
      </c>
      <c r="AA955" s="326" t="n">
        <f aca="false">+[4]data1cf!Z955</f>
        <v>283.509614527884</v>
      </c>
      <c r="AB955" s="326"/>
      <c r="AC955" s="327" t="n">
        <f aca="false">XNPV(0.1,B955:AA955,$B$1:$AA$1)</f>
        <v>1260.51130758103</v>
      </c>
      <c r="AD955" s="327" t="n">
        <f aca="false">SUMPRODUCT(B955:AA955,$B$1010:$AA$1010)</f>
        <v>2283.40018474923</v>
      </c>
      <c r="AE955" s="328" t="n">
        <f aca="false">SUMPRODUCT(B955:AA955,$B$1012:$AA$1012)</f>
        <v>2169.79987303248</v>
      </c>
      <c r="AF955" s="329" t="n">
        <f aca="false">XIRR(B955:AA955,$B$1:$AA$1)</f>
        <v>0.162949153508221</v>
      </c>
      <c r="AG955" s="330" t="n">
        <f aca="false">1-EXP(-(1/0.25)*(AD955/ABS($AD$1010)))</f>
        <v>0.987227498674665</v>
      </c>
    </row>
    <row r="956" customFormat="false" ht="12.75" hidden="false" customHeight="false" outlineLevel="0" collapsed="false">
      <c r="A956" s="321"/>
      <c r="B956" s="326" t="n">
        <f aca="false">+[4]data1cf!A956</f>
        <v>-2680.88458826807</v>
      </c>
      <c r="C956" s="326" t="n">
        <f aca="false">+[4]data1cf!B956</f>
        <v>492.852716395931</v>
      </c>
      <c r="D956" s="326" t="n">
        <f aca="false">+[4]data1cf!C956</f>
        <v>538.657313152269</v>
      </c>
      <c r="E956" s="326" t="n">
        <f aca="false">+[4]data1cf!D956</f>
        <v>527.622033037043</v>
      </c>
      <c r="F956" s="326" t="n">
        <f aca="false">+[4]data1cf!E956</f>
        <v>517.595085905734</v>
      </c>
      <c r="G956" s="326" t="n">
        <f aca="false">+[4]data1cf!F956</f>
        <v>508.366986324441</v>
      </c>
      <c r="H956" s="326" t="n">
        <f aca="false">+[4]data1cf!G956</f>
        <v>499.832451056601</v>
      </c>
      <c r="I956" s="326" t="n">
        <f aca="false">+[4]data1cf!H956</f>
        <v>495.117381928887</v>
      </c>
      <c r="J956" s="326" t="n">
        <f aca="false">+[4]data1cf!I956</f>
        <v>493.803733354338</v>
      </c>
      <c r="K956" s="326" t="n">
        <f aca="false">+[4]data1cf!J956</f>
        <v>492.554908115344</v>
      </c>
      <c r="L956" s="326" t="n">
        <f aca="false">+[4]data1cf!K956</f>
        <v>491.057025549813</v>
      </c>
      <c r="M956" s="326" t="n">
        <f aca="false">+[4]data1cf!L956</f>
        <v>370.373719076683</v>
      </c>
      <c r="N956" s="326" t="n">
        <f aca="false">+[4]data1cf!M956</f>
        <v>368.790963239992</v>
      </c>
      <c r="O956" s="326" t="n">
        <f aca="false">+[4]data1cf!N956</f>
        <v>367.372317297568</v>
      </c>
      <c r="P956" s="326" t="n">
        <f aca="false">+[4]data1cf!O956</f>
        <v>365.699519407503</v>
      </c>
      <c r="Q956" s="326" t="n">
        <f aca="false">+[4]data1cf!P956</f>
        <v>364.188130150104</v>
      </c>
      <c r="R956" s="326" t="n">
        <f aca="false">+[4]data1cf!Q956</f>
        <v>331.671132772016</v>
      </c>
      <c r="S956" s="326" t="n">
        <f aca="false">+[4]data1cf!R956</f>
        <v>299.208445465369</v>
      </c>
      <c r="T956" s="326" t="n">
        <f aca="false">+[4]data1cf!S956</f>
        <v>297.44301162933</v>
      </c>
      <c r="U956" s="326" t="n">
        <f aca="false">+[4]data1cf!T956</f>
        <v>295.62461477821</v>
      </c>
      <c r="V956" s="326" t="n">
        <f aca="false">+[4]data1cf!U956</f>
        <v>293.751666021557</v>
      </c>
      <c r="W956" s="326" t="n">
        <f aca="false">+[4]data1cf!V956</f>
        <v>291.822528802203</v>
      </c>
      <c r="X956" s="326" t="n">
        <f aca="false">+[4]data1cf!W956</f>
        <v>289.835517466269</v>
      </c>
      <c r="Y956" s="326" t="n">
        <f aca="false">+[4]data1cf!X956</f>
        <v>287.788895790257</v>
      </c>
      <c r="Z956" s="326" t="n">
        <f aca="false">+[4]data1cf!Y956</f>
        <v>285.680875463965</v>
      </c>
      <c r="AA956" s="326" t="n">
        <f aca="false">+[4]data1cf!Z956</f>
        <v>283.509614527884</v>
      </c>
      <c r="AB956" s="326"/>
      <c r="AC956" s="327" t="n">
        <f aca="false">XNPV(0.1,B956:AA956,$B$1:$AA$1)</f>
        <v>1417.07517642711</v>
      </c>
      <c r="AD956" s="327" t="n">
        <f aca="false">SUMPRODUCT(B956:AA956,$B$1010:$AA$1010)</f>
        <v>2429.40731152125</v>
      </c>
      <c r="AE956" s="328" t="n">
        <f aca="false">SUMPRODUCT(B956:AA956,$B$1012:$AA$1012)</f>
        <v>2316.78188404558</v>
      </c>
      <c r="AF956" s="329" t="n">
        <f aca="false">XIRR(B956:AA956,$B$1:$AA$1)</f>
        <v>0.175334872095186</v>
      </c>
      <c r="AG956" s="330" t="n">
        <f aca="false">1-EXP(-(1/0.25)*(AD956/ABS($AD$1010)))</f>
        <v>0.990335356593757</v>
      </c>
    </row>
    <row r="957" customFormat="false" ht="12.75" hidden="false" customHeight="false" outlineLevel="0" collapsed="false">
      <c r="A957" s="321"/>
      <c r="B957" s="326" t="n">
        <f aca="false">+[4]data1cf!A957</f>
        <v>-3796.36920853349</v>
      </c>
      <c r="C957" s="326" t="n">
        <f aca="false">+[4]data1cf!B957</f>
        <v>514.537737413891</v>
      </c>
      <c r="D957" s="326" t="n">
        <f aca="false">+[4]data1cf!C957</f>
        <v>579.858853086393</v>
      </c>
      <c r="E957" s="326" t="n">
        <f aca="false">+[4]data1cf!D957</f>
        <v>564.703418977754</v>
      </c>
      <c r="F957" s="326" t="n">
        <f aca="false">+[4]data1cf!E957</f>
        <v>550.990018273392</v>
      </c>
      <c r="G957" s="326" t="n">
        <f aca="false">+[4]data1cf!F957</f>
        <v>538.422425455333</v>
      </c>
      <c r="H957" s="326" t="n">
        <f aca="false">+[4]data1cf!G957</f>
        <v>526.851987244979</v>
      </c>
      <c r="I957" s="326" t="n">
        <f aca="false">+[4]data1cf!H957</f>
        <v>520.70570673008</v>
      </c>
      <c r="J957" s="326" t="n">
        <f aca="false">+[4]data1cf!I957</f>
        <v>519.392058155531</v>
      </c>
      <c r="K957" s="326" t="n">
        <f aca="false">+[4]data1cf!J957</f>
        <v>518.186602958573</v>
      </c>
      <c r="L957" s="326" t="n">
        <f aca="false">+[4]data1cf!K957</f>
        <v>516.645350351005</v>
      </c>
      <c r="M957" s="326" t="n">
        <f aca="false">+[4]data1cf!L957</f>
        <v>396.005413919912</v>
      </c>
      <c r="N957" s="326" t="n">
        <f aca="false">+[4]data1cf!M957</f>
        <v>394.379288041185</v>
      </c>
      <c r="O957" s="326" t="n">
        <f aca="false">+[4]data1cf!N957</f>
        <v>393.004012140796</v>
      </c>
      <c r="P957" s="326" t="n">
        <f aca="false">+[4]data1cf!O957</f>
        <v>391.287844208696</v>
      </c>
      <c r="Q957" s="326" t="n">
        <f aca="false">+[4]data1cf!P957</f>
        <v>389.819824993333</v>
      </c>
      <c r="R957" s="326" t="n">
        <f aca="false">+[4]data1cf!Q957</f>
        <v>344.465295172612</v>
      </c>
      <c r="S957" s="326" t="n">
        <f aca="false">+[4]data1cf!R957</f>
        <v>299.208445465369</v>
      </c>
      <c r="T957" s="326" t="n">
        <f aca="false">+[4]data1cf!S957</f>
        <v>297.44301162933</v>
      </c>
      <c r="U957" s="326" t="n">
        <f aca="false">+[4]data1cf!T957</f>
        <v>295.62461477821</v>
      </c>
      <c r="V957" s="326" t="n">
        <f aca="false">+[4]data1cf!U957</f>
        <v>293.751666021557</v>
      </c>
      <c r="W957" s="326" t="n">
        <f aca="false">+[4]data1cf!V957</f>
        <v>291.822528802203</v>
      </c>
      <c r="X957" s="326" t="n">
        <f aca="false">+[4]data1cf!W957</f>
        <v>289.835517466269</v>
      </c>
      <c r="Y957" s="326" t="n">
        <f aca="false">+[4]data1cf!X957</f>
        <v>287.788895790257</v>
      </c>
      <c r="Z957" s="326" t="n">
        <f aca="false">+[4]data1cf!Y957</f>
        <v>285.680875463965</v>
      </c>
      <c r="AA957" s="326" t="n">
        <f aca="false">+[4]data1cf!Z957</f>
        <v>283.509614527884</v>
      </c>
      <c r="AB957" s="326"/>
      <c r="AC957" s="327" t="n">
        <f aca="false">XNPV(0.1,B957:AA957,$B$1:$AA$1)</f>
        <v>525.864845148307</v>
      </c>
      <c r="AD957" s="327" t="n">
        <f aca="false">SUMPRODUCT(B957:AA957,$B$1010:$AA$1010)</f>
        <v>1598.28924591262</v>
      </c>
      <c r="AE957" s="328" t="n">
        <f aca="false">SUMPRODUCT(B957:AA957,$B$1012:$AA$1012)</f>
        <v>1480.11447353476</v>
      </c>
      <c r="AF957" s="329" t="n">
        <f aca="false">XIRR(B957:AA957,$B$1:$AA$1)</f>
        <v>0.120594291201792</v>
      </c>
      <c r="AG957" s="330" t="n">
        <f aca="false">1-EXP(-(1/0.25)*(AD957/ABS($AD$1010)))</f>
        <v>0.952742739381239</v>
      </c>
    </row>
    <row r="958" customFormat="false" ht="12.75" hidden="false" customHeight="false" outlineLevel="0" collapsed="false">
      <c r="A958" s="321"/>
      <c r="B958" s="326" t="n">
        <f aca="false">+[4]data1cf!A958</f>
        <v>-3373.31147290455</v>
      </c>
      <c r="C958" s="326" t="n">
        <f aca="false">+[4]data1cf!B958</f>
        <v>506.313495033264</v>
      </c>
      <c r="D958" s="326" t="n">
        <f aca="false">+[4]data1cf!C958</f>
        <v>564.232792563203</v>
      </c>
      <c r="E958" s="326" t="n">
        <f aca="false">+[4]data1cf!D958</f>
        <v>550.639964506882</v>
      </c>
      <c r="F958" s="326" t="n">
        <f aca="false">+[4]data1cf!E958</f>
        <v>538.324685007227</v>
      </c>
      <c r="G958" s="326" t="n">
        <f aca="false">+[4]data1cf!F958</f>
        <v>527.023625515785</v>
      </c>
      <c r="H958" s="326" t="n">
        <f aca="false">+[4]data1cf!G958</f>
        <v>516.604581238718</v>
      </c>
      <c r="I958" s="326" t="n">
        <f aca="false">+[4]data1cf!H958</f>
        <v>511.001100720941</v>
      </c>
      <c r="J958" s="326" t="n">
        <f aca="false">+[4]data1cf!I958</f>
        <v>509.687452146391</v>
      </c>
      <c r="K958" s="326" t="n">
        <f aca="false">+[4]data1cf!J958</f>
        <v>508.465548464672</v>
      </c>
      <c r="L958" s="326" t="n">
        <f aca="false">+[4]data1cf!K958</f>
        <v>506.940744341866</v>
      </c>
      <c r="M958" s="326" t="n">
        <f aca="false">+[4]data1cf!L958</f>
        <v>386.284359426011</v>
      </c>
      <c r="N958" s="326" t="n">
        <f aca="false">+[4]data1cf!M958</f>
        <v>384.674682032045</v>
      </c>
      <c r="O958" s="326" t="n">
        <f aca="false">+[4]data1cf!N958</f>
        <v>383.282957646896</v>
      </c>
      <c r="P958" s="326" t="n">
        <f aca="false">+[4]data1cf!O958</f>
        <v>381.583238199556</v>
      </c>
      <c r="Q958" s="326" t="n">
        <f aca="false">+[4]data1cf!P958</f>
        <v>380.098770499432</v>
      </c>
      <c r="R958" s="326" t="n">
        <f aca="false">+[4]data1cf!Q958</f>
        <v>339.612992168043</v>
      </c>
      <c r="S958" s="326" t="n">
        <f aca="false">+[4]data1cf!R958</f>
        <v>299.208445465369</v>
      </c>
      <c r="T958" s="326" t="n">
        <f aca="false">+[4]data1cf!S958</f>
        <v>297.44301162933</v>
      </c>
      <c r="U958" s="326" t="n">
        <f aca="false">+[4]data1cf!T958</f>
        <v>295.62461477821</v>
      </c>
      <c r="V958" s="326" t="n">
        <f aca="false">+[4]data1cf!U958</f>
        <v>293.751666021557</v>
      </c>
      <c r="W958" s="326" t="n">
        <f aca="false">+[4]data1cf!V958</f>
        <v>291.822528802203</v>
      </c>
      <c r="X958" s="326" t="n">
        <f aca="false">+[4]data1cf!W958</f>
        <v>289.835517466269</v>
      </c>
      <c r="Y958" s="326" t="n">
        <f aca="false">+[4]data1cf!X958</f>
        <v>287.788895790257</v>
      </c>
      <c r="Z958" s="326" t="n">
        <f aca="false">+[4]data1cf!Y958</f>
        <v>285.680875463965</v>
      </c>
      <c r="AA958" s="326" t="n">
        <f aca="false">+[4]data1cf!Z958</f>
        <v>283.509614527884</v>
      </c>
      <c r="AB958" s="326"/>
      <c r="AC958" s="327" t="n">
        <f aca="false">XNPV(0.1,B958:AA958,$B$1:$AA$1)</f>
        <v>863.864507241555</v>
      </c>
      <c r="AD958" s="327" t="n">
        <f aca="false">SUMPRODUCT(B958:AA958,$B$1010:$AA$1010)</f>
        <v>1913.49836712222</v>
      </c>
      <c r="AE958" s="328" t="n">
        <f aca="false">SUMPRODUCT(B958:AA958,$B$1012:$AA$1012)</f>
        <v>1797.42823450891</v>
      </c>
      <c r="AF958" s="329" t="n">
        <f aca="false">XIRR(B958:AA958,$B$1:$AA$1)</f>
        <v>0.137502972216127</v>
      </c>
      <c r="AG958" s="330" t="n">
        <f aca="false">1-EXP(-(1/0.25)*(AD958/ABS($AD$1010)))</f>
        <v>0.974114784961762</v>
      </c>
    </row>
    <row r="959" customFormat="false" ht="12.75" hidden="false" customHeight="false" outlineLevel="0" collapsed="false">
      <c r="A959" s="321"/>
      <c r="B959" s="326" t="n">
        <f aca="false">+[4]data1cf!A959</f>
        <v>-3566.2747555721</v>
      </c>
      <c r="C959" s="326" t="n">
        <f aca="false">+[4]data1cf!B959</f>
        <v>510.064701248322</v>
      </c>
      <c r="D959" s="326" t="n">
        <f aca="false">+[4]data1cf!C959</f>
        <v>571.360084371811</v>
      </c>
      <c r="E959" s="326" t="n">
        <f aca="false">+[4]data1cf!D959</f>
        <v>557.05452713463</v>
      </c>
      <c r="F959" s="326" t="n">
        <f aca="false">+[4]data1cf!E959</f>
        <v>544.101542578415</v>
      </c>
      <c r="G959" s="326" t="n">
        <f aca="false">+[4]data1cf!F959</f>
        <v>532.222797329854</v>
      </c>
      <c r="H959" s="326" t="n">
        <f aca="false">+[4]data1cf!G959</f>
        <v>521.278584182679</v>
      </c>
      <c r="I959" s="326" t="n">
        <f aca="false">+[4]data1cf!H959</f>
        <v>515.427524054708</v>
      </c>
      <c r="J959" s="326" t="n">
        <f aca="false">+[4]data1cf!I959</f>
        <v>514.113875480159</v>
      </c>
      <c r="K959" s="326" t="n">
        <f aca="false">+[4]data1cf!J959</f>
        <v>512.89947421087</v>
      </c>
      <c r="L959" s="326" t="n">
        <f aca="false">+[4]data1cf!K959</f>
        <v>511.367167675633</v>
      </c>
      <c r="M959" s="326" t="n">
        <f aca="false">+[4]data1cf!L959</f>
        <v>390.718285172208</v>
      </c>
      <c r="N959" s="326" t="n">
        <f aca="false">+[4]data1cf!M959</f>
        <v>389.101105365813</v>
      </c>
      <c r="O959" s="326" t="n">
        <f aca="false">+[4]data1cf!N959</f>
        <v>387.716883393093</v>
      </c>
      <c r="P959" s="326" t="n">
        <f aca="false">+[4]data1cf!O959</f>
        <v>386.009661533324</v>
      </c>
      <c r="Q959" s="326" t="n">
        <f aca="false">+[4]data1cf!P959</f>
        <v>384.53269624563</v>
      </c>
      <c r="R959" s="326" t="n">
        <f aca="false">+[4]data1cf!Q959</f>
        <v>341.826203834926</v>
      </c>
      <c r="S959" s="326" t="n">
        <f aca="false">+[4]data1cf!R959</f>
        <v>299.208445465369</v>
      </c>
      <c r="T959" s="326" t="n">
        <f aca="false">+[4]data1cf!S959</f>
        <v>297.44301162933</v>
      </c>
      <c r="U959" s="326" t="n">
        <f aca="false">+[4]data1cf!T959</f>
        <v>295.62461477821</v>
      </c>
      <c r="V959" s="326" t="n">
        <f aca="false">+[4]data1cf!U959</f>
        <v>293.751666021557</v>
      </c>
      <c r="W959" s="326" t="n">
        <f aca="false">+[4]data1cf!V959</f>
        <v>291.822528802203</v>
      </c>
      <c r="X959" s="326" t="n">
        <f aca="false">+[4]data1cf!W959</f>
        <v>289.835517466269</v>
      </c>
      <c r="Y959" s="326" t="n">
        <f aca="false">+[4]data1cf!X959</f>
        <v>287.788895790257</v>
      </c>
      <c r="Z959" s="326" t="n">
        <f aca="false">+[4]data1cf!Y959</f>
        <v>285.680875463965</v>
      </c>
      <c r="AA959" s="326" t="n">
        <f aca="false">+[4]data1cf!Z959</f>
        <v>283.509614527884</v>
      </c>
      <c r="AB959" s="326"/>
      <c r="AC959" s="327" t="n">
        <f aca="false">XNPV(0.1,B959:AA959,$B$1:$AA$1)</f>
        <v>709.697548821392</v>
      </c>
      <c r="AD959" s="327" t="n">
        <f aca="false">SUMPRODUCT(B959:AA959,$B$1010:$AA$1010)</f>
        <v>1769.72653261142</v>
      </c>
      <c r="AE959" s="328" t="n">
        <f aca="false">SUMPRODUCT(B959:AA959,$B$1012:$AA$1012)</f>
        <v>1652.69644072164</v>
      </c>
      <c r="AF959" s="329" t="n">
        <f aca="false">XIRR(B959:AA959,$B$1:$AA$1)</f>
        <v>0.129348510299525</v>
      </c>
      <c r="AG959" s="330" t="n">
        <f aca="false">1-EXP(-(1/0.25)*(AD959/ABS($AD$1010)))</f>
        <v>0.965936593838976</v>
      </c>
    </row>
    <row r="960" customFormat="false" ht="12.75" hidden="false" customHeight="false" outlineLevel="0" collapsed="false">
      <c r="A960" s="321"/>
      <c r="B960" s="326" t="n">
        <f aca="false">+[4]data1cf!A960</f>
        <v>-2985.99823414627</v>
      </c>
      <c r="C960" s="326" t="n">
        <f aca="false">+[4]data1cf!B960</f>
        <v>498.784125671804</v>
      </c>
      <c r="D960" s="326" t="n">
        <f aca="false">+[4]data1cf!C960</f>
        <v>549.926990776427</v>
      </c>
      <c r="E960" s="326" t="n">
        <f aca="false">+[4]data1cf!D960</f>
        <v>537.764742898784</v>
      </c>
      <c r="F960" s="326" t="n">
        <f aca="false">+[4]data1cf!E960</f>
        <v>526.729456190578</v>
      </c>
      <c r="G960" s="326" t="n">
        <f aca="false">+[4]data1cf!F960</f>
        <v>516.5879195808</v>
      </c>
      <c r="H960" s="326" t="n">
        <f aca="false">+[4]data1cf!G960</f>
        <v>507.222987014338</v>
      </c>
      <c r="I960" s="326" t="n">
        <f aca="false">+[4]data1cf!H960</f>
        <v>502.116444874417</v>
      </c>
      <c r="J960" s="326" t="n">
        <f aca="false">+[4]data1cf!I960</f>
        <v>500.802796299867</v>
      </c>
      <c r="K960" s="326" t="n">
        <f aca="false">+[4]data1cf!J960</f>
        <v>499.565833879425</v>
      </c>
      <c r="L960" s="326" t="n">
        <f aca="false">+[4]data1cf!K960</f>
        <v>498.056088495342</v>
      </c>
      <c r="M960" s="326" t="n">
        <f aca="false">+[4]data1cf!L960</f>
        <v>377.384644840764</v>
      </c>
      <c r="N960" s="326" t="n">
        <f aca="false">+[4]data1cf!M960</f>
        <v>375.790026185521</v>
      </c>
      <c r="O960" s="326" t="n">
        <f aca="false">+[4]data1cf!N960</f>
        <v>374.383243061649</v>
      </c>
      <c r="P960" s="326" t="n">
        <f aca="false">+[4]data1cf!O960</f>
        <v>372.698582353032</v>
      </c>
      <c r="Q960" s="326" t="n">
        <f aca="false">+[4]data1cf!P960</f>
        <v>371.199055914185</v>
      </c>
      <c r="R960" s="326" t="n">
        <f aca="false">+[4]data1cf!Q960</f>
        <v>335.170664244781</v>
      </c>
      <c r="S960" s="326" t="n">
        <f aca="false">+[4]data1cf!R960</f>
        <v>299.208445465369</v>
      </c>
      <c r="T960" s="326" t="n">
        <f aca="false">+[4]data1cf!S960</f>
        <v>297.44301162933</v>
      </c>
      <c r="U960" s="326" t="n">
        <f aca="false">+[4]data1cf!T960</f>
        <v>295.62461477821</v>
      </c>
      <c r="V960" s="326" t="n">
        <f aca="false">+[4]data1cf!U960</f>
        <v>293.751666021557</v>
      </c>
      <c r="W960" s="326" t="n">
        <f aca="false">+[4]data1cf!V960</f>
        <v>291.822528802203</v>
      </c>
      <c r="X960" s="326" t="n">
        <f aca="false">+[4]data1cf!W960</f>
        <v>289.835517466269</v>
      </c>
      <c r="Y960" s="326" t="n">
        <f aca="false">+[4]data1cf!X960</f>
        <v>287.788895790257</v>
      </c>
      <c r="Z960" s="326" t="n">
        <f aca="false">+[4]data1cf!Y960</f>
        <v>285.680875463965</v>
      </c>
      <c r="AA960" s="326" t="n">
        <f aca="false">+[4]data1cf!Z960</f>
        <v>283.509614527884</v>
      </c>
      <c r="AB960" s="326"/>
      <c r="AC960" s="327" t="n">
        <f aca="false">XNPV(0.1,B960:AA960,$B$1:$AA$1)</f>
        <v>1173.30629922278</v>
      </c>
      <c r="AD960" s="327" t="n">
        <f aca="false">SUMPRODUCT(B960:AA960,$B$1010:$AA$1010)</f>
        <v>2202.07520980858</v>
      </c>
      <c r="AE960" s="328" t="n">
        <f aca="false">SUMPRODUCT(B960:AA960,$B$1012:$AA$1012)</f>
        <v>2087.93189421094</v>
      </c>
      <c r="AF960" s="329" t="n">
        <f aca="false">XIRR(B960:AA960,$B$1:$AA$1)</f>
        <v>0.156698323648044</v>
      </c>
      <c r="AG960" s="330" t="n">
        <f aca="false">1-EXP(-(1/0.25)*(AD960/ABS($AD$1010)))</f>
        <v>0.985081597188881</v>
      </c>
    </row>
    <row r="961" customFormat="false" ht="12.75" hidden="false" customHeight="false" outlineLevel="0" collapsed="false">
      <c r="A961" s="321"/>
      <c r="B961" s="326" t="n">
        <f aca="false">+[4]data1cf!A961</f>
        <v>-3295.32791306047</v>
      </c>
      <c r="C961" s="326" t="n">
        <f aca="false">+[4]data1cf!B961</f>
        <v>504.797494629896</v>
      </c>
      <c r="D961" s="326" t="n">
        <f aca="false">+[4]data1cf!C961</f>
        <v>561.352391796802</v>
      </c>
      <c r="E961" s="326" t="n">
        <f aca="false">+[4]data1cf!D961</f>
        <v>548.047603817121</v>
      </c>
      <c r="F961" s="326" t="n">
        <f aca="false">+[4]data1cf!E961</f>
        <v>535.990044386039</v>
      </c>
      <c r="G961" s="326" t="n">
        <f aca="false">+[4]data1cf!F961</f>
        <v>524.922448956715</v>
      </c>
      <c r="H961" s="326" t="n">
        <f aca="false">+[4]data1cf!G961</f>
        <v>514.71564473612</v>
      </c>
      <c r="I961" s="326" t="n">
        <f aca="false">+[4]data1cf!H961</f>
        <v>509.212220244965</v>
      </c>
      <c r="J961" s="326" t="n">
        <f aca="false">+[4]data1cf!I961</f>
        <v>507.898571670416</v>
      </c>
      <c r="K961" s="326" t="n">
        <f aca="false">+[4]data1cf!J961</f>
        <v>506.67363598789</v>
      </c>
      <c r="L961" s="326" t="n">
        <f aca="false">+[4]data1cf!K961</f>
        <v>505.151863865891</v>
      </c>
      <c r="M961" s="326" t="n">
        <f aca="false">+[4]data1cf!L961</f>
        <v>384.492446949229</v>
      </c>
      <c r="N961" s="326" t="n">
        <f aca="false">+[4]data1cf!M961</f>
        <v>382.88580155607</v>
      </c>
      <c r="O961" s="326" t="n">
        <f aca="false">+[4]data1cf!N961</f>
        <v>381.491045170113</v>
      </c>
      <c r="P961" s="326" t="n">
        <f aca="false">+[4]data1cf!O961</f>
        <v>379.794357723581</v>
      </c>
      <c r="Q961" s="326" t="n">
        <f aca="false">+[4]data1cf!P961</f>
        <v>378.30685802265</v>
      </c>
      <c r="R961" s="326" t="n">
        <f aca="false">+[4]data1cf!Q961</f>
        <v>338.718551930055</v>
      </c>
      <c r="S961" s="326" t="n">
        <f aca="false">+[4]data1cf!R961</f>
        <v>299.208445465369</v>
      </c>
      <c r="T961" s="326" t="n">
        <f aca="false">+[4]data1cf!S961</f>
        <v>297.44301162933</v>
      </c>
      <c r="U961" s="326" t="n">
        <f aca="false">+[4]data1cf!T961</f>
        <v>295.62461477821</v>
      </c>
      <c r="V961" s="326" t="n">
        <f aca="false">+[4]data1cf!U961</f>
        <v>293.751666021557</v>
      </c>
      <c r="W961" s="326" t="n">
        <f aca="false">+[4]data1cf!V961</f>
        <v>291.822528802203</v>
      </c>
      <c r="X961" s="326" t="n">
        <f aca="false">+[4]data1cf!W961</f>
        <v>289.835517466269</v>
      </c>
      <c r="Y961" s="326" t="n">
        <f aca="false">+[4]data1cf!X961</f>
        <v>287.788895790257</v>
      </c>
      <c r="Z961" s="326" t="n">
        <f aca="false">+[4]data1cf!Y961</f>
        <v>285.680875463965</v>
      </c>
      <c r="AA961" s="326" t="n">
        <f aca="false">+[4]data1cf!Z961</f>
        <v>283.509614527884</v>
      </c>
      <c r="AB961" s="326"/>
      <c r="AC961" s="327" t="n">
        <f aca="false">XNPV(0.1,B961:AA961,$B$1:$AA$1)</f>
        <v>926.169045502605</v>
      </c>
      <c r="AD961" s="327" t="n">
        <f aca="false">SUMPRODUCT(B961:AA961,$B$1010:$AA$1010)</f>
        <v>1971.60185347192</v>
      </c>
      <c r="AE961" s="328" t="n">
        <f aca="false">SUMPRODUCT(B961:AA961,$B$1012:$AA$1012)</f>
        <v>1855.91967571016</v>
      </c>
      <c r="AF961" s="329" t="n">
        <f aca="false">XIRR(B961:AA961,$B$1:$AA$1)</f>
        <v>0.141039975207206</v>
      </c>
      <c r="AG961" s="330" t="n">
        <f aca="false">1-EXP(-(1/0.25)*(AD961/ABS($AD$1010)))</f>
        <v>0.976833309083652</v>
      </c>
    </row>
    <row r="962" customFormat="false" ht="12.75" hidden="false" customHeight="false" outlineLevel="0" collapsed="false">
      <c r="A962" s="321"/>
      <c r="B962" s="326" t="n">
        <f aca="false">+[4]data1cf!A962</f>
        <v>-2731.61504512262</v>
      </c>
      <c r="C962" s="326" t="n">
        <f aca="false">+[4]data1cf!B962</f>
        <v>493.838916477184</v>
      </c>
      <c r="D962" s="326" t="n">
        <f aca="false">+[4]data1cf!C962</f>
        <v>540.531093306649</v>
      </c>
      <c r="E962" s="326" t="n">
        <f aca="false">+[4]data1cf!D962</f>
        <v>529.308435175984</v>
      </c>
      <c r="F962" s="326" t="n">
        <f aca="false">+[4]data1cf!E962</f>
        <v>519.113834030863</v>
      </c>
      <c r="G962" s="326" t="n">
        <f aca="false">+[4]data1cf!F962</f>
        <v>509.733859637057</v>
      </c>
      <c r="H962" s="326" t="n">
        <f aca="false">+[4]data1cf!G962</f>
        <v>501.061256357841</v>
      </c>
      <c r="I962" s="326" t="n">
        <f aca="false">+[4]data1cf!H962</f>
        <v>496.281098024765</v>
      </c>
      <c r="J962" s="326" t="n">
        <f aca="false">+[4]data1cf!I962</f>
        <v>494.967449450216</v>
      </c>
      <c r="K962" s="326" t="n">
        <f aca="false">+[4]data1cf!J962</f>
        <v>493.720596611385</v>
      </c>
      <c r="L962" s="326" t="n">
        <f aca="false">+[4]data1cf!K962</f>
        <v>492.220741645691</v>
      </c>
      <c r="M962" s="326" t="n">
        <f aca="false">+[4]data1cf!L962</f>
        <v>371.539407572724</v>
      </c>
      <c r="N962" s="326" t="n">
        <f aca="false">+[4]data1cf!M962</f>
        <v>369.95467933587</v>
      </c>
      <c r="O962" s="326" t="n">
        <f aca="false">+[4]data1cf!N962</f>
        <v>368.538005793608</v>
      </c>
      <c r="P962" s="326" t="n">
        <f aca="false">+[4]data1cf!O962</f>
        <v>366.863235503381</v>
      </c>
      <c r="Q962" s="326" t="n">
        <f aca="false">+[4]data1cf!P962</f>
        <v>365.353818646145</v>
      </c>
      <c r="R962" s="326" t="n">
        <f aca="false">+[4]data1cf!Q962</f>
        <v>332.252990819955</v>
      </c>
      <c r="S962" s="326" t="n">
        <f aca="false">+[4]data1cf!R962</f>
        <v>299.208445465369</v>
      </c>
      <c r="T962" s="326" t="n">
        <f aca="false">+[4]data1cf!S962</f>
        <v>297.44301162933</v>
      </c>
      <c r="U962" s="326" t="n">
        <f aca="false">+[4]data1cf!T962</f>
        <v>295.62461477821</v>
      </c>
      <c r="V962" s="326" t="n">
        <f aca="false">+[4]data1cf!U962</f>
        <v>293.751666021557</v>
      </c>
      <c r="W962" s="326" t="n">
        <f aca="false">+[4]data1cf!V962</f>
        <v>291.822528802203</v>
      </c>
      <c r="X962" s="326" t="n">
        <f aca="false">+[4]data1cf!W962</f>
        <v>289.835517466269</v>
      </c>
      <c r="Y962" s="326" t="n">
        <f aca="false">+[4]data1cf!X962</f>
        <v>287.788895790257</v>
      </c>
      <c r="Z962" s="326" t="n">
        <f aca="false">+[4]data1cf!Y962</f>
        <v>285.680875463965</v>
      </c>
      <c r="AA962" s="326" t="n">
        <f aca="false">+[4]data1cf!Z962</f>
        <v>283.509614527884</v>
      </c>
      <c r="AB962" s="326"/>
      <c r="AC962" s="327" t="n">
        <f aca="false">XNPV(0.1,B962:AA962,$B$1:$AA$1)</f>
        <v>1376.54435561802</v>
      </c>
      <c r="AD962" s="327" t="n">
        <f aca="false">SUMPRODUCT(B962:AA962,$B$1010:$AA$1010)</f>
        <v>2391.60939086648</v>
      </c>
      <c r="AE962" s="328" t="n">
        <f aca="false">SUMPRODUCT(B962:AA962,$B$1012:$AA$1012)</f>
        <v>2278.73158805814</v>
      </c>
      <c r="AF962" s="329" t="n">
        <f aca="false">XIRR(B962:AA962,$B$1:$AA$1)</f>
        <v>0.17197201685493</v>
      </c>
      <c r="AG962" s="330" t="n">
        <f aca="false">1-EXP(-(1/0.25)*(AD962/ABS($AD$1010)))</f>
        <v>0.989611967252929</v>
      </c>
    </row>
    <row r="963" customFormat="false" ht="12.75" hidden="false" customHeight="false" outlineLevel="0" collapsed="false">
      <c r="A963" s="321"/>
      <c r="B963" s="326" t="n">
        <f aca="false">+[4]data1cf!A963</f>
        <v>-3477.10970476135</v>
      </c>
      <c r="C963" s="326" t="n">
        <f aca="false">+[4]data1cf!B963</f>
        <v>508.331332660561</v>
      </c>
      <c r="D963" s="326" t="n">
        <f aca="false">+[4]data1cf!C963</f>
        <v>568.066684055065</v>
      </c>
      <c r="E963" s="326" t="n">
        <f aca="false">+[4]data1cf!D963</f>
        <v>554.090466849559</v>
      </c>
      <c r="F963" s="326" t="n">
        <f aca="false">+[4]data1cf!E963</f>
        <v>541.432154953263</v>
      </c>
      <c r="G963" s="326" t="n">
        <f aca="false">+[4]data1cf!F963</f>
        <v>529.820348467217</v>
      </c>
      <c r="H963" s="326" t="n">
        <f aca="false">+[4]data1cf!G963</f>
        <v>519.118806922329</v>
      </c>
      <c r="I963" s="326" t="n">
        <f aca="false">+[4]data1cf!H963</f>
        <v>513.38214912115</v>
      </c>
      <c r="J963" s="326" t="n">
        <f aca="false">+[4]data1cf!I963</f>
        <v>512.068500546601</v>
      </c>
      <c r="K963" s="326" t="n">
        <f aca="false">+[4]data1cf!J963</f>
        <v>510.850632540136</v>
      </c>
      <c r="L963" s="326" t="n">
        <f aca="false">+[4]data1cf!K963</f>
        <v>509.321792742076</v>
      </c>
      <c r="M963" s="326" t="n">
        <f aca="false">+[4]data1cf!L963</f>
        <v>388.669443501475</v>
      </c>
      <c r="N963" s="326" t="n">
        <f aca="false">+[4]data1cf!M963</f>
        <v>387.055730432255</v>
      </c>
      <c r="O963" s="326" t="n">
        <f aca="false">+[4]data1cf!N963</f>
        <v>385.66804172236</v>
      </c>
      <c r="P963" s="326" t="n">
        <f aca="false">+[4]data1cf!O963</f>
        <v>383.964286599766</v>
      </c>
      <c r="Q963" s="326" t="n">
        <f aca="false">+[4]data1cf!P963</f>
        <v>382.483854574896</v>
      </c>
      <c r="R963" s="326" t="n">
        <f aca="false">+[4]data1cf!Q963</f>
        <v>340.803516368148</v>
      </c>
      <c r="S963" s="326" t="n">
        <f aca="false">+[4]data1cf!R963</f>
        <v>299.208445465369</v>
      </c>
      <c r="T963" s="326" t="n">
        <f aca="false">+[4]data1cf!S963</f>
        <v>297.44301162933</v>
      </c>
      <c r="U963" s="326" t="n">
        <f aca="false">+[4]data1cf!T963</f>
        <v>295.62461477821</v>
      </c>
      <c r="V963" s="326" t="n">
        <f aca="false">+[4]data1cf!U963</f>
        <v>293.751666021557</v>
      </c>
      <c r="W963" s="326" t="n">
        <f aca="false">+[4]data1cf!V963</f>
        <v>291.822528802203</v>
      </c>
      <c r="X963" s="326" t="n">
        <f aca="false">+[4]data1cf!W963</f>
        <v>289.835517466269</v>
      </c>
      <c r="Y963" s="326" t="n">
        <f aca="false">+[4]data1cf!X963</f>
        <v>287.788895790257</v>
      </c>
      <c r="Z963" s="326" t="n">
        <f aca="false">+[4]data1cf!Y963</f>
        <v>285.680875463965</v>
      </c>
      <c r="AA963" s="326" t="n">
        <f aca="false">+[4]data1cf!Z963</f>
        <v>283.509614527884</v>
      </c>
      <c r="AB963" s="326"/>
      <c r="AC963" s="327" t="n">
        <f aca="false">XNPV(0.1,B963:AA963,$B$1:$AA$1)</f>
        <v>780.935478083588</v>
      </c>
      <c r="AD963" s="327" t="n">
        <f aca="false">SUMPRODUCT(B963:AA963,$B$1010:$AA$1010)</f>
        <v>1836.16105192563</v>
      </c>
      <c r="AE963" s="328" t="n">
        <f aca="false">SUMPRODUCT(B963:AA963,$B$1012:$AA$1012)</f>
        <v>1719.57454088956</v>
      </c>
      <c r="AF963" s="329" t="n">
        <f aca="false">XIRR(B963:AA963,$B$1:$AA$1)</f>
        <v>0.133016161781216</v>
      </c>
      <c r="AG963" s="330" t="n">
        <f aca="false">1-EXP(-(1/0.25)*(AD963/ABS($AD$1010)))</f>
        <v>0.969995181174129</v>
      </c>
    </row>
    <row r="964" customFormat="false" ht="12.75" hidden="false" customHeight="false" outlineLevel="0" collapsed="false">
      <c r="A964" s="321"/>
      <c r="B964" s="326" t="n">
        <f aca="false">+[4]data1cf!A964</f>
        <v>-3687.75527784031</v>
      </c>
      <c r="C964" s="326" t="n">
        <f aca="false">+[4]data1cf!B964</f>
        <v>512.426282601216</v>
      </c>
      <c r="D964" s="326" t="n">
        <f aca="false">+[4]data1cf!C964</f>
        <v>575.84708894231</v>
      </c>
      <c r="E964" s="326" t="n">
        <f aca="false">+[4]data1cf!D964</f>
        <v>561.092831248079</v>
      </c>
      <c r="F964" s="326" t="n">
        <f aca="false">+[4]data1cf!E964</f>
        <v>547.738377861872</v>
      </c>
      <c r="G964" s="326" t="n">
        <f aca="false">+[4]data1cf!F964</f>
        <v>535.495949084965</v>
      </c>
      <c r="H964" s="326" t="n">
        <f aca="false">+[4]data1cf!G964</f>
        <v>524.221114548385</v>
      </c>
      <c r="I964" s="326" t="n">
        <f aca="false">+[4]data1cf!H964</f>
        <v>518.214190051123</v>
      </c>
      <c r="J964" s="326" t="n">
        <f aca="false">+[4]data1cf!I964</f>
        <v>516.900541476574</v>
      </c>
      <c r="K964" s="326" t="n">
        <f aca="false">+[4]data1cf!J964</f>
        <v>515.69086336999</v>
      </c>
      <c r="L964" s="326" t="n">
        <f aca="false">+[4]data1cf!K964</f>
        <v>514.153833672048</v>
      </c>
      <c r="M964" s="326" t="n">
        <f aca="false">+[4]data1cf!L964</f>
        <v>393.509674331329</v>
      </c>
      <c r="N964" s="326" t="n">
        <f aca="false">+[4]data1cf!M964</f>
        <v>391.887771362228</v>
      </c>
      <c r="O964" s="326" t="n">
        <f aca="false">+[4]data1cf!N964</f>
        <v>390.508272552214</v>
      </c>
      <c r="P964" s="326" t="n">
        <f aca="false">+[4]data1cf!O964</f>
        <v>388.796327529739</v>
      </c>
      <c r="Q964" s="326" t="n">
        <f aca="false">+[4]data1cf!P964</f>
        <v>387.32408540475</v>
      </c>
      <c r="R964" s="326" t="n">
        <f aca="false">+[4]data1cf!Q964</f>
        <v>343.219536833134</v>
      </c>
      <c r="S964" s="326" t="n">
        <f aca="false">+[4]data1cf!R964</f>
        <v>299.208445465369</v>
      </c>
      <c r="T964" s="326" t="n">
        <f aca="false">+[4]data1cf!S964</f>
        <v>297.44301162933</v>
      </c>
      <c r="U964" s="326" t="n">
        <f aca="false">+[4]data1cf!T964</f>
        <v>295.62461477821</v>
      </c>
      <c r="V964" s="326" t="n">
        <f aca="false">+[4]data1cf!U964</f>
        <v>293.751666021557</v>
      </c>
      <c r="W964" s="326" t="n">
        <f aca="false">+[4]data1cf!V964</f>
        <v>291.822528802203</v>
      </c>
      <c r="X964" s="326" t="n">
        <f aca="false">+[4]data1cf!W964</f>
        <v>289.835517466269</v>
      </c>
      <c r="Y964" s="326" t="n">
        <f aca="false">+[4]data1cf!X964</f>
        <v>287.788895790257</v>
      </c>
      <c r="Z964" s="326" t="n">
        <f aca="false">+[4]data1cf!Y964</f>
        <v>285.680875463965</v>
      </c>
      <c r="AA964" s="326" t="n">
        <f aca="false">+[4]data1cf!Z964</f>
        <v>283.509614527884</v>
      </c>
      <c r="AB964" s="326"/>
      <c r="AC964" s="327" t="n">
        <f aca="false">XNPV(0.1,B964:AA964,$B$1:$AA$1)</f>
        <v>612.641350530813</v>
      </c>
      <c r="AD964" s="327" t="n">
        <f aca="false">SUMPRODUCT(B964:AA964,$B$1010:$AA$1010)</f>
        <v>1679.21461084898</v>
      </c>
      <c r="AE964" s="328" t="n">
        <f aca="false">SUMPRODUCT(B964:AA964,$B$1012:$AA$1012)</f>
        <v>1561.58017417064</v>
      </c>
      <c r="AF964" s="329" t="n">
        <f aca="false">XIRR(B964:AA964,$B$1:$AA$1)</f>
        <v>0.124606130215276</v>
      </c>
      <c r="AG964" s="330" t="n">
        <f aca="false">1-EXP(-(1/0.25)*(AD964/ABS($AD$1010)))</f>
        <v>0.959509458550423</v>
      </c>
    </row>
    <row r="965" customFormat="false" ht="12.75" hidden="false" customHeight="false" outlineLevel="0" collapsed="false">
      <c r="A965" s="321"/>
      <c r="B965" s="326" t="n">
        <f aca="false">+[4]data1cf!A965</f>
        <v>-3164.50260391669</v>
      </c>
      <c r="C965" s="326" t="n">
        <f aca="false">+[4]data1cf!B965</f>
        <v>502.25425062014</v>
      </c>
      <c r="D965" s="326" t="n">
        <f aca="false">+[4]data1cf!C965</f>
        <v>556.520228178267</v>
      </c>
      <c r="E965" s="326" t="n">
        <f aca="false">+[4]data1cf!D965</f>
        <v>543.69865656044</v>
      </c>
      <c r="F965" s="326" t="n">
        <f aca="false">+[4]data1cf!E965</f>
        <v>532.073448611016</v>
      </c>
      <c r="G965" s="326" t="n">
        <f aca="false">+[4]data1cf!F965</f>
        <v>521.397512759195</v>
      </c>
      <c r="H965" s="326" t="n">
        <f aca="false">+[4]data1cf!G965</f>
        <v>511.546762699965</v>
      </c>
      <c r="I965" s="326" t="n">
        <f aca="false">+[4]data1cf!H965</f>
        <v>506.211192313454</v>
      </c>
      <c r="J965" s="326" t="n">
        <f aca="false">+[4]data1cf!I965</f>
        <v>504.897543738905</v>
      </c>
      <c r="K965" s="326" t="n">
        <f aca="false">+[4]data1cf!J965</f>
        <v>503.667521568359</v>
      </c>
      <c r="L965" s="326" t="n">
        <f aca="false">+[4]data1cf!K965</f>
        <v>502.15083593438</v>
      </c>
      <c r="M965" s="326" t="n">
        <f aca="false">+[4]data1cf!L965</f>
        <v>381.486332529698</v>
      </c>
      <c r="N965" s="326" t="n">
        <f aca="false">+[4]data1cf!M965</f>
        <v>379.884773624559</v>
      </c>
      <c r="O965" s="326" t="n">
        <f aca="false">+[4]data1cf!N965</f>
        <v>378.484930750583</v>
      </c>
      <c r="P965" s="326" t="n">
        <f aca="false">+[4]data1cf!O965</f>
        <v>376.79332979207</v>
      </c>
      <c r="Q965" s="326" t="n">
        <f aca="false">+[4]data1cf!P965</f>
        <v>375.300743603119</v>
      </c>
      <c r="R965" s="326" t="n">
        <f aca="false">+[4]data1cf!Q965</f>
        <v>337.2180379643</v>
      </c>
      <c r="S965" s="326" t="n">
        <f aca="false">+[4]data1cf!R965</f>
        <v>299.208445465369</v>
      </c>
      <c r="T965" s="326" t="n">
        <f aca="false">+[4]data1cf!S965</f>
        <v>297.44301162933</v>
      </c>
      <c r="U965" s="326" t="n">
        <f aca="false">+[4]data1cf!T965</f>
        <v>295.62461477821</v>
      </c>
      <c r="V965" s="326" t="n">
        <f aca="false">+[4]data1cf!U965</f>
        <v>293.751666021557</v>
      </c>
      <c r="W965" s="326" t="n">
        <f aca="false">+[4]data1cf!V965</f>
        <v>291.822528802203</v>
      </c>
      <c r="X965" s="326" t="n">
        <f aca="false">+[4]data1cf!W965</f>
        <v>289.835517466269</v>
      </c>
      <c r="Y965" s="326" t="n">
        <f aca="false">+[4]data1cf!X965</f>
        <v>287.788895790257</v>
      </c>
      <c r="Z965" s="326" t="n">
        <f aca="false">+[4]data1cf!Y965</f>
        <v>285.680875463965</v>
      </c>
      <c r="AA965" s="326" t="n">
        <f aca="false">+[4]data1cf!Z965</f>
        <v>283.509614527884</v>
      </c>
      <c r="AB965" s="326"/>
      <c r="AC965" s="327" t="n">
        <f aca="false">XNPV(0.1,B965:AA965,$B$1:$AA$1)</f>
        <v>1030.69121011474</v>
      </c>
      <c r="AD965" s="327" t="n">
        <f aca="false">SUMPRODUCT(B965:AA965,$B$1010:$AA$1010)</f>
        <v>2069.07632859499</v>
      </c>
      <c r="AE965" s="328" t="n">
        <f aca="false">SUMPRODUCT(B965:AA965,$B$1012:$AA$1012)</f>
        <v>1954.04498433572</v>
      </c>
      <c r="AF965" s="329" t="n">
        <f aca="false">XIRR(B965:AA965,$B$1:$AA$1)</f>
        <v>0.147324482601349</v>
      </c>
      <c r="AG965" s="330" t="n">
        <f aca="false">1-EXP(-(1/0.25)*(AD965/ABS($AD$1010)))</f>
        <v>0.980768013659027</v>
      </c>
    </row>
    <row r="966" customFormat="false" ht="12.75" hidden="false" customHeight="false" outlineLevel="0" collapsed="false">
      <c r="A966" s="321"/>
      <c r="B966" s="326" t="n">
        <f aca="false">+[4]data1cf!A966</f>
        <v>-3210.77291458415</v>
      </c>
      <c r="C966" s="326" t="n">
        <f aca="false">+[4]data1cf!B966</f>
        <v>503.153745459516</v>
      </c>
      <c r="D966" s="326" t="n">
        <f aca="false">+[4]data1cf!C966</f>
        <v>558.229268373081</v>
      </c>
      <c r="E966" s="326" t="n">
        <f aca="false">+[4]data1cf!D966</f>
        <v>545.236792735772</v>
      </c>
      <c r="F966" s="326" t="n">
        <f aca="false">+[4]data1cf!E966</f>
        <v>533.458670663655</v>
      </c>
      <c r="G966" s="326" t="n">
        <f aca="false">+[4]data1cf!F966</f>
        <v>522.644212606569</v>
      </c>
      <c r="H966" s="326" t="n">
        <f aca="false">+[4]data1cf!G966</f>
        <v>512.667533269827</v>
      </c>
      <c r="I966" s="326" t="n">
        <f aca="false">+[4]data1cf!H966</f>
        <v>507.272596223917</v>
      </c>
      <c r="J966" s="326" t="n">
        <f aca="false">+[4]data1cf!I966</f>
        <v>505.958947649368</v>
      </c>
      <c r="K966" s="326" t="n">
        <f aca="false">+[4]data1cf!J966</f>
        <v>504.730724468501</v>
      </c>
      <c r="L966" s="326" t="n">
        <f aca="false">+[4]data1cf!K966</f>
        <v>503.212239844843</v>
      </c>
      <c r="M966" s="326" t="n">
        <f aca="false">+[4]data1cf!L966</f>
        <v>382.54953542984</v>
      </c>
      <c r="N966" s="326" t="n">
        <f aca="false">+[4]data1cf!M966</f>
        <v>380.946177535022</v>
      </c>
      <c r="O966" s="326" t="n">
        <f aca="false">+[4]data1cf!N966</f>
        <v>379.548133650725</v>
      </c>
      <c r="P966" s="326" t="n">
        <f aca="false">+[4]data1cf!O966</f>
        <v>377.854733702533</v>
      </c>
      <c r="Q966" s="326" t="n">
        <f aca="false">+[4]data1cf!P966</f>
        <v>376.363946503261</v>
      </c>
      <c r="R966" s="326" t="n">
        <f aca="false">+[4]data1cf!Q966</f>
        <v>337.748739919531</v>
      </c>
      <c r="S966" s="326" t="n">
        <f aca="false">+[4]data1cf!R966</f>
        <v>299.208445465369</v>
      </c>
      <c r="T966" s="326" t="n">
        <f aca="false">+[4]data1cf!S966</f>
        <v>297.44301162933</v>
      </c>
      <c r="U966" s="326" t="n">
        <f aca="false">+[4]data1cf!T966</f>
        <v>295.62461477821</v>
      </c>
      <c r="V966" s="326" t="n">
        <f aca="false">+[4]data1cf!U966</f>
        <v>293.751666021557</v>
      </c>
      <c r="W966" s="326" t="n">
        <f aca="false">+[4]data1cf!V966</f>
        <v>291.822528802203</v>
      </c>
      <c r="X966" s="326" t="n">
        <f aca="false">+[4]data1cf!W966</f>
        <v>289.835517466269</v>
      </c>
      <c r="Y966" s="326" t="n">
        <f aca="false">+[4]data1cf!X966</f>
        <v>287.788895790257</v>
      </c>
      <c r="Z966" s="326" t="n">
        <f aca="false">+[4]data1cf!Y966</f>
        <v>285.680875463965</v>
      </c>
      <c r="AA966" s="326" t="n">
        <f aca="false">+[4]data1cf!Z966</f>
        <v>283.509614527884</v>
      </c>
      <c r="AB966" s="326"/>
      <c r="AC966" s="327" t="n">
        <f aca="false">XNPV(0.1,B966:AA966,$B$1:$AA$1)</f>
        <v>993.723798687303</v>
      </c>
      <c r="AD966" s="327" t="n">
        <f aca="false">SUMPRODUCT(B966:AA966,$B$1010:$AA$1010)</f>
        <v>2034.60154481186</v>
      </c>
      <c r="AE966" s="328" t="n">
        <f aca="false">SUMPRODUCT(B966:AA966,$B$1012:$AA$1012)</f>
        <v>1919.34001368317</v>
      </c>
      <c r="AF966" s="329" t="n">
        <f aca="false">XIRR(B966:AA966,$B$1:$AA$1)</f>
        <v>0.145049047566358</v>
      </c>
      <c r="AG966" s="330" t="n">
        <f aca="false">1-EXP(-(1/0.25)*(AD966/ABS($AD$1010)))</f>
        <v>0.979459283245013</v>
      </c>
    </row>
    <row r="967" customFormat="false" ht="12.75" hidden="false" customHeight="false" outlineLevel="0" collapsed="false">
      <c r="A967" s="321"/>
      <c r="B967" s="326" t="n">
        <f aca="false">+[4]data1cf!A967</f>
        <v>-3059.74824137974</v>
      </c>
      <c r="C967" s="326" t="n">
        <f aca="false">+[4]data1cf!B967</f>
        <v>500.217825812422</v>
      </c>
      <c r="D967" s="326" t="n">
        <f aca="false">+[4]data1cf!C967</f>
        <v>552.651021043602</v>
      </c>
      <c r="E967" s="326" t="n">
        <f aca="false">+[4]data1cf!D967</f>
        <v>540.216370139242</v>
      </c>
      <c r="F967" s="326" t="n">
        <f aca="false">+[4]data1cf!E967</f>
        <v>528.93735440713</v>
      </c>
      <c r="G967" s="326" t="n">
        <f aca="false">+[4]data1cf!F967</f>
        <v>518.575027975697</v>
      </c>
      <c r="H967" s="326" t="n">
        <f aca="false">+[4]data1cf!G967</f>
        <v>509.009377389548</v>
      </c>
      <c r="I967" s="326" t="n">
        <f aca="false">+[4]data1cf!H967</f>
        <v>503.808211040347</v>
      </c>
      <c r="J967" s="326" t="n">
        <f aca="false">+[4]data1cf!I967</f>
        <v>502.494562465797</v>
      </c>
      <c r="K967" s="326" t="n">
        <f aca="false">+[4]data1cf!J967</f>
        <v>501.260467445636</v>
      </c>
      <c r="L967" s="326" t="n">
        <f aca="false">+[4]data1cf!K967</f>
        <v>499.747854661272</v>
      </c>
      <c r="M967" s="326" t="n">
        <f aca="false">+[4]data1cf!L967</f>
        <v>379.079278406975</v>
      </c>
      <c r="N967" s="326" t="n">
        <f aca="false">+[4]data1cf!M967</f>
        <v>377.481792351451</v>
      </c>
      <c r="O967" s="326" t="n">
        <f aca="false">+[4]data1cf!N967</f>
        <v>376.07787662786</v>
      </c>
      <c r="P967" s="326" t="n">
        <f aca="false">+[4]data1cf!O967</f>
        <v>374.390348518962</v>
      </c>
      <c r="Q967" s="326" t="n">
        <f aca="false">+[4]data1cf!P967</f>
        <v>372.893689480396</v>
      </c>
      <c r="R967" s="326" t="n">
        <f aca="false">+[4]data1cf!Q967</f>
        <v>336.016547327746</v>
      </c>
      <c r="S967" s="326" t="n">
        <f aca="false">+[4]data1cf!R967</f>
        <v>299.208445465369</v>
      </c>
      <c r="T967" s="326" t="n">
        <f aca="false">+[4]data1cf!S967</f>
        <v>297.44301162933</v>
      </c>
      <c r="U967" s="326" t="n">
        <f aca="false">+[4]data1cf!T967</f>
        <v>295.62461477821</v>
      </c>
      <c r="V967" s="326" t="n">
        <f aca="false">+[4]data1cf!U967</f>
        <v>293.751666021557</v>
      </c>
      <c r="W967" s="326" t="n">
        <f aca="false">+[4]data1cf!V967</f>
        <v>291.822528802203</v>
      </c>
      <c r="X967" s="326" t="n">
        <f aca="false">+[4]data1cf!W967</f>
        <v>289.835517466269</v>
      </c>
      <c r="Y967" s="326" t="n">
        <f aca="false">+[4]data1cf!X967</f>
        <v>287.788895790257</v>
      </c>
      <c r="Z967" s="326" t="n">
        <f aca="false">+[4]data1cf!Y967</f>
        <v>285.680875463965</v>
      </c>
      <c r="AA967" s="326" t="n">
        <f aca="false">+[4]data1cf!Z967</f>
        <v>283.509614527884</v>
      </c>
      <c r="AB967" s="326"/>
      <c r="AC967" s="327" t="n">
        <f aca="false">XNPV(0.1,B967:AA967,$B$1:$AA$1)</f>
        <v>1114.38413464582</v>
      </c>
      <c r="AD967" s="327" t="n">
        <f aca="false">SUMPRODUCT(B967:AA967,$B$1010:$AA$1010)</f>
        <v>2147.12603145423</v>
      </c>
      <c r="AE967" s="328" t="n">
        <f aca="false">SUMPRODUCT(B967:AA967,$B$1012:$AA$1012)</f>
        <v>2032.61582220406</v>
      </c>
      <c r="AF967" s="329" t="n">
        <f aca="false">XIRR(B967:AA967,$B$1:$AA$1)</f>
        <v>0.152705260584244</v>
      </c>
      <c r="AG967" s="330" t="n">
        <f aca="false">1-EXP(-(1/0.25)*(AD967/ABS($AD$1010)))</f>
        <v>0.983431084010414</v>
      </c>
    </row>
    <row r="968" customFormat="false" ht="12.75" hidden="false" customHeight="false" outlineLevel="0" collapsed="false">
      <c r="A968" s="321"/>
      <c r="B968" s="326" t="n">
        <f aca="false">+[4]data1cf!A968</f>
        <v>-3054.80946966205</v>
      </c>
      <c r="C968" s="326" t="n">
        <f aca="false">+[4]data1cf!B968</f>
        <v>500.12181609023</v>
      </c>
      <c r="D968" s="326" t="n">
        <f aca="false">+[4]data1cf!C968</f>
        <v>552.468602571438</v>
      </c>
      <c r="E968" s="326" t="n">
        <f aca="false">+[4]data1cf!D968</f>
        <v>540.052193514294</v>
      </c>
      <c r="F968" s="326" t="n">
        <f aca="false">+[4]data1cf!E968</f>
        <v>528.789499434955</v>
      </c>
      <c r="G968" s="326" t="n">
        <f aca="false">+[4]data1cf!F968</f>
        <v>518.441958500739</v>
      </c>
      <c r="H968" s="326" t="n">
        <f aca="false">+[4]data1cf!G968</f>
        <v>508.889749275697</v>
      </c>
      <c r="I968" s="326" t="n">
        <f aca="false">+[4]data1cf!H968</f>
        <v>503.69491956816</v>
      </c>
      <c r="J968" s="326" t="n">
        <f aca="false">+[4]data1cf!I968</f>
        <v>502.381270993611</v>
      </c>
      <c r="K968" s="326" t="n">
        <f aca="false">+[4]data1cf!J968</f>
        <v>501.146983954006</v>
      </c>
      <c r="L968" s="326" t="n">
        <f aca="false">+[4]data1cf!K968</f>
        <v>499.634563189086</v>
      </c>
      <c r="M968" s="326" t="n">
        <f aca="false">+[4]data1cf!L968</f>
        <v>378.965794915345</v>
      </c>
      <c r="N968" s="326" t="n">
        <f aca="false">+[4]data1cf!M968</f>
        <v>377.368500879265</v>
      </c>
      <c r="O968" s="326" t="n">
        <f aca="false">+[4]data1cf!N968</f>
        <v>375.964393136229</v>
      </c>
      <c r="P968" s="326" t="n">
        <f aca="false">+[4]data1cf!O968</f>
        <v>374.277057046776</v>
      </c>
      <c r="Q968" s="326" t="n">
        <f aca="false">+[4]data1cf!P968</f>
        <v>372.780205988766</v>
      </c>
      <c r="R968" s="326" t="n">
        <f aca="false">+[4]data1cf!Q968</f>
        <v>335.959901591653</v>
      </c>
      <c r="S968" s="326" t="n">
        <f aca="false">+[4]data1cf!R968</f>
        <v>299.208445465369</v>
      </c>
      <c r="T968" s="326" t="n">
        <f aca="false">+[4]data1cf!S968</f>
        <v>297.44301162933</v>
      </c>
      <c r="U968" s="326" t="n">
        <f aca="false">+[4]data1cf!T968</f>
        <v>295.62461477821</v>
      </c>
      <c r="V968" s="326" t="n">
        <f aca="false">+[4]data1cf!U968</f>
        <v>293.751666021557</v>
      </c>
      <c r="W968" s="326" t="n">
        <f aca="false">+[4]data1cf!V968</f>
        <v>291.822528802203</v>
      </c>
      <c r="X968" s="326" t="n">
        <f aca="false">+[4]data1cf!W968</f>
        <v>289.835517466269</v>
      </c>
      <c r="Y968" s="326" t="n">
        <f aca="false">+[4]data1cf!X968</f>
        <v>287.788895790257</v>
      </c>
      <c r="Z968" s="326" t="n">
        <f aca="false">+[4]data1cf!Y968</f>
        <v>285.680875463965</v>
      </c>
      <c r="AA968" s="326" t="n">
        <f aca="false">+[4]data1cf!Z968</f>
        <v>283.509614527884</v>
      </c>
      <c r="AB968" s="326"/>
      <c r="AC968" s="327" t="n">
        <f aca="false">XNPV(0.1,B968:AA968,$B$1:$AA$1)</f>
        <v>1118.32993927518</v>
      </c>
      <c r="AD968" s="327" t="n">
        <f aca="false">SUMPRODUCT(B968:AA968,$B$1010:$AA$1010)</f>
        <v>2150.80577954032</v>
      </c>
      <c r="AE968" s="328" t="n">
        <f aca="false">SUMPRODUCT(B968:AA968,$B$1012:$AA$1012)</f>
        <v>2036.32013983343</v>
      </c>
      <c r="AF968" s="329" t="n">
        <f aca="false">XIRR(B968:AA968,$B$1:$AA$1)</f>
        <v>0.152967187446942</v>
      </c>
      <c r="AG968" s="330" t="n">
        <f aca="false">1-EXP(-(1/0.25)*(AD968/ABS($AD$1010)))</f>
        <v>0.983547105260161</v>
      </c>
    </row>
    <row r="969" customFormat="false" ht="12.75" hidden="false" customHeight="false" outlineLevel="0" collapsed="false">
      <c r="A969" s="321"/>
      <c r="B969" s="326" t="n">
        <f aca="false">+[4]data1cf!A969</f>
        <v>-3036.67545683527</v>
      </c>
      <c r="C969" s="326" t="n">
        <f aca="false">+[4]data1cf!B969</f>
        <v>499.769290880878</v>
      </c>
      <c r="D969" s="326" t="n">
        <f aca="false">+[4]data1cf!C969</f>
        <v>551.798804673668</v>
      </c>
      <c r="E969" s="326" t="n">
        <f aca="false">+[4]data1cf!D969</f>
        <v>539.449375406301</v>
      </c>
      <c r="F969" s="326" t="n">
        <f aca="false">+[4]data1cf!E969</f>
        <v>528.246610612552</v>
      </c>
      <c r="G969" s="326" t="n">
        <f aca="false">+[4]data1cf!F969</f>
        <v>517.953358560577</v>
      </c>
      <c r="H969" s="326" t="n">
        <f aca="false">+[4]data1cf!G969</f>
        <v>508.450502864844</v>
      </c>
      <c r="I969" s="326" t="n">
        <f aca="false">+[4]data1cf!H969</f>
        <v>503.278939821124</v>
      </c>
      <c r="J969" s="326" t="n">
        <f aca="false">+[4]data1cf!I969</f>
        <v>501.965291246575</v>
      </c>
      <c r="K969" s="326" t="n">
        <f aca="false">+[4]data1cf!J969</f>
        <v>500.730299156551</v>
      </c>
      <c r="L969" s="326" t="n">
        <f aca="false">+[4]data1cf!K969</f>
        <v>499.21858344205</v>
      </c>
      <c r="M969" s="326" t="n">
        <f aca="false">+[4]data1cf!L969</f>
        <v>378.54911011789</v>
      </c>
      <c r="N969" s="326" t="n">
        <f aca="false">+[4]data1cf!M969</f>
        <v>376.952521132229</v>
      </c>
      <c r="O969" s="326" t="n">
        <f aca="false">+[4]data1cf!N969</f>
        <v>375.547708338774</v>
      </c>
      <c r="P969" s="326" t="n">
        <f aca="false">+[4]data1cf!O969</f>
        <v>373.86107729974</v>
      </c>
      <c r="Q969" s="326" t="n">
        <f aca="false">+[4]data1cf!P969</f>
        <v>372.363521191311</v>
      </c>
      <c r="R969" s="326" t="n">
        <f aca="false">+[4]data1cf!Q969</f>
        <v>335.751911718135</v>
      </c>
      <c r="S969" s="326" t="n">
        <f aca="false">+[4]data1cf!R969</f>
        <v>299.208445465369</v>
      </c>
      <c r="T969" s="326" t="n">
        <f aca="false">+[4]data1cf!S969</f>
        <v>297.44301162933</v>
      </c>
      <c r="U969" s="326" t="n">
        <f aca="false">+[4]data1cf!T969</f>
        <v>295.62461477821</v>
      </c>
      <c r="V969" s="326" t="n">
        <f aca="false">+[4]data1cf!U969</f>
        <v>293.751666021557</v>
      </c>
      <c r="W969" s="326" t="n">
        <f aca="false">+[4]data1cf!V969</f>
        <v>291.822528802203</v>
      </c>
      <c r="X969" s="326" t="n">
        <f aca="false">+[4]data1cf!W969</f>
        <v>289.835517466269</v>
      </c>
      <c r="Y969" s="326" t="n">
        <f aca="false">+[4]data1cf!X969</f>
        <v>287.788895790257</v>
      </c>
      <c r="Z969" s="326" t="n">
        <f aca="false">+[4]data1cf!Y969</f>
        <v>285.680875463965</v>
      </c>
      <c r="AA969" s="326" t="n">
        <f aca="false">+[4]data1cf!Z969</f>
        <v>283.509614527884</v>
      </c>
      <c r="AB969" s="326"/>
      <c r="AC969" s="327" t="n">
        <f aca="false">XNPV(0.1,B969:AA969,$B$1:$AA$1)</f>
        <v>1132.81800955886</v>
      </c>
      <c r="AD969" s="327" t="n">
        <f aca="false">SUMPRODUCT(B969:AA969,$B$1010:$AA$1010)</f>
        <v>2164.31695252156</v>
      </c>
      <c r="AE969" s="328" t="n">
        <f aca="false">SUMPRODUCT(B969:AA969,$B$1012:$AA$1012)</f>
        <v>2049.9215264221</v>
      </c>
      <c r="AF969" s="329" t="n">
        <f aca="false">XIRR(B969:AA969,$B$1:$AA$1)</f>
        <v>0.153935550779585</v>
      </c>
      <c r="AG969" s="330" t="n">
        <f aca="false">1-EXP(-(1/0.25)*(AD969/ABS($AD$1010)))</f>
        <v>0.983966183455814</v>
      </c>
    </row>
    <row r="970" customFormat="false" ht="12.75" hidden="false" customHeight="false" outlineLevel="0" collapsed="false">
      <c r="A970" s="321"/>
      <c r="B970" s="326" t="n">
        <f aca="false">+[4]data1cf!A970</f>
        <v>-3850.02631235403</v>
      </c>
      <c r="C970" s="326" t="n">
        <f aca="false">+[4]data1cf!B970</f>
        <v>515.580831512162</v>
      </c>
      <c r="D970" s="326" t="n">
        <f aca="false">+[4]data1cf!C970</f>
        <v>581.840731873109</v>
      </c>
      <c r="E970" s="326" t="n">
        <f aca="false">+[4]data1cf!D970</f>
        <v>566.487109885798</v>
      </c>
      <c r="F970" s="326" t="n">
        <f aca="false">+[4]data1cf!E970</f>
        <v>552.59638318473</v>
      </c>
      <c r="G970" s="326" t="n">
        <f aca="false">+[4]data1cf!F970</f>
        <v>539.868153875537</v>
      </c>
      <c r="H970" s="326" t="n">
        <f aca="false">+[4]data1cf!G970</f>
        <v>528.151682491425</v>
      </c>
      <c r="I970" s="326" t="n">
        <f aca="false">+[4]data1cf!H970</f>
        <v>521.93655776604</v>
      </c>
      <c r="J970" s="326" t="n">
        <f aca="false">+[4]data1cf!I970</f>
        <v>520.622909191491</v>
      </c>
      <c r="K970" s="326" t="n">
        <f aca="false">+[4]data1cf!J970</f>
        <v>519.419540182729</v>
      </c>
      <c r="L970" s="326" t="n">
        <f aca="false">+[4]data1cf!K970</f>
        <v>517.876201386966</v>
      </c>
      <c r="M970" s="326" t="n">
        <f aca="false">+[4]data1cf!L970</f>
        <v>397.238351144068</v>
      </c>
      <c r="N970" s="326" t="n">
        <f aca="false">+[4]data1cf!M970</f>
        <v>395.610139077145</v>
      </c>
      <c r="O970" s="326" t="n">
        <f aca="false">+[4]data1cf!N970</f>
        <v>394.236949364953</v>
      </c>
      <c r="P970" s="326" t="n">
        <f aca="false">+[4]data1cf!O970</f>
        <v>392.518695244656</v>
      </c>
      <c r="Q970" s="326" t="n">
        <f aca="false">+[4]data1cf!P970</f>
        <v>391.052762217489</v>
      </c>
      <c r="R970" s="326" t="n">
        <f aca="false">+[4]data1cf!Q970</f>
        <v>345.080720690593</v>
      </c>
      <c r="S970" s="326" t="n">
        <f aca="false">+[4]data1cf!R970</f>
        <v>299.208445465369</v>
      </c>
      <c r="T970" s="326" t="n">
        <f aca="false">+[4]data1cf!S970</f>
        <v>297.44301162933</v>
      </c>
      <c r="U970" s="326" t="n">
        <f aca="false">+[4]data1cf!T970</f>
        <v>295.62461477821</v>
      </c>
      <c r="V970" s="326" t="n">
        <f aca="false">+[4]data1cf!U970</f>
        <v>293.751666021557</v>
      </c>
      <c r="W970" s="326" t="n">
        <f aca="false">+[4]data1cf!V970</f>
        <v>291.822528802203</v>
      </c>
      <c r="X970" s="326" t="n">
        <f aca="false">+[4]data1cf!W970</f>
        <v>289.835517466269</v>
      </c>
      <c r="Y970" s="326" t="n">
        <f aca="false">+[4]data1cf!X970</f>
        <v>287.788895790257</v>
      </c>
      <c r="Z970" s="326" t="n">
        <f aca="false">+[4]data1cf!Y970</f>
        <v>285.680875463965</v>
      </c>
      <c r="AA970" s="326" t="n">
        <f aca="false">+[4]data1cf!Z970</f>
        <v>283.509614527884</v>
      </c>
      <c r="AB970" s="326"/>
      <c r="AC970" s="327" t="n">
        <f aca="false">XNPV(0.1,B970:AA970,$B$1:$AA$1)</f>
        <v>482.995795765995</v>
      </c>
      <c r="AD970" s="327" t="n">
        <f aca="false">SUMPRODUCT(B970:AA970,$B$1010:$AA$1010)</f>
        <v>1558.31075806679</v>
      </c>
      <c r="AE970" s="328" t="n">
        <f aca="false">SUMPRODUCT(B970:AA970,$B$1012:$AA$1012)</f>
        <v>1439.86905078894</v>
      </c>
      <c r="AF970" s="329" t="n">
        <f aca="false">XIRR(B970:AA970,$B$1:$AA$1)</f>
        <v>0.118686214404303</v>
      </c>
      <c r="AG970" s="330" t="n">
        <f aca="false">1-EXP(-(1/0.25)*(AD970/ABS($AD$1010)))</f>
        <v>0.94899362510363</v>
      </c>
    </row>
    <row r="971" customFormat="false" ht="12.75" hidden="false" customHeight="false" outlineLevel="0" collapsed="false">
      <c r="A971" s="321"/>
      <c r="B971" s="326" t="n">
        <f aca="false">+[4]data1cf!A971</f>
        <v>-2915.05376306132</v>
      </c>
      <c r="C971" s="326" t="n">
        <f aca="false">+[4]data1cf!B971</f>
        <v>497.404965153912</v>
      </c>
      <c r="D971" s="326" t="n">
        <f aca="false">+[4]data1cf!C971</f>
        <v>547.306585792433</v>
      </c>
      <c r="E971" s="326" t="n">
        <f aca="false">+[4]data1cf!D971</f>
        <v>535.40637841319</v>
      </c>
      <c r="F971" s="326" t="n">
        <f aca="false">+[4]data1cf!E971</f>
        <v>524.605548993025</v>
      </c>
      <c r="G971" s="326" t="n">
        <f aca="false">+[4]data1cf!F971</f>
        <v>514.676403103002</v>
      </c>
      <c r="H971" s="326" t="n">
        <f aca="false">+[4]data1cf!G971</f>
        <v>505.504553009045</v>
      </c>
      <c r="I971" s="326" t="n">
        <f aca="false">+[4]data1cf!H971</f>
        <v>500.489035463305</v>
      </c>
      <c r="J971" s="326" t="n">
        <f aca="false">+[4]data1cf!I971</f>
        <v>499.175386888755</v>
      </c>
      <c r="K971" s="326" t="n">
        <f aca="false">+[4]data1cf!J971</f>
        <v>497.935666147277</v>
      </c>
      <c r="L971" s="326" t="n">
        <f aca="false">+[4]data1cf!K971</f>
        <v>496.42867908423</v>
      </c>
      <c r="M971" s="326" t="n">
        <f aca="false">+[4]data1cf!L971</f>
        <v>375.754477108616</v>
      </c>
      <c r="N971" s="326" t="n">
        <f aca="false">+[4]data1cf!M971</f>
        <v>374.162616774409</v>
      </c>
      <c r="O971" s="326" t="n">
        <f aca="false">+[4]data1cf!N971</f>
        <v>372.753075329501</v>
      </c>
      <c r="P971" s="326" t="n">
        <f aca="false">+[4]data1cf!O971</f>
        <v>371.071172941921</v>
      </c>
      <c r="Q971" s="326" t="n">
        <f aca="false">+[4]data1cf!P971</f>
        <v>369.568888182037</v>
      </c>
      <c r="R971" s="326" t="n">
        <f aca="false">+[4]data1cf!Q971</f>
        <v>334.356959539225</v>
      </c>
      <c r="S971" s="326" t="n">
        <f aca="false">+[4]data1cf!R971</f>
        <v>299.208445465369</v>
      </c>
      <c r="T971" s="326" t="n">
        <f aca="false">+[4]data1cf!S971</f>
        <v>297.44301162933</v>
      </c>
      <c r="U971" s="326" t="n">
        <f aca="false">+[4]data1cf!T971</f>
        <v>295.62461477821</v>
      </c>
      <c r="V971" s="326" t="n">
        <f aca="false">+[4]data1cf!U971</f>
        <v>293.751666021557</v>
      </c>
      <c r="W971" s="326" t="n">
        <f aca="false">+[4]data1cf!V971</f>
        <v>291.822528802203</v>
      </c>
      <c r="X971" s="326" t="n">
        <f aca="false">+[4]data1cf!W971</f>
        <v>289.835517466269</v>
      </c>
      <c r="Y971" s="326" t="n">
        <f aca="false">+[4]data1cf!X971</f>
        <v>287.788895790257</v>
      </c>
      <c r="Z971" s="326" t="n">
        <f aca="false">+[4]data1cf!Y971</f>
        <v>285.680875463965</v>
      </c>
      <c r="AA971" s="326" t="n">
        <f aca="false">+[4]data1cf!Z971</f>
        <v>283.509614527884</v>
      </c>
      <c r="AB971" s="326"/>
      <c r="AC971" s="327" t="n">
        <f aca="false">XNPV(0.1,B971:AA971,$B$1:$AA$1)</f>
        <v>1229.98699605119</v>
      </c>
      <c r="AD971" s="327" t="n">
        <f aca="false">SUMPRODUCT(B971:AA971,$B$1010:$AA$1010)</f>
        <v>2254.93405743637</v>
      </c>
      <c r="AE971" s="328" t="n">
        <f aca="false">SUMPRODUCT(B971:AA971,$B$1012:$AA$1012)</f>
        <v>2141.14367842952</v>
      </c>
      <c r="AF971" s="329" t="n">
        <f aca="false">XIRR(B971:AA971,$B$1:$AA$1)</f>
        <v>0.1607126134502</v>
      </c>
      <c r="AG971" s="330" t="n">
        <f aca="false">1-EXP(-(1/0.25)*(AD971/ABS($AD$1010)))</f>
        <v>0.98651396862173</v>
      </c>
    </row>
    <row r="972" customFormat="false" ht="12.75" hidden="false" customHeight="false" outlineLevel="0" collapsed="false">
      <c r="A972" s="321"/>
      <c r="B972" s="326" t="n">
        <f aca="false">+[4]data1cf!A972</f>
        <v>-2410.62355656672</v>
      </c>
      <c r="C972" s="326" t="n">
        <f aca="false">+[4]data1cf!B972</f>
        <v>487.598841939657</v>
      </c>
      <c r="D972" s="326" t="n">
        <f aca="false">+[4]data1cf!C972</f>
        <v>528.674951685348</v>
      </c>
      <c r="E972" s="326" t="n">
        <f aca="false">+[4]data1cf!D972</f>
        <v>518.637907716813</v>
      </c>
      <c r="F972" s="326" t="n">
        <f aca="false">+[4]data1cf!E972</f>
        <v>509.504119243072</v>
      </c>
      <c r="G972" s="326" t="n">
        <f aca="false">+[4]data1cf!F972</f>
        <v>501.085116328045</v>
      </c>
      <c r="H972" s="326" t="n">
        <f aca="false">+[4]data1cf!G972</f>
        <v>493.286123484083</v>
      </c>
      <c r="I972" s="326" t="n">
        <f aca="false">+[4]data1cf!H972</f>
        <v>488.917810070484</v>
      </c>
      <c r="J972" s="326" t="n">
        <f aca="false">+[4]data1cf!I972</f>
        <v>487.604161495934</v>
      </c>
      <c r="K972" s="326" t="n">
        <f aca="false">+[4]data1cf!J972</f>
        <v>486.344828508028</v>
      </c>
      <c r="L972" s="326" t="n">
        <f aca="false">+[4]data1cf!K972</f>
        <v>484.857453691409</v>
      </c>
      <c r="M972" s="326" t="n">
        <f aca="false">+[4]data1cf!L972</f>
        <v>364.163639469367</v>
      </c>
      <c r="N972" s="326" t="n">
        <f aca="false">+[4]data1cf!M972</f>
        <v>362.591391381588</v>
      </c>
      <c r="O972" s="326" t="n">
        <f aca="false">+[4]data1cf!N972</f>
        <v>361.162237690251</v>
      </c>
      <c r="P972" s="326" t="n">
        <f aca="false">+[4]data1cf!O972</f>
        <v>359.4999475491</v>
      </c>
      <c r="Q972" s="326" t="n">
        <f aca="false">+[4]data1cf!P972</f>
        <v>357.978050542788</v>
      </c>
      <c r="R972" s="326" t="n">
        <f aca="false">+[4]data1cf!Q972</f>
        <v>328.571346842814</v>
      </c>
      <c r="S972" s="326" t="n">
        <f aca="false">+[4]data1cf!R972</f>
        <v>299.208445465369</v>
      </c>
      <c r="T972" s="326" t="n">
        <f aca="false">+[4]data1cf!S972</f>
        <v>297.44301162933</v>
      </c>
      <c r="U972" s="326" t="n">
        <f aca="false">+[4]data1cf!T972</f>
        <v>295.62461477821</v>
      </c>
      <c r="V972" s="326" t="n">
        <f aca="false">+[4]data1cf!U972</f>
        <v>293.751666021557</v>
      </c>
      <c r="W972" s="326" t="n">
        <f aca="false">+[4]data1cf!V972</f>
        <v>291.822528802203</v>
      </c>
      <c r="X972" s="326" t="n">
        <f aca="false">+[4]data1cf!W972</f>
        <v>289.835517466269</v>
      </c>
      <c r="Y972" s="326" t="n">
        <f aca="false">+[4]data1cf!X972</f>
        <v>287.788895790257</v>
      </c>
      <c r="Z972" s="326" t="n">
        <f aca="false">+[4]data1cf!Y972</f>
        <v>285.680875463965</v>
      </c>
      <c r="AA972" s="326" t="n">
        <f aca="false">+[4]data1cf!Z972</f>
        <v>283.509614527884</v>
      </c>
      <c r="AB972" s="326"/>
      <c r="AC972" s="327" t="n">
        <f aca="false">XNPV(0.1,B972:AA972,$B$1:$AA$1)</f>
        <v>1632.99874831553</v>
      </c>
      <c r="AD972" s="327" t="n">
        <f aca="false">SUMPRODUCT(B972:AA972,$B$1010:$AA$1010)</f>
        <v>2630.77165289923</v>
      </c>
      <c r="AE972" s="328" t="n">
        <f aca="false">SUMPRODUCT(B972:AA972,$B$1012:$AA$1012)</f>
        <v>2519.49072776029</v>
      </c>
      <c r="AF972" s="329" t="n">
        <f aca="false">XIRR(B972:AA972,$B$1:$AA$1)</f>
        <v>0.195443434110175</v>
      </c>
      <c r="AG972" s="330" t="n">
        <f aca="false">1-EXP(-(1/0.25)*(AD972/ABS($AD$1010)))</f>
        <v>0.993420611311313</v>
      </c>
    </row>
    <row r="973" customFormat="false" ht="12.75" hidden="false" customHeight="false" outlineLevel="0" collapsed="false">
      <c r="A973" s="321"/>
      <c r="B973" s="326" t="n">
        <f aca="false">+[4]data1cf!A973</f>
        <v>-3697.60260381624</v>
      </c>
      <c r="C973" s="326" t="n">
        <f aca="false">+[4]data1cf!B973</f>
        <v>512.617714618188</v>
      </c>
      <c r="D973" s="326" t="n">
        <f aca="false">+[4]data1cf!C973</f>
        <v>576.210809774557</v>
      </c>
      <c r="E973" s="326" t="n">
        <f aca="false">+[4]data1cf!D973</f>
        <v>561.420179997101</v>
      </c>
      <c r="F973" s="326" t="n">
        <f aca="false">+[4]data1cf!E973</f>
        <v>548.033183168009</v>
      </c>
      <c r="G973" s="326" t="n">
        <f aca="false">+[4]data1cf!F973</f>
        <v>535.761273860488</v>
      </c>
      <c r="H973" s="326" t="n">
        <f aca="false">+[4]data1cf!G973</f>
        <v>524.459638841532</v>
      </c>
      <c r="I973" s="326" t="n">
        <f aca="false">+[4]data1cf!H973</f>
        <v>518.44007983115</v>
      </c>
      <c r="J973" s="326" t="n">
        <f aca="false">+[4]data1cf!I973</f>
        <v>517.126431256601</v>
      </c>
      <c r="K973" s="326" t="n">
        <f aca="false">+[4]data1cf!J973</f>
        <v>515.917136014051</v>
      </c>
      <c r="L973" s="326" t="n">
        <f aca="false">+[4]data1cf!K973</f>
        <v>514.379723452076</v>
      </c>
      <c r="M973" s="326" t="n">
        <f aca="false">+[4]data1cf!L973</f>
        <v>393.73594697539</v>
      </c>
      <c r="N973" s="326" t="n">
        <f aca="false">+[4]data1cf!M973</f>
        <v>392.113661142255</v>
      </c>
      <c r="O973" s="326" t="n">
        <f aca="false">+[4]data1cf!N973</f>
        <v>390.734545196275</v>
      </c>
      <c r="P973" s="326" t="n">
        <f aca="false">+[4]data1cf!O973</f>
        <v>389.022217309766</v>
      </c>
      <c r="Q973" s="326" t="n">
        <f aca="false">+[4]data1cf!P973</f>
        <v>387.550358048811</v>
      </c>
      <c r="R973" s="326" t="n">
        <f aca="false">+[4]data1cf!Q973</f>
        <v>343.332481723148</v>
      </c>
      <c r="S973" s="326" t="n">
        <f aca="false">+[4]data1cf!R973</f>
        <v>299.208445465369</v>
      </c>
      <c r="T973" s="326" t="n">
        <f aca="false">+[4]data1cf!S973</f>
        <v>297.44301162933</v>
      </c>
      <c r="U973" s="326" t="n">
        <f aca="false">+[4]data1cf!T973</f>
        <v>295.62461477821</v>
      </c>
      <c r="V973" s="326" t="n">
        <f aca="false">+[4]data1cf!U973</f>
        <v>293.751666021557</v>
      </c>
      <c r="W973" s="326" t="n">
        <f aca="false">+[4]data1cf!V973</f>
        <v>291.822528802203</v>
      </c>
      <c r="X973" s="326" t="n">
        <f aca="false">+[4]data1cf!W973</f>
        <v>289.835517466269</v>
      </c>
      <c r="Y973" s="326" t="n">
        <f aca="false">+[4]data1cf!X973</f>
        <v>287.788895790257</v>
      </c>
      <c r="Z973" s="326" t="n">
        <f aca="false">+[4]data1cf!Y973</f>
        <v>285.680875463965</v>
      </c>
      <c r="AA973" s="326" t="n">
        <f aca="false">+[4]data1cf!Z973</f>
        <v>283.509614527884</v>
      </c>
      <c r="AB973" s="326"/>
      <c r="AC973" s="327" t="n">
        <f aca="false">XNPV(0.1,B973:AA973,$B$1:$AA$1)</f>
        <v>604.773883345889</v>
      </c>
      <c r="AD973" s="327" t="n">
        <f aca="false">SUMPRODUCT(B973:AA973,$B$1010:$AA$1010)</f>
        <v>1671.87762890602</v>
      </c>
      <c r="AE973" s="328" t="n">
        <f aca="false">SUMPRODUCT(B973:AA973,$B$1012:$AA$1012)</f>
        <v>1554.19420346781</v>
      </c>
      <c r="AF973" s="329" t="n">
        <f aca="false">XIRR(B973:AA973,$B$1:$AA$1)</f>
        <v>0.124233825639659</v>
      </c>
      <c r="AG973" s="330" t="n">
        <f aca="false">1-EXP(-(1/0.25)*(AD973/ABS($AD$1010)))</f>
        <v>0.958938154402124</v>
      </c>
    </row>
    <row r="974" customFormat="false" ht="12.75" hidden="false" customHeight="false" outlineLevel="0" collapsed="false">
      <c r="A974" s="321"/>
      <c r="B974" s="326" t="n">
        <f aca="false">+[4]data1cf!A974</f>
        <v>-3512.18333156415</v>
      </c>
      <c r="C974" s="326" t="n">
        <f aca="false">+[4]data1cf!B974</f>
        <v>509.013163965607</v>
      </c>
      <c r="D974" s="326" t="n">
        <f aca="false">+[4]data1cf!C974</f>
        <v>569.362163534654</v>
      </c>
      <c r="E974" s="326" t="n">
        <f aca="false">+[4]data1cf!D974</f>
        <v>555.256398381188</v>
      </c>
      <c r="F974" s="326" t="n">
        <f aca="false">+[4]data1cf!E974</f>
        <v>542.482175163035</v>
      </c>
      <c r="G974" s="326" t="n">
        <f aca="false">+[4]data1cf!F974</f>
        <v>530.765366656012</v>
      </c>
      <c r="H974" s="326" t="n">
        <f aca="false">+[4]data1cf!G974</f>
        <v>519.968368728417</v>
      </c>
      <c r="I974" s="326" t="n">
        <f aca="false">+[4]data1cf!H974</f>
        <v>514.186710061105</v>
      </c>
      <c r="J974" s="326" t="n">
        <f aca="false">+[4]data1cf!I974</f>
        <v>512.873061486556</v>
      </c>
      <c r="K974" s="326" t="n">
        <f aca="false">+[4]data1cf!J974</f>
        <v>511.656557142701</v>
      </c>
      <c r="L974" s="326" t="n">
        <f aca="false">+[4]data1cf!K974</f>
        <v>510.12635368203</v>
      </c>
      <c r="M974" s="326" t="n">
        <f aca="false">+[4]data1cf!L974</f>
        <v>389.47536810404</v>
      </c>
      <c r="N974" s="326" t="n">
        <f aca="false">+[4]data1cf!M974</f>
        <v>387.86029137221</v>
      </c>
      <c r="O974" s="326" t="n">
        <f aca="false">+[4]data1cf!N974</f>
        <v>386.473966324925</v>
      </c>
      <c r="P974" s="326" t="n">
        <f aca="false">+[4]data1cf!O974</f>
        <v>384.768847539721</v>
      </c>
      <c r="Q974" s="326" t="n">
        <f aca="false">+[4]data1cf!P974</f>
        <v>383.289779177461</v>
      </c>
      <c r="R974" s="326" t="n">
        <f aca="false">+[4]data1cf!Q974</f>
        <v>341.205796838125</v>
      </c>
      <c r="S974" s="326" t="n">
        <f aca="false">+[4]data1cf!R974</f>
        <v>299.208445465369</v>
      </c>
      <c r="T974" s="326" t="n">
        <f aca="false">+[4]data1cf!S974</f>
        <v>297.44301162933</v>
      </c>
      <c r="U974" s="326" t="n">
        <f aca="false">+[4]data1cf!T974</f>
        <v>295.62461477821</v>
      </c>
      <c r="V974" s="326" t="n">
        <f aca="false">+[4]data1cf!U974</f>
        <v>293.751666021557</v>
      </c>
      <c r="W974" s="326" t="n">
        <f aca="false">+[4]data1cf!V974</f>
        <v>291.822528802203</v>
      </c>
      <c r="X974" s="326" t="n">
        <f aca="false">+[4]data1cf!W974</f>
        <v>289.835517466269</v>
      </c>
      <c r="Y974" s="326" t="n">
        <f aca="false">+[4]data1cf!X974</f>
        <v>287.788895790257</v>
      </c>
      <c r="Z974" s="326" t="n">
        <f aca="false">+[4]data1cf!Y974</f>
        <v>285.680875463965</v>
      </c>
      <c r="AA974" s="326" t="n">
        <f aca="false">+[4]data1cf!Z974</f>
        <v>283.509614527884</v>
      </c>
      <c r="AB974" s="326"/>
      <c r="AC974" s="327" t="n">
        <f aca="false">XNPV(0.1,B974:AA974,$B$1:$AA$1)</f>
        <v>752.913595939989</v>
      </c>
      <c r="AD974" s="327" t="n">
        <f aca="false">SUMPRODUCT(B974:AA974,$B$1010:$AA$1010)</f>
        <v>1810.02862093318</v>
      </c>
      <c r="AE974" s="328" t="n">
        <f aca="false">SUMPRODUCT(B974:AA974,$B$1012:$AA$1012)</f>
        <v>1693.26762461192</v>
      </c>
      <c r="AF974" s="329" t="n">
        <f aca="false">XIRR(B974:AA974,$B$1:$AA$1)</f>
        <v>0.131553682465103</v>
      </c>
      <c r="AG974" s="330" t="n">
        <f aca="false">1-EXP(-(1/0.25)*(AD974/ABS($AD$1010)))</f>
        <v>0.96845984804629</v>
      </c>
    </row>
    <row r="975" customFormat="false" ht="12.75" hidden="false" customHeight="false" outlineLevel="0" collapsed="false">
      <c r="A975" s="321"/>
      <c r="B975" s="326" t="n">
        <f aca="false">+[4]data1cf!A975</f>
        <v>-2991.97723217866</v>
      </c>
      <c r="C975" s="326" t="n">
        <f aca="false">+[4]data1cf!B975</f>
        <v>498.900357393553</v>
      </c>
      <c r="D975" s="326" t="n">
        <f aca="false">+[4]data1cf!C975</f>
        <v>550.147831047751</v>
      </c>
      <c r="E975" s="326" t="n">
        <f aca="false">+[4]data1cf!D975</f>
        <v>537.963499142976</v>
      </c>
      <c r="F975" s="326" t="n">
        <f aca="false">+[4]data1cf!E975</f>
        <v>526.908453042072</v>
      </c>
      <c r="G975" s="326" t="n">
        <f aca="false">+[4]data1cf!F975</f>
        <v>516.749016747145</v>
      </c>
      <c r="H975" s="326" t="n">
        <f aca="false">+[4]data1cf!G975</f>
        <v>507.367811739638</v>
      </c>
      <c r="I975" s="326" t="n">
        <f aca="false">+[4]data1cf!H975</f>
        <v>502.253598306081</v>
      </c>
      <c r="J975" s="326" t="n">
        <f aca="false">+[4]data1cf!I975</f>
        <v>500.939949731532</v>
      </c>
      <c r="K975" s="326" t="n">
        <f aca="false">+[4]data1cf!J975</f>
        <v>499.703219774533</v>
      </c>
      <c r="L975" s="326" t="n">
        <f aca="false">+[4]data1cf!K975</f>
        <v>498.193241927007</v>
      </c>
      <c r="M975" s="326" t="n">
        <f aca="false">+[4]data1cf!L975</f>
        <v>377.522030735872</v>
      </c>
      <c r="N975" s="326" t="n">
        <f aca="false">+[4]data1cf!M975</f>
        <v>375.927179617186</v>
      </c>
      <c r="O975" s="326" t="n">
        <f aca="false">+[4]data1cf!N975</f>
        <v>374.520628956757</v>
      </c>
      <c r="P975" s="326" t="n">
        <f aca="false">+[4]data1cf!O975</f>
        <v>372.835735784697</v>
      </c>
      <c r="Q975" s="326" t="n">
        <f aca="false">+[4]data1cf!P975</f>
        <v>371.336441809293</v>
      </c>
      <c r="R975" s="326" t="n">
        <f aca="false">+[4]data1cf!Q975</f>
        <v>335.239240960613</v>
      </c>
      <c r="S975" s="326" t="n">
        <f aca="false">+[4]data1cf!R975</f>
        <v>299.208445465369</v>
      </c>
      <c r="T975" s="326" t="n">
        <f aca="false">+[4]data1cf!S975</f>
        <v>297.44301162933</v>
      </c>
      <c r="U975" s="326" t="n">
        <f aca="false">+[4]data1cf!T975</f>
        <v>295.62461477821</v>
      </c>
      <c r="V975" s="326" t="n">
        <f aca="false">+[4]data1cf!U975</f>
        <v>293.751666021557</v>
      </c>
      <c r="W975" s="326" t="n">
        <f aca="false">+[4]data1cf!V975</f>
        <v>291.822528802203</v>
      </c>
      <c r="X975" s="326" t="n">
        <f aca="false">+[4]data1cf!W975</f>
        <v>289.835517466269</v>
      </c>
      <c r="Y975" s="326" t="n">
        <f aca="false">+[4]data1cf!X975</f>
        <v>287.788895790257</v>
      </c>
      <c r="Z975" s="326" t="n">
        <f aca="false">+[4]data1cf!Y975</f>
        <v>285.680875463965</v>
      </c>
      <c r="AA975" s="326" t="n">
        <f aca="false">+[4]data1cf!Z975</f>
        <v>283.509614527884</v>
      </c>
      <c r="AB975" s="326"/>
      <c r="AC975" s="327" t="n">
        <f aca="false">XNPV(0.1,B975:AA975,$B$1:$AA$1)</f>
        <v>1168.52941147341</v>
      </c>
      <c r="AD975" s="327" t="n">
        <f aca="false">SUMPRODUCT(B975:AA975,$B$1010:$AA$1010)</f>
        <v>2197.6204166284</v>
      </c>
      <c r="AE975" s="328" t="n">
        <f aca="false">SUMPRODUCT(B975:AA975,$B$1012:$AA$1012)</f>
        <v>2083.44735653976</v>
      </c>
      <c r="AF975" s="329" t="n">
        <f aca="false">XIRR(B975:AA975,$B$1:$AA$1)</f>
        <v>0.156367940015118</v>
      </c>
      <c r="AG975" s="330" t="n">
        <f aca="false">1-EXP(-(1/0.25)*(AD975/ABS($AD$1010)))</f>
        <v>0.984954144555571</v>
      </c>
    </row>
    <row r="976" customFormat="false" ht="12.75" hidden="false" customHeight="false" outlineLevel="0" collapsed="false">
      <c r="A976" s="321"/>
      <c r="B976" s="326" t="n">
        <f aca="false">+[4]data1cf!A976</f>
        <v>-3313.79908025907</v>
      </c>
      <c r="C976" s="326" t="n">
        <f aca="false">+[4]data1cf!B976</f>
        <v>505.156574120236</v>
      </c>
      <c r="D976" s="326" t="n">
        <f aca="false">+[4]data1cf!C976</f>
        <v>562.034642828449</v>
      </c>
      <c r="E976" s="326" t="n">
        <f aca="false">+[4]data1cf!D976</f>
        <v>548.661629745604</v>
      </c>
      <c r="F976" s="326" t="n">
        <f aca="false">+[4]data1cf!E976</f>
        <v>536.543026801164</v>
      </c>
      <c r="G976" s="326" t="n">
        <f aca="false">+[4]data1cf!F976</f>
        <v>525.420133130328</v>
      </c>
      <c r="H976" s="326" t="n">
        <f aca="false">+[4]data1cf!G976</f>
        <v>515.163057781085</v>
      </c>
      <c r="I976" s="326" t="n">
        <f aca="false">+[4]data1cf!H976</f>
        <v>509.635934043567</v>
      </c>
      <c r="J976" s="326" t="n">
        <f aca="false">+[4]data1cf!I976</f>
        <v>508.322285469018</v>
      </c>
      <c r="K976" s="326" t="n">
        <f aca="false">+[4]data1cf!J976</f>
        <v>507.098067945473</v>
      </c>
      <c r="L976" s="326" t="n">
        <f aca="false">+[4]data1cf!K976</f>
        <v>505.575577664493</v>
      </c>
      <c r="M976" s="326" t="n">
        <f aca="false">+[4]data1cf!L976</f>
        <v>384.916878906812</v>
      </c>
      <c r="N976" s="326" t="n">
        <f aca="false">+[4]data1cf!M976</f>
        <v>383.309515354672</v>
      </c>
      <c r="O976" s="326" t="n">
        <f aca="false">+[4]data1cf!N976</f>
        <v>381.915477127696</v>
      </c>
      <c r="P976" s="326" t="n">
        <f aca="false">+[4]data1cf!O976</f>
        <v>380.218071522183</v>
      </c>
      <c r="Q976" s="326" t="n">
        <f aca="false">+[4]data1cf!P976</f>
        <v>378.731289980233</v>
      </c>
      <c r="R976" s="326" t="n">
        <f aca="false">+[4]data1cf!Q976</f>
        <v>338.930408829356</v>
      </c>
      <c r="S976" s="326" t="n">
        <f aca="false">+[4]data1cf!R976</f>
        <v>299.208445465369</v>
      </c>
      <c r="T976" s="326" t="n">
        <f aca="false">+[4]data1cf!S976</f>
        <v>297.44301162933</v>
      </c>
      <c r="U976" s="326" t="n">
        <f aca="false">+[4]data1cf!T976</f>
        <v>295.62461477821</v>
      </c>
      <c r="V976" s="326" t="n">
        <f aca="false">+[4]data1cf!U976</f>
        <v>293.751666021557</v>
      </c>
      <c r="W976" s="326" t="n">
        <f aca="false">+[4]data1cf!V976</f>
        <v>291.822528802203</v>
      </c>
      <c r="X976" s="326" t="n">
        <f aca="false">+[4]data1cf!W976</f>
        <v>289.835517466269</v>
      </c>
      <c r="Y976" s="326" t="n">
        <f aca="false">+[4]data1cf!X976</f>
        <v>287.788895790257</v>
      </c>
      <c r="Z976" s="326" t="n">
        <f aca="false">+[4]data1cf!Y976</f>
        <v>285.680875463965</v>
      </c>
      <c r="AA976" s="326" t="n">
        <f aca="false">+[4]data1cf!Z976</f>
        <v>283.509614527884</v>
      </c>
      <c r="AB976" s="326"/>
      <c r="AC976" s="327" t="n">
        <f aca="false">XNPV(0.1,B976:AA976,$B$1:$AA$1)</f>
        <v>911.411607579117</v>
      </c>
      <c r="AD976" s="327" t="n">
        <f aca="false">SUMPRODUCT(B976:AA976,$B$1010:$AA$1010)</f>
        <v>1957.83947569213</v>
      </c>
      <c r="AE976" s="328" t="n">
        <f aca="false">SUMPRODUCT(B976:AA976,$B$1012:$AA$1012)</f>
        <v>1842.06540703769</v>
      </c>
      <c r="AF976" s="329" t="n">
        <f aca="false">XIRR(B976:AA976,$B$1:$AA$1)</f>
        <v>0.140188705483622</v>
      </c>
      <c r="AG976" s="330" t="n">
        <f aca="false">1-EXP(-(1/0.25)*(AD976/ABS($AD$1010)))</f>
        <v>0.976216391426966</v>
      </c>
    </row>
    <row r="977" customFormat="false" ht="12.75" hidden="false" customHeight="false" outlineLevel="0" collapsed="false">
      <c r="A977" s="321"/>
      <c r="B977" s="326" t="n">
        <f aca="false">+[4]data1cf!A977</f>
        <v>-3756.36344708333</v>
      </c>
      <c r="C977" s="326" t="n">
        <f aca="false">+[4]data1cf!B977</f>
        <v>513.7600254113</v>
      </c>
      <c r="D977" s="326" t="n">
        <f aca="false">+[4]data1cf!C977</f>
        <v>578.38120028147</v>
      </c>
      <c r="E977" s="326" t="n">
        <f aca="false">+[4]data1cf!D977</f>
        <v>563.373531453323</v>
      </c>
      <c r="F977" s="326" t="n">
        <f aca="false">+[4]data1cf!E977</f>
        <v>549.792341789402</v>
      </c>
      <c r="G977" s="326" t="n">
        <f aca="false">+[4]data1cf!F977</f>
        <v>537.344516619742</v>
      </c>
      <c r="H977" s="326" t="n">
        <f aca="false">+[4]data1cf!G977</f>
        <v>525.88295808975</v>
      </c>
      <c r="I977" s="326" t="n">
        <f aca="false">+[4]data1cf!H977</f>
        <v>519.788006567022</v>
      </c>
      <c r="J977" s="326" t="n">
        <f aca="false">+[4]data1cf!I977</f>
        <v>518.474357992473</v>
      </c>
      <c r="K977" s="326" t="n">
        <f aca="false">+[4]data1cf!J977</f>
        <v>517.26734737151</v>
      </c>
      <c r="L977" s="326" t="n">
        <f aca="false">+[4]data1cf!K977</f>
        <v>515.727650187948</v>
      </c>
      <c r="M977" s="326" t="n">
        <f aca="false">+[4]data1cf!L977</f>
        <v>395.086158332849</v>
      </c>
      <c r="N977" s="326" t="n">
        <f aca="false">+[4]data1cf!M977</f>
        <v>393.461587878127</v>
      </c>
      <c r="O977" s="326" t="n">
        <f aca="false">+[4]data1cf!N977</f>
        <v>392.084756553734</v>
      </c>
      <c r="P977" s="326" t="n">
        <f aca="false">+[4]data1cf!O977</f>
        <v>390.370144045638</v>
      </c>
      <c r="Q977" s="326" t="n">
        <f aca="false">+[4]data1cf!P977</f>
        <v>388.90056940627</v>
      </c>
      <c r="R977" s="326" t="n">
        <f aca="false">+[4]data1cf!Q977</f>
        <v>344.006445091084</v>
      </c>
      <c r="S977" s="326" t="n">
        <f aca="false">+[4]data1cf!R977</f>
        <v>299.208445465369</v>
      </c>
      <c r="T977" s="326" t="n">
        <f aca="false">+[4]data1cf!S977</f>
        <v>297.44301162933</v>
      </c>
      <c r="U977" s="326" t="n">
        <f aca="false">+[4]data1cf!T977</f>
        <v>295.62461477821</v>
      </c>
      <c r="V977" s="326" t="n">
        <f aca="false">+[4]data1cf!U977</f>
        <v>293.751666021557</v>
      </c>
      <c r="W977" s="326" t="n">
        <f aca="false">+[4]data1cf!V977</f>
        <v>291.822528802203</v>
      </c>
      <c r="X977" s="326" t="n">
        <f aca="false">+[4]data1cf!W977</f>
        <v>289.835517466269</v>
      </c>
      <c r="Y977" s="326" t="n">
        <f aca="false">+[4]data1cf!X977</f>
        <v>287.788895790257</v>
      </c>
      <c r="Z977" s="326" t="n">
        <f aca="false">+[4]data1cf!Y977</f>
        <v>285.680875463965</v>
      </c>
      <c r="AA977" s="326" t="n">
        <f aca="false">+[4]data1cf!Z977</f>
        <v>283.509614527884</v>
      </c>
      <c r="AB977" s="326"/>
      <c r="AC977" s="327" t="n">
        <f aca="false">XNPV(0.1,B977:AA977,$B$1:$AA$1)</f>
        <v>557.827229270263</v>
      </c>
      <c r="AD977" s="327" t="n">
        <f aca="false">SUMPRODUCT(B977:AA977,$B$1010:$AA$1010)</f>
        <v>1628.09647988573</v>
      </c>
      <c r="AE977" s="328" t="n">
        <f aca="false">SUMPRODUCT(B977:AA977,$B$1012:$AA$1012)</f>
        <v>1510.12072931806</v>
      </c>
      <c r="AF977" s="329" t="n">
        <f aca="false">XIRR(B977:AA977,$B$1:$AA$1)</f>
        <v>0.122048133509646</v>
      </c>
      <c r="AG977" s="330" t="n">
        <f aca="false">1-EXP(-(1/0.25)*(AD977/ABS($AD$1010)))</f>
        <v>0.95535754237645</v>
      </c>
    </row>
    <row r="978" customFormat="false" ht="12.75" hidden="false" customHeight="false" outlineLevel="0" collapsed="false">
      <c r="A978" s="321"/>
      <c r="B978" s="326" t="n">
        <f aca="false">+[4]data1cf!A978</f>
        <v>-2440.78173290043</v>
      </c>
      <c r="C978" s="326" t="n">
        <f aca="false">+[4]data1cf!B978</f>
        <v>488.185116887584</v>
      </c>
      <c r="D978" s="326" t="n">
        <f aca="false">+[4]data1cf!C978</f>
        <v>529.78887408641</v>
      </c>
      <c r="E978" s="326" t="n">
        <f aca="false">+[4]data1cf!D978</f>
        <v>519.640437877769</v>
      </c>
      <c r="F978" s="326" t="n">
        <f aca="false">+[4]data1cf!E978</f>
        <v>510.40698266288</v>
      </c>
      <c r="G978" s="326" t="n">
        <f aca="false">+[4]data1cf!F978</f>
        <v>501.897693405872</v>
      </c>
      <c r="H978" s="326" t="n">
        <f aca="false">+[4]data1cf!G978</f>
        <v>494.016622069201</v>
      </c>
      <c r="I978" s="326" t="n">
        <f aca="false">+[4]data1cf!H978</f>
        <v>489.609614509038</v>
      </c>
      <c r="J978" s="326" t="n">
        <f aca="false">+[4]data1cf!I978</f>
        <v>488.295965934489</v>
      </c>
      <c r="K978" s="326" t="n">
        <f aca="false">+[4]data1cf!J978</f>
        <v>487.037805496478</v>
      </c>
      <c r="L978" s="326" t="n">
        <f aca="false">+[4]data1cf!K978</f>
        <v>485.549258129964</v>
      </c>
      <c r="M978" s="326" t="n">
        <f aca="false">+[4]data1cf!L978</f>
        <v>364.856616457817</v>
      </c>
      <c r="N978" s="326" t="n">
        <f aca="false">+[4]data1cf!M978</f>
        <v>363.283195820143</v>
      </c>
      <c r="O978" s="326" t="n">
        <f aca="false">+[4]data1cf!N978</f>
        <v>361.855214678702</v>
      </c>
      <c r="P978" s="326" t="n">
        <f aca="false">+[4]data1cf!O978</f>
        <v>360.191751987654</v>
      </c>
      <c r="Q978" s="326" t="n">
        <f aca="false">+[4]data1cf!P978</f>
        <v>358.671027531238</v>
      </c>
      <c r="R978" s="326" t="n">
        <f aca="false">+[4]data1cf!Q978</f>
        <v>328.917249062092</v>
      </c>
      <c r="S978" s="326" t="n">
        <f aca="false">+[4]data1cf!R978</f>
        <v>299.208445465369</v>
      </c>
      <c r="T978" s="326" t="n">
        <f aca="false">+[4]data1cf!S978</f>
        <v>297.44301162933</v>
      </c>
      <c r="U978" s="326" t="n">
        <f aca="false">+[4]data1cf!T978</f>
        <v>295.62461477821</v>
      </c>
      <c r="V978" s="326" t="n">
        <f aca="false">+[4]data1cf!U978</f>
        <v>293.751666021557</v>
      </c>
      <c r="W978" s="326" t="n">
        <f aca="false">+[4]data1cf!V978</f>
        <v>291.822528802203</v>
      </c>
      <c r="X978" s="326" t="n">
        <f aca="false">+[4]data1cf!W978</f>
        <v>289.835517466269</v>
      </c>
      <c r="Y978" s="326" t="n">
        <f aca="false">+[4]data1cf!X978</f>
        <v>287.788895790257</v>
      </c>
      <c r="Z978" s="326" t="n">
        <f aca="false">+[4]data1cf!Y978</f>
        <v>285.680875463965</v>
      </c>
      <c r="AA978" s="326" t="n">
        <f aca="false">+[4]data1cf!Z978</f>
        <v>283.509614527884</v>
      </c>
      <c r="AB978" s="326"/>
      <c r="AC978" s="327" t="n">
        <f aca="false">XNPV(0.1,B978:AA978,$B$1:$AA$1)</f>
        <v>1608.90403841739</v>
      </c>
      <c r="AD978" s="327" t="n">
        <f aca="false">SUMPRODUCT(B978:AA978,$B$1010:$AA$1010)</f>
        <v>2608.30159394781</v>
      </c>
      <c r="AE978" s="328" t="n">
        <f aca="false">SUMPRODUCT(B978:AA978,$B$1012:$AA$1012)</f>
        <v>2496.87063704774</v>
      </c>
      <c r="AF978" s="329" t="n">
        <f aca="false">XIRR(B978:AA978,$B$1:$AA$1)</f>
        <v>0.192994935389479</v>
      </c>
      <c r="AG978" s="330" t="n">
        <f aca="false">1-EXP(-(1/0.25)*(AD978/ABS($AD$1010)))</f>
        <v>0.99313214763985</v>
      </c>
    </row>
    <row r="979" customFormat="false" ht="12.75" hidden="false" customHeight="false" outlineLevel="0" collapsed="false">
      <c r="A979" s="321"/>
      <c r="B979" s="326" t="n">
        <f aca="false">+[4]data1cf!A979</f>
        <v>-2770.54897908613</v>
      </c>
      <c r="C979" s="326" t="n">
        <f aca="false">+[4]data1cf!B979</f>
        <v>494.595792153434</v>
      </c>
      <c r="D979" s="326" t="n">
        <f aca="false">+[4]data1cf!C979</f>
        <v>541.969157091525</v>
      </c>
      <c r="E979" s="326" t="n">
        <f aca="false">+[4]data1cf!D979</f>
        <v>530.602692582373</v>
      </c>
      <c r="F979" s="326" t="n">
        <f aca="false">+[4]data1cf!E979</f>
        <v>520.279422572289</v>
      </c>
      <c r="G979" s="326" t="n">
        <f aca="false">+[4]data1cf!F979</f>
        <v>510.78288932434</v>
      </c>
      <c r="H979" s="326" t="n">
        <f aca="false">+[4]data1cf!G979</f>
        <v>502.00432345045</v>
      </c>
      <c r="I979" s="326" t="n">
        <f aca="false">+[4]data1cf!H979</f>
        <v>497.174211322741</v>
      </c>
      <c r="J979" s="326" t="n">
        <f aca="false">+[4]data1cf!I979</f>
        <v>495.860562748192</v>
      </c>
      <c r="K979" s="326" t="n">
        <f aca="false">+[4]data1cf!J979</f>
        <v>494.615223660713</v>
      </c>
      <c r="L979" s="326" t="n">
        <f aca="false">+[4]data1cf!K979</f>
        <v>493.113854943666</v>
      </c>
      <c r="M979" s="326" t="n">
        <f aca="false">+[4]data1cf!L979</f>
        <v>372.434034622052</v>
      </c>
      <c r="N979" s="326" t="n">
        <f aca="false">+[4]data1cf!M979</f>
        <v>370.847792633846</v>
      </c>
      <c r="O979" s="326" t="n">
        <f aca="false">+[4]data1cf!N979</f>
        <v>369.432632842936</v>
      </c>
      <c r="P979" s="326" t="n">
        <f aca="false">+[4]data1cf!O979</f>
        <v>367.756348801357</v>
      </c>
      <c r="Q979" s="326" t="n">
        <f aca="false">+[4]data1cf!P979</f>
        <v>366.248445695473</v>
      </c>
      <c r="R979" s="326" t="n">
        <f aca="false">+[4]data1cf!Q979</f>
        <v>332.699547468943</v>
      </c>
      <c r="S979" s="326" t="n">
        <f aca="false">+[4]data1cf!R979</f>
        <v>299.208445465369</v>
      </c>
      <c r="T979" s="326" t="n">
        <f aca="false">+[4]data1cf!S979</f>
        <v>297.44301162933</v>
      </c>
      <c r="U979" s="326" t="n">
        <f aca="false">+[4]data1cf!T979</f>
        <v>295.62461477821</v>
      </c>
      <c r="V979" s="326" t="n">
        <f aca="false">+[4]data1cf!U979</f>
        <v>293.751666021557</v>
      </c>
      <c r="W979" s="326" t="n">
        <f aca="false">+[4]data1cf!V979</f>
        <v>291.822528802203</v>
      </c>
      <c r="X979" s="326" t="n">
        <f aca="false">+[4]data1cf!W979</f>
        <v>289.835517466269</v>
      </c>
      <c r="Y979" s="326" t="n">
        <f aca="false">+[4]data1cf!X979</f>
        <v>287.788895790257</v>
      </c>
      <c r="Z979" s="326" t="n">
        <f aca="false">+[4]data1cf!Y979</f>
        <v>285.680875463965</v>
      </c>
      <c r="AA979" s="326" t="n">
        <f aca="false">+[4]data1cf!Z979</f>
        <v>283.509614527884</v>
      </c>
      <c r="AB979" s="326"/>
      <c r="AC979" s="327" t="n">
        <f aca="false">XNPV(0.1,B979:AA979,$B$1:$AA$1)</f>
        <v>1345.43830219942</v>
      </c>
      <c r="AD979" s="327" t="n">
        <f aca="false">SUMPRODUCT(B979:AA979,$B$1010:$AA$1010)</f>
        <v>2362.60074718426</v>
      </c>
      <c r="AE979" s="328" t="n">
        <f aca="false">SUMPRODUCT(B979:AA979,$B$1012:$AA$1012)</f>
        <v>2249.52925472387</v>
      </c>
      <c r="AF979" s="329" t="n">
        <f aca="false">XIRR(B979:AA979,$B$1:$AA$1)</f>
        <v>0.169468080524603</v>
      </c>
      <c r="AG979" s="330" t="n">
        <f aca="false">1-EXP(-(1/0.25)*(AD979/ABS($AD$1010)))</f>
        <v>0.989020275272079</v>
      </c>
    </row>
    <row r="980" customFormat="false" ht="12.75" hidden="false" customHeight="false" outlineLevel="0" collapsed="false">
      <c r="A980" s="321"/>
      <c r="B980" s="326" t="n">
        <f aca="false">+[4]data1cf!A980</f>
        <v>-3524.35017951035</v>
      </c>
      <c r="C980" s="326" t="n">
        <f aca="false">+[4]data1cf!B980</f>
        <v>509.249687489681</v>
      </c>
      <c r="D980" s="326" t="n">
        <f aca="false">+[4]data1cf!C980</f>
        <v>569.811558230394</v>
      </c>
      <c r="E980" s="326" t="n">
        <f aca="false">+[4]data1cf!D980</f>
        <v>555.660853607355</v>
      </c>
      <c r="F980" s="326" t="n">
        <f aca="false">+[4]data1cf!E980</f>
        <v>542.846421390109</v>
      </c>
      <c r="G980" s="326" t="n">
        <f aca="false">+[4]data1cf!F980</f>
        <v>531.093188260378</v>
      </c>
      <c r="H980" s="326" t="n">
        <f aca="false">+[4]data1cf!G980</f>
        <v>520.263077039413</v>
      </c>
      <c r="I980" s="326" t="n">
        <f aca="false">+[4]data1cf!H980</f>
        <v>514.465807819512</v>
      </c>
      <c r="J980" s="326" t="n">
        <f aca="false">+[4]data1cf!I980</f>
        <v>513.152159244963</v>
      </c>
      <c r="K980" s="326" t="n">
        <f aca="false">+[4]data1cf!J980</f>
        <v>511.936127948157</v>
      </c>
      <c r="L980" s="326" t="n">
        <f aca="false">+[4]data1cf!K980</f>
        <v>510.405451440438</v>
      </c>
      <c r="M980" s="326" t="n">
        <f aca="false">+[4]data1cf!L980</f>
        <v>389.754938909496</v>
      </c>
      <c r="N980" s="326" t="n">
        <f aca="false">+[4]data1cf!M980</f>
        <v>388.139389130617</v>
      </c>
      <c r="O980" s="326" t="n">
        <f aca="false">+[4]data1cf!N980</f>
        <v>386.75353713038</v>
      </c>
      <c r="P980" s="326" t="n">
        <f aca="false">+[4]data1cf!O980</f>
        <v>385.047945298128</v>
      </c>
      <c r="Q980" s="326" t="n">
        <f aca="false">+[4]data1cf!P980</f>
        <v>383.569349982917</v>
      </c>
      <c r="R980" s="326" t="n">
        <f aca="false">+[4]data1cf!Q980</f>
        <v>341.345345717329</v>
      </c>
      <c r="S980" s="326" t="n">
        <f aca="false">+[4]data1cf!R980</f>
        <v>299.208445465369</v>
      </c>
      <c r="T980" s="326" t="n">
        <f aca="false">+[4]data1cf!S980</f>
        <v>297.44301162933</v>
      </c>
      <c r="U980" s="326" t="n">
        <f aca="false">+[4]data1cf!T980</f>
        <v>295.62461477821</v>
      </c>
      <c r="V980" s="326" t="n">
        <f aca="false">+[4]data1cf!U980</f>
        <v>293.751666021557</v>
      </c>
      <c r="W980" s="326" t="n">
        <f aca="false">+[4]data1cf!V980</f>
        <v>291.822528802203</v>
      </c>
      <c r="X980" s="326" t="n">
        <f aca="false">+[4]data1cf!W980</f>
        <v>289.835517466269</v>
      </c>
      <c r="Y980" s="326" t="n">
        <f aca="false">+[4]data1cf!X980</f>
        <v>287.788895790257</v>
      </c>
      <c r="Z980" s="326" t="n">
        <f aca="false">+[4]data1cf!Y980</f>
        <v>285.680875463965</v>
      </c>
      <c r="AA980" s="326" t="n">
        <f aca="false">+[4]data1cf!Z980</f>
        <v>283.509614527884</v>
      </c>
      <c r="AB980" s="326"/>
      <c r="AC980" s="327" t="n">
        <f aca="false">XNPV(0.1,B980:AA980,$B$1:$AA$1)</f>
        <v>743.19295937382</v>
      </c>
      <c r="AD980" s="327" t="n">
        <f aca="false">SUMPRODUCT(B980:AA980,$B$1010:$AA$1010)</f>
        <v>1800.96342456392</v>
      </c>
      <c r="AE980" s="328" t="n">
        <f aca="false">SUMPRODUCT(B980:AA980,$B$1012:$AA$1012)</f>
        <v>1684.14190025832</v>
      </c>
      <c r="AF980" s="329" t="n">
        <f aca="false">XIRR(B980:AA980,$B$1:$AA$1)</f>
        <v>0.131052420078742</v>
      </c>
      <c r="AG980" s="330" t="n">
        <f aca="false">1-EXP(-(1/0.25)*(AD980/ABS($AD$1010)))</f>
        <v>0.967909096337718</v>
      </c>
    </row>
    <row r="981" customFormat="false" ht="12.75" hidden="false" customHeight="false" outlineLevel="0" collapsed="false">
      <c r="A981" s="321"/>
      <c r="B981" s="326" t="n">
        <f aca="false">+[4]data1cf!A981</f>
        <v>-3583.11644377332</v>
      </c>
      <c r="C981" s="326" t="n">
        <f aca="false">+[4]data1cf!B981</f>
        <v>510.392103666953</v>
      </c>
      <c r="D981" s="326" t="n">
        <f aca="false">+[4]data1cf!C981</f>
        <v>571.982148967211</v>
      </c>
      <c r="E981" s="326" t="n">
        <f aca="false">+[4]data1cf!D981</f>
        <v>557.61438527049</v>
      </c>
      <c r="F981" s="326" t="n">
        <f aca="false">+[4]data1cf!E981</f>
        <v>544.605742303108</v>
      </c>
      <c r="G981" s="326" t="n">
        <f aca="false">+[4]data1cf!F981</f>
        <v>532.676577082077</v>
      </c>
      <c r="H981" s="326" t="n">
        <f aca="false">+[4]data1cf!G981</f>
        <v>521.686527596294</v>
      </c>
      <c r="I981" s="326" t="n">
        <f aca="false">+[4]data1cf!H981</f>
        <v>515.813858908693</v>
      </c>
      <c r="J981" s="326" t="n">
        <f aca="false">+[4]data1cf!I981</f>
        <v>514.500210334144</v>
      </c>
      <c r="K981" s="326" t="n">
        <f aca="false">+[4]data1cf!J981</f>
        <v>513.286463869692</v>
      </c>
      <c r="L981" s="326" t="n">
        <f aca="false">+[4]data1cf!K981</f>
        <v>511.753502529619</v>
      </c>
      <c r="M981" s="326" t="n">
        <f aca="false">+[4]data1cf!L981</f>
        <v>391.105274831031</v>
      </c>
      <c r="N981" s="326" t="n">
        <f aca="false">+[4]data1cf!M981</f>
        <v>389.487440219798</v>
      </c>
      <c r="O981" s="326" t="n">
        <f aca="false">+[4]data1cf!N981</f>
        <v>388.103873051916</v>
      </c>
      <c r="P981" s="326" t="n">
        <f aca="false">+[4]data1cf!O981</f>
        <v>386.395996387309</v>
      </c>
      <c r="Q981" s="326" t="n">
        <f aca="false">+[4]data1cf!P981</f>
        <v>384.919685904452</v>
      </c>
      <c r="R981" s="326" t="n">
        <f aca="false">+[4]data1cf!Q981</f>
        <v>342.019371261919</v>
      </c>
      <c r="S981" s="326" t="n">
        <f aca="false">+[4]data1cf!R981</f>
        <v>299.208445465369</v>
      </c>
      <c r="T981" s="326" t="n">
        <f aca="false">+[4]data1cf!S981</f>
        <v>297.44301162933</v>
      </c>
      <c r="U981" s="326" t="n">
        <f aca="false">+[4]data1cf!T981</f>
        <v>295.62461477821</v>
      </c>
      <c r="V981" s="326" t="n">
        <f aca="false">+[4]data1cf!U981</f>
        <v>293.751666021557</v>
      </c>
      <c r="W981" s="326" t="n">
        <f aca="false">+[4]data1cf!V981</f>
        <v>291.822528802203</v>
      </c>
      <c r="X981" s="326" t="n">
        <f aca="false">+[4]data1cf!W981</f>
        <v>289.835517466269</v>
      </c>
      <c r="Y981" s="326" t="n">
        <f aca="false">+[4]data1cf!X981</f>
        <v>287.788895790257</v>
      </c>
      <c r="Z981" s="326" t="n">
        <f aca="false">+[4]data1cf!Y981</f>
        <v>285.680875463965</v>
      </c>
      <c r="AA981" s="326" t="n">
        <f aca="false">+[4]data1cf!Z981</f>
        <v>283.509614527884</v>
      </c>
      <c r="AB981" s="326"/>
      <c r="AC981" s="327" t="n">
        <f aca="false">XNPV(0.1,B981:AA981,$B$1:$AA$1)</f>
        <v>696.24197422321</v>
      </c>
      <c r="AD981" s="327" t="n">
        <f aca="false">SUMPRODUCT(B981:AA981,$B$1010:$AA$1010)</f>
        <v>1757.17823650309</v>
      </c>
      <c r="AE981" s="328" t="n">
        <f aca="false">SUMPRODUCT(B981:AA981,$B$1012:$AA$1012)</f>
        <v>1640.0643600995</v>
      </c>
      <c r="AF981" s="329" t="n">
        <f aca="false">XIRR(B981:AA981,$B$1:$AA$1)</f>
        <v>0.128674017145036</v>
      </c>
      <c r="AG981" s="330" t="n">
        <f aca="false">1-EXP(-(1/0.25)*(AD981/ABS($AD$1010)))</f>
        <v>0.965110485514366</v>
      </c>
    </row>
    <row r="982" customFormat="false" ht="12.75" hidden="false" customHeight="false" outlineLevel="0" collapsed="false">
      <c r="A982" s="321"/>
      <c r="B982" s="326" t="n">
        <f aca="false">+[4]data1cf!A982</f>
        <v>-3836.39282832686</v>
      </c>
      <c r="C982" s="326" t="n">
        <f aca="false">+[4]data1cf!B982</f>
        <v>515.315796582674</v>
      </c>
      <c r="D982" s="326" t="n">
        <f aca="false">+[4]data1cf!C982</f>
        <v>581.337165507081</v>
      </c>
      <c r="E982" s="326" t="n">
        <f aca="false">+[4]data1cf!D982</f>
        <v>566.033900156373</v>
      </c>
      <c r="F982" s="326" t="n">
        <f aca="false">+[4]data1cf!E982</f>
        <v>552.188229393318</v>
      </c>
      <c r="G982" s="326" t="n">
        <f aca="false">+[4]data1cf!F982</f>
        <v>539.500815463266</v>
      </c>
      <c r="H982" s="326" t="n">
        <f aca="false">+[4]data1cf!G982</f>
        <v>527.821448969282</v>
      </c>
      <c r="I982" s="326" t="n">
        <f aca="false">+[4]data1cf!H982</f>
        <v>521.623816549244</v>
      </c>
      <c r="J982" s="326" t="n">
        <f aca="false">+[4]data1cf!I982</f>
        <v>520.310167974695</v>
      </c>
      <c r="K982" s="326" t="n">
        <f aca="false">+[4]data1cf!J982</f>
        <v>519.106268896074</v>
      </c>
      <c r="L982" s="326" t="n">
        <f aca="false">+[4]data1cf!K982</f>
        <v>517.563460170169</v>
      </c>
      <c r="M982" s="326" t="n">
        <f aca="false">+[4]data1cf!L982</f>
        <v>396.925079857413</v>
      </c>
      <c r="N982" s="326" t="n">
        <f aca="false">+[4]data1cf!M982</f>
        <v>395.297397860349</v>
      </c>
      <c r="O982" s="326" t="n">
        <f aca="false">+[4]data1cf!N982</f>
        <v>393.923678078298</v>
      </c>
      <c r="P982" s="326" t="n">
        <f aca="false">+[4]data1cf!O982</f>
        <v>392.20595402786</v>
      </c>
      <c r="Q982" s="326" t="n">
        <f aca="false">+[4]data1cf!P982</f>
        <v>390.739490930834</v>
      </c>
      <c r="R982" s="326" t="n">
        <f aca="false">+[4]data1cf!Q982</f>
        <v>344.924350082194</v>
      </c>
      <c r="S982" s="326" t="n">
        <f aca="false">+[4]data1cf!R982</f>
        <v>299.208445465369</v>
      </c>
      <c r="T982" s="326" t="n">
        <f aca="false">+[4]data1cf!S982</f>
        <v>297.44301162933</v>
      </c>
      <c r="U982" s="326" t="n">
        <f aca="false">+[4]data1cf!T982</f>
        <v>295.62461477821</v>
      </c>
      <c r="V982" s="326" t="n">
        <f aca="false">+[4]data1cf!U982</f>
        <v>293.751666021557</v>
      </c>
      <c r="W982" s="326" t="n">
        <f aca="false">+[4]data1cf!V982</f>
        <v>291.822528802203</v>
      </c>
      <c r="X982" s="326" t="n">
        <f aca="false">+[4]data1cf!W982</f>
        <v>289.835517466269</v>
      </c>
      <c r="Y982" s="326" t="n">
        <f aca="false">+[4]data1cf!X982</f>
        <v>287.788895790257</v>
      </c>
      <c r="Z982" s="326" t="n">
        <f aca="false">+[4]data1cf!Y982</f>
        <v>285.680875463965</v>
      </c>
      <c r="AA982" s="326" t="n">
        <f aca="false">+[4]data1cf!Z982</f>
        <v>283.509614527884</v>
      </c>
      <c r="AB982" s="326"/>
      <c r="AC982" s="327" t="n">
        <f aca="false">XNPV(0.1,B982:AA982,$B$1:$AA$1)</f>
        <v>493.888193200801</v>
      </c>
      <c r="AD982" s="327" t="n">
        <f aca="false">SUMPRODUCT(B982:AA982,$B$1010:$AA$1010)</f>
        <v>1568.46870616067</v>
      </c>
      <c r="AE982" s="328" t="n">
        <f aca="false">SUMPRODUCT(B982:AA982,$B$1012:$AA$1012)</f>
        <v>1450.09482313043</v>
      </c>
      <c r="AF982" s="329" t="n">
        <f aca="false">XIRR(B982:AA982,$B$1:$AA$1)</f>
        <v>0.119166574855739</v>
      </c>
      <c r="AG982" s="330" t="n">
        <f aca="false">1-EXP(-(1/0.25)*(AD982/ABS($AD$1010)))</f>
        <v>0.949973510738124</v>
      </c>
    </row>
    <row r="983" customFormat="false" ht="12.75" hidden="false" customHeight="false" outlineLevel="0" collapsed="false">
      <c r="A983" s="321"/>
      <c r="B983" s="326" t="n">
        <f aca="false">+[4]data1cf!A983</f>
        <v>-3443.53654270225</v>
      </c>
      <c r="C983" s="326" t="n">
        <f aca="false">+[4]data1cf!B983</f>
        <v>507.678670390132</v>
      </c>
      <c r="D983" s="326" t="n">
        <f aca="false">+[4]data1cf!C983</f>
        <v>566.82662574125</v>
      </c>
      <c r="E983" s="326" t="n">
        <f aca="false">+[4]data1cf!D983</f>
        <v>552.974414367125</v>
      </c>
      <c r="F983" s="326" t="n">
        <f aca="false">+[4]data1cf!E983</f>
        <v>540.427055056803</v>
      </c>
      <c r="G983" s="326" t="n">
        <f aca="false">+[4]data1cf!F983</f>
        <v>528.915758560403</v>
      </c>
      <c r="H983" s="326" t="n">
        <f aca="false">+[4]data1cf!G983</f>
        <v>518.305589733375</v>
      </c>
      <c r="I983" s="326" t="n">
        <f aca="false">+[4]data1cf!H983</f>
        <v>512.612007642044</v>
      </c>
      <c r="J983" s="326" t="n">
        <f aca="false">+[4]data1cf!I983</f>
        <v>511.298359067495</v>
      </c>
      <c r="K983" s="326" t="n">
        <f aca="false">+[4]data1cf!J983</f>
        <v>510.079185736489</v>
      </c>
      <c r="L983" s="326" t="n">
        <f aca="false">+[4]data1cf!K983</f>
        <v>508.55165126297</v>
      </c>
      <c r="M983" s="326" t="n">
        <f aca="false">+[4]data1cf!L983</f>
        <v>387.897996697828</v>
      </c>
      <c r="N983" s="326" t="n">
        <f aca="false">+[4]data1cf!M983</f>
        <v>386.285588953149</v>
      </c>
      <c r="O983" s="326" t="n">
        <f aca="false">+[4]data1cf!N983</f>
        <v>384.896594918713</v>
      </c>
      <c r="P983" s="326" t="n">
        <f aca="false">+[4]data1cf!O983</f>
        <v>383.19414512066</v>
      </c>
      <c r="Q983" s="326" t="n">
        <f aca="false">+[4]data1cf!P983</f>
        <v>381.712407771249</v>
      </c>
      <c r="R983" s="326" t="n">
        <f aca="false">+[4]data1cf!Q983</f>
        <v>340.418445628595</v>
      </c>
      <c r="S983" s="326" t="n">
        <f aca="false">+[4]data1cf!R983</f>
        <v>299.208445465369</v>
      </c>
      <c r="T983" s="326" t="n">
        <f aca="false">+[4]data1cf!S983</f>
        <v>297.44301162933</v>
      </c>
      <c r="U983" s="326" t="n">
        <f aca="false">+[4]data1cf!T983</f>
        <v>295.62461477821</v>
      </c>
      <c r="V983" s="326" t="n">
        <f aca="false">+[4]data1cf!U983</f>
        <v>293.751666021557</v>
      </c>
      <c r="W983" s="326" t="n">
        <f aca="false">+[4]data1cf!V983</f>
        <v>291.822528802203</v>
      </c>
      <c r="X983" s="326" t="n">
        <f aca="false">+[4]data1cf!W983</f>
        <v>289.835517466269</v>
      </c>
      <c r="Y983" s="326" t="n">
        <f aca="false">+[4]data1cf!X983</f>
        <v>287.788895790257</v>
      </c>
      <c r="Z983" s="326" t="n">
        <f aca="false">+[4]data1cf!Y983</f>
        <v>285.680875463965</v>
      </c>
      <c r="AA983" s="326" t="n">
        <f aca="false">+[4]data1cf!Z983</f>
        <v>283.509614527884</v>
      </c>
      <c r="AB983" s="326"/>
      <c r="AC983" s="327" t="n">
        <f aca="false">XNPV(0.1,B983:AA983,$B$1:$AA$1)</f>
        <v>807.758572133642</v>
      </c>
      <c r="AD983" s="327" t="n">
        <f aca="false">SUMPRODUCT(B983:AA983,$B$1010:$AA$1010)</f>
        <v>1861.17552635226</v>
      </c>
      <c r="AE983" s="328" t="n">
        <f aca="false">SUMPRODUCT(B983:AA983,$B$1012:$AA$1012)</f>
        <v>1744.75603604632</v>
      </c>
      <c r="AF983" s="329" t="n">
        <f aca="false">XIRR(B983:AA983,$B$1:$AA$1)</f>
        <v>0.134440944470477</v>
      </c>
      <c r="AG983" s="330" t="n">
        <f aca="false">1-EXP(-(1/0.25)*(AD983/ABS($AD$1010)))</f>
        <v>0.971394772462352</v>
      </c>
    </row>
    <row r="984" customFormat="false" ht="12.75" hidden="false" customHeight="false" outlineLevel="0" collapsed="false">
      <c r="A984" s="321"/>
      <c r="B984" s="326" t="n">
        <f aca="false">+[4]data1cf!A984</f>
        <v>-3366.76541397663</v>
      </c>
      <c r="C984" s="326" t="n">
        <f aca="false">+[4]data1cf!B984</f>
        <v>506.186239647706</v>
      </c>
      <c r="D984" s="326" t="n">
        <f aca="false">+[4]data1cf!C984</f>
        <v>563.991007330641</v>
      </c>
      <c r="E984" s="326" t="n">
        <f aca="false">+[4]data1cf!D984</f>
        <v>550.422357797577</v>
      </c>
      <c r="F984" s="326" t="n">
        <f aca="false">+[4]data1cf!E984</f>
        <v>538.128711713467</v>
      </c>
      <c r="G984" s="326" t="n">
        <f aca="false">+[4]data1cf!F984</f>
        <v>526.8472495514</v>
      </c>
      <c r="H984" s="326" t="n">
        <f aca="false">+[4]data1cf!G984</f>
        <v>516.446021028312</v>
      </c>
      <c r="I984" s="326" t="n">
        <f aca="false">+[4]data1cf!H984</f>
        <v>510.850939365981</v>
      </c>
      <c r="J984" s="326" t="n">
        <f aca="false">+[4]data1cf!I984</f>
        <v>509.537290791432</v>
      </c>
      <c r="K984" s="326" t="n">
        <f aca="false">+[4]data1cf!J984</f>
        <v>508.315132598942</v>
      </c>
      <c r="L984" s="326" t="n">
        <f aca="false">+[4]data1cf!K984</f>
        <v>506.790582986907</v>
      </c>
      <c r="M984" s="326" t="n">
        <f aca="false">+[4]data1cf!L984</f>
        <v>386.133943560281</v>
      </c>
      <c r="N984" s="326" t="n">
        <f aca="false">+[4]data1cf!M984</f>
        <v>384.524520677086</v>
      </c>
      <c r="O984" s="326" t="n">
        <f aca="false">+[4]data1cf!N984</f>
        <v>383.132541781165</v>
      </c>
      <c r="P984" s="326" t="n">
        <f aca="false">+[4]data1cf!O984</f>
        <v>381.433076844597</v>
      </c>
      <c r="Q984" s="326" t="n">
        <f aca="false">+[4]data1cf!P984</f>
        <v>379.948354633702</v>
      </c>
      <c r="R984" s="326" t="n">
        <f aca="false">+[4]data1cf!Q984</f>
        <v>339.537911490563</v>
      </c>
      <c r="S984" s="326" t="n">
        <f aca="false">+[4]data1cf!R984</f>
        <v>299.208445465369</v>
      </c>
      <c r="T984" s="326" t="n">
        <f aca="false">+[4]data1cf!S984</f>
        <v>297.44301162933</v>
      </c>
      <c r="U984" s="326" t="n">
        <f aca="false">+[4]data1cf!T984</f>
        <v>295.62461477821</v>
      </c>
      <c r="V984" s="326" t="n">
        <f aca="false">+[4]data1cf!U984</f>
        <v>293.751666021557</v>
      </c>
      <c r="W984" s="326" t="n">
        <f aca="false">+[4]data1cf!V984</f>
        <v>291.822528802203</v>
      </c>
      <c r="X984" s="326" t="n">
        <f aca="false">+[4]data1cf!W984</f>
        <v>289.835517466269</v>
      </c>
      <c r="Y984" s="326" t="n">
        <f aca="false">+[4]data1cf!X984</f>
        <v>287.788895790257</v>
      </c>
      <c r="Z984" s="326" t="n">
        <f aca="false">+[4]data1cf!Y984</f>
        <v>285.680875463965</v>
      </c>
      <c r="AA984" s="326" t="n">
        <f aca="false">+[4]data1cf!Z984</f>
        <v>283.509614527884</v>
      </c>
      <c r="AB984" s="326"/>
      <c r="AC984" s="327" t="n">
        <f aca="false">XNPV(0.1,B984:AA984,$B$1:$AA$1)</f>
        <v>869.094445189361</v>
      </c>
      <c r="AD984" s="327" t="n">
        <f aca="false">SUMPRODUCT(B984:AA984,$B$1010:$AA$1010)</f>
        <v>1918.37566236654</v>
      </c>
      <c r="AE984" s="328" t="n">
        <f aca="false">SUMPRODUCT(B984:AA984,$B$1012:$AA$1012)</f>
        <v>1802.33809527504</v>
      </c>
      <c r="AF984" s="329" t="n">
        <f aca="false">XIRR(B984:AA984,$B$1:$AA$1)</f>
        <v>0.137794220487174</v>
      </c>
      <c r="AG984" s="330" t="n">
        <f aca="false">1-EXP(-(1/0.25)*(AD984/ABS($AD$1010)))</f>
        <v>0.974354756792967</v>
      </c>
    </row>
    <row r="985" customFormat="false" ht="12.75" hidden="false" customHeight="false" outlineLevel="0" collapsed="false">
      <c r="A985" s="321"/>
      <c r="B985" s="326" t="n">
        <f aca="false">+[4]data1cf!A985</f>
        <v>-2557.23786999343</v>
      </c>
      <c r="C985" s="326" t="n">
        <f aca="false">+[4]data1cf!B985</f>
        <v>490.449024192672</v>
      </c>
      <c r="D985" s="326" t="n">
        <f aca="false">+[4]data1cf!C985</f>
        <v>534.090297966077</v>
      </c>
      <c r="E985" s="326" t="n">
        <f aca="false">+[4]data1cf!D985</f>
        <v>523.51171936947</v>
      </c>
      <c r="F985" s="326" t="n">
        <f aca="false">+[4]data1cf!E985</f>
        <v>513.893399912715</v>
      </c>
      <c r="G985" s="326" t="n">
        <f aca="false">+[4]data1cf!F985</f>
        <v>505.035468930724</v>
      </c>
      <c r="H985" s="326" t="n">
        <f aca="false">+[4]data1cf!G985</f>
        <v>496.83745057134</v>
      </c>
      <c r="I985" s="326" t="n">
        <f aca="false">+[4]data1cf!H985</f>
        <v>492.281025129042</v>
      </c>
      <c r="J985" s="326" t="n">
        <f aca="false">+[4]data1cf!I985</f>
        <v>490.967376554493</v>
      </c>
      <c r="K985" s="326" t="n">
        <f aca="false">+[4]data1cf!J985</f>
        <v>489.713743931092</v>
      </c>
      <c r="L985" s="326" t="n">
        <f aca="false">+[4]data1cf!K985</f>
        <v>488.220668749967</v>
      </c>
      <c r="M985" s="326" t="n">
        <f aca="false">+[4]data1cf!L985</f>
        <v>367.532554892431</v>
      </c>
      <c r="N985" s="326" t="n">
        <f aca="false">+[4]data1cf!M985</f>
        <v>365.954606440146</v>
      </c>
      <c r="O985" s="326" t="n">
        <f aca="false">+[4]data1cf!N985</f>
        <v>364.531153113316</v>
      </c>
      <c r="P985" s="326" t="n">
        <f aca="false">+[4]data1cf!O985</f>
        <v>362.863162607658</v>
      </c>
      <c r="Q985" s="326" t="n">
        <f aca="false">+[4]data1cf!P985</f>
        <v>361.346965965852</v>
      </c>
      <c r="R985" s="326" t="n">
        <f aca="false">+[4]data1cf!Q985</f>
        <v>330.252954372093</v>
      </c>
      <c r="S985" s="326" t="n">
        <f aca="false">+[4]data1cf!R985</f>
        <v>299.208445465369</v>
      </c>
      <c r="T985" s="326" t="n">
        <f aca="false">+[4]data1cf!S985</f>
        <v>297.44301162933</v>
      </c>
      <c r="U985" s="326" t="n">
        <f aca="false">+[4]data1cf!T985</f>
        <v>295.62461477821</v>
      </c>
      <c r="V985" s="326" t="n">
        <f aca="false">+[4]data1cf!U985</f>
        <v>293.751666021557</v>
      </c>
      <c r="W985" s="326" t="n">
        <f aca="false">+[4]data1cf!V985</f>
        <v>291.822528802203</v>
      </c>
      <c r="X985" s="326" t="n">
        <f aca="false">+[4]data1cf!W985</f>
        <v>289.835517466269</v>
      </c>
      <c r="Y985" s="326" t="n">
        <f aca="false">+[4]data1cf!X985</f>
        <v>287.788895790257</v>
      </c>
      <c r="Z985" s="326" t="n">
        <f aca="false">+[4]data1cf!Y985</f>
        <v>285.680875463965</v>
      </c>
      <c r="AA985" s="326" t="n">
        <f aca="false">+[4]data1cf!Z985</f>
        <v>283.509614527884</v>
      </c>
      <c r="AB985" s="326"/>
      <c r="AC985" s="327" t="n">
        <f aca="false">XNPV(0.1,B985:AA985,$B$1:$AA$1)</f>
        <v>1515.86204515942</v>
      </c>
      <c r="AD985" s="327" t="n">
        <f aca="false">SUMPRODUCT(B985:AA985,$B$1010:$AA$1010)</f>
        <v>2521.53320859262</v>
      </c>
      <c r="AE985" s="328" t="n">
        <f aca="false">SUMPRODUCT(B985:AA985,$B$1012:$AA$1012)</f>
        <v>2409.52290235956</v>
      </c>
      <c r="AF985" s="329" t="n">
        <f aca="false">XIRR(B985:AA985,$B$1:$AA$1)</f>
        <v>0.184045527517654</v>
      </c>
      <c r="AG985" s="330" t="n">
        <f aca="false">1-EXP(-(1/0.25)*(AD985/ABS($AD$1010)))</f>
        <v>0.991894463185036</v>
      </c>
    </row>
    <row r="986" customFormat="false" ht="12.75" hidden="false" customHeight="false" outlineLevel="0" collapsed="false">
      <c r="A986" s="321"/>
      <c r="B986" s="326" t="n">
        <f aca="false">+[4]data1cf!A986</f>
        <v>-3118.30721209678</v>
      </c>
      <c r="C986" s="326" t="n">
        <f aca="false">+[4]data1cf!B986</f>
        <v>501.356212203162</v>
      </c>
      <c r="D986" s="326" t="n">
        <f aca="false">+[4]data1cf!C986</f>
        <v>554.813955186007</v>
      </c>
      <c r="E986" s="326" t="n">
        <f aca="false">+[4]data1cf!D986</f>
        <v>542.163010867406</v>
      </c>
      <c r="F986" s="326" t="n">
        <f aca="false">+[4]data1cf!E986</f>
        <v>530.690469448869</v>
      </c>
      <c r="G986" s="326" t="n">
        <f aca="false">+[4]data1cf!F986</f>
        <v>520.152831513262</v>
      </c>
      <c r="H986" s="326" t="n">
        <f aca="false">+[4]data1cf!G986</f>
        <v>510.42780683241</v>
      </c>
      <c r="I986" s="326" t="n">
        <f aca="false">+[4]data1cf!H986</f>
        <v>505.151506981419</v>
      </c>
      <c r="J986" s="326" t="n">
        <f aca="false">+[4]data1cf!I986</f>
        <v>503.83785840687</v>
      </c>
      <c r="K986" s="326" t="n">
        <f aca="false">+[4]data1cf!J986</f>
        <v>502.60604015949</v>
      </c>
      <c r="L986" s="326" t="n">
        <f aca="false">+[4]data1cf!K986</f>
        <v>501.091150602344</v>
      </c>
      <c r="M986" s="326" t="n">
        <f aca="false">+[4]data1cf!L986</f>
        <v>380.424851120829</v>
      </c>
      <c r="N986" s="326" t="n">
        <f aca="false">+[4]data1cf!M986</f>
        <v>378.825088292524</v>
      </c>
      <c r="O986" s="326" t="n">
        <f aca="false">+[4]data1cf!N986</f>
        <v>377.423449341714</v>
      </c>
      <c r="P986" s="326" t="n">
        <f aca="false">+[4]data1cf!O986</f>
        <v>375.733644460035</v>
      </c>
      <c r="Q986" s="326" t="n">
        <f aca="false">+[4]data1cf!P986</f>
        <v>374.23926219425</v>
      </c>
      <c r="R986" s="326" t="n">
        <f aca="false">+[4]data1cf!Q986</f>
        <v>336.688195298282</v>
      </c>
      <c r="S986" s="326" t="n">
        <f aca="false">+[4]data1cf!R986</f>
        <v>299.208445465369</v>
      </c>
      <c r="T986" s="326" t="n">
        <f aca="false">+[4]data1cf!S986</f>
        <v>297.44301162933</v>
      </c>
      <c r="U986" s="326" t="n">
        <f aca="false">+[4]data1cf!T986</f>
        <v>295.62461477821</v>
      </c>
      <c r="V986" s="326" t="n">
        <f aca="false">+[4]data1cf!U986</f>
        <v>293.751666021557</v>
      </c>
      <c r="W986" s="326" t="n">
        <f aca="false">+[4]data1cf!V986</f>
        <v>291.822528802203</v>
      </c>
      <c r="X986" s="326" t="n">
        <f aca="false">+[4]data1cf!W986</f>
        <v>289.835517466269</v>
      </c>
      <c r="Y986" s="326" t="n">
        <f aca="false">+[4]data1cf!X986</f>
        <v>287.788895790257</v>
      </c>
      <c r="Z986" s="326" t="n">
        <f aca="false">+[4]data1cf!Y986</f>
        <v>285.680875463965</v>
      </c>
      <c r="AA986" s="326" t="n">
        <f aca="false">+[4]data1cf!Z986</f>
        <v>283.509614527884</v>
      </c>
      <c r="AB986" s="326"/>
      <c r="AC986" s="327" t="n">
        <f aca="false">XNPV(0.1,B986:AA986,$B$1:$AA$1)</f>
        <v>1067.59876553901</v>
      </c>
      <c r="AD986" s="327" t="n">
        <f aca="false">SUMPRODUCT(B986:AA986,$B$1010:$AA$1010)</f>
        <v>2103.49529232777</v>
      </c>
      <c r="AE986" s="328" t="n">
        <f aca="false">SUMPRODUCT(B986:AA986,$B$1012:$AA$1012)</f>
        <v>1988.69376222949</v>
      </c>
      <c r="AF986" s="329" t="n">
        <f aca="false">XIRR(B986:AA986,$B$1:$AA$1)</f>
        <v>0.149656998187436</v>
      </c>
      <c r="AG986" s="330" t="n">
        <f aca="false">1-EXP(-(1/0.25)*(AD986/ABS($AD$1010)))</f>
        <v>0.981991440138602</v>
      </c>
    </row>
    <row r="987" customFormat="false" ht="12.75" hidden="false" customHeight="false" outlineLevel="0" collapsed="false">
      <c r="A987" s="321"/>
      <c r="B987" s="326" t="n">
        <f aca="false">+[4]data1cf!A987</f>
        <v>-3585.34566889766</v>
      </c>
      <c r="C987" s="326" t="n">
        <f aca="false">+[4]data1cf!B987</f>
        <v>510.435439803371</v>
      </c>
      <c r="D987" s="326" t="n">
        <f aca="false">+[4]data1cf!C987</f>
        <v>572.064487626404</v>
      </c>
      <c r="E987" s="326" t="n">
        <f aca="false">+[4]data1cf!D987</f>
        <v>557.688490063764</v>
      </c>
      <c r="F987" s="326" t="n">
        <f aca="false">+[4]data1cf!E987</f>
        <v>544.672479953191</v>
      </c>
      <c r="G987" s="326" t="n">
        <f aca="false">+[4]data1cf!F987</f>
        <v>532.736640967152</v>
      </c>
      <c r="H987" s="326" t="n">
        <f aca="false">+[4]data1cf!G987</f>
        <v>521.74052442227</v>
      </c>
      <c r="I987" s="326" t="n">
        <f aca="false">+[4]data1cf!H987</f>
        <v>515.864995549666</v>
      </c>
      <c r="J987" s="326" t="n">
        <f aca="false">+[4]data1cf!I987</f>
        <v>514.551346975116</v>
      </c>
      <c r="K987" s="326" t="n">
        <f aca="false">+[4]data1cf!J987</f>
        <v>513.337687182937</v>
      </c>
      <c r="L987" s="326" t="n">
        <f aca="false">+[4]data1cf!K987</f>
        <v>511.804639170591</v>
      </c>
      <c r="M987" s="326" t="n">
        <f aca="false">+[4]data1cf!L987</f>
        <v>391.156498144276</v>
      </c>
      <c r="N987" s="326" t="n">
        <f aca="false">+[4]data1cf!M987</f>
        <v>389.53857686077</v>
      </c>
      <c r="O987" s="326" t="n">
        <f aca="false">+[4]data1cf!N987</f>
        <v>388.155096365161</v>
      </c>
      <c r="P987" s="326" t="n">
        <f aca="false">+[4]data1cf!O987</f>
        <v>386.447133028281</v>
      </c>
      <c r="Q987" s="326" t="n">
        <f aca="false">+[4]data1cf!P987</f>
        <v>384.970909217697</v>
      </c>
      <c r="R987" s="326" t="n">
        <f aca="false">+[4]data1cf!Q987</f>
        <v>342.044939582405</v>
      </c>
      <c r="S987" s="326" t="n">
        <f aca="false">+[4]data1cf!R987</f>
        <v>299.208445465369</v>
      </c>
      <c r="T987" s="326" t="n">
        <f aca="false">+[4]data1cf!S987</f>
        <v>297.44301162933</v>
      </c>
      <c r="U987" s="326" t="n">
        <f aca="false">+[4]data1cf!T987</f>
        <v>295.62461477821</v>
      </c>
      <c r="V987" s="326" t="n">
        <f aca="false">+[4]data1cf!U987</f>
        <v>293.751666021557</v>
      </c>
      <c r="W987" s="326" t="n">
        <f aca="false">+[4]data1cf!V987</f>
        <v>291.822528802203</v>
      </c>
      <c r="X987" s="326" t="n">
        <f aca="false">+[4]data1cf!W987</f>
        <v>289.835517466269</v>
      </c>
      <c r="Y987" s="326" t="n">
        <f aca="false">+[4]data1cf!X987</f>
        <v>287.788895790257</v>
      </c>
      <c r="Z987" s="326" t="n">
        <f aca="false">+[4]data1cf!Y987</f>
        <v>285.680875463965</v>
      </c>
      <c r="AA987" s="326" t="n">
        <f aca="false">+[4]data1cf!Z987</f>
        <v>283.509614527884</v>
      </c>
      <c r="AB987" s="326"/>
      <c r="AC987" s="327" t="n">
        <f aca="false">XNPV(0.1,B987:AA987,$B$1:$AA$1)</f>
        <v>694.460947012736</v>
      </c>
      <c r="AD987" s="327" t="n">
        <f aca="false">SUMPRODUCT(B987:AA987,$B$1010:$AA$1010)</f>
        <v>1755.51729986668</v>
      </c>
      <c r="AE987" s="328" t="n">
        <f aca="false">SUMPRODUCT(B987:AA987,$B$1012:$AA$1012)</f>
        <v>1638.39233344997</v>
      </c>
      <c r="AF987" s="329" t="n">
        <f aca="false">XIRR(B987:AA987,$B$1:$AA$1)</f>
        <v>0.128585160932172</v>
      </c>
      <c r="AG987" s="330" t="n">
        <f aca="false">1-EXP(-(1/0.25)*(AD987/ABS($AD$1010)))</f>
        <v>0.964999647875237</v>
      </c>
    </row>
    <row r="988" customFormat="false" ht="12.75" hidden="false" customHeight="false" outlineLevel="0" collapsed="false">
      <c r="A988" s="321"/>
      <c r="B988" s="326" t="n">
        <f aca="false">+[4]data1cf!A988</f>
        <v>-2524.05221868495</v>
      </c>
      <c r="C988" s="326" t="n">
        <f aca="false">+[4]data1cf!B988</f>
        <v>489.803895131235</v>
      </c>
      <c r="D988" s="326" t="n">
        <f aca="false">+[4]data1cf!C988</f>
        <v>532.864552749347</v>
      </c>
      <c r="E988" s="326" t="n">
        <f aca="false">+[4]data1cf!D988</f>
        <v>522.408548674413</v>
      </c>
      <c r="F988" s="326" t="n">
        <f aca="false">+[4]data1cf!E988</f>
        <v>512.899901158103</v>
      </c>
      <c r="G988" s="326" t="n">
        <f aca="false">+[4]data1cf!F988</f>
        <v>504.141320051572</v>
      </c>
      <c r="H988" s="326" t="n">
        <f aca="false">+[4]data1cf!G988</f>
        <v>496.03361976079</v>
      </c>
      <c r="I988" s="326" t="n">
        <f aca="false">+[4]data1cf!H988</f>
        <v>491.519772836546</v>
      </c>
      <c r="J988" s="326" t="n">
        <f aca="false">+[4]data1cf!I988</f>
        <v>490.206124261997</v>
      </c>
      <c r="K988" s="326" t="n">
        <f aca="false">+[4]data1cf!J988</f>
        <v>488.951201380474</v>
      </c>
      <c r="L988" s="326" t="n">
        <f aca="false">+[4]data1cf!K988</f>
        <v>487.459416457472</v>
      </c>
      <c r="M988" s="326" t="n">
        <f aca="false">+[4]data1cf!L988</f>
        <v>366.770012341813</v>
      </c>
      <c r="N988" s="326" t="n">
        <f aca="false">+[4]data1cf!M988</f>
        <v>365.193354147651</v>
      </c>
      <c r="O988" s="326" t="n">
        <f aca="false">+[4]data1cf!N988</f>
        <v>363.768610562697</v>
      </c>
      <c r="P988" s="326" t="n">
        <f aca="false">+[4]data1cf!O988</f>
        <v>362.101910315162</v>
      </c>
      <c r="Q988" s="326" t="n">
        <f aca="false">+[4]data1cf!P988</f>
        <v>360.584423415234</v>
      </c>
      <c r="R988" s="326" t="n">
        <f aca="false">+[4]data1cf!Q988</f>
        <v>329.872328225846</v>
      </c>
      <c r="S988" s="326" t="n">
        <f aca="false">+[4]data1cf!R988</f>
        <v>299.208445465369</v>
      </c>
      <c r="T988" s="326" t="n">
        <f aca="false">+[4]data1cf!S988</f>
        <v>297.44301162933</v>
      </c>
      <c r="U988" s="326" t="n">
        <f aca="false">+[4]data1cf!T988</f>
        <v>295.62461477821</v>
      </c>
      <c r="V988" s="326" t="n">
        <f aca="false">+[4]data1cf!U988</f>
        <v>293.751666021557</v>
      </c>
      <c r="W988" s="326" t="n">
        <f aca="false">+[4]data1cf!V988</f>
        <v>291.822528802203</v>
      </c>
      <c r="X988" s="326" t="n">
        <f aca="false">+[4]data1cf!W988</f>
        <v>289.835517466269</v>
      </c>
      <c r="Y988" s="326" t="n">
        <f aca="false">+[4]data1cf!X988</f>
        <v>287.788895790257</v>
      </c>
      <c r="Z988" s="326" t="n">
        <f aca="false">+[4]data1cf!Y988</f>
        <v>285.680875463965</v>
      </c>
      <c r="AA988" s="326" t="n">
        <f aca="false">+[4]data1cf!Z988</f>
        <v>283.509614527884</v>
      </c>
      <c r="AB988" s="326"/>
      <c r="AC988" s="327" t="n">
        <f aca="false">XNPV(0.1,B988:AA988,$B$1:$AA$1)</f>
        <v>1542.37553961647</v>
      </c>
      <c r="AD988" s="327" t="n">
        <f aca="false">SUMPRODUCT(B988:AA988,$B$1010:$AA$1010)</f>
        <v>2546.2589590157</v>
      </c>
      <c r="AE988" s="328" t="n">
        <f aca="false">SUMPRODUCT(B988:AA988,$B$1012:$AA$1012)</f>
        <v>2434.41374571316</v>
      </c>
      <c r="AF988" s="329" t="n">
        <f aca="false">XIRR(B988:AA988,$B$1:$AA$1)</f>
        <v>0.186517596573622</v>
      </c>
      <c r="AG988" s="330" t="n">
        <f aca="false">1-EXP(-(1/0.25)*(AD988/ABS($AD$1010)))</f>
        <v>0.992268288649295</v>
      </c>
    </row>
    <row r="989" customFormat="false" ht="12.75" hidden="false" customHeight="false" outlineLevel="0" collapsed="false">
      <c r="A989" s="321"/>
      <c r="B989" s="326" t="n">
        <f aca="false">+[4]data1cf!A989</f>
        <v>-3690.66706508895</v>
      </c>
      <c r="C989" s="326" t="n">
        <f aca="false">+[4]data1cf!B989</f>
        <v>512.482887745329</v>
      </c>
      <c r="D989" s="326" t="n">
        <f aca="false">+[4]data1cf!C989</f>
        <v>575.954638716125</v>
      </c>
      <c r="E989" s="326" t="n">
        <f aca="false">+[4]data1cf!D989</f>
        <v>561.189626044513</v>
      </c>
      <c r="F989" s="326" t="n">
        <f aca="false">+[4]data1cf!E989</f>
        <v>547.825549783807</v>
      </c>
      <c r="G989" s="326" t="n">
        <f aca="false">+[4]data1cf!F989</f>
        <v>535.574403814706</v>
      </c>
      <c r="H989" s="326" t="n">
        <f aca="false">+[4]data1cf!G989</f>
        <v>524.291644557951</v>
      </c>
      <c r="I989" s="326" t="n">
        <f aca="false">+[4]data1cf!H989</f>
        <v>518.280984121177</v>
      </c>
      <c r="J989" s="326" t="n">
        <f aca="false">+[4]data1cf!I989</f>
        <v>516.967335546628</v>
      </c>
      <c r="K989" s="326" t="n">
        <f aca="false">+[4]data1cf!J989</f>
        <v>515.757770650332</v>
      </c>
      <c r="L989" s="326" t="n">
        <f aca="false">+[4]data1cf!K989</f>
        <v>514.220627742102</v>
      </c>
      <c r="M989" s="326" t="n">
        <f aca="false">+[4]data1cf!L989</f>
        <v>393.576581611671</v>
      </c>
      <c r="N989" s="326" t="n">
        <f aca="false">+[4]data1cf!M989</f>
        <v>391.954565432282</v>
      </c>
      <c r="O989" s="326" t="n">
        <f aca="false">+[4]data1cf!N989</f>
        <v>390.575179832556</v>
      </c>
      <c r="P989" s="326" t="n">
        <f aca="false">+[4]data1cf!O989</f>
        <v>388.863121599793</v>
      </c>
      <c r="Q989" s="326" t="n">
        <f aca="false">+[4]data1cf!P989</f>
        <v>387.390992685092</v>
      </c>
      <c r="R989" s="326" t="n">
        <f aca="false">+[4]data1cf!Q989</f>
        <v>343.252933868161</v>
      </c>
      <c r="S989" s="326" t="n">
        <f aca="false">+[4]data1cf!R989</f>
        <v>299.208445465369</v>
      </c>
      <c r="T989" s="326" t="n">
        <f aca="false">+[4]data1cf!S989</f>
        <v>297.44301162933</v>
      </c>
      <c r="U989" s="326" t="n">
        <f aca="false">+[4]data1cf!T989</f>
        <v>295.62461477821</v>
      </c>
      <c r="V989" s="326" t="n">
        <f aca="false">+[4]data1cf!U989</f>
        <v>293.751666021557</v>
      </c>
      <c r="W989" s="326" t="n">
        <f aca="false">+[4]data1cf!V989</f>
        <v>291.822528802203</v>
      </c>
      <c r="X989" s="326" t="n">
        <f aca="false">+[4]data1cf!W989</f>
        <v>289.835517466269</v>
      </c>
      <c r="Y989" s="326" t="n">
        <f aca="false">+[4]data1cf!X989</f>
        <v>287.788895790257</v>
      </c>
      <c r="Z989" s="326" t="n">
        <f aca="false">+[4]data1cf!Y989</f>
        <v>285.680875463965</v>
      </c>
      <c r="AA989" s="326" t="n">
        <f aca="false">+[4]data1cf!Z989</f>
        <v>283.509614527884</v>
      </c>
      <c r="AB989" s="326"/>
      <c r="AC989" s="327" t="n">
        <f aca="false">XNPV(0.1,B989:AA989,$B$1:$AA$1)</f>
        <v>610.314994047423</v>
      </c>
      <c r="AD989" s="327" t="n">
        <f aca="false">SUMPRODUCT(B989:AA989,$B$1010:$AA$1010)</f>
        <v>1677.04511523999</v>
      </c>
      <c r="AE989" s="328" t="n">
        <f aca="false">SUMPRODUCT(B989:AA989,$B$1012:$AA$1012)</f>
        <v>1559.39619291889</v>
      </c>
      <c r="AF989" s="329" t="n">
        <f aca="false">XIRR(B989:AA989,$B$1:$AA$1)</f>
        <v>0.124495859254049</v>
      </c>
      <c r="AG989" s="330" t="n">
        <f aca="false">1-EXP(-(1/0.25)*(AD989/ABS($AD$1010)))</f>
        <v>0.959341360510523</v>
      </c>
    </row>
    <row r="990" customFormat="false" ht="12.75" hidden="false" customHeight="false" outlineLevel="0" collapsed="false">
      <c r="A990" s="321"/>
      <c r="B990" s="326" t="n">
        <f aca="false">+[4]data1cf!A990</f>
        <v>-2483.40152845876</v>
      </c>
      <c r="C990" s="326" t="n">
        <f aca="false">+[4]data1cf!B990</f>
        <v>489.013645713238</v>
      </c>
      <c r="D990" s="326" t="n">
        <f aca="false">+[4]data1cf!C990</f>
        <v>531.363078855153</v>
      </c>
      <c r="E990" s="326" t="n">
        <f aca="false">+[4]data1cf!D990</f>
        <v>521.057222169638</v>
      </c>
      <c r="F990" s="326" t="n">
        <f aca="false">+[4]data1cf!E990</f>
        <v>511.682917054387</v>
      </c>
      <c r="G990" s="326" t="n">
        <f aca="false">+[4]data1cf!F990</f>
        <v>503.046034358228</v>
      </c>
      <c r="H990" s="326" t="n">
        <f aca="false">+[4]data1cf!G990</f>
        <v>495.048968985965</v>
      </c>
      <c r="I990" s="326" t="n">
        <f aca="false">+[4]data1cf!H990</f>
        <v>490.58727852331</v>
      </c>
      <c r="J990" s="326" t="n">
        <f aca="false">+[4]data1cf!I990</f>
        <v>489.27362994876</v>
      </c>
      <c r="K990" s="326" t="n">
        <f aca="false">+[4]data1cf!J990</f>
        <v>488.017126568401</v>
      </c>
      <c r="L990" s="326" t="n">
        <f aca="false">+[4]data1cf!K990</f>
        <v>486.526922144235</v>
      </c>
      <c r="M990" s="326" t="n">
        <f aca="false">+[4]data1cf!L990</f>
        <v>365.83593752974</v>
      </c>
      <c r="N990" s="326" t="n">
        <f aca="false">+[4]data1cf!M990</f>
        <v>364.260859834414</v>
      </c>
      <c r="O990" s="326" t="n">
        <f aca="false">+[4]data1cf!N990</f>
        <v>362.834535750625</v>
      </c>
      <c r="P990" s="326" t="n">
        <f aca="false">+[4]data1cf!O990</f>
        <v>361.169416001926</v>
      </c>
      <c r="Q990" s="326" t="n">
        <f aca="false">+[4]data1cf!P990</f>
        <v>359.650348603161</v>
      </c>
      <c r="R990" s="326" t="n">
        <f aca="false">+[4]data1cf!Q990</f>
        <v>329.406081069227</v>
      </c>
      <c r="S990" s="326" t="n">
        <f aca="false">+[4]data1cf!R990</f>
        <v>299.208445465369</v>
      </c>
      <c r="T990" s="326" t="n">
        <f aca="false">+[4]data1cf!S990</f>
        <v>297.44301162933</v>
      </c>
      <c r="U990" s="326" t="n">
        <f aca="false">+[4]data1cf!T990</f>
        <v>295.62461477821</v>
      </c>
      <c r="V990" s="326" t="n">
        <f aca="false">+[4]data1cf!U990</f>
        <v>293.751666021557</v>
      </c>
      <c r="W990" s="326" t="n">
        <f aca="false">+[4]data1cf!V990</f>
        <v>291.822528802203</v>
      </c>
      <c r="X990" s="326" t="n">
        <f aca="false">+[4]data1cf!W990</f>
        <v>289.835517466269</v>
      </c>
      <c r="Y990" s="326" t="n">
        <f aca="false">+[4]data1cf!X990</f>
        <v>287.788895790257</v>
      </c>
      <c r="Z990" s="326" t="n">
        <f aca="false">+[4]data1cf!Y990</f>
        <v>285.680875463965</v>
      </c>
      <c r="AA990" s="326" t="n">
        <f aca="false">+[4]data1cf!Z990</f>
        <v>283.509614527884</v>
      </c>
      <c r="AB990" s="326"/>
      <c r="AC990" s="327" t="n">
        <f aca="false">XNPV(0.1,B990:AA990,$B$1:$AA$1)</f>
        <v>1574.85318605374</v>
      </c>
      <c r="AD990" s="327" t="n">
        <f aca="false">SUMPRODUCT(B990:AA990,$B$1010:$AA$1010)</f>
        <v>2576.54671234967</v>
      </c>
      <c r="AE990" s="328" t="n">
        <f aca="false">SUMPRODUCT(B990:AA990,$B$1012:$AA$1012)</f>
        <v>2464.90372926751</v>
      </c>
      <c r="AF990" s="329" t="n">
        <f aca="false">XIRR(B990:AA990,$B$1:$AA$1)</f>
        <v>0.189629226513532</v>
      </c>
      <c r="AG990" s="330" t="n">
        <f aca="false">1-EXP(-(1/0.25)*(AD990/ABS($AD$1010)))</f>
        <v>0.992702792963967</v>
      </c>
    </row>
    <row r="991" customFormat="false" ht="12.75" hidden="false" customHeight="false" outlineLevel="0" collapsed="false">
      <c r="A991" s="321"/>
      <c r="B991" s="326" t="n">
        <f aca="false">+[4]data1cf!A991</f>
        <v>-3329.31704801941</v>
      </c>
      <c r="C991" s="326" t="n">
        <f aca="false">+[4]data1cf!B991</f>
        <v>505.458243413497</v>
      </c>
      <c r="D991" s="326" t="n">
        <f aca="false">+[4]data1cf!C991</f>
        <v>562.607814485645</v>
      </c>
      <c r="E991" s="326" t="n">
        <f aca="false">+[4]data1cf!D991</f>
        <v>549.177484237081</v>
      </c>
      <c r="F991" s="326" t="n">
        <f aca="false">+[4]data1cf!E991</f>
        <v>537.007597512786</v>
      </c>
      <c r="G991" s="326" t="n">
        <f aca="false">+[4]data1cf!F991</f>
        <v>525.838246770787</v>
      </c>
      <c r="H991" s="326" t="n">
        <f aca="false">+[4]data1cf!G991</f>
        <v>515.538937720488</v>
      </c>
      <c r="I991" s="326" t="n">
        <f aca="false">+[4]data1cf!H991</f>
        <v>509.991903809615</v>
      </c>
      <c r="J991" s="326" t="n">
        <f aca="false">+[4]data1cf!I991</f>
        <v>508.678255235066</v>
      </c>
      <c r="K991" s="326" t="n">
        <f aca="false">+[4]data1cf!J991</f>
        <v>507.454641050107</v>
      </c>
      <c r="L991" s="326" t="n">
        <f aca="false">+[4]data1cf!K991</f>
        <v>505.931547430541</v>
      </c>
      <c r="M991" s="326" t="n">
        <f aca="false">+[4]data1cf!L991</f>
        <v>385.273452011446</v>
      </c>
      <c r="N991" s="326" t="n">
        <f aca="false">+[4]data1cf!M991</f>
        <v>383.66548512072</v>
      </c>
      <c r="O991" s="326" t="n">
        <f aca="false">+[4]data1cf!N991</f>
        <v>382.272050232331</v>
      </c>
      <c r="P991" s="326" t="n">
        <f aca="false">+[4]data1cf!O991</f>
        <v>380.574041288231</v>
      </c>
      <c r="Q991" s="326" t="n">
        <f aca="false">+[4]data1cf!P991</f>
        <v>379.087863084867</v>
      </c>
      <c r="R991" s="326" t="n">
        <f aca="false">+[4]data1cf!Q991</f>
        <v>339.10839371238</v>
      </c>
      <c r="S991" s="326" t="n">
        <f aca="false">+[4]data1cf!R991</f>
        <v>299.208445465369</v>
      </c>
      <c r="T991" s="326" t="n">
        <f aca="false">+[4]data1cf!S991</f>
        <v>297.44301162933</v>
      </c>
      <c r="U991" s="326" t="n">
        <f aca="false">+[4]data1cf!T991</f>
        <v>295.62461477821</v>
      </c>
      <c r="V991" s="326" t="n">
        <f aca="false">+[4]data1cf!U991</f>
        <v>293.751666021557</v>
      </c>
      <c r="W991" s="326" t="n">
        <f aca="false">+[4]data1cf!V991</f>
        <v>291.822528802203</v>
      </c>
      <c r="X991" s="326" t="n">
        <f aca="false">+[4]data1cf!W991</f>
        <v>289.835517466269</v>
      </c>
      <c r="Y991" s="326" t="n">
        <f aca="false">+[4]data1cf!X991</f>
        <v>287.788895790257</v>
      </c>
      <c r="Z991" s="326" t="n">
        <f aca="false">+[4]data1cf!Y991</f>
        <v>285.680875463965</v>
      </c>
      <c r="AA991" s="326" t="n">
        <f aca="false">+[4]data1cf!Z991</f>
        <v>283.509614527884</v>
      </c>
      <c r="AB991" s="326"/>
      <c r="AC991" s="327" t="n">
        <f aca="false">XNPV(0.1,B991:AA991,$B$1:$AA$1)</f>
        <v>899.01361218123</v>
      </c>
      <c r="AD991" s="327" t="n">
        <f aca="false">SUMPRODUCT(B991:AA991,$B$1010:$AA$1010)</f>
        <v>1946.2774486477</v>
      </c>
      <c r="AE991" s="328" t="n">
        <f aca="false">SUMPRODUCT(B991:AA991,$B$1012:$AA$1012)</f>
        <v>1830.4261807619</v>
      </c>
      <c r="AF991" s="329" t="n">
        <f aca="false">XIRR(B991:AA991,$B$1:$AA$1)</f>
        <v>0.139480097221969</v>
      </c>
      <c r="AG991" s="330" t="n">
        <f aca="false">1-EXP(-(1/0.25)*(AD991/ABS($AD$1010)))</f>
        <v>0.975685427093105</v>
      </c>
    </row>
    <row r="992" customFormat="false" ht="12.75" hidden="false" customHeight="false" outlineLevel="0" collapsed="false">
      <c r="A992" s="321"/>
      <c r="B992" s="326" t="n">
        <f aca="false">+[4]data1cf!A992</f>
        <v>-3105.28850364745</v>
      </c>
      <c r="C992" s="326" t="n">
        <f aca="false">+[4]data1cf!B992</f>
        <v>501.103128510906</v>
      </c>
      <c r="D992" s="326" t="n">
        <f aca="false">+[4]data1cf!C992</f>
        <v>554.333096170722</v>
      </c>
      <c r="E992" s="326" t="n">
        <f aca="false">+[4]data1cf!D992</f>
        <v>541.73023775365</v>
      </c>
      <c r="F992" s="326" t="n">
        <f aca="false">+[4]data1cf!E992</f>
        <v>530.300720562796</v>
      </c>
      <c r="G992" s="326" t="n">
        <f aca="false">+[4]data1cf!F992</f>
        <v>519.802057515796</v>
      </c>
      <c r="H992" s="326" t="n">
        <f aca="false">+[4]data1cf!G992</f>
        <v>510.11246455186</v>
      </c>
      <c r="I992" s="326" t="n">
        <f aca="false">+[4]data1cf!H992</f>
        <v>504.852868224558</v>
      </c>
      <c r="J992" s="326" t="n">
        <f aca="false">+[4]data1cf!I992</f>
        <v>503.539219650009</v>
      </c>
      <c r="K992" s="326" t="n">
        <f aca="false">+[4]data1cf!J992</f>
        <v>502.306895235245</v>
      </c>
      <c r="L992" s="326" t="n">
        <f aca="false">+[4]data1cf!K992</f>
        <v>500.792511845484</v>
      </c>
      <c r="M992" s="326" t="n">
        <f aca="false">+[4]data1cf!L992</f>
        <v>380.125706196584</v>
      </c>
      <c r="N992" s="326" t="n">
        <f aca="false">+[4]data1cf!M992</f>
        <v>378.526449535663</v>
      </c>
      <c r="O992" s="326" t="n">
        <f aca="false">+[4]data1cf!N992</f>
        <v>377.124304417468</v>
      </c>
      <c r="P992" s="326" t="n">
        <f aca="false">+[4]data1cf!O992</f>
        <v>375.435005703174</v>
      </c>
      <c r="Q992" s="326" t="n">
        <f aca="false">+[4]data1cf!P992</f>
        <v>373.940117270005</v>
      </c>
      <c r="R992" s="326" t="n">
        <f aca="false">+[4]data1cf!Q992</f>
        <v>336.538875919852</v>
      </c>
      <c r="S992" s="326" t="n">
        <f aca="false">+[4]data1cf!R992</f>
        <v>299.208445465369</v>
      </c>
      <c r="T992" s="326" t="n">
        <f aca="false">+[4]data1cf!S992</f>
        <v>297.44301162933</v>
      </c>
      <c r="U992" s="326" t="n">
        <f aca="false">+[4]data1cf!T992</f>
        <v>295.62461477821</v>
      </c>
      <c r="V992" s="326" t="n">
        <f aca="false">+[4]data1cf!U992</f>
        <v>293.751666021557</v>
      </c>
      <c r="W992" s="326" t="n">
        <f aca="false">+[4]data1cf!V992</f>
        <v>291.822528802203</v>
      </c>
      <c r="X992" s="326" t="n">
        <f aca="false">+[4]data1cf!W992</f>
        <v>289.835517466269</v>
      </c>
      <c r="Y992" s="326" t="n">
        <f aca="false">+[4]data1cf!X992</f>
        <v>287.788895790257</v>
      </c>
      <c r="Z992" s="326" t="n">
        <f aca="false">+[4]data1cf!Y992</f>
        <v>285.680875463965</v>
      </c>
      <c r="AA992" s="326" t="n">
        <f aca="false">+[4]data1cf!Z992</f>
        <v>283.509614527884</v>
      </c>
      <c r="AB992" s="326"/>
      <c r="AC992" s="327" t="n">
        <f aca="false">XNPV(0.1,B992:AA992,$B$1:$AA$1)</f>
        <v>1077.99999139113</v>
      </c>
      <c r="AD992" s="327" t="n">
        <f aca="false">SUMPRODUCT(B992:AA992,$B$1010:$AA$1010)</f>
        <v>2113.19518741064</v>
      </c>
      <c r="AE992" s="328" t="n">
        <f aca="false">SUMPRODUCT(B992:AA992,$B$1012:$AA$1012)</f>
        <v>1998.45842315678</v>
      </c>
      <c r="AF992" s="329" t="n">
        <f aca="false">XIRR(B992:AA992,$B$1:$AA$1)</f>
        <v>0.150325674897812</v>
      </c>
      <c r="AG992" s="330" t="n">
        <f aca="false">1-EXP(-(1/0.25)*(AD992/ABS($AD$1010)))</f>
        <v>0.982321946866856</v>
      </c>
    </row>
    <row r="993" customFormat="false" ht="12.75" hidden="false" customHeight="false" outlineLevel="0" collapsed="false">
      <c r="A993" s="321"/>
      <c r="B993" s="326" t="n">
        <f aca="false">+[4]data1cf!A993</f>
        <v>-2437.20784305465</v>
      </c>
      <c r="C993" s="326" t="n">
        <f aca="false">+[4]data1cf!B993</f>
        <v>488.115640468982</v>
      </c>
      <c r="D993" s="326" t="n">
        <f aca="false">+[4]data1cf!C993</f>
        <v>529.656868891067</v>
      </c>
      <c r="E993" s="326" t="n">
        <f aca="false">+[4]data1cf!D993</f>
        <v>519.52163320196</v>
      </c>
      <c r="F993" s="326" t="n">
        <f aca="false">+[4]data1cf!E993</f>
        <v>510.299988978233</v>
      </c>
      <c r="G993" s="326" t="n">
        <f aca="false">+[4]data1cf!F993</f>
        <v>501.80139908969</v>
      </c>
      <c r="H993" s="326" t="n">
        <f aca="false">+[4]data1cf!G993</f>
        <v>493.930054451623</v>
      </c>
      <c r="I993" s="326" t="n">
        <f aca="false">+[4]data1cf!H993</f>
        <v>489.527632335088</v>
      </c>
      <c r="J993" s="326" t="n">
        <f aca="false">+[4]data1cf!I993</f>
        <v>488.213983760538</v>
      </c>
      <c r="K993" s="326" t="n">
        <f aca="false">+[4]data1cf!J993</f>
        <v>486.955684369691</v>
      </c>
      <c r="L993" s="326" t="n">
        <f aca="false">+[4]data1cf!K993</f>
        <v>485.467275956013</v>
      </c>
      <c r="M993" s="326" t="n">
        <f aca="false">+[4]data1cf!L993</f>
        <v>364.77449533103</v>
      </c>
      <c r="N993" s="326" t="n">
        <f aca="false">+[4]data1cf!M993</f>
        <v>363.201213646192</v>
      </c>
      <c r="O993" s="326" t="n">
        <f aca="false">+[4]data1cf!N993</f>
        <v>361.773093551914</v>
      </c>
      <c r="P993" s="326" t="n">
        <f aca="false">+[4]data1cf!O993</f>
        <v>360.109769813703</v>
      </c>
      <c r="Q993" s="326" t="n">
        <f aca="false">+[4]data1cf!P993</f>
        <v>358.588906404451</v>
      </c>
      <c r="R993" s="326" t="n">
        <f aca="false">+[4]data1cf!Q993</f>
        <v>328.876257975116</v>
      </c>
      <c r="S993" s="326" t="n">
        <f aca="false">+[4]data1cf!R993</f>
        <v>299.208445465369</v>
      </c>
      <c r="T993" s="326" t="n">
        <f aca="false">+[4]data1cf!S993</f>
        <v>297.44301162933</v>
      </c>
      <c r="U993" s="326" t="n">
        <f aca="false">+[4]data1cf!T993</f>
        <v>295.62461477821</v>
      </c>
      <c r="V993" s="326" t="n">
        <f aca="false">+[4]data1cf!U993</f>
        <v>293.751666021557</v>
      </c>
      <c r="W993" s="326" t="n">
        <f aca="false">+[4]data1cf!V993</f>
        <v>291.822528802203</v>
      </c>
      <c r="X993" s="326" t="n">
        <f aca="false">+[4]data1cf!W993</f>
        <v>289.835517466269</v>
      </c>
      <c r="Y993" s="326" t="n">
        <f aca="false">+[4]data1cf!X993</f>
        <v>287.788895790257</v>
      </c>
      <c r="Z993" s="326" t="n">
        <f aca="false">+[4]data1cf!Y993</f>
        <v>285.680875463965</v>
      </c>
      <c r="AA993" s="326" t="n">
        <f aca="false">+[4]data1cf!Z993</f>
        <v>283.509614527884</v>
      </c>
      <c r="AB993" s="326"/>
      <c r="AC993" s="327" t="n">
        <f aca="false">XNPV(0.1,B993:AA993,$B$1:$AA$1)</f>
        <v>1611.75937814646</v>
      </c>
      <c r="AD993" s="327" t="n">
        <f aca="false">SUMPRODUCT(B993:AA993,$B$1010:$AA$1010)</f>
        <v>2610.96440467722</v>
      </c>
      <c r="AE993" s="328" t="n">
        <f aca="false">SUMPRODUCT(B993:AA993,$B$1012:$AA$1012)</f>
        <v>2499.55122726691</v>
      </c>
      <c r="AF993" s="329" t="n">
        <f aca="false">XIRR(B993:AA993,$B$1:$AA$1)</f>
        <v>0.19328214454194</v>
      </c>
      <c r="AG993" s="330" t="n">
        <f aca="false">1-EXP(-(1/0.25)*(AD993/ABS($AD$1010)))</f>
        <v>0.993166982002889</v>
      </c>
    </row>
    <row r="994" customFormat="false" ht="12.75" hidden="false" customHeight="false" outlineLevel="0" collapsed="false">
      <c r="A994" s="321"/>
      <c r="B994" s="326" t="n">
        <f aca="false">+[4]data1cf!A994</f>
        <v>-2693.71497491082</v>
      </c>
      <c r="C994" s="326" t="n">
        <f aca="false">+[4]data1cf!B994</f>
        <v>493.102139112266</v>
      </c>
      <c r="D994" s="326" t="n">
        <f aca="false">+[4]data1cf!C994</f>
        <v>539.131216313306</v>
      </c>
      <c r="E994" s="326" t="n">
        <f aca="false">+[4]data1cf!D994</f>
        <v>528.048545881975</v>
      </c>
      <c r="F994" s="326" t="n">
        <f aca="false">+[4]data1cf!E994</f>
        <v>517.97919688889</v>
      </c>
      <c r="G994" s="326" t="n">
        <f aca="false">+[4]data1cf!F994</f>
        <v>508.712686209281</v>
      </c>
      <c r="H994" s="326" t="n">
        <f aca="false">+[4]data1cf!G994</f>
        <v>500.143231761154</v>
      </c>
      <c r="I994" s="326" t="n">
        <f aca="false">+[4]data1cf!H994</f>
        <v>495.411700734163</v>
      </c>
      <c r="J994" s="326" t="n">
        <f aca="false">+[4]data1cf!I994</f>
        <v>494.098052159613</v>
      </c>
      <c r="K994" s="326" t="n">
        <f aca="false">+[4]data1cf!J994</f>
        <v>492.849725766052</v>
      </c>
      <c r="L994" s="326" t="n">
        <f aca="false">+[4]data1cf!K994</f>
        <v>491.351344355088</v>
      </c>
      <c r="M994" s="326" t="n">
        <f aca="false">+[4]data1cf!L994</f>
        <v>370.668536727391</v>
      </c>
      <c r="N994" s="326" t="n">
        <f aca="false">+[4]data1cf!M994</f>
        <v>369.085282045267</v>
      </c>
      <c r="O994" s="326" t="n">
        <f aca="false">+[4]data1cf!N994</f>
        <v>367.667134948276</v>
      </c>
      <c r="P994" s="326" t="n">
        <f aca="false">+[4]data1cf!O994</f>
        <v>365.993838212779</v>
      </c>
      <c r="Q994" s="326" t="n">
        <f aca="false">+[4]data1cf!P994</f>
        <v>364.482947800812</v>
      </c>
      <c r="R994" s="326" t="n">
        <f aca="false">+[4]data1cf!Q994</f>
        <v>331.818292174654</v>
      </c>
      <c r="S994" s="326" t="n">
        <f aca="false">+[4]data1cf!R994</f>
        <v>299.208445465369</v>
      </c>
      <c r="T994" s="326" t="n">
        <f aca="false">+[4]data1cf!S994</f>
        <v>297.44301162933</v>
      </c>
      <c r="U994" s="326" t="n">
        <f aca="false">+[4]data1cf!T994</f>
        <v>295.62461477821</v>
      </c>
      <c r="V994" s="326" t="n">
        <f aca="false">+[4]data1cf!U994</f>
        <v>293.751666021557</v>
      </c>
      <c r="W994" s="326" t="n">
        <f aca="false">+[4]data1cf!V994</f>
        <v>291.822528802203</v>
      </c>
      <c r="X994" s="326" t="n">
        <f aca="false">+[4]data1cf!W994</f>
        <v>289.835517466269</v>
      </c>
      <c r="Y994" s="326" t="n">
        <f aca="false">+[4]data1cf!X994</f>
        <v>287.788895790257</v>
      </c>
      <c r="Z994" s="326" t="n">
        <f aca="false">+[4]data1cf!Y994</f>
        <v>285.680875463965</v>
      </c>
      <c r="AA994" s="326" t="n">
        <f aca="false">+[4]data1cf!Z994</f>
        <v>283.509614527884</v>
      </c>
      <c r="AB994" s="326"/>
      <c r="AC994" s="327" t="n">
        <f aca="false">XNPV(0.1,B994:AA994,$B$1:$AA$1)</f>
        <v>1406.82440925149</v>
      </c>
      <c r="AD994" s="327" t="n">
        <f aca="false">SUMPRODUCT(B994:AA994,$B$1010:$AA$1010)</f>
        <v>2419.8477300319</v>
      </c>
      <c r="AE994" s="328" t="n">
        <f aca="false">SUMPRODUCT(B994:AA994,$B$1012:$AA$1012)</f>
        <v>2307.15847358055</v>
      </c>
      <c r="AF994" s="329" t="n">
        <f aca="false">XIRR(B994:AA994,$B$1:$AA$1)</f>
        <v>0.174473343728716</v>
      </c>
      <c r="AG994" s="330" t="n">
        <f aca="false">1-EXP(-(1/0.25)*(AD994/ABS($AD$1010)))</f>
        <v>0.990157305278918</v>
      </c>
    </row>
    <row r="995" customFormat="false" ht="12.75" hidden="false" customHeight="false" outlineLevel="0" collapsed="false">
      <c r="A995" s="321"/>
      <c r="B995" s="326" t="n">
        <f aca="false">+[4]data1cf!A995</f>
        <v>-3870.89530316689</v>
      </c>
      <c r="C995" s="326" t="n">
        <f aca="false">+[4]data1cf!B995</f>
        <v>515.986524693564</v>
      </c>
      <c r="D995" s="326" t="n">
        <f aca="false">+[4]data1cf!C995</f>
        <v>582.611548917772</v>
      </c>
      <c r="E995" s="326" t="n">
        <f aca="false">+[4]data1cf!D995</f>
        <v>567.180845225995</v>
      </c>
      <c r="F995" s="326" t="n">
        <f aca="false">+[4]data1cf!E995</f>
        <v>553.221150684089</v>
      </c>
      <c r="G995" s="326" t="n">
        <f aca="false">+[4]data1cf!F995</f>
        <v>540.43044462496</v>
      </c>
      <c r="H995" s="326" t="n">
        <f aca="false">+[4]data1cf!G995</f>
        <v>528.657176195452</v>
      </c>
      <c r="I995" s="326" t="n">
        <f aca="false">+[4]data1cf!H995</f>
        <v>522.415275720094</v>
      </c>
      <c r="J995" s="326" t="n">
        <f aca="false">+[4]data1cf!I995</f>
        <v>521.101627145545</v>
      </c>
      <c r="K995" s="326" t="n">
        <f aca="false">+[4]data1cf!J995</f>
        <v>519.899069523146</v>
      </c>
      <c r="L995" s="326" t="n">
        <f aca="false">+[4]data1cf!K995</f>
        <v>518.35491934102</v>
      </c>
      <c r="M995" s="326" t="n">
        <f aca="false">+[4]data1cf!L995</f>
        <v>397.717880484485</v>
      </c>
      <c r="N995" s="326" t="n">
        <f aca="false">+[4]data1cf!M995</f>
        <v>396.088857031199</v>
      </c>
      <c r="O995" s="326" t="n">
        <f aca="false">+[4]data1cf!N995</f>
        <v>394.71647870537</v>
      </c>
      <c r="P995" s="326" t="n">
        <f aca="false">+[4]data1cf!O995</f>
        <v>392.99741319871</v>
      </c>
      <c r="Q995" s="326" t="n">
        <f aca="false">+[4]data1cf!P995</f>
        <v>391.532291557906</v>
      </c>
      <c r="R995" s="326" t="n">
        <f aca="false">+[4]data1cf!Q995</f>
        <v>345.32007966762</v>
      </c>
      <c r="S995" s="326" t="n">
        <f aca="false">+[4]data1cf!R995</f>
        <v>299.208445465369</v>
      </c>
      <c r="T995" s="326" t="n">
        <f aca="false">+[4]data1cf!S995</f>
        <v>297.44301162933</v>
      </c>
      <c r="U995" s="326" t="n">
        <f aca="false">+[4]data1cf!T995</f>
        <v>295.62461477821</v>
      </c>
      <c r="V995" s="326" t="n">
        <f aca="false">+[4]data1cf!U995</f>
        <v>293.751666021557</v>
      </c>
      <c r="W995" s="326" t="n">
        <f aca="false">+[4]data1cf!V995</f>
        <v>291.822528802203</v>
      </c>
      <c r="X995" s="326" t="n">
        <f aca="false">+[4]data1cf!W995</f>
        <v>289.835517466269</v>
      </c>
      <c r="Y995" s="326" t="n">
        <f aca="false">+[4]data1cf!X995</f>
        <v>287.788895790257</v>
      </c>
      <c r="Z995" s="326" t="n">
        <f aca="false">+[4]data1cf!Y995</f>
        <v>285.680875463965</v>
      </c>
      <c r="AA995" s="326" t="n">
        <f aca="false">+[4]data1cf!Z995</f>
        <v>283.509614527884</v>
      </c>
      <c r="AB995" s="326"/>
      <c r="AC995" s="327" t="n">
        <f aca="false">XNPV(0.1,B995:AA995,$B$1:$AA$1)</f>
        <v>466.322629791413</v>
      </c>
      <c r="AD995" s="327" t="n">
        <f aca="false">SUMPRODUCT(B995:AA995,$B$1010:$AA$1010)</f>
        <v>1542.76182537828</v>
      </c>
      <c r="AE995" s="328" t="n">
        <f aca="false">SUMPRODUCT(B995:AA995,$B$1012:$AA$1012)</f>
        <v>1424.21629844601</v>
      </c>
      <c r="AF995" s="329" t="n">
        <f aca="false">XIRR(B995:AA995,$B$1:$AA$1)</f>
        <v>0.117956686804126</v>
      </c>
      <c r="AG995" s="330" t="n">
        <f aca="false">1-EXP(-(1/0.25)*(AD995/ABS($AD$1010)))</f>
        <v>0.94745639439147</v>
      </c>
    </row>
    <row r="996" customFormat="false" ht="12.75" hidden="false" customHeight="false" outlineLevel="0" collapsed="false">
      <c r="A996" s="321"/>
      <c r="B996" s="326" t="n">
        <f aca="false">+[4]data1cf!A996</f>
        <v>-3162.54408213428</v>
      </c>
      <c r="C996" s="326" t="n">
        <f aca="false">+[4]data1cf!B996</f>
        <v>502.216176956691</v>
      </c>
      <c r="D996" s="326" t="n">
        <f aca="false">+[4]data1cf!C996</f>
        <v>556.447888217712</v>
      </c>
      <c r="E996" s="326" t="n">
        <f aca="false">+[4]data1cf!D996</f>
        <v>543.633550595941</v>
      </c>
      <c r="F996" s="326" t="n">
        <f aca="false">+[4]data1cf!E996</f>
        <v>532.014815169303</v>
      </c>
      <c r="G996" s="326" t="n">
        <f aca="false">+[4]data1cf!F996</f>
        <v>521.344742661653</v>
      </c>
      <c r="H996" s="326" t="n">
        <f aca="false">+[4]data1cf!G996</f>
        <v>511.499322915307</v>
      </c>
      <c r="I996" s="326" t="n">
        <f aca="false">+[4]data1cf!H996</f>
        <v>506.166265390583</v>
      </c>
      <c r="J996" s="326" t="n">
        <f aca="false">+[4]data1cf!I996</f>
        <v>504.852616816034</v>
      </c>
      <c r="K996" s="326" t="n">
        <f aca="false">+[4]data1cf!J996</f>
        <v>503.622518498162</v>
      </c>
      <c r="L996" s="326" t="n">
        <f aca="false">+[4]data1cf!K996</f>
        <v>502.105909011509</v>
      </c>
      <c r="M996" s="326" t="n">
        <f aca="false">+[4]data1cf!L996</f>
        <v>381.441329459501</v>
      </c>
      <c r="N996" s="326" t="n">
        <f aca="false">+[4]data1cf!M996</f>
        <v>379.839846701688</v>
      </c>
      <c r="O996" s="326" t="n">
        <f aca="false">+[4]data1cf!N996</f>
        <v>378.439927680385</v>
      </c>
      <c r="P996" s="326" t="n">
        <f aca="false">+[4]data1cf!O996</f>
        <v>376.748402869199</v>
      </c>
      <c r="Q996" s="326" t="n">
        <f aca="false">+[4]data1cf!P996</f>
        <v>375.255740532922</v>
      </c>
      <c r="R996" s="326" t="n">
        <f aca="false">+[4]data1cf!Q996</f>
        <v>337.195574502864</v>
      </c>
      <c r="S996" s="326" t="n">
        <f aca="false">+[4]data1cf!R996</f>
        <v>299.208445465369</v>
      </c>
      <c r="T996" s="326" t="n">
        <f aca="false">+[4]data1cf!S996</f>
        <v>297.44301162933</v>
      </c>
      <c r="U996" s="326" t="n">
        <f aca="false">+[4]data1cf!T996</f>
        <v>295.62461477821</v>
      </c>
      <c r="V996" s="326" t="n">
        <f aca="false">+[4]data1cf!U996</f>
        <v>293.751666021557</v>
      </c>
      <c r="W996" s="326" t="n">
        <f aca="false">+[4]data1cf!V996</f>
        <v>291.822528802203</v>
      </c>
      <c r="X996" s="326" t="n">
        <f aca="false">+[4]data1cf!W996</f>
        <v>289.835517466269</v>
      </c>
      <c r="Y996" s="326" t="n">
        <f aca="false">+[4]data1cf!X996</f>
        <v>287.788895790257</v>
      </c>
      <c r="Z996" s="326" t="n">
        <f aca="false">+[4]data1cf!Y996</f>
        <v>285.680875463965</v>
      </c>
      <c r="AA996" s="326" t="n">
        <f aca="false">+[4]data1cf!Z996</f>
        <v>283.509614527884</v>
      </c>
      <c r="AB996" s="326"/>
      <c r="AC996" s="327" t="n">
        <f aca="false">XNPV(0.1,B996:AA996,$B$1:$AA$1)</f>
        <v>1032.25596037198</v>
      </c>
      <c r="AD996" s="327" t="n">
        <f aca="false">SUMPRODUCT(B996:AA996,$B$1010:$AA$1010)</f>
        <v>2070.53557133637</v>
      </c>
      <c r="AE996" s="328" t="n">
        <f aca="false">SUMPRODUCT(B996:AA996,$B$1012:$AA$1012)</f>
        <v>1955.51397038747</v>
      </c>
      <c r="AF996" s="329" t="n">
        <f aca="false">XIRR(B996:AA996,$B$1:$AA$1)</f>
        <v>0.147422122147041</v>
      </c>
      <c r="AG996" s="330" t="n">
        <f aca="false">1-EXP(-(1/0.25)*(AD996/ABS($AD$1010)))</f>
        <v>0.980821531312986</v>
      </c>
    </row>
    <row r="997" customFormat="false" ht="12.75" hidden="false" customHeight="false" outlineLevel="0" collapsed="false">
      <c r="A997" s="321"/>
      <c r="B997" s="326" t="n">
        <f aca="false">+[4]data1cf!A997</f>
        <v>-3144.00720710121</v>
      </c>
      <c r="C997" s="326" t="n">
        <f aca="false">+[4]data1cf!B997</f>
        <v>501.855820106048</v>
      </c>
      <c r="D997" s="326" t="n">
        <f aca="false">+[4]data1cf!C997</f>
        <v>555.763210201491</v>
      </c>
      <c r="E997" s="326" t="n">
        <f aca="false">+[4]data1cf!D997</f>
        <v>543.017340381342</v>
      </c>
      <c r="F997" s="326" t="n">
        <f aca="false">+[4]data1cf!E997</f>
        <v>531.459865619313</v>
      </c>
      <c r="G997" s="326" t="n">
        <f aca="false">+[4]data1cf!F997</f>
        <v>520.845288066662</v>
      </c>
      <c r="H997" s="326" t="n">
        <f aca="false">+[4]data1cf!G997</f>
        <v>511.050318279406</v>
      </c>
      <c r="I997" s="326" t="n">
        <f aca="false">+[4]data1cf!H997</f>
        <v>505.741044306825</v>
      </c>
      <c r="J997" s="326" t="n">
        <f aca="false">+[4]data1cf!I997</f>
        <v>504.427395732275</v>
      </c>
      <c r="K997" s="326" t="n">
        <f aca="false">+[4]data1cf!J997</f>
        <v>503.196576700702</v>
      </c>
      <c r="L997" s="326" t="n">
        <f aca="false">+[4]data1cf!K997</f>
        <v>501.68068792775</v>
      </c>
      <c r="M997" s="326" t="n">
        <f aca="false">+[4]data1cf!L997</f>
        <v>381.015387662041</v>
      </c>
      <c r="N997" s="326" t="n">
        <f aca="false">+[4]data1cf!M997</f>
        <v>379.414625617929</v>
      </c>
      <c r="O997" s="326" t="n">
        <f aca="false">+[4]data1cf!N997</f>
        <v>378.013985882925</v>
      </c>
      <c r="P997" s="326" t="n">
        <f aca="false">+[4]data1cf!O997</f>
        <v>376.32318178544</v>
      </c>
      <c r="Q997" s="326" t="n">
        <f aca="false">+[4]data1cf!P997</f>
        <v>374.829798735462</v>
      </c>
      <c r="R997" s="326" t="n">
        <f aca="false">+[4]data1cf!Q997</f>
        <v>336.982963960985</v>
      </c>
      <c r="S997" s="326" t="n">
        <f aca="false">+[4]data1cf!R997</f>
        <v>299.208445465369</v>
      </c>
      <c r="T997" s="326" t="n">
        <f aca="false">+[4]data1cf!S997</f>
        <v>297.44301162933</v>
      </c>
      <c r="U997" s="326" t="n">
        <f aca="false">+[4]data1cf!T997</f>
        <v>295.62461477821</v>
      </c>
      <c r="V997" s="326" t="n">
        <f aca="false">+[4]data1cf!U997</f>
        <v>293.751666021557</v>
      </c>
      <c r="W997" s="326" t="n">
        <f aca="false">+[4]data1cf!V997</f>
        <v>291.822528802203</v>
      </c>
      <c r="X997" s="326" t="n">
        <f aca="false">+[4]data1cf!W997</f>
        <v>289.835517466269</v>
      </c>
      <c r="Y997" s="326" t="n">
        <f aca="false">+[4]data1cf!X997</f>
        <v>287.788895790257</v>
      </c>
      <c r="Z997" s="326" t="n">
        <f aca="false">+[4]data1cf!Y997</f>
        <v>285.680875463965</v>
      </c>
      <c r="AA997" s="326" t="n">
        <f aca="false">+[4]data1cf!Z997</f>
        <v>283.509614527884</v>
      </c>
      <c r="AB997" s="326"/>
      <c r="AC997" s="327" t="n">
        <f aca="false">XNPV(0.1,B997:AA997,$B$1:$AA$1)</f>
        <v>1047.06589521014</v>
      </c>
      <c r="AD997" s="327" t="n">
        <f aca="false">SUMPRODUCT(B997:AA997,$B$1010:$AA$1010)</f>
        <v>2084.34690628445</v>
      </c>
      <c r="AE997" s="328" t="n">
        <f aca="false">SUMPRODUCT(B997:AA997,$B$1012:$AA$1012)</f>
        <v>1969.41752311345</v>
      </c>
      <c r="AF997" s="329" t="n">
        <f aca="false">XIRR(B997:AA997,$B$1:$AA$1)</f>
        <v>0.148351695244529</v>
      </c>
      <c r="AG997" s="330" t="n">
        <f aca="false">1-EXP(-(1/0.25)*(AD997/ABS($AD$1010)))</f>
        <v>0.981320743696445</v>
      </c>
    </row>
    <row r="998" customFormat="false" ht="12.75" hidden="false" customHeight="false" outlineLevel="0" collapsed="false">
      <c r="A998" s="321"/>
      <c r="B998" s="326" t="n">
        <f aca="false">+[4]data1cf!A998</f>
        <v>-3849.18973345737</v>
      </c>
      <c r="C998" s="326" t="n">
        <f aca="false">+[4]data1cf!B998</f>
        <v>515.564568418411</v>
      </c>
      <c r="D998" s="326" t="n">
        <f aca="false">+[4]data1cf!C998</f>
        <v>581.809831994982</v>
      </c>
      <c r="E998" s="326" t="n">
        <f aca="false">+[4]data1cf!D998</f>
        <v>566.459299995483</v>
      </c>
      <c r="F998" s="326" t="n">
        <f aca="false">+[4]data1cf!E998</f>
        <v>552.571338020354</v>
      </c>
      <c r="G998" s="326" t="n">
        <f aca="false">+[4]data1cf!F998</f>
        <v>539.845613227598</v>
      </c>
      <c r="H998" s="326" t="n">
        <f aca="false">+[4]data1cf!G998</f>
        <v>528.131418676611</v>
      </c>
      <c r="I998" s="326" t="n">
        <f aca="false">+[4]data1cf!H998</f>
        <v>521.917367315414</v>
      </c>
      <c r="J998" s="326" t="n">
        <f aca="false">+[4]data1cf!I998</f>
        <v>520.603718740865</v>
      </c>
      <c r="K998" s="326" t="n">
        <f aca="false">+[4]data1cf!J998</f>
        <v>519.400317205916</v>
      </c>
      <c r="L998" s="326" t="n">
        <f aca="false">+[4]data1cf!K998</f>
        <v>517.857010936339</v>
      </c>
      <c r="M998" s="326" t="n">
        <f aca="false">+[4]data1cf!L998</f>
        <v>397.219128167255</v>
      </c>
      <c r="N998" s="326" t="n">
        <f aca="false">+[4]data1cf!M998</f>
        <v>395.590948626519</v>
      </c>
      <c r="O998" s="326" t="n">
        <f aca="false">+[4]data1cf!N998</f>
        <v>394.217726388139</v>
      </c>
      <c r="P998" s="326" t="n">
        <f aca="false">+[4]data1cf!O998</f>
        <v>392.49950479403</v>
      </c>
      <c r="Q998" s="326" t="n">
        <f aca="false">+[4]data1cf!P998</f>
        <v>391.033539240676</v>
      </c>
      <c r="R998" s="326" t="n">
        <f aca="false">+[4]data1cf!Q998</f>
        <v>345.071125465279</v>
      </c>
      <c r="S998" s="326" t="n">
        <f aca="false">+[4]data1cf!R998</f>
        <v>299.208445465369</v>
      </c>
      <c r="T998" s="326" t="n">
        <f aca="false">+[4]data1cf!S998</f>
        <v>297.44301162933</v>
      </c>
      <c r="U998" s="326" t="n">
        <f aca="false">+[4]data1cf!T998</f>
        <v>295.62461477821</v>
      </c>
      <c r="V998" s="326" t="n">
        <f aca="false">+[4]data1cf!U998</f>
        <v>293.751666021557</v>
      </c>
      <c r="W998" s="326" t="n">
        <f aca="false">+[4]data1cf!V998</f>
        <v>291.822528802203</v>
      </c>
      <c r="X998" s="326" t="n">
        <f aca="false">+[4]data1cf!W998</f>
        <v>289.835517466269</v>
      </c>
      <c r="Y998" s="326" t="n">
        <f aca="false">+[4]data1cf!X998</f>
        <v>287.788895790257</v>
      </c>
      <c r="Z998" s="326" t="n">
        <f aca="false">+[4]data1cf!Y998</f>
        <v>285.680875463965</v>
      </c>
      <c r="AA998" s="326" t="n">
        <f aca="false">+[4]data1cf!Z998</f>
        <v>283.509614527884</v>
      </c>
      <c r="AB998" s="326"/>
      <c r="AC998" s="327" t="n">
        <f aca="false">XNPV(0.1,B998:AA998,$B$1:$AA$1)</f>
        <v>483.664175896107</v>
      </c>
      <c r="AD998" s="327" t="n">
        <f aca="false">SUMPRODUCT(B998:AA998,$B$1010:$AA$1010)</f>
        <v>1558.9340708599</v>
      </c>
      <c r="AE998" s="328" t="n">
        <f aca="false">SUMPRODUCT(B998:AA998,$B$1012:$AA$1012)</f>
        <v>1440.49652541875</v>
      </c>
      <c r="AF998" s="329" t="n">
        <f aca="false">XIRR(B998:AA998,$B$1:$AA$1)</f>
        <v>0.1187156040951</v>
      </c>
      <c r="AG998" s="330" t="n">
        <f aca="false">1-EXP(-(1/0.25)*(AD998/ABS($AD$1010)))</f>
        <v>0.94905430186673</v>
      </c>
    </row>
    <row r="999" customFormat="false" ht="12.75" hidden="false" customHeight="false" outlineLevel="0" collapsed="false">
      <c r="A999" s="321"/>
      <c r="B999" s="326" t="n">
        <f aca="false">+[4]data1cf!A999</f>
        <v>-2421.86689200898</v>
      </c>
      <c r="C999" s="326" t="n">
        <f aca="false">+[4]data1cf!B999</f>
        <v>487.817412380655</v>
      </c>
      <c r="D999" s="326" t="n">
        <f aca="false">+[4]data1cf!C999</f>
        <v>529.090235523244</v>
      </c>
      <c r="E999" s="326" t="n">
        <f aca="false">+[4]data1cf!D999</f>
        <v>519.011663170919</v>
      </c>
      <c r="F999" s="326" t="n">
        <f aca="false">+[4]data1cf!E999</f>
        <v>509.840717722208</v>
      </c>
      <c r="G999" s="326" t="n">
        <f aca="false">+[4]data1cf!F999</f>
        <v>501.388054959267</v>
      </c>
      <c r="H999" s="326" t="n">
        <f aca="false">+[4]data1cf!G999</f>
        <v>493.558462253566</v>
      </c>
      <c r="I999" s="326" t="n">
        <f aca="false">+[4]data1cf!H999</f>
        <v>489.175723190861</v>
      </c>
      <c r="J999" s="326" t="n">
        <f aca="false">+[4]data1cf!I999</f>
        <v>487.862074616312</v>
      </c>
      <c r="K999" s="326" t="n">
        <f aca="false">+[4]data1cf!J999</f>
        <v>486.603178769287</v>
      </c>
      <c r="L999" s="326" t="n">
        <f aca="false">+[4]data1cf!K999</f>
        <v>485.115366811786</v>
      </c>
      <c r="M999" s="326" t="n">
        <f aca="false">+[4]data1cf!L999</f>
        <v>364.421989730626</v>
      </c>
      <c r="N999" s="326" t="n">
        <f aca="false">+[4]data1cf!M999</f>
        <v>362.849304501966</v>
      </c>
      <c r="O999" s="326" t="n">
        <f aca="false">+[4]data1cf!N999</f>
        <v>361.420587951511</v>
      </c>
      <c r="P999" s="326" t="n">
        <f aca="false">+[4]data1cf!O999</f>
        <v>359.757860669477</v>
      </c>
      <c r="Q999" s="326" t="n">
        <f aca="false">+[4]data1cf!P999</f>
        <v>358.236400804047</v>
      </c>
      <c r="R999" s="326" t="n">
        <f aca="false">+[4]data1cf!Q999</f>
        <v>328.700303403003</v>
      </c>
      <c r="S999" s="326" t="n">
        <f aca="false">+[4]data1cf!R999</f>
        <v>299.208445465369</v>
      </c>
      <c r="T999" s="326" t="n">
        <f aca="false">+[4]data1cf!S999</f>
        <v>297.44301162933</v>
      </c>
      <c r="U999" s="326" t="n">
        <f aca="false">+[4]data1cf!T999</f>
        <v>295.62461477821</v>
      </c>
      <c r="V999" s="326" t="n">
        <f aca="false">+[4]data1cf!U999</f>
        <v>293.751666021557</v>
      </c>
      <c r="W999" s="326" t="n">
        <f aca="false">+[4]data1cf!V999</f>
        <v>291.822528802203</v>
      </c>
      <c r="X999" s="326" t="n">
        <f aca="false">+[4]data1cf!W999</f>
        <v>289.835517466269</v>
      </c>
      <c r="Y999" s="326" t="n">
        <f aca="false">+[4]data1cf!X999</f>
        <v>287.788895790257</v>
      </c>
      <c r="Z999" s="326" t="n">
        <f aca="false">+[4]data1cf!Y999</f>
        <v>285.680875463965</v>
      </c>
      <c r="AA999" s="326" t="n">
        <f aca="false">+[4]data1cf!Z999</f>
        <v>283.509614527884</v>
      </c>
      <c r="AB999" s="326"/>
      <c r="AC999" s="327" t="n">
        <f aca="false">XNPV(0.1,B999:AA999,$B$1:$AA$1)</f>
        <v>1624.01594700914</v>
      </c>
      <c r="AD999" s="327" t="n">
        <f aca="false">SUMPRODUCT(B999:AA999,$B$1010:$AA$1010)</f>
        <v>2622.39454125287</v>
      </c>
      <c r="AE999" s="328" t="n">
        <f aca="false">SUMPRODUCT(B999:AA999,$B$1012:$AA$1012)</f>
        <v>2511.0576824461</v>
      </c>
      <c r="AF999" s="329" t="n">
        <f aca="false">XIRR(B999:AA999,$B$1:$AA$1)</f>
        <v>0.194523959871506</v>
      </c>
      <c r="AG999" s="330" t="n">
        <f aca="false">1-EXP(-(1/0.25)*(AD999/ABS($AD$1010)))</f>
        <v>0.993314512973133</v>
      </c>
    </row>
    <row r="1000" customFormat="false" ht="12.75" hidden="false" customHeight="false" outlineLevel="0" collapsed="false">
      <c r="A1000" s="321"/>
      <c r="B1000" s="326" t="n">
        <f aca="false">+[4]data1cf!A1000</f>
        <v>-2874.69874586663</v>
      </c>
      <c r="C1000" s="326" t="n">
        <f aca="false">+[4]data1cf!B1000</f>
        <v>496.620463619647</v>
      </c>
      <c r="D1000" s="326" t="n">
        <f aca="false">+[4]data1cf!C1000</f>
        <v>545.81603287733</v>
      </c>
      <c r="E1000" s="326" t="n">
        <f aca="false">+[4]data1cf!D1000</f>
        <v>534.064880789597</v>
      </c>
      <c r="F1000" s="326" t="n">
        <f aca="false">+[4]data1cf!E1000</f>
        <v>523.397416630257</v>
      </c>
      <c r="G1000" s="326" t="n">
        <f aca="false">+[4]data1cf!F1000</f>
        <v>513.589083976511</v>
      </c>
      <c r="H1000" s="326" t="n">
        <f aca="false">+[4]data1cf!G1000</f>
        <v>504.527064097351</v>
      </c>
      <c r="I1000" s="326" t="n">
        <f aca="false">+[4]data1cf!H1000</f>
        <v>499.563323652872</v>
      </c>
      <c r="J1000" s="326" t="n">
        <f aca="false">+[4]data1cf!I1000</f>
        <v>498.249675078323</v>
      </c>
      <c r="K1000" s="326" t="n">
        <f aca="false">+[4]data1cf!J1000</f>
        <v>497.008385333777</v>
      </c>
      <c r="L1000" s="326" t="n">
        <f aca="false">+[4]data1cf!K1000</f>
        <v>495.502967273798</v>
      </c>
      <c r="M1000" s="326" t="n">
        <f aca="false">+[4]data1cf!L1000</f>
        <v>374.827196295116</v>
      </c>
      <c r="N1000" s="326" t="n">
        <f aca="false">+[4]data1cf!M1000</f>
        <v>373.236904963977</v>
      </c>
      <c r="O1000" s="326" t="n">
        <f aca="false">+[4]data1cf!N1000</f>
        <v>371.825794516</v>
      </c>
      <c r="P1000" s="326" t="n">
        <f aca="false">+[4]data1cf!O1000</f>
        <v>370.145461131488</v>
      </c>
      <c r="Q1000" s="326" t="n">
        <f aca="false">+[4]data1cf!P1000</f>
        <v>368.641607368537</v>
      </c>
      <c r="R1000" s="326" t="n">
        <f aca="false">+[4]data1cf!Q1000</f>
        <v>333.894103634009</v>
      </c>
      <c r="S1000" s="326" t="n">
        <f aca="false">+[4]data1cf!R1000</f>
        <v>299.208445465369</v>
      </c>
      <c r="T1000" s="326" t="n">
        <f aca="false">+[4]data1cf!S1000</f>
        <v>297.44301162933</v>
      </c>
      <c r="U1000" s="326" t="n">
        <f aca="false">+[4]data1cf!T1000</f>
        <v>295.62461477821</v>
      </c>
      <c r="V1000" s="326" t="n">
        <f aca="false">+[4]data1cf!U1000</f>
        <v>293.751666021557</v>
      </c>
      <c r="W1000" s="326" t="n">
        <f aca="false">+[4]data1cf!V1000</f>
        <v>291.822528802203</v>
      </c>
      <c r="X1000" s="326" t="n">
        <f aca="false">+[4]data1cf!W1000</f>
        <v>289.835517466269</v>
      </c>
      <c r="Y1000" s="326" t="n">
        <f aca="false">+[4]data1cf!X1000</f>
        <v>287.788895790257</v>
      </c>
      <c r="Z1000" s="326" t="n">
        <f aca="false">+[4]data1cf!Y1000</f>
        <v>285.680875463965</v>
      </c>
      <c r="AA1000" s="326" t="n">
        <f aca="false">+[4]data1cf!Z1000</f>
        <v>283.509614527884</v>
      </c>
      <c r="AB1000" s="326"/>
      <c r="AC1000" s="327" t="n">
        <f aca="false">XNPV(0.1,B1000:AA1000,$B$1:$AA$1)</f>
        <v>1262.22841613844</v>
      </c>
      <c r="AD1000" s="327" t="n">
        <f aca="false">SUMPRODUCT(B1000:AA1000,$B$1010:$AA$1010)</f>
        <v>2285.00151262054</v>
      </c>
      <c r="AE1000" s="328" t="n">
        <f aca="false">SUMPRODUCT(B1000:AA1000,$B$1012:$AA$1012)</f>
        <v>2171.41189291137</v>
      </c>
      <c r="AF1000" s="329" t="n">
        <f aca="false">XIRR(B1000:AA1000,$B$1:$AA$1)</f>
        <v>0.163076580558054</v>
      </c>
      <c r="AG1000" s="327" t="n">
        <f aca="false">1-EXP(-(1/0.25)*(AD1000/ABS($AD$1010)))</f>
        <v>0.987266496708576</v>
      </c>
    </row>
    <row r="1001" customFormat="false" ht="12.75" hidden="false" customHeight="false" outlineLevel="0" collapsed="false">
      <c r="A1001" s="331"/>
      <c r="B1001" s="326" t="n">
        <f aca="false">+[4]data1cf!A1001</f>
        <v>-2928.40104071815</v>
      </c>
      <c r="C1001" s="326" t="n">
        <f aca="false">+[4]data1cf!B1001</f>
        <v>497.664436231561</v>
      </c>
      <c r="D1001" s="326" t="n">
        <f aca="false">+[4]data1cf!C1001</f>
        <v>547.799580839966</v>
      </c>
      <c r="E1001" s="326" t="n">
        <f aca="false">+[4]data1cf!D1001</f>
        <v>535.850073955969</v>
      </c>
      <c r="F1001" s="326" t="n">
        <f aca="false">+[4]data1cf!E1001</f>
        <v>525.005134452604</v>
      </c>
      <c r="G1001" s="326" t="n">
        <f aca="false">+[4]data1cf!F1001</f>
        <v>515.036030016623</v>
      </c>
      <c r="H1001" s="326" t="n">
        <f aca="false">+[4]data1cf!G1001</f>
        <v>505.827853971795</v>
      </c>
      <c r="I1001" s="326" t="n">
        <f aca="false">+[4]data1cf!H1001</f>
        <v>500.79521133493</v>
      </c>
      <c r="J1001" s="326" t="n">
        <f aca="false">+[4]data1cf!I1001</f>
        <v>499.481562760381</v>
      </c>
      <c r="K1001" s="326" t="n">
        <f aca="false">+[4]data1cf!J1001</f>
        <v>498.242360961058</v>
      </c>
      <c r="L1001" s="326" t="n">
        <f aca="false">+[4]data1cf!K1001</f>
        <v>496.734854955856</v>
      </c>
      <c r="M1001" s="326" t="n">
        <f aca="false">+[4]data1cf!L1001</f>
        <v>376.061171922397</v>
      </c>
      <c r="N1001" s="326" t="n">
        <f aca="false">+[4]data1cf!M1001</f>
        <v>374.468792646035</v>
      </c>
      <c r="O1001" s="326" t="n">
        <f aca="false">+[4]data1cf!N1001</f>
        <v>373.059770143282</v>
      </c>
      <c r="P1001" s="326" t="n">
        <f aca="false">+[4]data1cf!O1001</f>
        <v>371.377348813546</v>
      </c>
      <c r="Q1001" s="326" t="n">
        <f aca="false">+[4]data1cf!P1001</f>
        <v>369.875582995818</v>
      </c>
      <c r="R1001" s="326" t="n">
        <f aca="false">+[4]data1cf!Q1001</f>
        <v>334.510047475038</v>
      </c>
      <c r="S1001" s="326" t="n">
        <f aca="false">+[4]data1cf!R1001</f>
        <v>299.208445465369</v>
      </c>
      <c r="T1001" s="326" t="n">
        <f aca="false">+[4]data1cf!S1001</f>
        <v>297.44301162933</v>
      </c>
      <c r="U1001" s="326" t="n">
        <f aca="false">+[4]data1cf!T1001</f>
        <v>295.62461477821</v>
      </c>
      <c r="V1001" s="326" t="n">
        <f aca="false">+[4]data1cf!U1001</f>
        <v>293.751666021557</v>
      </c>
      <c r="W1001" s="326" t="n">
        <f aca="false">+[4]data1cf!V1001</f>
        <v>291.822528802203</v>
      </c>
      <c r="X1001" s="326" t="n">
        <f aca="false">+[4]data1cf!W1001</f>
        <v>289.835517466269</v>
      </c>
      <c r="Y1001" s="326" t="n">
        <f aca="false">+[4]data1cf!X1001</f>
        <v>287.788895790257</v>
      </c>
      <c r="Z1001" s="326" t="n">
        <f aca="false">+[4]data1cf!Y1001</f>
        <v>285.680875463965</v>
      </c>
      <c r="AA1001" s="326" t="n">
        <f aca="false">+[4]data1cf!Z1001</f>
        <v>283.509614527884</v>
      </c>
      <c r="AB1001" s="326"/>
      <c r="AC1001" s="327" t="n">
        <f aca="false">XNPV(0.1,B1001:AA1001,$B$1:$AA$1)</f>
        <v>1219.3232616293</v>
      </c>
      <c r="AD1001" s="327" t="n">
        <f aca="false">SUMPRODUCT(B1001:AA1001,$B$1010:$AA$1010)</f>
        <v>2244.98935413366</v>
      </c>
      <c r="AE1001" s="328" t="n">
        <f aca="false">SUMPRODUCT(B1001:AA1001,$B$1012:$AA$1012)</f>
        <v>2131.13257470687</v>
      </c>
      <c r="AF1001" s="329" t="n">
        <f aca="false">XIRR(B1001:AA1001,$B$1:$AA$1)</f>
        <v>0.159943840772906</v>
      </c>
      <c r="AG1001" s="327" t="n">
        <f aca="false">1-EXP(-(1/0.25)*(AD1001/ABS($AD$1010)))</f>
        <v>0.986255411406139</v>
      </c>
    </row>
    <row r="1002" customFormat="false" ht="12.75" hidden="false" customHeight="false" outlineLevel="0" collapsed="false">
      <c r="B1002" s="332"/>
      <c r="C1002" s="332"/>
      <c r="D1002" s="332"/>
      <c r="E1002" s="332"/>
      <c r="F1002" s="332"/>
      <c r="G1002" s="332"/>
      <c r="H1002" s="333"/>
      <c r="I1002" s="333"/>
      <c r="J1002" s="333"/>
      <c r="K1002" s="333"/>
      <c r="L1002" s="333"/>
      <c r="M1002" s="333"/>
      <c r="N1002" s="333"/>
      <c r="O1002" s="333"/>
      <c r="P1002" s="333"/>
      <c r="Q1002" s="333"/>
      <c r="R1002" s="333"/>
      <c r="S1002" s="333"/>
      <c r="T1002" s="333"/>
      <c r="U1002" s="333"/>
      <c r="V1002" s="333"/>
      <c r="W1002" s="333"/>
      <c r="X1002" s="333"/>
      <c r="Y1002" s="333"/>
      <c r="Z1002" s="333"/>
      <c r="AA1002" s="333"/>
      <c r="AB1002" s="334"/>
      <c r="AC1002" s="327"/>
      <c r="AD1002" s="328" t="n">
        <f aca="false">AVERAGE(AD2:AD1001)</f>
        <v>2094.64119880551</v>
      </c>
      <c r="AE1002" s="328" t="n">
        <f aca="false">AVERAGE(AE2:AE1001)</f>
        <v>1979.78055024887</v>
      </c>
      <c r="AF1002" s="329"/>
      <c r="AG1002" s="327" t="n">
        <f aca="false">AVERAGE(AG2:AG1001)</f>
        <v>0.978067605901795</v>
      </c>
    </row>
    <row r="1003" customFormat="false" ht="12.75" hidden="false" customHeight="false" outlineLevel="0" collapsed="false">
      <c r="B1003" s="332"/>
      <c r="C1003" s="332"/>
      <c r="D1003" s="332"/>
      <c r="E1003" s="332"/>
      <c r="F1003" s="332"/>
      <c r="G1003" s="332"/>
      <c r="H1003" s="333"/>
      <c r="I1003" s="333"/>
      <c r="J1003" s="333"/>
      <c r="K1003" s="333"/>
      <c r="L1003" s="333"/>
      <c r="M1003" s="333"/>
      <c r="N1003" s="333"/>
      <c r="O1003" s="333"/>
      <c r="P1003" s="333"/>
      <c r="Q1003" s="333"/>
      <c r="R1003" s="333"/>
      <c r="S1003" s="333"/>
      <c r="T1003" s="333"/>
      <c r="U1003" s="333"/>
      <c r="V1003" s="333"/>
      <c r="W1003" s="333"/>
      <c r="X1003" s="333"/>
      <c r="Y1003" s="333"/>
      <c r="Z1003" s="333"/>
      <c r="AA1003" s="333"/>
      <c r="AB1003" s="334"/>
      <c r="AC1003" s="335"/>
      <c r="AD1003" s="335"/>
      <c r="AE1003" s="327"/>
      <c r="AF1003" s="330"/>
    </row>
    <row r="1004" customFormat="false" ht="13.5" hidden="false" customHeight="false" outlineLevel="0" collapsed="false">
      <c r="A1004" s="0" t="s">
        <v>382</v>
      </c>
      <c r="B1004" s="336" t="n">
        <f aca="false">AVERAGE(B2:B1001)</f>
        <v>-3130.19072848172</v>
      </c>
      <c r="C1004" s="336" t="n">
        <f aca="false">AVERAGE(C2:C1001)</f>
        <v>501.587227761685</v>
      </c>
      <c r="D1004" s="336" t="n">
        <f aca="false">AVERAGE(D2:D1001)</f>
        <v>555.252884747201</v>
      </c>
      <c r="E1004" s="336" t="n">
        <f aca="false">AVERAGE(E2:E1001)</f>
        <v>542.558047472481</v>
      </c>
      <c r="F1004" s="336" t="n">
        <f aca="false">AVERAGE(F2:F1001)</f>
        <v>531.046233408994</v>
      </c>
      <c r="G1004" s="336" t="n">
        <f aca="false">AVERAGE(G2:G1001)</f>
        <v>520.473019077375</v>
      </c>
      <c r="H1004" s="336" t="n">
        <f aca="false">AVERAGE(H2:H1001)</f>
        <v>510.715652218329</v>
      </c>
      <c r="I1004" s="336" t="n">
        <f aca="false">AVERAGE(I2:I1001)</f>
        <v>505.424105340476</v>
      </c>
      <c r="J1004" s="336" t="n">
        <f aca="false">AVERAGE(J2:J1001)</f>
        <v>504.110456765927</v>
      </c>
      <c r="K1004" s="336" t="n">
        <f aca="false">AVERAGE(K2:K1001)</f>
        <v>502.879100549665</v>
      </c>
      <c r="L1004" s="336" t="n">
        <f aca="false">AVERAGE(L2:L1001)</f>
        <v>501.363748961402</v>
      </c>
      <c r="M1004" s="336" t="n">
        <f aca="false">AVERAGE(M2:M1001)</f>
        <v>380.697911511004</v>
      </c>
      <c r="N1004" s="336" t="n">
        <f aca="false">AVERAGE(N2:N1001)</f>
        <v>379.097686651581</v>
      </c>
      <c r="O1004" s="336" t="n">
        <f aca="false">AVERAGE(O2:O1001)</f>
        <v>377.696509731888</v>
      </c>
      <c r="P1004" s="336" t="n">
        <f aca="false">AVERAGE(P2:P1001)</f>
        <v>376.006242819092</v>
      </c>
      <c r="Q1004" s="336" t="n">
        <f aca="false">AVERAGE(Q2:Q1001)</f>
        <v>374.512322584425</v>
      </c>
      <c r="R1004" s="336" t="n">
        <f aca="false">AVERAGE(R2:R1001)</f>
        <v>336.824494477811</v>
      </c>
      <c r="S1004" s="336" t="n">
        <f aca="false">AVERAGE(S2:S1001)</f>
        <v>299.208445465369</v>
      </c>
      <c r="T1004" s="336" t="n">
        <f aca="false">AVERAGE(T2:T1001)</f>
        <v>297.44301162933</v>
      </c>
      <c r="U1004" s="336" t="n">
        <f aca="false">AVERAGE(U2:U1001)</f>
        <v>295.62461477821</v>
      </c>
      <c r="V1004" s="336" t="n">
        <f aca="false">AVERAGE(V2:V1001)</f>
        <v>293.751666021557</v>
      </c>
      <c r="W1004" s="334"/>
      <c r="X1004" s="334"/>
      <c r="Y1004" s="334"/>
      <c r="Z1004" s="334"/>
      <c r="AA1004" s="334"/>
      <c r="AB1004" s="334"/>
      <c r="AC1004" s="327"/>
      <c r="AD1004" s="327"/>
      <c r="AE1004" s="327"/>
      <c r="AF1004" s="330"/>
    </row>
    <row r="1005" customFormat="false" ht="13.5" hidden="false" customHeight="false" outlineLevel="0" collapsed="false">
      <c r="B1005" s="336"/>
      <c r="C1005" s="336"/>
      <c r="D1005" s="336"/>
      <c r="E1005" s="336"/>
      <c r="F1005" s="336"/>
      <c r="G1005" s="336"/>
      <c r="H1005" s="336"/>
      <c r="I1005" s="336"/>
      <c r="J1005" s="336"/>
      <c r="K1005" s="336"/>
      <c r="L1005" s="336"/>
      <c r="M1005" s="334"/>
      <c r="N1005" s="334"/>
      <c r="O1005" s="334"/>
      <c r="P1005" s="334"/>
      <c r="Q1005" s="334"/>
      <c r="R1005" s="334"/>
      <c r="S1005" s="334"/>
      <c r="T1005" s="334"/>
      <c r="U1005" s="334"/>
      <c r="V1005" s="334"/>
      <c r="W1005" s="334"/>
      <c r="X1005" s="334"/>
      <c r="Y1005" s="334"/>
      <c r="Z1005" s="334"/>
      <c r="AA1005" s="334"/>
      <c r="AB1005" s="337" t="s">
        <v>383</v>
      </c>
      <c r="AC1005" s="230" t="s">
        <v>384</v>
      </c>
      <c r="AD1005" s="338" t="s">
        <v>385</v>
      </c>
    </row>
    <row r="1006" customFormat="false" ht="12.75" hidden="false" customHeight="false" outlineLevel="0" collapsed="false">
      <c r="B1006" s="339" t="n">
        <f aca="false">(B1-$B$1)/365</f>
        <v>0</v>
      </c>
      <c r="C1006" s="339" t="n">
        <f aca="false">(C1-$B$1)/((C1-$B$1)/1)</f>
        <v>1</v>
      </c>
      <c r="D1006" s="339" t="n">
        <f aca="false">(D1-$B$1)/((D1-$B$1)/(C1006+1))</f>
        <v>2</v>
      </c>
      <c r="E1006" s="339" t="n">
        <f aca="false">(E1-$B$1)/((E1-$B$1)/(D1006+1))</f>
        <v>3</v>
      </c>
      <c r="F1006" s="339" t="n">
        <f aca="false">(F1-$B$1)/((F1-$B$1)/(E1006+1))</f>
        <v>4</v>
      </c>
      <c r="G1006" s="339" t="n">
        <f aca="false">(G1-$B$1)/((G1-$B$1)/(F1006+1))</f>
        <v>5</v>
      </c>
      <c r="H1006" s="339" t="n">
        <f aca="false">(H1-$B$1)/((H1-$B$1)/(G1006+1))</f>
        <v>6</v>
      </c>
      <c r="I1006" s="339" t="n">
        <f aca="false">(I1-$B$1)/((I1-$B$1)/(H1006+1))</f>
        <v>7</v>
      </c>
      <c r="J1006" s="339" t="n">
        <f aca="false">(J1-$B$1)/((J1-$B$1)/(I1006+1))</f>
        <v>8</v>
      </c>
      <c r="K1006" s="339" t="n">
        <f aca="false">(K1-$B$1)/((K1-$B$1)/(J1006+1))</f>
        <v>9</v>
      </c>
      <c r="L1006" s="339" t="n">
        <f aca="false">(L1-$B$1)/((L1-$B$1)/(K1006+1))</f>
        <v>10</v>
      </c>
      <c r="M1006" s="339" t="n">
        <f aca="false">(M1-$B$1)/((M1-$B$1)/(L1006+1))</f>
        <v>11</v>
      </c>
      <c r="N1006" s="339" t="n">
        <f aca="false">(N1-$B$1)/((N1-$B$1)/(M1006+1))</f>
        <v>12</v>
      </c>
      <c r="O1006" s="339" t="n">
        <f aca="false">(O1-$B$1)/((O1-$B$1)/(N1006+1))</f>
        <v>13</v>
      </c>
      <c r="P1006" s="339" t="n">
        <f aca="false">(P1-$B$1)/((P1-$B$1)/(O1006+1))</f>
        <v>14</v>
      </c>
      <c r="Q1006" s="339" t="n">
        <f aca="false">(Q1-$B$1)/((Q1-$B$1)/(P1006+1))</f>
        <v>15</v>
      </c>
      <c r="R1006" s="339" t="n">
        <f aca="false">(R1-$B$1)/((R1-$B$1)/(Q1006+1))</f>
        <v>16</v>
      </c>
      <c r="S1006" s="339" t="n">
        <f aca="false">(S1-$B$1)/((S1-$B$1)/(R1006+1))</f>
        <v>17</v>
      </c>
      <c r="T1006" s="339" t="n">
        <f aca="false">(T1-$B$1)/((T1-$B$1)/(S1006+1))</f>
        <v>18</v>
      </c>
      <c r="U1006" s="339" t="n">
        <f aca="false">(U1-$B$1)/((U1-$B$1)/(T1006+1))</f>
        <v>19</v>
      </c>
      <c r="V1006" s="339" t="n">
        <f aca="false">(V1-$B$1)/((V1-$B$1)/(U1006+1))</f>
        <v>20</v>
      </c>
      <c r="W1006" s="340"/>
      <c r="X1006" s="340"/>
      <c r="Y1006" s="340"/>
      <c r="Z1006" s="340"/>
      <c r="AA1006" s="340"/>
      <c r="AB1006" s="341" t="s">
        <v>386</v>
      </c>
      <c r="AC1006" s="342" t="n">
        <f aca="false">PERCENTILE(AC$2:$AC$1001,0.05)</f>
        <v>509.525910897685</v>
      </c>
      <c r="AD1006" s="343" t="n">
        <f aca="false">PERCENTILE($AD$2:AD$1001,0.05)</f>
        <v>1583.0520084706</v>
      </c>
      <c r="AE1006" s="344" t="s">
        <v>387</v>
      </c>
      <c r="AF1006" s="345" t="n">
        <f aca="false">AVERAGE(AG2:AG1001)</f>
        <v>0.978067605901795</v>
      </c>
    </row>
    <row r="1007" customFormat="false" ht="13.5" hidden="false" customHeight="false" outlineLevel="0" collapsed="false">
      <c r="B1007" s="346"/>
      <c r="C1007" s="346"/>
      <c r="D1007" s="346"/>
      <c r="E1007" s="346"/>
      <c r="F1007" s="346"/>
      <c r="G1007" s="346"/>
      <c r="H1007" s="346"/>
      <c r="I1007" s="346"/>
      <c r="J1007" s="346"/>
      <c r="K1007" s="346"/>
      <c r="L1007" s="346"/>
      <c r="M1007" s="334"/>
      <c r="N1007" s="334"/>
      <c r="O1007" s="334"/>
      <c r="P1007" s="334"/>
      <c r="Q1007" s="334"/>
      <c r="R1007" s="334"/>
      <c r="S1007" s="334"/>
      <c r="T1007" s="334"/>
      <c r="U1007" s="334"/>
      <c r="V1007" s="334"/>
      <c r="W1007" s="334"/>
      <c r="X1007" s="334"/>
      <c r="Y1007" s="334"/>
      <c r="Z1007" s="334"/>
      <c r="AA1007" s="334"/>
      <c r="AB1007" s="347" t="s">
        <v>388</v>
      </c>
      <c r="AC1007" s="348" t="n">
        <f aca="false">PERCENTILE(AC$2:$AC$1001,0.1)</f>
        <v>580.134180682782</v>
      </c>
      <c r="AD1007" s="349" t="n">
        <f aca="false">PERCENTILE($AD$2:AD$1001,0.1)</f>
        <v>1648.89932480002</v>
      </c>
      <c r="AE1007" s="350" t="s">
        <v>389</v>
      </c>
      <c r="AF1007" s="351" t="n">
        <f aca="false">ABS(AD1010)*(-0.25)*LN(1-AF1006)</f>
        <v>2000.27266552187</v>
      </c>
    </row>
    <row r="1008" customFormat="false" ht="12.75" hidden="false" customHeight="false" outlineLevel="0" collapsed="false">
      <c r="A1008" s="0" t="s">
        <v>390</v>
      </c>
      <c r="B1008" s="352" t="n">
        <v>0.0525</v>
      </c>
      <c r="C1008" s="352" t="n">
        <v>0.053</v>
      </c>
      <c r="D1008" s="352" t="n">
        <v>0.0541</v>
      </c>
      <c r="E1008" s="352" t="n">
        <v>0.055</v>
      </c>
      <c r="F1008" s="352" t="n">
        <v>0.055</v>
      </c>
      <c r="G1008" s="352" t="n">
        <v>0.056</v>
      </c>
      <c r="H1008" s="352" t="n">
        <v>0.056</v>
      </c>
      <c r="I1008" s="352" t="n">
        <v>0.055</v>
      </c>
      <c r="J1008" s="352" t="n">
        <v>0.055</v>
      </c>
      <c r="K1008" s="352" t="n">
        <v>0.06</v>
      </c>
      <c r="L1008" s="352" t="n">
        <v>0.061</v>
      </c>
      <c r="M1008" s="104" t="n">
        <v>0.062</v>
      </c>
      <c r="N1008" s="104" t="n">
        <v>0.063</v>
      </c>
      <c r="O1008" s="104" t="n">
        <v>0.064</v>
      </c>
      <c r="P1008" s="104" t="n">
        <v>0.065</v>
      </c>
      <c r="Q1008" s="104" t="n">
        <v>0.065</v>
      </c>
      <c r="R1008" s="104" t="n">
        <v>0.065</v>
      </c>
      <c r="S1008" s="104" t="n">
        <v>0.065</v>
      </c>
      <c r="T1008" s="104" t="n">
        <v>0.065</v>
      </c>
      <c r="U1008" s="104" t="n">
        <v>0.065</v>
      </c>
      <c r="V1008" s="104" t="n">
        <v>0.065</v>
      </c>
      <c r="W1008" s="104"/>
      <c r="X1008" s="104"/>
      <c r="Y1008" s="104"/>
      <c r="Z1008" s="104"/>
      <c r="AA1008" s="104"/>
      <c r="AB1008" s="347" t="s">
        <v>391</v>
      </c>
      <c r="AC1008" s="348" t="n">
        <f aca="false">PERCENTILE(AC$2:$AC$1001,0.9)</f>
        <v>1535.66511155164</v>
      </c>
      <c r="AD1008" s="349" t="n">
        <f aca="false">PERCENTILE($AD$2:AD$1001,0.9)</f>
        <v>2540.00099970249</v>
      </c>
      <c r="AE1008" s="344" t="s">
        <v>392</v>
      </c>
      <c r="AF1008" s="353" t="n">
        <f aca="false">AVERAGE(AF2:AF1001)</f>
        <v>0.151826905251294</v>
      </c>
    </row>
    <row r="1009" customFormat="false" ht="12.75" hidden="false" customHeight="false" outlineLevel="0" collapsed="false">
      <c r="B1009" s="336"/>
      <c r="C1009" s="336"/>
      <c r="D1009" s="336"/>
      <c r="E1009" s="336"/>
      <c r="F1009" s="336"/>
      <c r="G1009" s="336"/>
      <c r="H1009" s="336"/>
      <c r="I1009" s="336"/>
      <c r="J1009" s="336"/>
      <c r="K1009" s="336"/>
      <c r="L1009" s="336"/>
      <c r="M1009" s="334"/>
      <c r="N1009" s="334"/>
      <c r="O1009" s="334"/>
      <c r="P1009" s="334"/>
      <c r="Q1009" s="334"/>
      <c r="R1009" s="334"/>
      <c r="S1009" s="334"/>
      <c r="T1009" s="334"/>
      <c r="U1009" s="334"/>
      <c r="V1009" s="334"/>
      <c r="W1009" s="334"/>
      <c r="X1009" s="334"/>
      <c r="Y1009" s="334"/>
      <c r="Z1009" s="334"/>
      <c r="AA1009" s="334"/>
      <c r="AB1009" s="354" t="s">
        <v>393</v>
      </c>
      <c r="AC1009" s="348" t="n">
        <f aca="false">PERCENTILE(AC$2:$AC$1001,0.95)</f>
        <v>1589.93948895741</v>
      </c>
      <c r="AD1009" s="349" t="n">
        <f aca="false">PERCENTILE($AD$2:AD$1001,0.95)</f>
        <v>2590.61578049938</v>
      </c>
      <c r="AE1009" s="355" t="s">
        <v>394</v>
      </c>
      <c r="AF1009" s="356" t="n">
        <f aca="false">AVERAGE(B1008:Q1008)</f>
        <v>0.058225</v>
      </c>
    </row>
    <row r="1010" customFormat="false" ht="12.75" hidden="false" customHeight="false" outlineLevel="0" collapsed="false">
      <c r="A1010" s="0" t="s">
        <v>395</v>
      </c>
      <c r="B1010" s="357" t="n">
        <f aca="false">1/(B1008+1)^B1006</f>
        <v>1</v>
      </c>
      <c r="C1010" s="357" t="n">
        <f aca="false">1/(C1008+1)^C1006</f>
        <v>0.949667616334283</v>
      </c>
      <c r="D1010" s="357" t="n">
        <f aca="false">1/(D1008+1)^D1006</f>
        <v>0.899987284079663</v>
      </c>
      <c r="E1010" s="357" t="n">
        <f aca="false">1/(E1008+1)^E1006</f>
        <v>0.851613664183823</v>
      </c>
      <c r="F1010" s="357" t="n">
        <f aca="false">1/(F1008+1)^F1006</f>
        <v>0.807216743302202</v>
      </c>
      <c r="G1010" s="357" t="n">
        <f aca="false">1/(G1008+1)^G1006</f>
        <v>0.761518413465154</v>
      </c>
      <c r="H1010" s="357" t="n">
        <f aca="false">1/(H1008+1)^H1006</f>
        <v>0.721134861235942</v>
      </c>
      <c r="I1010" s="357" t="n">
        <f aca="false">1/(I1008+1)^I1006</f>
        <v>0.68743680855412</v>
      </c>
      <c r="J1010" s="357" t="n">
        <f aca="false">1/(J1008+1)^J1006</f>
        <v>0.651598870667413</v>
      </c>
      <c r="K1010" s="357" t="n">
        <f aca="false">1/(K1008+1)^K1006</f>
        <v>0.591898463530025</v>
      </c>
      <c r="L1010" s="357" t="n">
        <f aca="false">1/(L1008+1)^L1006</f>
        <v>0.553154132147026</v>
      </c>
      <c r="M1010" s="357" t="n">
        <f aca="false">1/(M1008+1)^M1006</f>
        <v>0.515976967555471</v>
      </c>
      <c r="N1010" s="357" t="n">
        <f aca="false">1/(N1008+1)^N1006</f>
        <v>0.480397596304715</v>
      </c>
      <c r="O1010" s="357" t="n">
        <f aca="false">1/(O1008+1)^O1006</f>
        <v>0.446435617874388</v>
      </c>
      <c r="P1010" s="357" t="n">
        <f aca="false">1/(P1008+1)^P1006</f>
        <v>0.414100248530959</v>
      </c>
      <c r="Q1010" s="357" t="n">
        <f aca="false">1/(Q1008+1)^Q1006</f>
        <v>0.388826524442215</v>
      </c>
      <c r="R1010" s="357" t="n">
        <f aca="false">1/(R1008+1)^R1006</f>
        <v>0.365095328114756</v>
      </c>
      <c r="S1010" s="357" t="n">
        <f aca="false">1/(S1008+1)^S1006</f>
        <v>0.342812514661743</v>
      </c>
      <c r="T1010" s="357" t="n">
        <f aca="false">1/(T1008+1)^T1006</f>
        <v>0.321889685128397</v>
      </c>
      <c r="U1010" s="357" t="n">
        <f aca="false">1/(U1008+1)^U1006</f>
        <v>0.302243835801312</v>
      </c>
      <c r="V1010" s="357" t="n">
        <f aca="false">1/(V1008+1)^V1006</f>
        <v>0.28379702892142</v>
      </c>
      <c r="W1010" s="358"/>
      <c r="X1010" s="358"/>
      <c r="Y1010" s="358"/>
      <c r="Z1010" s="358"/>
      <c r="AA1010" s="358"/>
      <c r="AB1010" s="359" t="s">
        <v>396</v>
      </c>
      <c r="AC1010" s="348" t="n">
        <f aca="false">AVERAGE(AC$2:$AC$1001)</f>
        <v>1058.10449517278</v>
      </c>
      <c r="AD1010" s="349" t="n">
        <f aca="false">AVERAGE($AD$2:AD$1001)</f>
        <v>2094.64119880551</v>
      </c>
      <c r="AE1010" s="355" t="s">
        <v>397</v>
      </c>
      <c r="AF1010" s="356" t="n">
        <v>0.00318072197190856</v>
      </c>
    </row>
    <row r="1011" customFormat="false" ht="13.5" hidden="false" customHeight="false" outlineLevel="0" collapsed="false">
      <c r="B1011" s="336"/>
      <c r="C1011" s="336"/>
      <c r="D1011" s="336"/>
      <c r="E1011" s="336"/>
      <c r="F1011" s="336"/>
      <c r="G1011" s="336"/>
      <c r="H1011" s="336"/>
      <c r="I1011" s="336"/>
      <c r="J1011" s="336"/>
      <c r="K1011" s="336"/>
      <c r="L1011" s="336"/>
      <c r="M1011" s="334"/>
      <c r="N1011" s="334"/>
      <c r="O1011" s="334"/>
      <c r="P1011" s="334"/>
      <c r="Q1011" s="334"/>
      <c r="R1011" s="334"/>
      <c r="S1011" s="334"/>
      <c r="T1011" s="334"/>
      <c r="U1011" s="334"/>
      <c r="V1011" s="334"/>
      <c r="W1011" s="334"/>
      <c r="X1011" s="334"/>
      <c r="Y1011" s="334"/>
      <c r="Z1011" s="334"/>
      <c r="AA1011" s="334"/>
      <c r="AB1011" s="360"/>
      <c r="AC1011" s="283"/>
      <c r="AD1011" s="17"/>
      <c r="AE1011" s="361" t="s">
        <v>398</v>
      </c>
      <c r="AF1011" s="362" t="n">
        <f aca="false">AF1009+AF1010</f>
        <v>0.0614057219719086</v>
      </c>
    </row>
    <row r="1012" customFormat="false" ht="13.5" hidden="false" customHeight="false" outlineLevel="0" collapsed="false">
      <c r="A1012" s="0" t="s">
        <v>399</v>
      </c>
      <c r="B1012" s="363" t="n">
        <f aca="false">1/(1+B1008+$AF$1010)^B1006</f>
        <v>1</v>
      </c>
      <c r="C1012" s="363" t="n">
        <f aca="false">1/(1+C1008+$AF$1010)^C1006</f>
        <v>0.946807661981353</v>
      </c>
      <c r="D1012" s="363" t="n">
        <f aca="false">1/(1+D1008+$AF$1010)^D1006</f>
        <v>0.89458038819215</v>
      </c>
      <c r="E1012" s="363" t="n">
        <f aca="false">1/(1+E1008+$AF$1010)^E1006</f>
        <v>0.843957280910974</v>
      </c>
      <c r="F1012" s="363" t="n">
        <f aca="false">1/(1+F1008+$AF$1010)^F1006</f>
        <v>0.797554957661928</v>
      </c>
      <c r="G1012" s="363" t="n">
        <f aca="false">1/(1+G1008+$AF$1010)^G1006</f>
        <v>0.750152674327289</v>
      </c>
      <c r="H1012" s="363" t="n">
        <f aca="false">1/(1+H1008+$AF$1010)^H1006</f>
        <v>0.708238602502798</v>
      </c>
      <c r="I1012" s="363" t="n">
        <f aca="false">1/(1+I1008+$AF$1010)^I1006</f>
        <v>0.673102313445428</v>
      </c>
      <c r="J1012" s="363" t="n">
        <f aca="false">1/(1+J1008+$AF$1010)^J1006</f>
        <v>0.63609391049112</v>
      </c>
      <c r="K1012" s="363" t="n">
        <f aca="false">1/(1+K1008+$AF$1010)^K1006</f>
        <v>0.576150789311578</v>
      </c>
      <c r="L1012" s="363" t="n">
        <f aca="false">1/(1+L1008+$AF$1010)^L1006</f>
        <v>0.536841557222485</v>
      </c>
      <c r="M1012" s="363" t="n">
        <f aca="false">1/(1+M1008+$AF$1010)^M1006</f>
        <v>0.499279487749608</v>
      </c>
      <c r="N1012" s="363" t="n">
        <f aca="false">1/(1+N1008+$AF$1010)^N1006</f>
        <v>0.463479033496045</v>
      </c>
      <c r="O1012" s="363" t="n">
        <f aca="false">1/(1+O1008+$AF$1010)^O1006</f>
        <v>0.429443834908004</v>
      </c>
      <c r="P1012" s="363" t="n">
        <f aca="false">1/(1+P1008+$AF$1010)^P1006</f>
        <v>0.397167496499845</v>
      </c>
      <c r="Q1012" s="363" t="n">
        <f aca="false">1/(1+Q1008+$AF$1010)^Q1006</f>
        <v>0.371816761274868</v>
      </c>
      <c r="R1012" s="363" t="n">
        <f aca="false">1/(1+R1008+$AF$1010)^R1006</f>
        <v>0.348084133730178</v>
      </c>
      <c r="S1012" s="363" t="n">
        <f aca="false">1/(1+S1008+$AF$1010)^S1006</f>
        <v>0.325866331951394</v>
      </c>
      <c r="T1012" s="363" t="n">
        <f aca="false">1/(1+T1008+$AF$1010)^T1006</f>
        <v>0.305066666387529</v>
      </c>
      <c r="U1012" s="363" t="n">
        <f aca="false">1/(1+U1008+$AF$1010)^U1006</f>
        <v>0.285594619068169</v>
      </c>
      <c r="V1012" s="363" t="n">
        <f aca="false">1/(1+V1008+$AF$1010)^V1006</f>
        <v>0.267365449678729</v>
      </c>
      <c r="W1012" s="364"/>
      <c r="X1012" s="364"/>
      <c r="Y1012" s="364"/>
      <c r="Z1012" s="364"/>
      <c r="AA1012" s="364"/>
      <c r="AB1012" s="365" t="s">
        <v>400</v>
      </c>
      <c r="AC1012" s="366" t="n">
        <f aca="false">AC1010/(AC1010-AC1006)</f>
        <v>1.92881115942757</v>
      </c>
      <c r="AD1012" s="367" t="n">
        <f aca="false">AD1010/(AD1010-AD1006)</f>
        <v>4.09438126992919</v>
      </c>
      <c r="AE1012" s="368" t="s">
        <v>401</v>
      </c>
      <c r="AF1012" s="369" t="n">
        <f aca="false">AF1007-AVERAGE(AE2:AE1001)</f>
        <v>20.4921152730033</v>
      </c>
    </row>
    <row r="1013" customFormat="false" ht="12.75" hidden="false" customHeight="false" outlineLevel="0" collapsed="false">
      <c r="B1013" s="336"/>
      <c r="C1013" s="336"/>
      <c r="D1013" s="336"/>
      <c r="E1013" s="336"/>
      <c r="F1013" s="336"/>
      <c r="G1013" s="336"/>
      <c r="H1013" s="334"/>
      <c r="I1013" s="334"/>
      <c r="J1013" s="334"/>
      <c r="K1013" s="334"/>
      <c r="L1013" s="334"/>
      <c r="M1013" s="334"/>
      <c r="N1013" s="334"/>
      <c r="O1013" s="334"/>
      <c r="P1013" s="334"/>
      <c r="Q1013" s="334"/>
      <c r="R1013" s="334"/>
      <c r="S1013" s="334"/>
      <c r="T1013" s="334"/>
      <c r="U1013" s="334"/>
      <c r="V1013" s="334"/>
      <c r="W1013" s="334"/>
      <c r="X1013" s="334"/>
      <c r="Y1013" s="334"/>
      <c r="Z1013" s="334"/>
      <c r="AA1013" s="334"/>
      <c r="AB1013" s="334"/>
    </row>
    <row r="1014" customFormat="false" ht="12.75" hidden="false" customHeight="false" outlineLevel="0" collapsed="false">
      <c r="B1014" s="336"/>
      <c r="C1014" s="336"/>
      <c r="D1014" s="336"/>
      <c r="E1014" s="336"/>
      <c r="F1014" s="336"/>
      <c r="G1014" s="336"/>
      <c r="H1014" s="334"/>
      <c r="I1014" s="334"/>
      <c r="J1014" s="334"/>
      <c r="K1014" s="334"/>
      <c r="L1014" s="334"/>
      <c r="M1014" s="334"/>
      <c r="N1014" s="334"/>
      <c r="O1014" s="334"/>
      <c r="P1014" s="334"/>
      <c r="Q1014" s="334"/>
      <c r="R1014" s="334"/>
      <c r="S1014" s="334"/>
      <c r="T1014" s="334"/>
      <c r="U1014" s="334"/>
      <c r="V1014" s="334"/>
      <c r="W1014" s="334"/>
      <c r="X1014" s="334"/>
      <c r="Y1014" s="334"/>
      <c r="Z1014" s="334"/>
      <c r="AA1014" s="334"/>
      <c r="AB1014" s="334"/>
    </row>
    <row r="1015" customFormat="false" ht="12.75" hidden="false" customHeight="false" outlineLevel="0" collapsed="false">
      <c r="B1015" s="336"/>
      <c r="C1015" s="336"/>
      <c r="D1015" s="336"/>
      <c r="E1015" s="336"/>
      <c r="F1015" s="336"/>
      <c r="G1015" s="336"/>
      <c r="H1015" s="334"/>
      <c r="I1015" s="334"/>
      <c r="J1015" s="334"/>
      <c r="K1015" s="334"/>
      <c r="L1015" s="334"/>
      <c r="M1015" s="334"/>
      <c r="N1015" s="334"/>
      <c r="O1015" s="334"/>
      <c r="P1015" s="334"/>
      <c r="Q1015" s="334"/>
      <c r="R1015" s="334"/>
      <c r="S1015" s="334"/>
      <c r="T1015" s="334"/>
      <c r="U1015" s="334"/>
      <c r="V1015" s="334"/>
      <c r="W1015" s="334"/>
      <c r="X1015" s="334"/>
      <c r="Y1015" s="334"/>
      <c r="Z1015" s="334"/>
      <c r="AA1015" s="334"/>
      <c r="AB1015" s="334"/>
    </row>
    <row r="1016" customFormat="false" ht="12.75" hidden="false" customHeight="false" outlineLevel="0" collapsed="false">
      <c r="B1016" s="336"/>
      <c r="C1016" s="336"/>
      <c r="D1016" s="336"/>
      <c r="E1016" s="336"/>
      <c r="F1016" s="336"/>
      <c r="G1016" s="336"/>
      <c r="H1016" s="334"/>
      <c r="I1016" s="334"/>
      <c r="J1016" s="334"/>
      <c r="K1016" s="334"/>
      <c r="L1016" s="334"/>
      <c r="M1016" s="334"/>
      <c r="N1016" s="334"/>
      <c r="O1016" s="334"/>
      <c r="P1016" s="334"/>
      <c r="Q1016" s="334"/>
      <c r="R1016" s="334"/>
      <c r="S1016" s="334"/>
      <c r="T1016" s="334"/>
      <c r="U1016" s="334"/>
      <c r="V1016" s="334"/>
      <c r="W1016" s="334"/>
      <c r="X1016" s="334"/>
      <c r="Y1016" s="334"/>
      <c r="Z1016" s="334"/>
      <c r="AA1016" s="334"/>
      <c r="AB1016" s="334"/>
    </row>
    <row r="1017" customFormat="false" ht="12.75" hidden="false" customHeight="false" outlineLevel="0" collapsed="false">
      <c r="B1017" s="336"/>
      <c r="C1017" s="336"/>
      <c r="D1017" s="336"/>
      <c r="E1017" s="336"/>
      <c r="F1017" s="336"/>
      <c r="G1017" s="336"/>
      <c r="H1017" s="334"/>
      <c r="I1017" s="334"/>
      <c r="J1017" s="334"/>
      <c r="K1017" s="334"/>
      <c r="L1017" s="334"/>
      <c r="M1017" s="334"/>
      <c r="N1017" s="334"/>
      <c r="O1017" s="334"/>
      <c r="P1017" s="334"/>
      <c r="Q1017" s="334"/>
      <c r="R1017" s="334"/>
      <c r="S1017" s="334"/>
      <c r="T1017" s="334"/>
      <c r="U1017" s="334"/>
      <c r="V1017" s="334"/>
      <c r="W1017" s="334"/>
      <c r="X1017" s="334"/>
      <c r="Y1017" s="334"/>
      <c r="Z1017" s="334"/>
      <c r="AA1017" s="334"/>
      <c r="AB1017" s="334"/>
    </row>
    <row r="1018" customFormat="false" ht="12.75" hidden="false" customHeight="false" outlineLevel="0" collapsed="false">
      <c r="B1018" s="336"/>
      <c r="C1018" s="336"/>
      <c r="D1018" s="336"/>
      <c r="E1018" s="336"/>
      <c r="F1018" s="336"/>
      <c r="G1018" s="336"/>
      <c r="H1018" s="334"/>
      <c r="I1018" s="334"/>
      <c r="J1018" s="334"/>
      <c r="K1018" s="334"/>
      <c r="L1018" s="334"/>
      <c r="M1018" s="334"/>
      <c r="N1018" s="334"/>
      <c r="O1018" s="334"/>
      <c r="P1018" s="334"/>
      <c r="Q1018" s="334"/>
      <c r="R1018" s="334"/>
      <c r="S1018" s="334"/>
      <c r="T1018" s="334"/>
      <c r="U1018" s="334"/>
      <c r="V1018" s="334"/>
      <c r="W1018" s="334"/>
      <c r="X1018" s="334"/>
      <c r="Y1018" s="334"/>
      <c r="Z1018" s="334"/>
      <c r="AA1018" s="334"/>
      <c r="AB1018" s="334"/>
    </row>
    <row r="1019" customFormat="false" ht="12.75" hidden="false" customHeight="false" outlineLevel="0" collapsed="false">
      <c r="B1019" s="336"/>
      <c r="C1019" s="336"/>
      <c r="D1019" s="336"/>
      <c r="E1019" s="336"/>
      <c r="F1019" s="336"/>
      <c r="G1019" s="336"/>
      <c r="H1019" s="334"/>
      <c r="I1019" s="334"/>
      <c r="J1019" s="334"/>
      <c r="K1019" s="334"/>
      <c r="L1019" s="334"/>
      <c r="M1019" s="334"/>
      <c r="N1019" s="334"/>
      <c r="O1019" s="334"/>
      <c r="P1019" s="334"/>
      <c r="Q1019" s="334"/>
      <c r="R1019" s="334"/>
      <c r="S1019" s="334"/>
      <c r="T1019" s="334"/>
      <c r="U1019" s="334"/>
      <c r="V1019" s="334"/>
      <c r="W1019" s="334"/>
      <c r="X1019" s="334"/>
      <c r="Y1019" s="334"/>
      <c r="Z1019" s="334"/>
      <c r="AA1019" s="334"/>
      <c r="AB1019" s="334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3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5" activeCellId="0" sqref="D1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10.56"/>
    <col collapsed="false" customWidth="true" hidden="false" outlineLevel="0" max="3" min="3" style="0" width="8.7"/>
    <col collapsed="false" customWidth="true" hidden="false" outlineLevel="0" max="10" min="4" style="0" width="9.7"/>
    <col collapsed="false" customWidth="true" hidden="false" outlineLevel="0" max="12" min="11" style="0" width="10.28"/>
    <col collapsed="false" customWidth="true" hidden="false" outlineLevel="0" max="17" min="13" style="0" width="9.7"/>
    <col collapsed="false" customWidth="true" hidden="false" outlineLevel="0" max="18" min="18" style="0" width="10.28"/>
  </cols>
  <sheetData>
    <row r="1" customFormat="false" ht="12.75" hidden="false" customHeight="false" outlineLevel="0" collapsed="false">
      <c r="A1" s="2" t="str">
        <f aca="false">+assumptions!A1</f>
        <v>Transwestern Pipeline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customFormat="false" ht="12.75" hidden="false" customHeight="false" outlineLevel="0" collapsed="false">
      <c r="A2" s="2" t="str">
        <f aca="false">+assumptions!A2</f>
        <v>TW Expansion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customFormat="false" ht="12.75" hidden="false" customHeight="false" outlineLevel="0" collapsed="false">
      <c r="A3" s="2" t="s">
        <v>40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5" customFormat="false" ht="12.75" hidden="false" customHeight="false" outlineLevel="0" collapsed="false">
      <c r="C5" s="35" t="n">
        <v>1</v>
      </c>
      <c r="D5" s="35" t="n">
        <v>2</v>
      </c>
      <c r="E5" s="35" t="n">
        <v>3</v>
      </c>
      <c r="F5" s="35" t="n">
        <v>4</v>
      </c>
      <c r="G5" s="35" t="n">
        <v>5</v>
      </c>
      <c r="H5" s="35"/>
      <c r="I5" s="35"/>
      <c r="J5" s="35"/>
      <c r="K5" s="35"/>
      <c r="L5" s="35"/>
      <c r="M5" s="35"/>
      <c r="N5" s="35"/>
      <c r="O5" s="35"/>
      <c r="P5" s="35"/>
      <c r="Q5" s="35"/>
    </row>
    <row r="6" customFormat="false" ht="12.75" hidden="false" customHeight="false" outlineLevel="0" collapsed="false">
      <c r="C6" s="36" t="n">
        <v>2002</v>
      </c>
      <c r="D6" s="37" t="n">
        <v>2003</v>
      </c>
      <c r="E6" s="36" t="n">
        <v>2004</v>
      </c>
      <c r="F6" s="37" t="n">
        <v>2005</v>
      </c>
      <c r="G6" s="36" t="n">
        <v>2006</v>
      </c>
      <c r="H6" s="37" t="n">
        <v>2007</v>
      </c>
      <c r="I6" s="36" t="n">
        <v>2008</v>
      </c>
      <c r="J6" s="37" t="n">
        <v>2009</v>
      </c>
      <c r="K6" s="36" t="n">
        <v>2010</v>
      </c>
      <c r="L6" s="37" t="n">
        <v>2011</v>
      </c>
      <c r="M6" s="36" t="n">
        <v>2012</v>
      </c>
      <c r="N6" s="37" t="n">
        <v>2013</v>
      </c>
      <c r="O6" s="36" t="n">
        <v>2014</v>
      </c>
      <c r="P6" s="37" t="n">
        <v>2015</v>
      </c>
      <c r="Q6" s="36" t="n">
        <v>2016</v>
      </c>
      <c r="R6" s="38" t="s">
        <v>41</v>
      </c>
    </row>
    <row r="7" customFormat="false" ht="12.75" hidden="false" customHeight="false" outlineLevel="0" collapsed="false">
      <c r="A7" s="0" t="s">
        <v>42</v>
      </c>
    </row>
    <row r="8" customFormat="false" ht="12.75" hidden="false" customHeight="false" outlineLevel="0" collapsed="false">
      <c r="A8" s="0" t="s">
        <v>43</v>
      </c>
      <c r="C8" s="39" t="n">
        <f aca="false">AVERAGE([1]data1rev!A2:A1001)/12*3</f>
        <v>4151.875</v>
      </c>
      <c r="D8" s="39" t="n">
        <f aca="false">AVERAGE([1]data1rev!B2:B1001)</f>
        <v>16607.5</v>
      </c>
      <c r="E8" s="39" t="n">
        <f aca="false">AVERAGE([1]data1rev!C2:C1001)</f>
        <v>16607.5</v>
      </c>
      <c r="F8" s="39" t="n">
        <f aca="false">AVERAGE([1]data1rev!D2:D1001)</f>
        <v>16607.5</v>
      </c>
      <c r="G8" s="39" t="n">
        <f aca="false">AVERAGE([1]data1rev!E2:E1001)</f>
        <v>16607.5</v>
      </c>
      <c r="H8" s="39" t="n">
        <f aca="false">AVERAGE([1]data1rev!F2:F1001)</f>
        <v>16607.5</v>
      </c>
      <c r="I8" s="39" t="n">
        <f aca="false">AVERAGE([1]data1rev!G2:G1001)</f>
        <v>16607.5</v>
      </c>
      <c r="J8" s="39" t="n">
        <f aca="false">AVERAGE([1]data1rev!H2:H1001)</f>
        <v>16607.5</v>
      </c>
      <c r="K8" s="39" t="n">
        <f aca="false">AVERAGE([1]data1rev!I2:I1001)</f>
        <v>16607.5</v>
      </c>
      <c r="L8" s="39" t="n">
        <f aca="false">AVERAGE([1]data1rev!J2:J1001)</f>
        <v>16607.5</v>
      </c>
      <c r="M8" s="39" t="n">
        <f aca="false">AVERAGE([1]data1rev!K2:K1001)</f>
        <v>16607.5</v>
      </c>
      <c r="N8" s="39" t="n">
        <f aca="false">AVERAGE([1]data1rev!L2:L1001)</f>
        <v>16607.5</v>
      </c>
      <c r="O8" s="39" t="n">
        <f aca="false">AVERAGE([1]data1rev!M2:M1001)</f>
        <v>16607.5</v>
      </c>
      <c r="P8" s="39" t="n">
        <f aca="false">AVERAGE([1]data1rev!N2:N1001)</f>
        <v>16607.5</v>
      </c>
      <c r="Q8" s="39" t="n">
        <f aca="false">AVERAGE([1]data1rev!O2:O1001)</f>
        <v>16607.5</v>
      </c>
      <c r="R8" s="39" t="n">
        <f aca="false">SUM(C8:G8)</f>
        <v>70581.875</v>
      </c>
    </row>
    <row r="9" customFormat="false" ht="15" hidden="false" customHeight="false" outlineLevel="0" collapsed="false">
      <c r="A9" s="0" t="s">
        <v>44</v>
      </c>
      <c r="C9" s="40" t="n">
        <f aca="false">+assumptions!B12</f>
        <v>24540</v>
      </c>
      <c r="D9" s="40" t="n">
        <v>0</v>
      </c>
      <c r="E9" s="40" t="n">
        <v>0</v>
      </c>
      <c r="F9" s="40" t="n">
        <v>0</v>
      </c>
      <c r="G9" s="40" t="n">
        <v>0</v>
      </c>
      <c r="H9" s="40" t="n">
        <v>0</v>
      </c>
      <c r="I9" s="40" t="n">
        <v>0</v>
      </c>
      <c r="J9" s="40" t="n">
        <v>0</v>
      </c>
      <c r="K9" s="40" t="n">
        <v>0</v>
      </c>
      <c r="L9" s="40" t="n">
        <v>0</v>
      </c>
      <c r="M9" s="40" t="n">
        <v>0</v>
      </c>
      <c r="N9" s="40" t="n">
        <v>0</v>
      </c>
      <c r="O9" s="40" t="n">
        <v>0</v>
      </c>
      <c r="P9" s="40" t="n">
        <v>0</v>
      </c>
      <c r="Q9" s="40" t="n">
        <v>0</v>
      </c>
      <c r="R9" s="40" t="n">
        <f aca="false">SUM(C9:G9)</f>
        <v>24540</v>
      </c>
    </row>
    <row r="10" customFormat="false" ht="12.75" hidden="false" customHeight="false" outlineLevel="0" collapsed="false">
      <c r="A10" s="1" t="s">
        <v>45</v>
      </c>
      <c r="C10" s="39" t="n">
        <f aca="false">SUM(C8:C9)</f>
        <v>28691.875</v>
      </c>
      <c r="D10" s="39" t="n">
        <f aca="false">+D9+D8</f>
        <v>16607.5</v>
      </c>
      <c r="E10" s="39" t="n">
        <f aca="false">+E9+E8</f>
        <v>16607.5</v>
      </c>
      <c r="F10" s="39" t="n">
        <f aca="false">+F9+F8</f>
        <v>16607.5</v>
      </c>
      <c r="G10" s="39" t="n">
        <f aca="false">+G9+G8</f>
        <v>16607.5</v>
      </c>
      <c r="H10" s="39" t="n">
        <f aca="false">+H9+H8</f>
        <v>16607.5</v>
      </c>
      <c r="I10" s="39" t="n">
        <f aca="false">+I9+I8</f>
        <v>16607.5</v>
      </c>
      <c r="J10" s="39" t="n">
        <f aca="false">+J9+J8</f>
        <v>16607.5</v>
      </c>
      <c r="K10" s="39" t="n">
        <f aca="false">+K9+K8</f>
        <v>16607.5</v>
      </c>
      <c r="L10" s="39" t="n">
        <f aca="false">+L9+L8</f>
        <v>16607.5</v>
      </c>
      <c r="M10" s="39" t="n">
        <f aca="false">+M9+M8</f>
        <v>16607.5</v>
      </c>
      <c r="N10" s="39" t="n">
        <f aca="false">+N9+N8</f>
        <v>16607.5</v>
      </c>
      <c r="O10" s="39" t="n">
        <f aca="false">+O9+O8</f>
        <v>16607.5</v>
      </c>
      <c r="P10" s="39" t="n">
        <f aca="false">+P9+P8</f>
        <v>16607.5</v>
      </c>
      <c r="Q10" s="39" t="n">
        <f aca="false">+Q9+Q8</f>
        <v>16607.5</v>
      </c>
      <c r="R10" s="39" t="n">
        <f aca="false">SUM(C10:G10)</f>
        <v>95121.875</v>
      </c>
    </row>
    <row r="11" customFormat="false" ht="12.75" hidden="false" customHeight="false" outlineLevel="0" collapsed="false"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</row>
    <row r="12" customFormat="false" ht="12.75" hidden="false" customHeight="false" outlineLevel="0" collapsed="false">
      <c r="A12" s="0" t="s">
        <v>46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</row>
    <row r="13" customFormat="false" ht="12.75" hidden="false" customHeight="false" outlineLevel="0" collapsed="false">
      <c r="A13" s="0" t="s">
        <v>47</v>
      </c>
      <c r="C13" s="39" t="n">
        <f aca="false">+DCF!D42/12*3</f>
        <v>1463.0625</v>
      </c>
      <c r="D13" s="39" t="n">
        <f aca="false">+DCF!E42</f>
        <v>6027.8175</v>
      </c>
      <c r="E13" s="39" t="n">
        <f aca="false">+DCF!F42</f>
        <v>6208.652025</v>
      </c>
      <c r="F13" s="39" t="n">
        <f aca="false">+DCF!G42</f>
        <v>6394.91158575</v>
      </c>
      <c r="G13" s="39" t="n">
        <f aca="false">+DCF!H42</f>
        <v>6586.7589333225</v>
      </c>
      <c r="H13" s="39" t="n">
        <f aca="false">+DCF!I42</f>
        <v>6784.36170132218</v>
      </c>
      <c r="I13" s="39" t="n">
        <f aca="false">+DCF!J42</f>
        <v>6987.89255236184</v>
      </c>
      <c r="J13" s="39" t="n">
        <f aca="false">+DCF!K42</f>
        <v>7197.5293289327</v>
      </c>
      <c r="K13" s="39" t="n">
        <f aca="false">+DCF!L42</f>
        <v>7413.45520880068</v>
      </c>
      <c r="L13" s="39" t="n">
        <f aca="false">+DCF!M42</f>
        <v>7635.8588650647</v>
      </c>
      <c r="M13" s="39" t="n">
        <f aca="false">+DCF!N42</f>
        <v>7864.93463101664</v>
      </c>
      <c r="N13" s="39" t="n">
        <f aca="false">+DCF!O42</f>
        <v>8100.88266994714</v>
      </c>
      <c r="O13" s="39" t="n">
        <f aca="false">+DCF!P42</f>
        <v>8343.90915004555</v>
      </c>
      <c r="P13" s="39" t="n">
        <f aca="false">+DCF!Q42</f>
        <v>8594.22642454692</v>
      </c>
      <c r="Q13" s="39" t="n">
        <f aca="false">+DCF!R42</f>
        <v>8852.05321728333</v>
      </c>
      <c r="R13" s="39" t="n">
        <f aca="false">SUM(C13:G13)</f>
        <v>26681.2025440725</v>
      </c>
    </row>
    <row r="14" customFormat="false" ht="12.75" hidden="false" customHeight="false" outlineLevel="0" collapsed="false">
      <c r="A14" s="0" t="s">
        <v>48</v>
      </c>
      <c r="C14" s="39" t="e">
        <f aca="false">AVERAGE([2]data1int!P2:P1001)/12*3</f>
        <v>#DIV/0!</v>
      </c>
      <c r="D14" s="39" t="e">
        <f aca="false">AVERAGE([2]data1int!Q2:Q1001)</f>
        <v>#DIV/0!</v>
      </c>
      <c r="E14" s="39" t="e">
        <f aca="false">AVERAGE([2]data1int!R2:R1001)</f>
        <v>#DIV/0!</v>
      </c>
      <c r="F14" s="39" t="e">
        <f aca="false">AVERAGE([2]data1int!S2:S1001)</f>
        <v>#DIV/0!</v>
      </c>
      <c r="G14" s="39" t="e">
        <f aca="false">AVERAGE([2]data1int!T2:T1001)</f>
        <v>#DIV/0!</v>
      </c>
      <c r="H14" s="39" t="e">
        <f aca="false">AVERAGE([2]data1int!U2:U1001)</f>
        <v>#DIV/0!</v>
      </c>
      <c r="I14" s="39" t="e">
        <f aca="false">AVERAGE([2]data1int!V2:V1001)</f>
        <v>#DIV/0!</v>
      </c>
      <c r="J14" s="39" t="e">
        <f aca="false">AVERAGE([2]data1int!W2:W1001)</f>
        <v>#DIV/0!</v>
      </c>
      <c r="K14" s="39" t="e">
        <f aca="false">AVERAGE([2]data1int!X2:X1001)</f>
        <v>#DIV/0!</v>
      </c>
      <c r="L14" s="39" t="e">
        <f aca="false">AVERAGE([2]data1int!Y2:Y1001)</f>
        <v>#DIV/0!</v>
      </c>
      <c r="M14" s="39" t="e">
        <f aca="false">AVERAGE([2]data1int!Z2:Z1001)</f>
        <v>#DIV/0!</v>
      </c>
      <c r="N14" s="39" t="e">
        <f aca="false">AVERAGE([2]data1int!AA2:AA1001)</f>
        <v>#DIV/0!</v>
      </c>
      <c r="O14" s="39" t="e">
        <f aca="false">AVERAGE([2]data1int!AB2:AB1001)</f>
        <v>#DIV/0!</v>
      </c>
      <c r="P14" s="39" t="e">
        <f aca="false">AVERAGE([2]data1int!AC2:AC1001)</f>
        <v>#DIV/0!</v>
      </c>
      <c r="Q14" s="39" t="e">
        <f aca="false">AVERAGE([2]data1int!AD2:AD1001)</f>
        <v>#DIV/0!</v>
      </c>
      <c r="R14" s="39" t="e">
        <f aca="false">SUM(C14:Q14)</f>
        <v>#DIV/0!</v>
      </c>
    </row>
    <row r="15" customFormat="false" ht="12.75" hidden="false" customHeight="false" outlineLevel="0" collapsed="false">
      <c r="A15" s="0" t="s">
        <v>49</v>
      </c>
      <c r="C15" s="39" t="n">
        <f aca="false">AVERAGE([2]data1int!A2:A1001)*-1</f>
        <v>1073.13338627211</v>
      </c>
      <c r="D15" s="39" t="n">
        <f aca="false">AVERAGE([2]data1int!B2:B1001)*-1</f>
        <v>3074.24040061815</v>
      </c>
      <c r="E15" s="39" t="n">
        <f aca="false">AVERAGE([2]data1int!C2:C1001)*-1</f>
        <v>3573.16939212349</v>
      </c>
      <c r="F15" s="39" t="n">
        <f aca="false">AVERAGE([2]data1int!D2:D1001)*-1</f>
        <v>3100.34645432498</v>
      </c>
      <c r="G15" s="39" t="n">
        <f aca="false">AVERAGE([2]data1int!E2:E1001)*-1</f>
        <v>2599.04772025203</v>
      </c>
      <c r="H15" s="39" t="n">
        <f aca="false">AVERAGE([2]data1int!F2:F1001)*-1</f>
        <v>2065.68053353605</v>
      </c>
      <c r="I15" s="39" t="n">
        <f aca="false">AVERAGE([2]data1int!G2:G1001)*-1</f>
        <v>1496.1982558438</v>
      </c>
      <c r="J15" s="39" t="n">
        <f aca="false">AVERAGE([2]data1int!H2:H1001)*-1</f>
        <v>882.707980967723</v>
      </c>
      <c r="K15" s="39" t="n">
        <f aca="false">AVERAGE([2]data1int!I2:I1001)*-1</f>
        <v>215.962500850169</v>
      </c>
      <c r="L15" s="39" t="n">
        <f aca="false">AVERAGE([2]data1int!J2:J1001)*-1</f>
        <v>-510.046265077117</v>
      </c>
      <c r="M15" s="39" t="n">
        <f aca="false">AVERAGE([2]data1int!K2:K1001)*-1</f>
        <v>-1289.81277470747</v>
      </c>
      <c r="N15" s="39" t="n">
        <f aca="false">AVERAGE([2]data1int!L2:L1001)*-1</f>
        <v>-1946.33356132999</v>
      </c>
      <c r="O15" s="39" t="n">
        <f aca="false">AVERAGE([2]data1int!M2:M1001)*-1</f>
        <v>-2589.21306710795</v>
      </c>
      <c r="P15" s="39" t="n">
        <f aca="false">AVERAGE([2]data1int!N2:N1001)*-1</f>
        <v>-3287.14421940587</v>
      </c>
      <c r="Q15" s="39" t="n">
        <f aca="false">AVERAGE([2]data1int!O2:O1001)*-1</f>
        <v>-4009.40035469292</v>
      </c>
      <c r="R15" s="39" t="n">
        <f aca="false">SUM(C15:Q15)</f>
        <v>4448.53638246718</v>
      </c>
    </row>
    <row r="16" customFormat="false" ht="12.75" hidden="false" customHeight="false" outlineLevel="0" collapsed="false">
      <c r="A16" s="0" t="s">
        <v>50</v>
      </c>
      <c r="C16" s="39" t="n">
        <f aca="false">+DCF!D45</f>
        <v>12270</v>
      </c>
      <c r="D16" s="39" t="n">
        <f aca="false">+DCF!E45</f>
        <v>12638.1</v>
      </c>
      <c r="E16" s="39" t="n">
        <f aca="false">+DCF!F45</f>
        <v>13017.243</v>
      </c>
      <c r="F16" s="39" t="n">
        <f aca="false">+DCF!G45</f>
        <v>13407.76029</v>
      </c>
      <c r="G16" s="39" t="n">
        <f aca="false">+DCF!H45</f>
        <v>13809.9930987</v>
      </c>
      <c r="H16" s="39" t="n">
        <f aca="false">+DCF!I45</f>
        <v>14224.292891661</v>
      </c>
      <c r="I16" s="39" t="n">
        <f aca="false">+DCF!J45</f>
        <v>14651.0216784108</v>
      </c>
      <c r="J16" s="39" t="n">
        <f aca="false">+DCF!K45</f>
        <v>15090.5523287632</v>
      </c>
      <c r="K16" s="39" t="n">
        <f aca="false">+DCF!L45</f>
        <v>15543.2688986261</v>
      </c>
      <c r="L16" s="39" t="n">
        <f aca="false">+DCF!M45</f>
        <v>16009.5669655848</v>
      </c>
      <c r="M16" s="39" t="n">
        <f aca="false">+DCF!N45</f>
        <v>16489.8539745524</v>
      </c>
      <c r="N16" s="39" t="n">
        <f aca="false">+DCF!O45</f>
        <v>16984.549593789</v>
      </c>
      <c r="O16" s="39" t="n">
        <f aca="false">+DCF!P45</f>
        <v>17494.0860816026</v>
      </c>
      <c r="P16" s="39" t="n">
        <f aca="false">+DCF!Q45</f>
        <v>18018.9086640507</v>
      </c>
      <c r="Q16" s="39" t="n">
        <f aca="false">+DCF!R45</f>
        <v>18559.4759239722</v>
      </c>
      <c r="R16" s="39" t="n">
        <f aca="false">SUM(C16:G16)</f>
        <v>65143.0963887</v>
      </c>
    </row>
    <row r="17" customFormat="false" ht="12.75" hidden="false" customHeight="false" outlineLevel="0" collapsed="false">
      <c r="A17" s="0" t="s">
        <v>51</v>
      </c>
      <c r="C17" s="39" t="n">
        <f aca="false">(AVERAGE([3]DATA1FUEL!Z2:Z1001)-AVERAGE([3]DATA1FUEL!A2:A1001)+AVERAGE([3]DATA1FUEL!AY2:AY1001))/12*3</f>
        <v>1166.23010025178</v>
      </c>
      <c r="D17" s="39" t="n">
        <f aca="false">(AVERAGE([3]DATA1FUEL!AA2:AA1001)-AVERAGE([3]DATA1FUEL!B2:B1001)+AVERAGE([3]DATA1FUEL!AZ2:AZ1001))</f>
        <v>4480.10514094091</v>
      </c>
      <c r="E17" s="39" t="n">
        <f aca="false">(AVERAGE([3]DATA1FUEL!AB2:AB1001)-AVERAGE([3]DATA1FUEL!C2:C1001)+AVERAGE([3]DATA1FUEL!BA2:BA1001))</f>
        <v>4445.4509926255</v>
      </c>
      <c r="F17" s="39" t="n">
        <f aca="false">(AVERAGE([3]DATA1FUEL!AC2:AC1001)-AVERAGE([3]DATA1FUEL!D2:D1001)+AVERAGE([3]DATA1FUEL!BB2:BB1001))</f>
        <v>4436.61196332911</v>
      </c>
      <c r="G17" s="39" t="n">
        <f aca="false">(AVERAGE([3]DATA1FUEL!AD2:AD1001)-AVERAGE([3]DATA1FUEL!E2:E1001)+AVERAGE([3]DATA1FUEL!BC2:BC1001))</f>
        <v>4440.50098904412</v>
      </c>
      <c r="H17" s="39" t="n">
        <f aca="false">(AVERAGE([3]DATA1FUEL!AE2:AE1001)-AVERAGE([3]DATA1FUEL!F2:F1001)+AVERAGE([3]DATA1FUEL!BD2:BD1001))</f>
        <v>4454.78118611814</v>
      </c>
      <c r="I17" s="39" t="n">
        <f aca="false">(AVERAGE([3]DATA1FUEL!AF2:AF1001)-AVERAGE([3]DATA1FUEL!G2:G1001)+AVERAGE([3]DATA1FUEL!BE2:BE1001))</f>
        <v>4477.89185085458</v>
      </c>
      <c r="J17" s="39" t="n">
        <f aca="false">(AVERAGE([3]DATA1FUEL!AG2:AG1001)-AVERAGE([3]DATA1FUEL!H2:H1001)+AVERAGE([3]DATA1FUEL!BF2:BF1001))</f>
        <v>4517.79496613315</v>
      </c>
      <c r="K17" s="39" t="n">
        <f aca="false">(AVERAGE([3]DATA1FUEL!AH2:AH1001)-AVERAGE([3]DATA1FUEL!I2:I1001)+AVERAGE([3]DATA1FUEL!BG2:BG1001))</f>
        <v>4567.67161926615</v>
      </c>
      <c r="L17" s="39" t="n">
        <f aca="false">(AVERAGE([3]DATA1FUEL!AI2:AI1001)-AVERAGE([3]DATA1FUEL!J2:J1001)+AVERAGE([3]DATA1FUEL!BH2:BH1001))</f>
        <v>4615.61970389648</v>
      </c>
      <c r="M17" s="39" t="n">
        <f aca="false">(AVERAGE([3]DATA1FUEL!AJ2:AJ1001)-AVERAGE([3]DATA1FUEL!K2:K1001)+AVERAGE([3]DATA1FUEL!BI2:BI1001))</f>
        <v>4673.80790616352</v>
      </c>
      <c r="N17" s="39" t="n">
        <f aca="false">(AVERAGE([3]DATA1FUEL!AK2:AK1001)-AVERAGE([3]DATA1FUEL!L2:L1001)+AVERAGE([3]DATA1FUEL!BJ2:BJ1001))</f>
        <v>4738.78858947476</v>
      </c>
      <c r="O17" s="39" t="n">
        <f aca="false">(AVERAGE([3]DATA1FUEL!AL2:AL1001)-AVERAGE([3]DATA1FUEL!M2:M1001)+AVERAGE([3]DATA1FUEL!BK2:BK1001))</f>
        <v>4805.08187283884</v>
      </c>
      <c r="P17" s="39" t="n">
        <f aca="false">(AVERAGE([3]DATA1FUEL!AM2:AM1001)-AVERAGE([3]DATA1FUEL!N2:N1001)+AVERAGE([3]DATA1FUEL!BL2:BL1001))</f>
        <v>4874.08019818707</v>
      </c>
      <c r="Q17" s="39" t="n">
        <f aca="false">(AVERAGE([3]DATA1FUEL!AN2:AN1001)-AVERAGE([3]DATA1FUEL!O2:O1001)+AVERAGE([3]DATA1FUEL!BM2:BM1001))</f>
        <v>4946.44711679071</v>
      </c>
      <c r="R17" s="39" t="n">
        <f aca="false">SUM(C17:G17)</f>
        <v>18968.8991861914</v>
      </c>
    </row>
    <row r="18" customFormat="false" ht="15" hidden="false" customHeight="false" outlineLevel="0" collapsed="false">
      <c r="A18" s="1" t="s">
        <v>52</v>
      </c>
      <c r="C18" s="40" t="n">
        <f aca="false">(+assumptions!B30*assumptions!B27)/12*3</f>
        <v>9.78184602650536</v>
      </c>
      <c r="D18" s="40" t="n">
        <f aca="false">+assumptions!B30*assumptions!B27</f>
        <v>39.1273841060214</v>
      </c>
      <c r="E18" s="40" t="n">
        <f aca="false">+D18</f>
        <v>39.1273841060214</v>
      </c>
      <c r="F18" s="40" t="n">
        <f aca="false">+E18</f>
        <v>39.1273841060214</v>
      </c>
      <c r="G18" s="40" t="n">
        <f aca="false">+F18</f>
        <v>39.1273841060214</v>
      </c>
      <c r="H18" s="40" t="n">
        <f aca="false">IF(DCF!$C$7-DCF!I6&gt;-1,+EARNINGS!G18,0)</f>
        <v>39.1273841060214</v>
      </c>
      <c r="I18" s="40" t="n">
        <f aca="false">IF(DCF!$C$7-DCF!J6&gt;-1,+EARNINGS!H18,0)</f>
        <v>39.1273841060214</v>
      </c>
      <c r="J18" s="40" t="n">
        <f aca="false">IF(DCF!$C$7-DCF!K6&gt;-1,+EARNINGS!I18,0)</f>
        <v>39.1273841060214</v>
      </c>
      <c r="K18" s="40" t="n">
        <f aca="false">IF(DCF!$C$7-DCF!L6&gt;-1,+EARNINGS!J18,0)</f>
        <v>39.1273841060214</v>
      </c>
      <c r="L18" s="40" t="n">
        <f aca="false">IF(DCF!$C$7-DCF!M6&gt;-1,+EARNINGS!K18,0)</f>
        <v>39.1273841060214</v>
      </c>
      <c r="M18" s="40" t="n">
        <f aca="false">IF(DCF!$C$7-DCF!N6&gt;-1,+EARNINGS!L18,0)</f>
        <v>39.1273841060214</v>
      </c>
      <c r="N18" s="40" t="n">
        <f aca="false">IF(DCF!$C$7-DCF!O6&gt;-1,+EARNINGS!M18,0)</f>
        <v>39.1273841060214</v>
      </c>
      <c r="O18" s="40" t="n">
        <f aca="false">IF(DCF!$C$7-DCF!P6&gt;-1,+EARNINGS!N18,0)</f>
        <v>39.1273841060214</v>
      </c>
      <c r="P18" s="40" t="n">
        <f aca="false">IF(DCF!$C$7-DCF!Q6&gt;-1,+EARNINGS!O18,0)</f>
        <v>39.1273841060214</v>
      </c>
      <c r="Q18" s="40" t="n">
        <f aca="false">IF(DCF!$C$7-DCF!R6&gt;-1,+EARNINGS!P18,0)</f>
        <v>39.1273841060214</v>
      </c>
      <c r="R18" s="40" t="n">
        <f aca="false">SUM(C18:G18)</f>
        <v>166.291382450591</v>
      </c>
    </row>
    <row r="19" customFormat="false" ht="12.75" hidden="false" customHeight="false" outlineLevel="0" collapsed="false">
      <c r="A19" s="1" t="s">
        <v>53</v>
      </c>
      <c r="C19" s="39" t="e">
        <f aca="false">SUM(C13:C18)</f>
        <v>#DIV/0!</v>
      </c>
      <c r="D19" s="39" t="e">
        <f aca="false">SUM(D13:D18)</f>
        <v>#DIV/0!</v>
      </c>
      <c r="E19" s="39" t="e">
        <f aca="false">SUM(E13:E18)</f>
        <v>#DIV/0!</v>
      </c>
      <c r="F19" s="39" t="e">
        <f aca="false">SUM(F13:F18)</f>
        <v>#DIV/0!</v>
      </c>
      <c r="G19" s="39" t="e">
        <f aca="false">SUM(G13:G18)</f>
        <v>#DIV/0!</v>
      </c>
      <c r="H19" s="39" t="e">
        <f aca="false">SUM(H13:H18)</f>
        <v>#DIV/0!</v>
      </c>
      <c r="I19" s="39" t="e">
        <f aca="false">SUM(I13:I18)</f>
        <v>#DIV/0!</v>
      </c>
      <c r="J19" s="39" t="e">
        <f aca="false">SUM(J13:J18)</f>
        <v>#DIV/0!</v>
      </c>
      <c r="K19" s="39" t="e">
        <f aca="false">SUM(K13:K18)</f>
        <v>#DIV/0!</v>
      </c>
      <c r="L19" s="39" t="e">
        <f aca="false">SUM(L13:L18)</f>
        <v>#DIV/0!</v>
      </c>
      <c r="M19" s="39" t="e">
        <f aca="false">SUM(M13:M18)</f>
        <v>#DIV/0!</v>
      </c>
      <c r="N19" s="39" t="e">
        <f aca="false">SUM(N13:N18)</f>
        <v>#DIV/0!</v>
      </c>
      <c r="O19" s="39" t="e">
        <f aca="false">SUM(O13:O18)</f>
        <v>#DIV/0!</v>
      </c>
      <c r="P19" s="39" t="e">
        <f aca="false">SUM(P13:P18)</f>
        <v>#DIV/0!</v>
      </c>
      <c r="Q19" s="39" t="e">
        <f aca="false">SUM(Q13:Q18)</f>
        <v>#DIV/0!</v>
      </c>
      <c r="R19" s="39" t="e">
        <f aca="false">SUM(R13:R18)</f>
        <v>#DIV/0!</v>
      </c>
    </row>
    <row r="20" customFormat="false" ht="12.75" hidden="false" customHeight="false" outlineLevel="0" collapsed="false"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</row>
    <row r="21" customFormat="false" ht="12.75" hidden="false" customHeight="false" outlineLevel="0" collapsed="false">
      <c r="A21" s="0" t="s">
        <v>54</v>
      </c>
      <c r="C21" s="39" t="e">
        <f aca="false">+C10-C19</f>
        <v>#DIV/0!</v>
      </c>
      <c r="D21" s="39" t="e">
        <f aca="false">+D10-D19</f>
        <v>#DIV/0!</v>
      </c>
      <c r="E21" s="39" t="e">
        <f aca="false">+E10-E19</f>
        <v>#DIV/0!</v>
      </c>
      <c r="F21" s="39" t="e">
        <f aca="false">+F10-F19</f>
        <v>#DIV/0!</v>
      </c>
      <c r="G21" s="39" t="e">
        <f aca="false">+G10-G19</f>
        <v>#DIV/0!</v>
      </c>
      <c r="H21" s="39" t="e">
        <f aca="false">+H10-H19</f>
        <v>#DIV/0!</v>
      </c>
      <c r="I21" s="39" t="e">
        <f aca="false">+I10-I19</f>
        <v>#DIV/0!</v>
      </c>
      <c r="J21" s="39" t="e">
        <f aca="false">+J10-J19</f>
        <v>#DIV/0!</v>
      </c>
      <c r="K21" s="39" t="e">
        <f aca="false">+K10-K19</f>
        <v>#DIV/0!</v>
      </c>
      <c r="L21" s="39" t="e">
        <f aca="false">+L10-L19</f>
        <v>#DIV/0!</v>
      </c>
      <c r="M21" s="39" t="e">
        <f aca="false">+M10-M19</f>
        <v>#DIV/0!</v>
      </c>
      <c r="N21" s="39" t="e">
        <f aca="false">+N10-N19</f>
        <v>#DIV/0!</v>
      </c>
      <c r="O21" s="39" t="e">
        <f aca="false">+O10-O19</f>
        <v>#DIV/0!</v>
      </c>
      <c r="P21" s="39" t="e">
        <f aca="false">+P10-P19</f>
        <v>#DIV/0!</v>
      </c>
      <c r="Q21" s="39" t="e">
        <f aca="false">+Q10-Q19</f>
        <v>#DIV/0!</v>
      </c>
      <c r="R21" s="39" t="e">
        <f aca="false">SUM(C21:G21)</f>
        <v>#DIV/0!</v>
      </c>
    </row>
    <row r="22" customFormat="false" ht="12.75" hidden="false" customHeight="false" outlineLevel="0" collapsed="false">
      <c r="A22" s="0" t="s">
        <v>55</v>
      </c>
      <c r="C22" s="39" t="e">
        <f aca="false">+C21*assumptions!$B$28</f>
        <v>#DIV/0!</v>
      </c>
      <c r="D22" s="39" t="e">
        <f aca="false">+D21*assumptions!$B$28</f>
        <v>#DIV/0!</v>
      </c>
      <c r="E22" s="39" t="e">
        <f aca="false">+E21*assumptions!$B$28</f>
        <v>#DIV/0!</v>
      </c>
      <c r="F22" s="39" t="e">
        <f aca="false">+F21*assumptions!$B$28</f>
        <v>#DIV/0!</v>
      </c>
      <c r="G22" s="39" t="e">
        <f aca="false">+G21*assumptions!$B$28</f>
        <v>#DIV/0!</v>
      </c>
      <c r="H22" s="39" t="e">
        <f aca="false">+H21*assumptions!$B$28</f>
        <v>#DIV/0!</v>
      </c>
      <c r="I22" s="39" t="e">
        <f aca="false">+I21*assumptions!$B$28</f>
        <v>#DIV/0!</v>
      </c>
      <c r="J22" s="39" t="e">
        <f aca="false">+J21*assumptions!$B$28</f>
        <v>#DIV/0!</v>
      </c>
      <c r="K22" s="39" t="e">
        <f aca="false">+K21*assumptions!$B$28</f>
        <v>#DIV/0!</v>
      </c>
      <c r="L22" s="39" t="e">
        <f aca="false">+L21*assumptions!$B$28</f>
        <v>#DIV/0!</v>
      </c>
      <c r="M22" s="39" t="e">
        <f aca="false">+M21*assumptions!$B$28</f>
        <v>#DIV/0!</v>
      </c>
      <c r="N22" s="39" t="e">
        <f aca="false">+N21*assumptions!$B$28</f>
        <v>#DIV/0!</v>
      </c>
      <c r="O22" s="39" t="e">
        <f aca="false">+O21*assumptions!$B$28</f>
        <v>#DIV/0!</v>
      </c>
      <c r="P22" s="39" t="e">
        <f aca="false">+P21*assumptions!$B$28</f>
        <v>#DIV/0!</v>
      </c>
      <c r="Q22" s="39" t="e">
        <f aca="false">+Q21*assumptions!$B$28</f>
        <v>#DIV/0!</v>
      </c>
      <c r="R22" s="39" t="e">
        <f aca="false">SUM(C22:G22)</f>
        <v>#DIV/0!</v>
      </c>
    </row>
    <row r="24" customFormat="false" ht="12.75" hidden="false" customHeight="false" outlineLevel="0" collapsed="false">
      <c r="A24" s="0" t="s">
        <v>56</v>
      </c>
      <c r="C24" s="41" t="e">
        <f aca="false">+C10-C19-C22</f>
        <v>#DIV/0!</v>
      </c>
      <c r="D24" s="41" t="e">
        <f aca="false">+D10-D19-D22</f>
        <v>#DIV/0!</v>
      </c>
      <c r="E24" s="41" t="e">
        <f aca="false">+E10-E19-E22</f>
        <v>#DIV/0!</v>
      </c>
      <c r="F24" s="41" t="e">
        <f aca="false">+F10-F19-F22</f>
        <v>#DIV/0!</v>
      </c>
      <c r="G24" s="41" t="e">
        <f aca="false">+G10-G19-G22</f>
        <v>#DIV/0!</v>
      </c>
      <c r="H24" s="41" t="e">
        <f aca="false">+H10-H19-H22</f>
        <v>#DIV/0!</v>
      </c>
      <c r="I24" s="41" t="e">
        <f aca="false">+I10-I19-I22</f>
        <v>#DIV/0!</v>
      </c>
      <c r="J24" s="41" t="e">
        <f aca="false">+J10-J19-J22</f>
        <v>#DIV/0!</v>
      </c>
      <c r="K24" s="41" t="e">
        <f aca="false">+K10-K19-K22</f>
        <v>#DIV/0!</v>
      </c>
      <c r="L24" s="41" t="e">
        <f aca="false">+L10-L19-L22</f>
        <v>#DIV/0!</v>
      </c>
      <c r="M24" s="41" t="e">
        <f aca="false">+M10-M19-M22</f>
        <v>#DIV/0!</v>
      </c>
      <c r="N24" s="41" t="e">
        <f aca="false">+N10-N19-N22</f>
        <v>#DIV/0!</v>
      </c>
      <c r="O24" s="41" t="e">
        <f aca="false">+O10-O19-O22</f>
        <v>#DIV/0!</v>
      </c>
      <c r="P24" s="41" t="e">
        <f aca="false">+P10-P19-P22</f>
        <v>#DIV/0!</v>
      </c>
      <c r="Q24" s="41" t="e">
        <f aca="false">+Q10-Q19-Q22</f>
        <v>#DIV/0!</v>
      </c>
      <c r="R24" s="41" t="e">
        <f aca="false">+R10-R19-R22</f>
        <v>#DIV/0!</v>
      </c>
    </row>
    <row r="26" customFormat="false" ht="12.75" hidden="false" customHeight="false" outlineLevel="0" collapsed="false"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</row>
    <row r="27" customFormat="false" ht="12.75" hidden="false" customHeight="false" outlineLevel="0" collapsed="false"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</row>
    <row r="28" customFormat="false" ht="12.75" hidden="false" customHeight="false" outlineLevel="0" collapsed="false">
      <c r="R28" s="42"/>
    </row>
    <row r="29" customFormat="false" ht="12.75" hidden="false" customHeight="false" outlineLevel="0" collapsed="false">
      <c r="R29" s="2"/>
    </row>
    <row r="30" customFormat="false" ht="12.75" hidden="false" customHeight="false" outlineLevel="0" collapsed="false">
      <c r="R30" s="43"/>
    </row>
    <row r="31" customFormat="false" ht="12.75" hidden="false" customHeight="false" outlineLevel="0" collapsed="false">
      <c r="R31" s="43"/>
    </row>
    <row r="32" customFormat="false" ht="12.75" hidden="false" customHeight="false" outlineLevel="0" collapsed="false">
      <c r="R32" s="43"/>
    </row>
    <row r="33" customFormat="false" ht="12.75" hidden="false" customHeight="false" outlineLevel="0" collapsed="false">
      <c r="R33" s="43"/>
    </row>
  </sheetData>
  <mergeCells count="3">
    <mergeCell ref="A1:R1"/>
    <mergeCell ref="A2:R2"/>
    <mergeCell ref="A3:R3"/>
  </mergeCells>
  <printOptions headings="false" gridLines="false" gridLinesSet="true" horizontalCentered="false" verticalCentered="false"/>
  <pageMargins left="0.290277777777778" right="0.309722222222222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T6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10" activeCellId="0" sqref="C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44" width="39.85"/>
    <col collapsed="false" customWidth="true" hidden="false" outlineLevel="0" max="2" min="2" style="44" width="15.99"/>
    <col collapsed="false" customWidth="true" hidden="false" outlineLevel="0" max="27" min="3" style="44" width="10.28"/>
    <col collapsed="false" customWidth="true" hidden="false" outlineLevel="0" max="28" min="28" style="44" width="11.28"/>
    <col collapsed="false" customWidth="false" hidden="false" outlineLevel="0" max="257" min="29" style="44" width="9.14"/>
  </cols>
  <sheetData>
    <row r="1" customFormat="false" ht="12.75" hidden="false" customHeight="false" outlineLevel="0" collapsed="false">
      <c r="A1" s="45" t="s">
        <v>57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customFormat="false" ht="12.75" hidden="false" customHeight="false" outlineLevel="0" collapsed="false">
      <c r="A2" s="45" t="str">
        <f aca="false">+assumptions!A2</f>
        <v>TW Expansion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customFormat="false" ht="12.75" hidden="false" customHeight="false" outlineLevel="0" collapsed="false">
      <c r="A3" s="2" t="s">
        <v>42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customFormat="false" ht="12.75" hidden="false" customHeight="false" outlineLevel="0" collapsed="false">
      <c r="A4" s="0"/>
      <c r="B4" s="0"/>
      <c r="C4" s="46" t="s">
        <v>58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customFormat="false" ht="12.75" hidden="false" customHeight="false" outlineLevel="0" collapsed="false">
      <c r="A5" s="47" t="s">
        <v>59</v>
      </c>
      <c r="B5" s="0"/>
      <c r="C5" s="48" t="n">
        <v>1</v>
      </c>
      <c r="D5" s="48" t="n">
        <v>2</v>
      </c>
      <c r="E5" s="48" t="n">
        <v>3</v>
      </c>
      <c r="F5" s="48" t="n">
        <v>4</v>
      </c>
      <c r="G5" s="48" t="n">
        <v>5</v>
      </c>
      <c r="H5" s="48" t="n">
        <v>6</v>
      </c>
      <c r="I5" s="48" t="n">
        <v>7</v>
      </c>
      <c r="J5" s="48" t="n">
        <v>8</v>
      </c>
      <c r="K5" s="48" t="n">
        <v>9</v>
      </c>
      <c r="L5" s="48" t="n">
        <v>10</v>
      </c>
      <c r="M5" s="48" t="n">
        <v>11</v>
      </c>
      <c r="N5" s="48" t="n">
        <v>12</v>
      </c>
      <c r="O5" s="48" t="n">
        <v>13</v>
      </c>
      <c r="P5" s="48" t="n">
        <v>14</v>
      </c>
      <c r="Q5" s="48" t="n">
        <v>15</v>
      </c>
      <c r="R5" s="48" t="n">
        <v>16</v>
      </c>
      <c r="S5" s="48" t="n">
        <v>17</v>
      </c>
      <c r="T5" s="48" t="n">
        <v>18</v>
      </c>
      <c r="U5" s="48" t="n">
        <v>19</v>
      </c>
      <c r="V5" s="48" t="n">
        <v>20</v>
      </c>
      <c r="W5" s="48" t="n">
        <v>21</v>
      </c>
      <c r="X5" s="48" t="n">
        <v>22</v>
      </c>
      <c r="Y5" s="48" t="n">
        <v>23</v>
      </c>
      <c r="Z5" s="48" t="n">
        <v>24</v>
      </c>
      <c r="AA5" s="48" t="n">
        <v>25</v>
      </c>
      <c r="AB5" s="48" t="s">
        <v>60</v>
      </c>
    </row>
    <row r="6" customFormat="false" ht="12.75" hidden="false" customHeight="false" outlineLevel="0" collapsed="false">
      <c r="A6" s="0"/>
      <c r="B6" s="0"/>
      <c r="C6" s="0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</row>
    <row r="7" customFormat="false" ht="12.75" hidden="false" customHeight="false" outlineLevel="0" collapsed="false">
      <c r="A7" s="1" t="s">
        <v>61</v>
      </c>
      <c r="B7" s="0" t="s">
        <v>62</v>
      </c>
      <c r="C7" s="49" t="n">
        <v>500</v>
      </c>
      <c r="D7" s="49" t="n">
        <f aca="false">+C7</f>
        <v>500</v>
      </c>
      <c r="E7" s="49" t="n">
        <f aca="false">+D7</f>
        <v>500</v>
      </c>
      <c r="F7" s="49" t="n">
        <f aca="false">+E7</f>
        <v>500</v>
      </c>
      <c r="G7" s="49" t="n">
        <f aca="false">+F7</f>
        <v>500</v>
      </c>
      <c r="H7" s="49" t="n">
        <f aca="false">+G7</f>
        <v>500</v>
      </c>
      <c r="I7" s="49" t="n">
        <f aca="false">+H7</f>
        <v>500</v>
      </c>
      <c r="J7" s="49" t="n">
        <f aca="false">+I7</f>
        <v>500</v>
      </c>
      <c r="K7" s="49" t="n">
        <f aca="false">+J7</f>
        <v>500</v>
      </c>
      <c r="L7" s="49" t="n">
        <f aca="false">+K7</f>
        <v>500</v>
      </c>
      <c r="M7" s="49" t="n">
        <f aca="false">+L7</f>
        <v>500</v>
      </c>
      <c r="N7" s="49" t="n">
        <f aca="false">+M7</f>
        <v>500</v>
      </c>
      <c r="O7" s="49" t="n">
        <f aca="false">+N7</f>
        <v>500</v>
      </c>
      <c r="P7" s="49" t="n">
        <f aca="false">+O7</f>
        <v>500</v>
      </c>
      <c r="Q7" s="49" t="n">
        <f aca="false">+P7</f>
        <v>500</v>
      </c>
      <c r="R7" s="49" t="n">
        <f aca="false">+Q7</f>
        <v>500</v>
      </c>
      <c r="S7" s="49" t="n">
        <f aca="false">+R7</f>
        <v>500</v>
      </c>
      <c r="T7" s="49" t="n">
        <f aca="false">+S7</f>
        <v>500</v>
      </c>
      <c r="U7" s="49" t="n">
        <f aca="false">+T7</f>
        <v>500</v>
      </c>
      <c r="V7" s="49" t="n">
        <f aca="false">+U7</f>
        <v>500</v>
      </c>
      <c r="W7" s="49" t="n">
        <f aca="false">+V7</f>
        <v>500</v>
      </c>
      <c r="X7" s="49" t="n">
        <f aca="false">+W7</f>
        <v>500</v>
      </c>
      <c r="Y7" s="49" t="n">
        <f aca="false">+X7</f>
        <v>500</v>
      </c>
      <c r="Z7" s="49" t="n">
        <f aca="false">+Y7</f>
        <v>500</v>
      </c>
      <c r="AA7" s="49" t="n">
        <f aca="false">+Z7</f>
        <v>500</v>
      </c>
      <c r="AB7" s="0" t="n">
        <f aca="false">SUM(C7:V7)</f>
        <v>10000</v>
      </c>
    </row>
    <row r="8" customFormat="false" ht="12.75" hidden="false" customHeight="false" outlineLevel="0" collapsed="false">
      <c r="A8" s="0"/>
      <c r="B8" s="0" t="s">
        <v>63</v>
      </c>
      <c r="C8" s="50" t="n">
        <v>0.183</v>
      </c>
      <c r="D8" s="50" t="n">
        <f aca="false">+C8</f>
        <v>0.183</v>
      </c>
      <c r="E8" s="50" t="n">
        <f aca="false">+D8</f>
        <v>0.183</v>
      </c>
      <c r="F8" s="50" t="n">
        <f aca="false">+E8</f>
        <v>0.183</v>
      </c>
      <c r="G8" s="50" t="n">
        <f aca="false">+F8</f>
        <v>0.183</v>
      </c>
      <c r="H8" s="50" t="n">
        <f aca="false">+G8</f>
        <v>0.183</v>
      </c>
      <c r="I8" s="50" t="n">
        <f aca="false">+H8</f>
        <v>0.183</v>
      </c>
      <c r="J8" s="50" t="n">
        <f aca="false">+I8</f>
        <v>0.183</v>
      </c>
      <c r="K8" s="50" t="n">
        <f aca="false">+J8</f>
        <v>0.183</v>
      </c>
      <c r="L8" s="50" t="n">
        <f aca="false">+K8</f>
        <v>0.183</v>
      </c>
      <c r="M8" s="50" t="n">
        <f aca="false">+L8</f>
        <v>0.183</v>
      </c>
      <c r="N8" s="50" t="n">
        <f aca="false">+M8</f>
        <v>0.183</v>
      </c>
      <c r="O8" s="50" t="n">
        <f aca="false">+N8</f>
        <v>0.183</v>
      </c>
      <c r="P8" s="50" t="n">
        <f aca="false">+O8</f>
        <v>0.183</v>
      </c>
      <c r="Q8" s="50" t="n">
        <f aca="false">+P8</f>
        <v>0.183</v>
      </c>
      <c r="R8" s="50" t="n">
        <f aca="false">+Q8</f>
        <v>0.183</v>
      </c>
      <c r="S8" s="50" t="n">
        <f aca="false">+R8</f>
        <v>0.183</v>
      </c>
      <c r="T8" s="50" t="n">
        <f aca="false">+S8</f>
        <v>0.183</v>
      </c>
      <c r="U8" s="50" t="n">
        <f aca="false">+T8</f>
        <v>0.183</v>
      </c>
      <c r="V8" s="50" t="n">
        <f aca="false">+U8</f>
        <v>0.183</v>
      </c>
      <c r="W8" s="50" t="n">
        <f aca="false">+V8</f>
        <v>0.183</v>
      </c>
      <c r="X8" s="50" t="n">
        <f aca="false">+W8</f>
        <v>0.183</v>
      </c>
      <c r="Y8" s="50" t="n">
        <f aca="false">+X8</f>
        <v>0.183</v>
      </c>
      <c r="Z8" s="50" t="n">
        <f aca="false">+Y8</f>
        <v>0.183</v>
      </c>
      <c r="AA8" s="50" t="n">
        <f aca="false">+Z8</f>
        <v>0.183</v>
      </c>
      <c r="AB8" s="51"/>
      <c r="AC8" s="52"/>
      <c r="AD8" s="52"/>
      <c r="AE8" s="52"/>
      <c r="AF8" s="52"/>
      <c r="AG8" s="52"/>
    </row>
    <row r="9" customFormat="false" ht="12.75" hidden="false" customHeight="false" outlineLevel="0" collapsed="false">
      <c r="A9" s="0"/>
      <c r="B9" s="0" t="s">
        <v>64</v>
      </c>
      <c r="C9" s="53" t="n">
        <f aca="false">+DCF!D27</f>
        <v>1</v>
      </c>
      <c r="D9" s="53" t="n">
        <f aca="false">+DCF!E27</f>
        <v>1</v>
      </c>
      <c r="E9" s="53" t="n">
        <f aca="false">+DCF!F27</f>
        <v>1</v>
      </c>
      <c r="F9" s="53" t="n">
        <f aca="false">+DCF!G27</f>
        <v>1</v>
      </c>
      <c r="G9" s="53" t="n">
        <f aca="false">+DCF!H27</f>
        <v>1</v>
      </c>
      <c r="H9" s="53" t="n">
        <f aca="false">+DCF!I27</f>
        <v>1</v>
      </c>
      <c r="I9" s="53" t="n">
        <f aca="false">+DCF!J27</f>
        <v>1</v>
      </c>
      <c r="J9" s="53" t="n">
        <f aca="false">+DCF!K27</f>
        <v>1</v>
      </c>
      <c r="K9" s="53" t="n">
        <f aca="false">+DCF!L27</f>
        <v>1</v>
      </c>
      <c r="L9" s="53" t="n">
        <f aca="false">+DCF!M27</f>
        <v>1</v>
      </c>
      <c r="M9" s="53" t="n">
        <f aca="false">+DCF!N27</f>
        <v>0.5</v>
      </c>
      <c r="N9" s="53" t="n">
        <f aca="false">+DCF!O27</f>
        <v>0.5</v>
      </c>
      <c r="O9" s="53" t="n">
        <f aca="false">+DCF!P27</f>
        <v>0.5</v>
      </c>
      <c r="P9" s="53" t="n">
        <f aca="false">+DCF!Q27</f>
        <v>0.5</v>
      </c>
      <c r="Q9" s="53" t="n">
        <f aca="false">+DCF!R27</f>
        <v>0.5</v>
      </c>
      <c r="R9" s="53" t="n">
        <f aca="false">+DCF!S27</f>
        <v>0.5</v>
      </c>
      <c r="S9" s="53" t="n">
        <f aca="false">+DCF!T27</f>
        <v>0.5</v>
      </c>
      <c r="T9" s="53" t="n">
        <f aca="false">+DCF!U27</f>
        <v>0.5</v>
      </c>
      <c r="U9" s="53" t="n">
        <f aca="false">+DCF!V27</f>
        <v>0.5</v>
      </c>
      <c r="V9" s="53" t="n">
        <f aca="false">+DCF!W27</f>
        <v>0.5</v>
      </c>
      <c r="W9" s="53" t="n">
        <f aca="false">+DCF!X27</f>
        <v>0.5</v>
      </c>
      <c r="X9" s="53" t="n">
        <f aca="false">+DCF!Y27</f>
        <v>0.5</v>
      </c>
      <c r="Y9" s="53" t="n">
        <f aca="false">+DCF!Z27</f>
        <v>0.5</v>
      </c>
      <c r="Z9" s="53" t="n">
        <f aca="false">+DCF!AA27</f>
        <v>0.5</v>
      </c>
      <c r="AA9" s="53" t="n">
        <f aca="false">+DCF!AB27</f>
        <v>0.5</v>
      </c>
      <c r="AB9" s="51"/>
      <c r="AC9" s="52"/>
      <c r="AD9" s="52"/>
      <c r="AE9" s="52"/>
      <c r="AF9" s="52"/>
      <c r="AG9" s="52"/>
    </row>
    <row r="10" customFormat="false" ht="12.75" hidden="false" customHeight="false" outlineLevel="0" collapsed="false">
      <c r="A10" s="0"/>
      <c r="B10" s="0" t="s">
        <v>65</v>
      </c>
      <c r="C10" s="39" t="n">
        <f aca="false">+C9*C8*C7*365</f>
        <v>33397.5</v>
      </c>
      <c r="D10" s="39" t="n">
        <f aca="false">+D9*D8*D7*365</f>
        <v>33397.5</v>
      </c>
      <c r="E10" s="39" t="n">
        <f aca="false">+E9*E8*E7*365</f>
        <v>33397.5</v>
      </c>
      <c r="F10" s="39" t="n">
        <f aca="false">+F9*F8*F7*365</f>
        <v>33397.5</v>
      </c>
      <c r="G10" s="39" t="n">
        <f aca="false">+G9*G8*G7*365</f>
        <v>33397.5</v>
      </c>
      <c r="H10" s="39" t="n">
        <f aca="false">+H9*H8*H7*365</f>
        <v>33397.5</v>
      </c>
      <c r="I10" s="39" t="n">
        <f aca="false">+I9*I8*I7*365</f>
        <v>33397.5</v>
      </c>
      <c r="J10" s="39" t="n">
        <f aca="false">+J9*J8*J7*365</f>
        <v>33397.5</v>
      </c>
      <c r="K10" s="39" t="n">
        <f aca="false">+K9*K8*K7*365</f>
        <v>33397.5</v>
      </c>
      <c r="L10" s="39" t="n">
        <f aca="false">+L9*L8*L7*365</f>
        <v>33397.5</v>
      </c>
      <c r="M10" s="39" t="n">
        <f aca="false">+M9*M8*M7*365</f>
        <v>16698.75</v>
      </c>
      <c r="N10" s="39" t="n">
        <f aca="false">+N9*N8*N7*365</f>
        <v>16698.75</v>
      </c>
      <c r="O10" s="39" t="n">
        <f aca="false">+O9*O8*O7*365</f>
        <v>16698.75</v>
      </c>
      <c r="P10" s="39" t="n">
        <f aca="false">+P9*P8*P7*365</f>
        <v>16698.75</v>
      </c>
      <c r="Q10" s="39" t="n">
        <f aca="false">+Q9*Q8*Q7*365</f>
        <v>16698.75</v>
      </c>
      <c r="R10" s="39" t="n">
        <f aca="false">+R9*R8*R7*365</f>
        <v>16698.75</v>
      </c>
      <c r="S10" s="39" t="n">
        <f aca="false">+S9*S8*S7*365</f>
        <v>16698.75</v>
      </c>
      <c r="T10" s="39" t="n">
        <f aca="false">+T9*T8*T7*365</f>
        <v>16698.75</v>
      </c>
      <c r="U10" s="39" t="n">
        <f aca="false">+U9*U8*U7*365</f>
        <v>16698.75</v>
      </c>
      <c r="V10" s="39" t="n">
        <f aca="false">+V9*V8*V7*365</f>
        <v>16698.75</v>
      </c>
      <c r="W10" s="39" t="n">
        <f aca="false">+W9*W8*W7*365</f>
        <v>16698.75</v>
      </c>
      <c r="X10" s="39" t="n">
        <f aca="false">+X9*X8*X7*365</f>
        <v>16698.75</v>
      </c>
      <c r="Y10" s="39" t="n">
        <f aca="false">+Y9*Y8*Y7*365</f>
        <v>16698.75</v>
      </c>
      <c r="Z10" s="39" t="n">
        <f aca="false">+Z9*Z8*Z7*365</f>
        <v>16698.75</v>
      </c>
      <c r="AA10" s="39" t="n">
        <f aca="false">+AA9*AA8*AA7*365</f>
        <v>16698.75</v>
      </c>
      <c r="AB10" s="0" t="n">
        <f aca="false">SUM(C10:V10)</f>
        <v>500962.5</v>
      </c>
      <c r="AC10" s="52"/>
      <c r="AD10" s="52"/>
      <c r="AE10" s="52"/>
      <c r="AF10" s="52"/>
      <c r="AG10" s="52"/>
    </row>
    <row r="11" customFormat="false" ht="12.75" hidden="false" customHeight="false" outlineLevel="0" collapsed="false">
      <c r="A11" s="0" t="s">
        <v>66</v>
      </c>
      <c r="B11" s="54" t="n">
        <v>0</v>
      </c>
      <c r="C11" s="0" t="n">
        <f aca="false">+C7*$B11*assumptions!C$34*DCF!D$27</f>
        <v>0</v>
      </c>
      <c r="D11" s="0" t="n">
        <f aca="false">+D7*$B11*assumptions!D$34*DCF!E$27</f>
        <v>0</v>
      </c>
      <c r="E11" s="0" t="n">
        <f aca="false">+E7*$B11*assumptions!E$34*DCF!F$27</f>
        <v>0</v>
      </c>
      <c r="F11" s="0" t="n">
        <f aca="false">+F7*$B11*assumptions!F$34*DCF!G$27</f>
        <v>0</v>
      </c>
      <c r="G11" s="0" t="n">
        <f aca="false">+G7*$B11*assumptions!G$34*DCF!H$27</f>
        <v>0</v>
      </c>
      <c r="H11" s="0" t="n">
        <f aca="false">+H7*$B11*assumptions!H$34*DCF!I$27</f>
        <v>0</v>
      </c>
      <c r="I11" s="0" t="n">
        <f aca="false">+I7*$B11*assumptions!I$34*DCF!J$27</f>
        <v>0</v>
      </c>
      <c r="J11" s="0" t="n">
        <f aca="false">+J7*$B11*assumptions!J$34*DCF!K$27</f>
        <v>0</v>
      </c>
      <c r="K11" s="0" t="n">
        <f aca="false">+K7*$B11*assumptions!K$34*DCF!L$27</f>
        <v>0</v>
      </c>
      <c r="L11" s="0" t="n">
        <f aca="false">+L7*$B11*assumptions!L$34*DCF!M$27</f>
        <v>0</v>
      </c>
      <c r="M11" s="0" t="n">
        <f aca="false">+M7*$B11*assumptions!M$34*DCF!N$27</f>
        <v>0</v>
      </c>
      <c r="N11" s="0" t="n">
        <f aca="false">+N7*$B11*assumptions!N$34*DCF!O$27</f>
        <v>0</v>
      </c>
      <c r="O11" s="0" t="n">
        <f aca="false">+O7*$B11*assumptions!O$34*DCF!P$27</f>
        <v>0</v>
      </c>
      <c r="P11" s="0" t="n">
        <f aca="false">+P7*$B11*assumptions!P$34*DCF!Q$27</f>
        <v>0</v>
      </c>
      <c r="Q11" s="0" t="n">
        <f aca="false">+Q7*$B11*assumptions!Q$34*DCF!R$27</f>
        <v>0</v>
      </c>
      <c r="R11" s="0" t="n">
        <f aca="false">+R7*$B11*assumptions!R$34*DCF!S$27</f>
        <v>0</v>
      </c>
      <c r="S11" s="0" t="n">
        <f aca="false">+S7*$B11*assumptions!S$34*DCF!T$27</f>
        <v>0</v>
      </c>
      <c r="T11" s="0" t="n">
        <f aca="false">+T7*$B11*assumptions!T$34*DCF!U$27</f>
        <v>0</v>
      </c>
      <c r="U11" s="0" t="n">
        <f aca="false">+U7*$B11*assumptions!U$34*DCF!V$27</f>
        <v>0</v>
      </c>
      <c r="V11" s="0" t="n">
        <f aca="false">+V7*$B11*assumptions!V$34*DCF!W$27</f>
        <v>0</v>
      </c>
      <c r="W11" s="0" t="n">
        <f aca="false">+W7*$B11*assumptions!W$34*DCF!X$27</f>
        <v>0</v>
      </c>
      <c r="X11" s="0" t="n">
        <f aca="false">+X7*$B11*assumptions!X$34*DCF!Y$27</f>
        <v>0</v>
      </c>
      <c r="Y11" s="0" t="n">
        <f aca="false">+Y7*$B11*assumptions!Y$34*DCF!Z$27</f>
        <v>0</v>
      </c>
      <c r="Z11" s="0" t="n">
        <f aca="false">+Z7*$B11*assumptions!Z$34*DCF!AA$27</f>
        <v>0</v>
      </c>
      <c r="AA11" s="0" t="n">
        <f aca="false">+AA7*$B11*assumptions!AA$34*DCF!AB$27</f>
        <v>0</v>
      </c>
      <c r="AB11" s="0" t="n">
        <f aca="false">SUM(C11:V11)</f>
        <v>0</v>
      </c>
    </row>
    <row r="12" customFormat="false" ht="12.75" hidden="false" customHeight="false" outlineLevel="0" collapsed="false">
      <c r="A12" s="0"/>
      <c r="B12" s="0"/>
      <c r="C12" s="0"/>
      <c r="D12" s="0"/>
      <c r="E12" s="0"/>
      <c r="F12" s="0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</row>
    <row r="13" customFormat="false" ht="12.75" hidden="false" customHeight="false" outlineLevel="0" collapsed="false">
      <c r="A13" s="1" t="s">
        <v>67</v>
      </c>
      <c r="B13" s="0" t="s">
        <v>62</v>
      </c>
      <c r="C13" s="0" t="n">
        <v>500</v>
      </c>
      <c r="D13" s="0" t="n">
        <f aca="false">+C13</f>
        <v>500</v>
      </c>
      <c r="E13" s="0" t="n">
        <f aca="false">D13</f>
        <v>500</v>
      </c>
      <c r="F13" s="0" t="n">
        <f aca="false">E13</f>
        <v>500</v>
      </c>
      <c r="G13" s="0" t="n">
        <f aca="false">F13</f>
        <v>500</v>
      </c>
      <c r="H13" s="0" t="n">
        <f aca="false">+G13</f>
        <v>500</v>
      </c>
      <c r="I13" s="0" t="n">
        <f aca="false">+H13</f>
        <v>500</v>
      </c>
      <c r="J13" s="0" t="n">
        <f aca="false">+I13</f>
        <v>500</v>
      </c>
      <c r="K13" s="0" t="n">
        <f aca="false">+J13</f>
        <v>500</v>
      </c>
      <c r="L13" s="0" t="n">
        <f aca="false">+K13</f>
        <v>500</v>
      </c>
      <c r="M13" s="0" t="n">
        <f aca="false">+L13</f>
        <v>500</v>
      </c>
      <c r="N13" s="0" t="n">
        <f aca="false">+M13</f>
        <v>500</v>
      </c>
      <c r="O13" s="0" t="n">
        <f aca="false">+N13</f>
        <v>500</v>
      </c>
      <c r="P13" s="0" t="n">
        <f aca="false">+O13</f>
        <v>500</v>
      </c>
      <c r="Q13" s="0" t="n">
        <f aca="false">+P13</f>
        <v>500</v>
      </c>
      <c r="R13" s="0" t="n">
        <f aca="false">+Q13</f>
        <v>500</v>
      </c>
      <c r="S13" s="0" t="n">
        <f aca="false">+R13</f>
        <v>500</v>
      </c>
      <c r="T13" s="0" t="n">
        <f aca="false">+S13</f>
        <v>500</v>
      </c>
      <c r="U13" s="0" t="n">
        <f aca="false">+T13</f>
        <v>500</v>
      </c>
      <c r="V13" s="0" t="n">
        <f aca="false">+U13</f>
        <v>500</v>
      </c>
      <c r="W13" s="0" t="n">
        <f aca="false">+V13</f>
        <v>500</v>
      </c>
      <c r="X13" s="0" t="n">
        <f aca="false">+W13</f>
        <v>500</v>
      </c>
      <c r="Y13" s="0" t="n">
        <f aca="false">+X13</f>
        <v>500</v>
      </c>
      <c r="Z13" s="0" t="n">
        <f aca="false">+Y13</f>
        <v>500</v>
      </c>
      <c r="AA13" s="0" t="n">
        <f aca="false">+Z13</f>
        <v>500</v>
      </c>
      <c r="AB13" s="0" t="n">
        <f aca="false">SUM(C13:V13)</f>
        <v>10000</v>
      </c>
    </row>
    <row r="14" customFormat="false" ht="12.75" hidden="false" customHeight="false" outlineLevel="0" collapsed="false">
      <c r="A14" s="0"/>
      <c r="B14" s="0" t="s">
        <v>68</v>
      </c>
      <c r="C14" s="51" t="n">
        <v>0.665</v>
      </c>
      <c r="D14" s="51" t="n">
        <f aca="false">+C14</f>
        <v>0.665</v>
      </c>
      <c r="E14" s="51" t="n">
        <f aca="false">+D14</f>
        <v>0.665</v>
      </c>
      <c r="F14" s="51" t="n">
        <f aca="false">+E14</f>
        <v>0.665</v>
      </c>
      <c r="G14" s="51" t="n">
        <f aca="false">+F14</f>
        <v>0.665</v>
      </c>
      <c r="H14" s="51" t="n">
        <f aca="false">+G14</f>
        <v>0.665</v>
      </c>
      <c r="I14" s="51" t="n">
        <f aca="false">+H14</f>
        <v>0.665</v>
      </c>
      <c r="J14" s="51" t="n">
        <f aca="false">+I14</f>
        <v>0.665</v>
      </c>
      <c r="K14" s="51" t="n">
        <f aca="false">+J14</f>
        <v>0.665</v>
      </c>
      <c r="L14" s="51" t="n">
        <f aca="false">+K14</f>
        <v>0.665</v>
      </c>
      <c r="M14" s="51" t="n">
        <f aca="false">+L14</f>
        <v>0.665</v>
      </c>
      <c r="N14" s="51" t="n">
        <f aca="false">+M14</f>
        <v>0.665</v>
      </c>
      <c r="O14" s="51" t="n">
        <f aca="false">+N14</f>
        <v>0.665</v>
      </c>
      <c r="P14" s="51" t="n">
        <f aca="false">+O14</f>
        <v>0.665</v>
      </c>
      <c r="Q14" s="51" t="n">
        <f aca="false">+P14</f>
        <v>0.665</v>
      </c>
      <c r="R14" s="51" t="n">
        <f aca="false">+Q14</f>
        <v>0.665</v>
      </c>
      <c r="S14" s="51" t="n">
        <f aca="false">+R14</f>
        <v>0.665</v>
      </c>
      <c r="T14" s="51" t="n">
        <f aca="false">+S14</f>
        <v>0.665</v>
      </c>
      <c r="U14" s="51" t="n">
        <f aca="false">+T14</f>
        <v>0.665</v>
      </c>
      <c r="V14" s="51" t="n">
        <f aca="false">+U14</f>
        <v>0.665</v>
      </c>
      <c r="W14" s="51" t="n">
        <f aca="false">+V14</f>
        <v>0.665</v>
      </c>
      <c r="X14" s="51" t="n">
        <f aca="false">+W14</f>
        <v>0.665</v>
      </c>
      <c r="Y14" s="51" t="n">
        <f aca="false">+X14</f>
        <v>0.665</v>
      </c>
      <c r="Z14" s="51" t="n">
        <f aca="false">+Y14</f>
        <v>0.665</v>
      </c>
      <c r="AA14" s="51" t="n">
        <f aca="false">+Z14</f>
        <v>0.665</v>
      </c>
      <c r="AB14" s="51"/>
    </row>
    <row r="15" customFormat="false" ht="12.75" hidden="false" customHeight="false" outlineLevel="0" collapsed="false">
      <c r="A15" s="0"/>
      <c r="B15" s="0" t="s">
        <v>64</v>
      </c>
      <c r="C15" s="53" t="n">
        <f aca="false">+DCF!D27</f>
        <v>1</v>
      </c>
      <c r="D15" s="53" t="n">
        <f aca="false">+DCF!E27</f>
        <v>1</v>
      </c>
      <c r="E15" s="53" t="n">
        <f aca="false">+DCF!F27</f>
        <v>1</v>
      </c>
      <c r="F15" s="53" t="n">
        <f aca="false">+DCF!G27</f>
        <v>1</v>
      </c>
      <c r="G15" s="53" t="n">
        <f aca="false">+DCF!H27</f>
        <v>1</v>
      </c>
      <c r="H15" s="53" t="n">
        <f aca="false">+DCF!I27</f>
        <v>1</v>
      </c>
      <c r="I15" s="53" t="n">
        <f aca="false">+DCF!J27</f>
        <v>1</v>
      </c>
      <c r="J15" s="53" t="n">
        <f aca="false">+DCF!K27</f>
        <v>1</v>
      </c>
      <c r="K15" s="53" t="n">
        <f aca="false">+DCF!L27</f>
        <v>1</v>
      </c>
      <c r="L15" s="53" t="n">
        <f aca="false">+DCF!M27</f>
        <v>1</v>
      </c>
      <c r="M15" s="53" t="n">
        <f aca="false">+DCF!N27</f>
        <v>0.5</v>
      </c>
      <c r="N15" s="53" t="n">
        <f aca="false">+DCF!O27</f>
        <v>0.5</v>
      </c>
      <c r="O15" s="53" t="n">
        <f aca="false">+DCF!P27</f>
        <v>0.5</v>
      </c>
      <c r="P15" s="53" t="n">
        <f aca="false">+DCF!Q27</f>
        <v>0.5</v>
      </c>
      <c r="Q15" s="53" t="n">
        <f aca="false">+DCF!R27</f>
        <v>0.5</v>
      </c>
      <c r="R15" s="53" t="n">
        <f aca="false">+DCF!S27</f>
        <v>0.5</v>
      </c>
      <c r="S15" s="53" t="n">
        <f aca="false">+DCF!T27</f>
        <v>0.5</v>
      </c>
      <c r="T15" s="53" t="n">
        <f aca="false">+DCF!U27</f>
        <v>0.5</v>
      </c>
      <c r="U15" s="53" t="n">
        <f aca="false">+DCF!V27</f>
        <v>0.5</v>
      </c>
      <c r="V15" s="53" t="n">
        <f aca="false">+DCF!W27</f>
        <v>0.5</v>
      </c>
      <c r="W15" s="53" t="n">
        <f aca="false">+DCF!X27</f>
        <v>0.5</v>
      </c>
      <c r="X15" s="53" t="n">
        <f aca="false">+DCF!Y27</f>
        <v>0.5</v>
      </c>
      <c r="Y15" s="53" t="n">
        <f aca="false">+DCF!Z27</f>
        <v>0.5</v>
      </c>
      <c r="Z15" s="53" t="n">
        <f aca="false">+DCF!AA27</f>
        <v>0.5</v>
      </c>
      <c r="AA15" s="53" t="n">
        <f aca="false">+DCF!AB27</f>
        <v>0.5</v>
      </c>
      <c r="AB15" s="51"/>
    </row>
    <row r="16" customFormat="false" ht="12.75" hidden="false" customHeight="false" outlineLevel="0" collapsed="false">
      <c r="A16" s="0"/>
      <c r="B16" s="0" t="s">
        <v>65</v>
      </c>
      <c r="C16" s="39" t="n">
        <f aca="false">C13*365*C14*C15</f>
        <v>121362.5</v>
      </c>
      <c r="D16" s="39" t="n">
        <f aca="false">D13*365*D14*D15</f>
        <v>121362.5</v>
      </c>
      <c r="E16" s="39" t="n">
        <f aca="false">E13*365*E14*E15</f>
        <v>121362.5</v>
      </c>
      <c r="F16" s="39" t="n">
        <f aca="false">F13*365*F14*F15</f>
        <v>121362.5</v>
      </c>
      <c r="G16" s="39" t="n">
        <f aca="false">G13*365*G14*G15</f>
        <v>121362.5</v>
      </c>
      <c r="H16" s="39" t="n">
        <f aca="false">H13*365*H14*H15</f>
        <v>121362.5</v>
      </c>
      <c r="I16" s="39" t="n">
        <f aca="false">I13*365*I14*I15</f>
        <v>121362.5</v>
      </c>
      <c r="J16" s="39" t="n">
        <f aca="false">J13*365*J14*J15</f>
        <v>121362.5</v>
      </c>
      <c r="K16" s="39" t="n">
        <f aca="false">K13*365*K14*K15</f>
        <v>121362.5</v>
      </c>
      <c r="L16" s="39" t="n">
        <f aca="false">L13*365*L14*L15</f>
        <v>121362.5</v>
      </c>
      <c r="M16" s="39" t="n">
        <f aca="false">M13*365*M14*M15</f>
        <v>60681.25</v>
      </c>
      <c r="N16" s="39" t="n">
        <f aca="false">N13*365*N14*N15</f>
        <v>60681.25</v>
      </c>
      <c r="O16" s="39" t="n">
        <f aca="false">O13*365*O14*O15</f>
        <v>60681.25</v>
      </c>
      <c r="P16" s="39" t="n">
        <f aca="false">P13*365*P14*P15</f>
        <v>60681.25</v>
      </c>
      <c r="Q16" s="39" t="n">
        <f aca="false">Q13*365*Q14*Q15</f>
        <v>60681.25</v>
      </c>
      <c r="R16" s="39" t="n">
        <f aca="false">R13*365*R14*R15</f>
        <v>60681.25</v>
      </c>
      <c r="S16" s="39" t="n">
        <f aca="false">S13*365*S14*S15</f>
        <v>60681.25</v>
      </c>
      <c r="T16" s="39" t="n">
        <f aca="false">T13*365*T14*T15</f>
        <v>60681.25</v>
      </c>
      <c r="U16" s="39" t="n">
        <f aca="false">U13*365*U14*U15</f>
        <v>60681.25</v>
      </c>
      <c r="V16" s="39" t="n">
        <f aca="false">V13*365*V14*V15</f>
        <v>60681.25</v>
      </c>
      <c r="W16" s="39" t="n">
        <f aca="false">W13*365*W14*W15</f>
        <v>60681.25</v>
      </c>
      <c r="X16" s="39" t="n">
        <f aca="false">X13*365*X14*X15</f>
        <v>60681.25</v>
      </c>
      <c r="Y16" s="39" t="n">
        <f aca="false">Y13*365*Y14*Y15</f>
        <v>60681.25</v>
      </c>
      <c r="Z16" s="39" t="n">
        <f aca="false">Z13*365*Z14*Z15</f>
        <v>60681.25</v>
      </c>
      <c r="AA16" s="39" t="n">
        <f aca="false">AA13*365*AA14*AA15</f>
        <v>60681.25</v>
      </c>
      <c r="AB16" s="39" t="n">
        <f aca="false">SUM(C16:Q16)</f>
        <v>1517031.25</v>
      </c>
    </row>
    <row r="17" customFormat="false" ht="12.75" hidden="false" customHeight="false" outlineLevel="0" collapsed="false">
      <c r="A17" s="0" t="s">
        <v>66</v>
      </c>
      <c r="B17" s="54" t="n">
        <v>0</v>
      </c>
      <c r="C17" s="0" t="n">
        <f aca="false">+C13*$B17*assumptions!C$34*DCF!D$27</f>
        <v>0</v>
      </c>
      <c r="D17" s="0" t="n">
        <f aca="false">+D13*$B17*assumptions!D$34*DCF!E$27</f>
        <v>0</v>
      </c>
      <c r="E17" s="0" t="n">
        <f aca="false">+E13*$B17*assumptions!E$34*DCF!F$27</f>
        <v>0</v>
      </c>
      <c r="F17" s="0" t="n">
        <f aca="false">+F13*$B17*assumptions!F$34*DCF!G$27</f>
        <v>0</v>
      </c>
      <c r="G17" s="0" t="n">
        <f aca="false">+G13*$B17*assumptions!G$34*DCF!H$27</f>
        <v>0</v>
      </c>
      <c r="H17" s="0" t="n">
        <f aca="false">+H13*$B17*assumptions!H$34*DCF!I$27</f>
        <v>0</v>
      </c>
      <c r="I17" s="0" t="n">
        <f aca="false">+I13*$B17*assumptions!I$34*DCF!J$27</f>
        <v>0</v>
      </c>
      <c r="J17" s="0" t="n">
        <f aca="false">+J13*$B17*assumptions!J$34*DCF!K$27</f>
        <v>0</v>
      </c>
      <c r="K17" s="0" t="n">
        <f aca="false">+K13*$B17*assumptions!K$34*DCF!L$27</f>
        <v>0</v>
      </c>
      <c r="L17" s="0" t="n">
        <f aca="false">+L13*$B17*assumptions!L$34*DCF!M$27</f>
        <v>0</v>
      </c>
      <c r="M17" s="0" t="n">
        <f aca="false">+M13*$B17*assumptions!M$34*DCF!N$27</f>
        <v>0</v>
      </c>
      <c r="N17" s="0" t="n">
        <f aca="false">+N13*$B17*assumptions!N$34*DCF!O$27</f>
        <v>0</v>
      </c>
      <c r="O17" s="0" t="n">
        <f aca="false">+O13*$B17*assumptions!O$34*DCF!P$27</f>
        <v>0</v>
      </c>
      <c r="P17" s="0" t="n">
        <f aca="false">+P13*$B17*assumptions!P$34*DCF!Q$27</f>
        <v>0</v>
      </c>
      <c r="Q17" s="0" t="n">
        <f aca="false">+Q13*$B17*assumptions!Q$34*DCF!R$27</f>
        <v>0</v>
      </c>
      <c r="R17" s="0" t="n">
        <f aca="false">+R13*$B17*assumptions!R$34*DCF!S$27</f>
        <v>0</v>
      </c>
      <c r="S17" s="0" t="n">
        <f aca="false">+S13*$B17*assumptions!S$34*DCF!T$27</f>
        <v>0</v>
      </c>
      <c r="T17" s="0" t="n">
        <f aca="false">+T13*$B17*assumptions!T$34*DCF!U$27</f>
        <v>0</v>
      </c>
      <c r="U17" s="0" t="n">
        <f aca="false">+U13*$B17*assumptions!U$34*DCF!V$27</f>
        <v>0</v>
      </c>
      <c r="V17" s="0" t="n">
        <f aca="false">+V13*$B17*assumptions!V$34*DCF!W$27</f>
        <v>0</v>
      </c>
      <c r="W17" s="0" t="n">
        <f aca="false">+W13*$B17*assumptions!W$34*DCF!X$27</f>
        <v>0</v>
      </c>
      <c r="X17" s="0" t="n">
        <f aca="false">+X13*$B17*assumptions!X$34*DCF!Y$27</f>
        <v>0</v>
      </c>
      <c r="Y17" s="0" t="n">
        <f aca="false">+Y13*$B17*assumptions!Y$34*DCF!Z$27</f>
        <v>0</v>
      </c>
      <c r="Z17" s="0" t="n">
        <f aca="false">+Z13*$B17*assumptions!Z$34*DCF!AA$27</f>
        <v>0</v>
      </c>
      <c r="AA17" s="0" t="n">
        <f aca="false">+AA13*$B17*assumptions!AA$34*DCF!AB$27</f>
        <v>0</v>
      </c>
      <c r="AB17" s="0" t="n">
        <f aca="false">SUM(C17:V17)</f>
        <v>0</v>
      </c>
    </row>
    <row r="18" customFormat="false" ht="12.75" hidden="false" customHeight="false" outlineLevel="0" collapsed="false">
      <c r="A18" s="0"/>
      <c r="B18" s="0"/>
      <c r="C18" s="0"/>
      <c r="D18" s="0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</row>
    <row r="19" customFormat="false" ht="12.75" hidden="false" customHeight="false" outlineLevel="0" collapsed="false">
      <c r="A19" s="1" t="s">
        <v>69</v>
      </c>
      <c r="B19" s="0" t="s">
        <v>62</v>
      </c>
      <c r="C19" s="0" t="n">
        <v>100</v>
      </c>
      <c r="D19" s="0" t="n">
        <f aca="false">+C19</f>
        <v>100</v>
      </c>
      <c r="E19" s="0" t="n">
        <f aca="false">D19</f>
        <v>100</v>
      </c>
      <c r="F19" s="0" t="n">
        <f aca="false">E19</f>
        <v>100</v>
      </c>
      <c r="G19" s="0" t="n">
        <f aca="false">F19</f>
        <v>100</v>
      </c>
      <c r="H19" s="0" t="n">
        <f aca="false">+G19</f>
        <v>100</v>
      </c>
      <c r="I19" s="0" t="n">
        <f aca="false">+H19</f>
        <v>100</v>
      </c>
      <c r="J19" s="0" t="n">
        <f aca="false">+I19</f>
        <v>100</v>
      </c>
      <c r="K19" s="0" t="n">
        <f aca="false">+J19</f>
        <v>100</v>
      </c>
      <c r="L19" s="0" t="n">
        <f aca="false">+K19</f>
        <v>100</v>
      </c>
      <c r="M19" s="0" t="n">
        <f aca="false">+L19</f>
        <v>100</v>
      </c>
      <c r="N19" s="0" t="n">
        <f aca="false">+M19</f>
        <v>100</v>
      </c>
      <c r="O19" s="0" t="n">
        <f aca="false">+N19</f>
        <v>100</v>
      </c>
      <c r="P19" s="0" t="n">
        <f aca="false">+O19</f>
        <v>100</v>
      </c>
      <c r="Q19" s="0" t="n">
        <f aca="false">+P19</f>
        <v>100</v>
      </c>
      <c r="R19" s="0" t="n">
        <f aca="false">+Q19</f>
        <v>100</v>
      </c>
      <c r="S19" s="0" t="n">
        <f aca="false">+R19</f>
        <v>100</v>
      </c>
      <c r="T19" s="0" t="n">
        <f aca="false">+S19</f>
        <v>100</v>
      </c>
      <c r="U19" s="0" t="n">
        <f aca="false">+T19</f>
        <v>100</v>
      </c>
      <c r="V19" s="0" t="n">
        <f aca="false">+U19</f>
        <v>100</v>
      </c>
      <c r="W19" s="0" t="n">
        <f aca="false">+V19</f>
        <v>100</v>
      </c>
      <c r="X19" s="0" t="n">
        <f aca="false">+W19</f>
        <v>100</v>
      </c>
      <c r="Y19" s="0" t="n">
        <f aca="false">+X19</f>
        <v>100</v>
      </c>
      <c r="Z19" s="0" t="n">
        <f aca="false">+Y19</f>
        <v>100</v>
      </c>
      <c r="AA19" s="0" t="n">
        <f aca="false">+Z19</f>
        <v>100</v>
      </c>
      <c r="AB19" s="0" t="n">
        <f aca="false">SUM(C19:V19)</f>
        <v>2000</v>
      </c>
    </row>
    <row r="20" customFormat="false" ht="12.75" hidden="false" customHeight="false" outlineLevel="0" collapsed="false">
      <c r="A20" s="0"/>
      <c r="B20" s="0" t="s">
        <v>68</v>
      </c>
      <c r="C20" s="51" t="n">
        <f aca="false">+C14-0.1</f>
        <v>0.565</v>
      </c>
      <c r="D20" s="51" t="n">
        <f aca="false">+C20</f>
        <v>0.565</v>
      </c>
      <c r="E20" s="51" t="n">
        <f aca="false">+D20</f>
        <v>0.565</v>
      </c>
      <c r="F20" s="51" t="n">
        <f aca="false">+E20</f>
        <v>0.565</v>
      </c>
      <c r="G20" s="51" t="n">
        <f aca="false">+F20</f>
        <v>0.565</v>
      </c>
      <c r="H20" s="51" t="n">
        <f aca="false">+G20</f>
        <v>0.565</v>
      </c>
      <c r="I20" s="51" t="n">
        <f aca="false">+H20</f>
        <v>0.565</v>
      </c>
      <c r="J20" s="51" t="n">
        <f aca="false">+I20</f>
        <v>0.565</v>
      </c>
      <c r="K20" s="51" t="n">
        <f aca="false">+J20</f>
        <v>0.565</v>
      </c>
      <c r="L20" s="51" t="n">
        <f aca="false">+K20</f>
        <v>0.565</v>
      </c>
      <c r="M20" s="51" t="n">
        <f aca="false">+L20</f>
        <v>0.565</v>
      </c>
      <c r="N20" s="51" t="n">
        <f aca="false">+M20</f>
        <v>0.565</v>
      </c>
      <c r="O20" s="51" t="n">
        <f aca="false">+N20</f>
        <v>0.565</v>
      </c>
      <c r="P20" s="51" t="n">
        <f aca="false">+O20</f>
        <v>0.565</v>
      </c>
      <c r="Q20" s="51" t="n">
        <f aca="false">+P20</f>
        <v>0.565</v>
      </c>
      <c r="R20" s="51" t="n">
        <f aca="false">+Q20</f>
        <v>0.565</v>
      </c>
      <c r="S20" s="51" t="n">
        <f aca="false">+R20</f>
        <v>0.565</v>
      </c>
      <c r="T20" s="51" t="n">
        <f aca="false">+S20</f>
        <v>0.565</v>
      </c>
      <c r="U20" s="51" t="n">
        <f aca="false">+T20</f>
        <v>0.565</v>
      </c>
      <c r="V20" s="51" t="n">
        <f aca="false">+U20</f>
        <v>0.565</v>
      </c>
      <c r="W20" s="51" t="n">
        <f aca="false">+V20</f>
        <v>0.565</v>
      </c>
      <c r="X20" s="51" t="n">
        <f aca="false">+W20</f>
        <v>0.565</v>
      </c>
      <c r="Y20" s="51" t="n">
        <f aca="false">+X20</f>
        <v>0.565</v>
      </c>
      <c r="Z20" s="51" t="n">
        <f aca="false">+Y20</f>
        <v>0.565</v>
      </c>
      <c r="AA20" s="51" t="n">
        <f aca="false">+Z20</f>
        <v>0.565</v>
      </c>
      <c r="AB20" s="51"/>
    </row>
    <row r="21" customFormat="false" ht="12.75" hidden="false" customHeight="false" outlineLevel="0" collapsed="false">
      <c r="A21" s="0"/>
      <c r="B21" s="0" t="s">
        <v>64</v>
      </c>
      <c r="C21" s="53" t="n">
        <f aca="false">+DCF!D27</f>
        <v>1</v>
      </c>
      <c r="D21" s="53" t="n">
        <f aca="false">+DCF!E27</f>
        <v>1</v>
      </c>
      <c r="E21" s="53" t="n">
        <f aca="false">+DCF!F27</f>
        <v>1</v>
      </c>
      <c r="F21" s="53" t="n">
        <f aca="false">+DCF!G27</f>
        <v>1</v>
      </c>
      <c r="G21" s="53" t="n">
        <f aca="false">+DCF!H27</f>
        <v>1</v>
      </c>
      <c r="H21" s="53" t="n">
        <f aca="false">+DCF!I27</f>
        <v>1</v>
      </c>
      <c r="I21" s="53" t="n">
        <f aca="false">+DCF!J27</f>
        <v>1</v>
      </c>
      <c r="J21" s="53" t="n">
        <f aca="false">+DCF!K27</f>
        <v>1</v>
      </c>
      <c r="K21" s="53" t="n">
        <f aca="false">+DCF!L27</f>
        <v>1</v>
      </c>
      <c r="L21" s="53" t="n">
        <f aca="false">+DCF!M27</f>
        <v>1</v>
      </c>
      <c r="M21" s="53" t="n">
        <f aca="false">+DCF!N27</f>
        <v>0.5</v>
      </c>
      <c r="N21" s="53" t="n">
        <f aca="false">+DCF!O27</f>
        <v>0.5</v>
      </c>
      <c r="O21" s="53" t="n">
        <f aca="false">+DCF!P27</f>
        <v>0.5</v>
      </c>
      <c r="P21" s="53" t="n">
        <f aca="false">+DCF!Q27</f>
        <v>0.5</v>
      </c>
      <c r="Q21" s="53" t="n">
        <f aca="false">+DCF!R27</f>
        <v>0.5</v>
      </c>
      <c r="R21" s="53" t="n">
        <f aca="false">+DCF!S27</f>
        <v>0.5</v>
      </c>
      <c r="S21" s="53" t="n">
        <f aca="false">+DCF!T27</f>
        <v>0.5</v>
      </c>
      <c r="T21" s="53" t="n">
        <f aca="false">+DCF!U27</f>
        <v>0.5</v>
      </c>
      <c r="U21" s="53" t="n">
        <f aca="false">+DCF!V27</f>
        <v>0.5</v>
      </c>
      <c r="V21" s="53" t="n">
        <f aca="false">+DCF!W27</f>
        <v>0.5</v>
      </c>
      <c r="W21" s="53" t="n">
        <f aca="false">+DCF!X27</f>
        <v>0.5</v>
      </c>
      <c r="X21" s="53" t="n">
        <f aca="false">+DCF!Y27</f>
        <v>0.5</v>
      </c>
      <c r="Y21" s="53" t="n">
        <f aca="false">+DCF!Z27</f>
        <v>0.5</v>
      </c>
      <c r="Z21" s="53" t="n">
        <f aca="false">+DCF!AA27</f>
        <v>0.5</v>
      </c>
      <c r="AA21" s="53" t="n">
        <f aca="false">+DCF!AB27</f>
        <v>0.5</v>
      </c>
      <c r="AB21" s="51"/>
    </row>
    <row r="22" customFormat="false" ht="12.75" hidden="false" customHeight="false" outlineLevel="0" collapsed="false">
      <c r="A22" s="0"/>
      <c r="B22" s="0" t="s">
        <v>65</v>
      </c>
      <c r="C22" s="39" t="n">
        <f aca="false">C19*365*C20*C21</f>
        <v>20622.5</v>
      </c>
      <c r="D22" s="39" t="n">
        <f aca="false">D19*365*D20*D21</f>
        <v>20622.5</v>
      </c>
      <c r="E22" s="39" t="n">
        <f aca="false">E19*365*E20*E21</f>
        <v>20622.5</v>
      </c>
      <c r="F22" s="39" t="n">
        <f aca="false">F19*365*F20*F21</f>
        <v>20622.5</v>
      </c>
      <c r="G22" s="39" t="n">
        <f aca="false">G19*365*G20*G21</f>
        <v>20622.5</v>
      </c>
      <c r="H22" s="39" t="n">
        <f aca="false">H19*365*H20*H21</f>
        <v>20622.5</v>
      </c>
      <c r="I22" s="39" t="n">
        <f aca="false">I19*365*I20*I21</f>
        <v>20622.5</v>
      </c>
      <c r="J22" s="39" t="n">
        <f aca="false">J19*365*J20*J21</f>
        <v>20622.5</v>
      </c>
      <c r="K22" s="39" t="n">
        <f aca="false">K19*365*K20*K21</f>
        <v>20622.5</v>
      </c>
      <c r="L22" s="39" t="n">
        <f aca="false">L19*365*L20*L21</f>
        <v>20622.5</v>
      </c>
      <c r="M22" s="39" t="n">
        <f aca="false">M19*365*M20*M21</f>
        <v>10311.25</v>
      </c>
      <c r="N22" s="39" t="n">
        <f aca="false">N19*365*N20*N21</f>
        <v>10311.25</v>
      </c>
      <c r="O22" s="39" t="n">
        <f aca="false">O19*365*O20*O21</f>
        <v>10311.25</v>
      </c>
      <c r="P22" s="39" t="n">
        <f aca="false">P19*365*P20*P21</f>
        <v>10311.25</v>
      </c>
      <c r="Q22" s="39" t="n">
        <f aca="false">Q19*365*Q20*Q21</f>
        <v>10311.25</v>
      </c>
      <c r="R22" s="39" t="n">
        <f aca="false">R19*365*R20*R21</f>
        <v>10311.25</v>
      </c>
      <c r="S22" s="39" t="n">
        <f aca="false">S19*365*S20*S21</f>
        <v>10311.25</v>
      </c>
      <c r="T22" s="39" t="n">
        <f aca="false">T19*365*T20*T21</f>
        <v>10311.25</v>
      </c>
      <c r="U22" s="39" t="n">
        <f aca="false">U19*365*U20*U21</f>
        <v>10311.25</v>
      </c>
      <c r="V22" s="39" t="n">
        <f aca="false">V19*365*V20*V21</f>
        <v>10311.25</v>
      </c>
      <c r="W22" s="39" t="n">
        <f aca="false">W19*365*W20*W21</f>
        <v>10311.25</v>
      </c>
      <c r="X22" s="39" t="n">
        <f aca="false">X19*365*X20*X21</f>
        <v>10311.25</v>
      </c>
      <c r="Y22" s="39" t="n">
        <f aca="false">Y19*365*Y20*Y21</f>
        <v>10311.25</v>
      </c>
      <c r="Z22" s="39" t="n">
        <f aca="false">Z19*365*Z20*Z21</f>
        <v>10311.25</v>
      </c>
      <c r="AA22" s="39" t="n">
        <f aca="false">AA19*365*AA20*AA21</f>
        <v>10311.25</v>
      </c>
      <c r="AB22" s="0" t="n">
        <f aca="false">SUM(C22:V22)</f>
        <v>309337.5</v>
      </c>
    </row>
    <row r="23" customFormat="false" ht="12.75" hidden="false" customHeight="false" outlineLevel="0" collapsed="false">
      <c r="A23" s="0" t="s">
        <v>66</v>
      </c>
      <c r="B23" s="54" t="n">
        <v>0</v>
      </c>
      <c r="C23" s="0" t="n">
        <f aca="false">+C19*$B23*assumptions!C$34*DCF!D$27</f>
        <v>0</v>
      </c>
      <c r="D23" s="0" t="n">
        <f aca="false">+D19*$B23*assumptions!D$34*DCF!E$27</f>
        <v>0</v>
      </c>
      <c r="E23" s="0" t="n">
        <f aca="false">+E19*$B23*assumptions!E$34*DCF!F$27</f>
        <v>0</v>
      </c>
      <c r="F23" s="0" t="n">
        <f aca="false">+F19*$B23*assumptions!F$34*DCF!G$27</f>
        <v>0</v>
      </c>
      <c r="G23" s="0" t="n">
        <f aca="false">+G19*$B23*assumptions!G$34*DCF!H$27</f>
        <v>0</v>
      </c>
      <c r="H23" s="0" t="n">
        <f aca="false">+H19*$B23*assumptions!H$34*DCF!I$27</f>
        <v>0</v>
      </c>
      <c r="I23" s="0" t="n">
        <f aca="false">+I19*$B23*assumptions!I$34*DCF!J$27</f>
        <v>0</v>
      </c>
      <c r="J23" s="0" t="n">
        <f aca="false">+J19*$B23*assumptions!J$34*DCF!K$27</f>
        <v>0</v>
      </c>
      <c r="K23" s="0" t="n">
        <f aca="false">+K19*$B23*assumptions!K$34*DCF!L$27</f>
        <v>0</v>
      </c>
      <c r="L23" s="0" t="n">
        <f aca="false">+L19*$B23*assumptions!L$34*DCF!M$27</f>
        <v>0</v>
      </c>
      <c r="M23" s="0" t="n">
        <f aca="false">+M19*$B23*assumptions!M$34*DCF!N$27</f>
        <v>0</v>
      </c>
      <c r="N23" s="0" t="n">
        <f aca="false">+N19*$B23*assumptions!N$34*DCF!O$27</f>
        <v>0</v>
      </c>
      <c r="O23" s="0" t="n">
        <f aca="false">+O19*$B23*assumptions!O$34*DCF!P$27</f>
        <v>0</v>
      </c>
      <c r="P23" s="0" t="n">
        <f aca="false">+P19*$B23*assumptions!P$34*DCF!Q$27</f>
        <v>0</v>
      </c>
      <c r="Q23" s="0" t="n">
        <f aca="false">+Q19*$B23*assumptions!Q$34*DCF!R$27</f>
        <v>0</v>
      </c>
      <c r="R23" s="0" t="n">
        <f aca="false">+R19*$B23*assumptions!R$34*DCF!S$27</f>
        <v>0</v>
      </c>
      <c r="S23" s="0" t="n">
        <f aca="false">+S19*$B23*assumptions!S$34*DCF!T$27</f>
        <v>0</v>
      </c>
      <c r="T23" s="0" t="n">
        <f aca="false">+T19*$B23*assumptions!T$34*DCF!U$27</f>
        <v>0</v>
      </c>
      <c r="U23" s="0" t="n">
        <f aca="false">+U19*$B23*assumptions!U$34*DCF!V$27</f>
        <v>0</v>
      </c>
      <c r="V23" s="0" t="n">
        <f aca="false">+V19*$B23*assumptions!V$34*DCF!W$27</f>
        <v>0</v>
      </c>
      <c r="W23" s="0" t="n">
        <f aca="false">+W19*$B23*assumptions!W$34*DCF!X$27</f>
        <v>0</v>
      </c>
      <c r="X23" s="0" t="n">
        <f aca="false">+X19*$B23*assumptions!X$34*DCF!Y$27</f>
        <v>0</v>
      </c>
      <c r="Y23" s="0" t="n">
        <f aca="false">+Y19*$B23*assumptions!Y$34*DCF!Z$27</f>
        <v>0</v>
      </c>
      <c r="Z23" s="0" t="n">
        <f aca="false">+Z19*$B23*assumptions!Z$34*DCF!AA$27</f>
        <v>0</v>
      </c>
      <c r="AA23" s="0" t="n">
        <f aca="false">+AA19*$B23*assumptions!AA$34*DCF!AB$27</f>
        <v>0</v>
      </c>
      <c r="AB23" s="0" t="n">
        <f aca="false">SUM(C23:V23)</f>
        <v>0</v>
      </c>
    </row>
    <row r="24" customFormat="false" ht="12.75" hidden="false" customHeight="false" outlineLevel="0" collapsed="false">
      <c r="A24" s="0"/>
      <c r="B24" s="0"/>
      <c r="C24" s="0"/>
      <c r="D24" s="0"/>
      <c r="E24" s="0"/>
      <c r="F24" s="0"/>
      <c r="G24" s="0"/>
      <c r="H24" s="0"/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 t="n">
        <f aca="false">SUM(C24:V24)</f>
        <v>0</v>
      </c>
    </row>
    <row r="25" customFormat="false" ht="12.75" hidden="false" customHeight="false" outlineLevel="0" collapsed="false">
      <c r="A25" s="1" t="s">
        <v>70</v>
      </c>
      <c r="B25" s="0" t="s">
        <v>62</v>
      </c>
      <c r="C25" s="0" t="n">
        <v>500</v>
      </c>
      <c r="D25" s="0" t="n">
        <f aca="false">+C25</f>
        <v>500</v>
      </c>
      <c r="E25" s="0" t="n">
        <f aca="false">D25</f>
        <v>500</v>
      </c>
      <c r="F25" s="0" t="n">
        <f aca="false">E25</f>
        <v>500</v>
      </c>
      <c r="G25" s="0" t="n">
        <f aca="false">F25</f>
        <v>500</v>
      </c>
      <c r="H25" s="0" t="n">
        <f aca="false">+G25</f>
        <v>500</v>
      </c>
      <c r="I25" s="0" t="n">
        <f aca="false">+H25</f>
        <v>500</v>
      </c>
      <c r="J25" s="0" t="n">
        <f aca="false">+I25</f>
        <v>500</v>
      </c>
      <c r="K25" s="0" t="n">
        <f aca="false">+J25</f>
        <v>500</v>
      </c>
      <c r="L25" s="0" t="n">
        <f aca="false">+K25</f>
        <v>500</v>
      </c>
      <c r="M25" s="0" t="n">
        <f aca="false">+L25</f>
        <v>500</v>
      </c>
      <c r="N25" s="0" t="n">
        <f aca="false">+M25</f>
        <v>500</v>
      </c>
      <c r="O25" s="0" t="n">
        <f aca="false">+N25</f>
        <v>500</v>
      </c>
      <c r="P25" s="0" t="n">
        <f aca="false">+O25</f>
        <v>500</v>
      </c>
      <c r="Q25" s="0" t="n">
        <f aca="false">+P25</f>
        <v>500</v>
      </c>
      <c r="R25" s="0" t="n">
        <f aca="false">+Q25</f>
        <v>500</v>
      </c>
      <c r="S25" s="0" t="n">
        <f aca="false">+R25</f>
        <v>500</v>
      </c>
      <c r="T25" s="0" t="n">
        <f aca="false">+S25</f>
        <v>500</v>
      </c>
      <c r="U25" s="0" t="n">
        <f aca="false">+T25</f>
        <v>500</v>
      </c>
      <c r="V25" s="0" t="n">
        <f aca="false">+U25</f>
        <v>500</v>
      </c>
      <c r="W25" s="0" t="n">
        <f aca="false">+V25</f>
        <v>500</v>
      </c>
      <c r="X25" s="0" t="n">
        <f aca="false">+W25</f>
        <v>500</v>
      </c>
      <c r="Y25" s="0" t="n">
        <f aca="false">+X25</f>
        <v>500</v>
      </c>
      <c r="Z25" s="0" t="n">
        <f aca="false">+Y25</f>
        <v>500</v>
      </c>
      <c r="AA25" s="0" t="n">
        <f aca="false">+Z25</f>
        <v>500</v>
      </c>
      <c r="AB25" s="0" t="n">
        <f aca="false">SUM(C25:V25)</f>
        <v>10000</v>
      </c>
    </row>
    <row r="26" customFormat="false" ht="12.75" hidden="false" customHeight="false" outlineLevel="0" collapsed="false">
      <c r="A26" s="0"/>
      <c r="B26" s="0" t="s">
        <v>68</v>
      </c>
      <c r="C26" s="51" t="n">
        <f aca="false">+DCF!D26</f>
        <v>0.11</v>
      </c>
      <c r="D26" s="51" t="n">
        <f aca="false">+DCF!E26</f>
        <v>0.11</v>
      </c>
      <c r="E26" s="51" t="n">
        <f aca="false">+DCF!F26</f>
        <v>0.11</v>
      </c>
      <c r="F26" s="51" t="n">
        <f aca="false">+DCF!G26</f>
        <v>0.11</v>
      </c>
      <c r="G26" s="51" t="n">
        <f aca="false">+DCF!H26</f>
        <v>0.11</v>
      </c>
      <c r="H26" s="51" t="n">
        <f aca="false">+DCF!I26</f>
        <v>0.11</v>
      </c>
      <c r="I26" s="51" t="n">
        <f aca="false">+DCF!J26</f>
        <v>0.11</v>
      </c>
      <c r="J26" s="51" t="n">
        <f aca="false">+DCF!K26</f>
        <v>0.11</v>
      </c>
      <c r="K26" s="51" t="n">
        <f aca="false">+DCF!L26</f>
        <v>0.11</v>
      </c>
      <c r="L26" s="51" t="n">
        <f aca="false">+DCF!M26</f>
        <v>0.11</v>
      </c>
      <c r="M26" s="51" t="n">
        <f aca="false">+DCF!N26</f>
        <v>0.11</v>
      </c>
      <c r="N26" s="51" t="n">
        <f aca="false">+DCF!O26</f>
        <v>0.11</v>
      </c>
      <c r="O26" s="51" t="n">
        <f aca="false">+DCF!P26</f>
        <v>0.11</v>
      </c>
      <c r="P26" s="51" t="n">
        <f aca="false">+DCF!Q26</f>
        <v>0.11</v>
      </c>
      <c r="Q26" s="51" t="n">
        <f aca="false">+DCF!R26</f>
        <v>0.11</v>
      </c>
      <c r="R26" s="51" t="n">
        <f aca="false">+DCF!S26</f>
        <v>0.11</v>
      </c>
      <c r="S26" s="51" t="n">
        <f aca="false">+DCF!T26</f>
        <v>0.11</v>
      </c>
      <c r="T26" s="51" t="n">
        <f aca="false">+DCF!U26</f>
        <v>0.11</v>
      </c>
      <c r="U26" s="51" t="n">
        <f aca="false">+DCF!V26</f>
        <v>0.11</v>
      </c>
      <c r="V26" s="51" t="n">
        <f aca="false">+DCF!W26</f>
        <v>0.11</v>
      </c>
      <c r="W26" s="51" t="n">
        <f aca="false">+DCF!X26</f>
        <v>0.11</v>
      </c>
      <c r="X26" s="51" t="n">
        <f aca="false">+DCF!Y26</f>
        <v>0.11</v>
      </c>
      <c r="Y26" s="51" t="n">
        <f aca="false">+DCF!Z26</f>
        <v>0.11</v>
      </c>
      <c r="Z26" s="51" t="n">
        <f aca="false">+DCF!AA26</f>
        <v>0.11</v>
      </c>
      <c r="AA26" s="51" t="n">
        <f aca="false">+DCF!AB26</f>
        <v>0.11</v>
      </c>
      <c r="AB26" s="51"/>
    </row>
    <row r="27" customFormat="false" ht="12.75" hidden="false" customHeight="false" outlineLevel="0" collapsed="false">
      <c r="A27" s="0"/>
      <c r="B27" s="0" t="s">
        <v>64</v>
      </c>
      <c r="C27" s="53" t="n">
        <f aca="false">+DCF!D27</f>
        <v>1</v>
      </c>
      <c r="D27" s="53" t="n">
        <f aca="false">+DCF!E27</f>
        <v>1</v>
      </c>
      <c r="E27" s="53" t="n">
        <f aca="false">+DCF!F27</f>
        <v>1</v>
      </c>
      <c r="F27" s="53" t="n">
        <f aca="false">+DCF!G27</f>
        <v>1</v>
      </c>
      <c r="G27" s="53" t="n">
        <f aca="false">+DCF!H27</f>
        <v>1</v>
      </c>
      <c r="H27" s="53" t="n">
        <f aca="false">+DCF!I27</f>
        <v>1</v>
      </c>
      <c r="I27" s="53" t="n">
        <f aca="false">+DCF!J27</f>
        <v>1</v>
      </c>
      <c r="J27" s="53" t="n">
        <f aca="false">+DCF!K27</f>
        <v>1</v>
      </c>
      <c r="K27" s="53" t="n">
        <f aca="false">+DCF!L27</f>
        <v>1</v>
      </c>
      <c r="L27" s="53" t="n">
        <f aca="false">+DCF!M27</f>
        <v>1</v>
      </c>
      <c r="M27" s="53" t="n">
        <f aca="false">+DCF!N27</f>
        <v>0.5</v>
      </c>
      <c r="N27" s="53" t="n">
        <f aca="false">+DCF!O27</f>
        <v>0.5</v>
      </c>
      <c r="O27" s="53" t="n">
        <f aca="false">+DCF!P27</f>
        <v>0.5</v>
      </c>
      <c r="P27" s="53" t="n">
        <f aca="false">+DCF!Q27</f>
        <v>0.5</v>
      </c>
      <c r="Q27" s="53" t="n">
        <f aca="false">+DCF!R27</f>
        <v>0.5</v>
      </c>
      <c r="R27" s="53" t="n">
        <f aca="false">+DCF!S27</f>
        <v>0.5</v>
      </c>
      <c r="S27" s="53" t="n">
        <f aca="false">+DCF!T27</f>
        <v>0.5</v>
      </c>
      <c r="T27" s="53" t="n">
        <f aca="false">+DCF!U27</f>
        <v>0.5</v>
      </c>
      <c r="U27" s="53" t="n">
        <f aca="false">+DCF!V27</f>
        <v>0.5</v>
      </c>
      <c r="V27" s="53" t="n">
        <f aca="false">+DCF!W27</f>
        <v>0.5</v>
      </c>
      <c r="W27" s="53" t="n">
        <f aca="false">+DCF!X27</f>
        <v>0.5</v>
      </c>
      <c r="X27" s="53" t="n">
        <f aca="false">+DCF!Y27</f>
        <v>0.5</v>
      </c>
      <c r="Y27" s="53" t="n">
        <f aca="false">+DCF!Z27</f>
        <v>0.5</v>
      </c>
      <c r="Z27" s="53" t="n">
        <f aca="false">+DCF!AA27</f>
        <v>0.5</v>
      </c>
      <c r="AA27" s="53" t="n">
        <f aca="false">+DCF!AB27</f>
        <v>0.5</v>
      </c>
      <c r="AB27" s="51"/>
    </row>
    <row r="28" customFormat="false" ht="12.75" hidden="false" customHeight="false" outlineLevel="0" collapsed="false">
      <c r="A28" s="0"/>
      <c r="B28" s="0" t="s">
        <v>65</v>
      </c>
      <c r="C28" s="39" t="n">
        <f aca="false">+C27*C26*C25*365</f>
        <v>20075</v>
      </c>
      <c r="D28" s="39" t="n">
        <f aca="false">+C28</f>
        <v>20075</v>
      </c>
      <c r="E28" s="39" t="n">
        <f aca="false">+D28</f>
        <v>20075</v>
      </c>
      <c r="F28" s="39" t="n">
        <f aca="false">+E28</f>
        <v>20075</v>
      </c>
      <c r="G28" s="39" t="n">
        <f aca="false">+F28</f>
        <v>20075</v>
      </c>
      <c r="H28" s="39" t="n">
        <f aca="false">+G28</f>
        <v>20075</v>
      </c>
      <c r="I28" s="39" t="n">
        <f aca="false">+H28</f>
        <v>20075</v>
      </c>
      <c r="J28" s="39" t="n">
        <f aca="false">+I28</f>
        <v>20075</v>
      </c>
      <c r="K28" s="39" t="n">
        <f aca="false">+J28</f>
        <v>20075</v>
      </c>
      <c r="L28" s="39" t="n">
        <f aca="false">+K28</f>
        <v>20075</v>
      </c>
      <c r="M28" s="39" t="n">
        <f aca="false">+L28</f>
        <v>20075</v>
      </c>
      <c r="N28" s="39" t="n">
        <f aca="false">+M28</f>
        <v>20075</v>
      </c>
      <c r="O28" s="39" t="n">
        <f aca="false">+N28</f>
        <v>20075</v>
      </c>
      <c r="P28" s="39" t="n">
        <f aca="false">+O28</f>
        <v>20075</v>
      </c>
      <c r="Q28" s="39" t="n">
        <f aca="false">+P28</f>
        <v>20075</v>
      </c>
      <c r="R28" s="39" t="n">
        <f aca="false">+Q28</f>
        <v>20075</v>
      </c>
      <c r="S28" s="39" t="n">
        <f aca="false">+R28</f>
        <v>20075</v>
      </c>
      <c r="T28" s="39" t="n">
        <f aca="false">+S28</f>
        <v>20075</v>
      </c>
      <c r="U28" s="39" t="n">
        <f aca="false">+T28</f>
        <v>20075</v>
      </c>
      <c r="V28" s="39" t="n">
        <f aca="false">+U28</f>
        <v>20075</v>
      </c>
      <c r="W28" s="39" t="n">
        <f aca="false">+V28</f>
        <v>20075</v>
      </c>
      <c r="X28" s="39" t="n">
        <f aca="false">+W28</f>
        <v>20075</v>
      </c>
      <c r="Y28" s="39" t="n">
        <f aca="false">+X28</f>
        <v>20075</v>
      </c>
      <c r="Z28" s="39" t="n">
        <f aca="false">+Y28</f>
        <v>20075</v>
      </c>
      <c r="AA28" s="39" t="n">
        <f aca="false">+Z28</f>
        <v>20075</v>
      </c>
      <c r="AB28" s="39" t="n">
        <f aca="false">SUM(C28:Q28)</f>
        <v>301125</v>
      </c>
    </row>
    <row r="29" customFormat="false" ht="12.75" hidden="false" customHeight="false" outlineLevel="0" collapsed="false">
      <c r="A29" s="0" t="s">
        <v>66</v>
      </c>
      <c r="B29" s="54" t="n">
        <v>0</v>
      </c>
      <c r="C29" s="0" t="n">
        <f aca="false">+C25*$B29*assumptions!C$34*DCF!D$27</f>
        <v>0</v>
      </c>
      <c r="D29" s="0" t="n">
        <f aca="false">+D25*$B29*assumptions!D$34*DCF!E$27</f>
        <v>0</v>
      </c>
      <c r="E29" s="0" t="n">
        <f aca="false">+E25*$B29*assumptions!E$34*DCF!F$27</f>
        <v>0</v>
      </c>
      <c r="F29" s="0" t="n">
        <f aca="false">+F25*$B29*assumptions!F$34*DCF!G$27</f>
        <v>0</v>
      </c>
      <c r="G29" s="0" t="n">
        <f aca="false">+G25*$B29*assumptions!G$34*DCF!H$27</f>
        <v>0</v>
      </c>
      <c r="H29" s="0" t="n">
        <f aca="false">+H25*$B29*assumptions!H$34*DCF!I$27</f>
        <v>0</v>
      </c>
      <c r="I29" s="0" t="n">
        <f aca="false">+I25*$B29*assumptions!I$34*DCF!J$27</f>
        <v>0</v>
      </c>
      <c r="J29" s="0" t="n">
        <f aca="false">+J25*$B29*assumptions!J$34*DCF!K$27</f>
        <v>0</v>
      </c>
      <c r="K29" s="0" t="n">
        <f aca="false">+K25*$B29*assumptions!K$34*DCF!L$27</f>
        <v>0</v>
      </c>
      <c r="L29" s="0" t="n">
        <f aca="false">+L25*$B29*assumptions!L$34*DCF!M$27</f>
        <v>0</v>
      </c>
      <c r="M29" s="0" t="n">
        <f aca="false">+M25*$B29*assumptions!M$34*DCF!N$27</f>
        <v>0</v>
      </c>
      <c r="N29" s="0" t="n">
        <f aca="false">+N25*$B29*assumptions!N$34*DCF!O$27</f>
        <v>0</v>
      </c>
      <c r="O29" s="0" t="n">
        <f aca="false">+O25*$B29*assumptions!O$34*DCF!P$27</f>
        <v>0</v>
      </c>
      <c r="P29" s="0" t="n">
        <f aca="false">+P25*$B29*assumptions!P$34*DCF!Q$27</f>
        <v>0</v>
      </c>
      <c r="Q29" s="0" t="n">
        <f aca="false">+Q25*$B29*assumptions!Q$34*DCF!R$27</f>
        <v>0</v>
      </c>
      <c r="R29" s="0" t="n">
        <f aca="false">+R25*$B29*assumptions!R$34*DCF!S$27</f>
        <v>0</v>
      </c>
      <c r="S29" s="0" t="n">
        <f aca="false">+S25*$B29*assumptions!S$34*DCF!T$27</f>
        <v>0</v>
      </c>
      <c r="T29" s="0" t="n">
        <f aca="false">+T25*$B29*assumptions!T$34*DCF!U$27</f>
        <v>0</v>
      </c>
      <c r="U29" s="0" t="n">
        <f aca="false">+U25*$B29*assumptions!U$34*DCF!V$27</f>
        <v>0</v>
      </c>
      <c r="V29" s="0" t="n">
        <f aca="false">+V25*$B29*assumptions!V$34*DCF!W$27</f>
        <v>0</v>
      </c>
      <c r="W29" s="0" t="n">
        <f aca="false">+W25*$B29*assumptions!W$34*DCF!X$27</f>
        <v>0</v>
      </c>
      <c r="X29" s="0" t="n">
        <f aca="false">+X25*$B29*assumptions!X$34*DCF!Y$27</f>
        <v>0</v>
      </c>
      <c r="Y29" s="0" t="n">
        <f aca="false">+Y25*$B29*assumptions!Y$34*DCF!Z$27</f>
        <v>0</v>
      </c>
      <c r="Z29" s="0" t="n">
        <f aca="false">+Z25*$B29*assumptions!Z$34*DCF!AA$27</f>
        <v>0</v>
      </c>
      <c r="AA29" s="0" t="n">
        <f aca="false">+AA25*$B29*assumptions!AA$34*DCF!AB$27</f>
        <v>0</v>
      </c>
      <c r="AB29" s="0" t="n">
        <f aca="false">SUM(C29:V29)</f>
        <v>0</v>
      </c>
    </row>
    <row r="30" customFormat="false" ht="12.75" hidden="false" customHeight="false" outlineLevel="0" collapsed="false">
      <c r="A30" s="0"/>
      <c r="B30" s="0"/>
      <c r="C30" s="0"/>
      <c r="D30" s="0"/>
      <c r="E30" s="0"/>
      <c r="F30" s="0"/>
      <c r="G30" s="0"/>
      <c r="H30" s="0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</row>
    <row r="31" customFormat="false" ht="12.75" hidden="false" customHeight="false" outlineLevel="0" collapsed="false">
      <c r="A31" s="1"/>
      <c r="B31" s="0" t="s">
        <v>62</v>
      </c>
      <c r="C31" s="0" t="n">
        <v>0</v>
      </c>
      <c r="D31" s="0" t="n">
        <f aca="false">+C31</f>
        <v>0</v>
      </c>
      <c r="E31" s="0" t="n">
        <f aca="false">D31</f>
        <v>0</v>
      </c>
      <c r="F31" s="0" t="n">
        <f aca="false">E31</f>
        <v>0</v>
      </c>
      <c r="G31" s="0" t="n">
        <f aca="false">F31</f>
        <v>0</v>
      </c>
      <c r="H31" s="0" t="n">
        <f aca="false">+G31</f>
        <v>0</v>
      </c>
      <c r="I31" s="0" t="n">
        <f aca="false">+H31</f>
        <v>0</v>
      </c>
      <c r="J31" s="0" t="n">
        <f aca="false">+I31</f>
        <v>0</v>
      </c>
      <c r="K31" s="0" t="n">
        <f aca="false">+J31</f>
        <v>0</v>
      </c>
      <c r="L31" s="0" t="n">
        <f aca="false">+K31</f>
        <v>0</v>
      </c>
      <c r="M31" s="0" t="n">
        <f aca="false">+L31</f>
        <v>0</v>
      </c>
      <c r="N31" s="0" t="n">
        <f aca="false">+M31</f>
        <v>0</v>
      </c>
      <c r="O31" s="0" t="n">
        <f aca="false">+N31</f>
        <v>0</v>
      </c>
      <c r="P31" s="0" t="n">
        <f aca="false">+O31</f>
        <v>0</v>
      </c>
      <c r="Q31" s="0" t="n">
        <f aca="false">+P31</f>
        <v>0</v>
      </c>
      <c r="R31" s="0" t="n">
        <f aca="false">+Q31</f>
        <v>0</v>
      </c>
      <c r="S31" s="0" t="n">
        <f aca="false">+R31</f>
        <v>0</v>
      </c>
      <c r="T31" s="0" t="n">
        <f aca="false">+S31</f>
        <v>0</v>
      </c>
      <c r="U31" s="0" t="n">
        <f aca="false">+T31</f>
        <v>0</v>
      </c>
      <c r="V31" s="0" t="n">
        <f aca="false">+U31</f>
        <v>0</v>
      </c>
      <c r="W31" s="0" t="n">
        <f aca="false">+V31</f>
        <v>0</v>
      </c>
      <c r="X31" s="0" t="n">
        <f aca="false">+W31</f>
        <v>0</v>
      </c>
      <c r="Y31" s="0" t="n">
        <f aca="false">+X31</f>
        <v>0</v>
      </c>
      <c r="Z31" s="0" t="n">
        <f aca="false">+Y31</f>
        <v>0</v>
      </c>
      <c r="AA31" s="0" t="n">
        <f aca="false">+Z31</f>
        <v>0</v>
      </c>
      <c r="AB31" s="0" t="n">
        <f aca="false">SUM(C31:V31)</f>
        <v>0</v>
      </c>
    </row>
    <row r="32" customFormat="false" ht="12.75" hidden="false" customHeight="false" outlineLevel="0" collapsed="false">
      <c r="A32" s="0"/>
      <c r="B32" s="0" t="s">
        <v>68</v>
      </c>
      <c r="C32" s="51" t="n">
        <v>0</v>
      </c>
      <c r="D32" s="51" t="n">
        <f aca="false">+C32</f>
        <v>0</v>
      </c>
      <c r="E32" s="51" t="n">
        <f aca="false">+D32</f>
        <v>0</v>
      </c>
      <c r="F32" s="51" t="n">
        <f aca="false">+E32</f>
        <v>0</v>
      </c>
      <c r="G32" s="51" t="n">
        <f aca="false">+F32</f>
        <v>0</v>
      </c>
      <c r="H32" s="51" t="n">
        <f aca="false">+G32</f>
        <v>0</v>
      </c>
      <c r="I32" s="51" t="n">
        <f aca="false">+H32</f>
        <v>0</v>
      </c>
      <c r="J32" s="51" t="n">
        <f aca="false">+I32</f>
        <v>0</v>
      </c>
      <c r="K32" s="51" t="n">
        <f aca="false">+J32</f>
        <v>0</v>
      </c>
      <c r="L32" s="51" t="n">
        <f aca="false">+K32</f>
        <v>0</v>
      </c>
      <c r="M32" s="51" t="n">
        <f aca="false">+L32</f>
        <v>0</v>
      </c>
      <c r="N32" s="51" t="n">
        <f aca="false">+M32</f>
        <v>0</v>
      </c>
      <c r="O32" s="51" t="n">
        <f aca="false">+N32</f>
        <v>0</v>
      </c>
      <c r="P32" s="51" t="n">
        <f aca="false">+O32</f>
        <v>0</v>
      </c>
      <c r="Q32" s="51" t="n">
        <f aca="false">+P32</f>
        <v>0</v>
      </c>
      <c r="R32" s="51" t="n">
        <f aca="false">+Q32</f>
        <v>0</v>
      </c>
      <c r="S32" s="51" t="n">
        <f aca="false">+R32</f>
        <v>0</v>
      </c>
      <c r="T32" s="51" t="n">
        <f aca="false">+S32</f>
        <v>0</v>
      </c>
      <c r="U32" s="51" t="n">
        <f aca="false">+T32</f>
        <v>0</v>
      </c>
      <c r="V32" s="51" t="n">
        <f aca="false">+U32</f>
        <v>0</v>
      </c>
      <c r="W32" s="51" t="n">
        <f aca="false">+V32</f>
        <v>0</v>
      </c>
      <c r="X32" s="51" t="n">
        <f aca="false">+W32</f>
        <v>0</v>
      </c>
      <c r="Y32" s="51" t="n">
        <f aca="false">+X32</f>
        <v>0</v>
      </c>
      <c r="Z32" s="51" t="n">
        <f aca="false">+Y32</f>
        <v>0</v>
      </c>
      <c r="AA32" s="51" t="n">
        <f aca="false">+Z32</f>
        <v>0</v>
      </c>
      <c r="AB32" s="51"/>
    </row>
    <row r="33" customFormat="false" ht="12.75" hidden="false" customHeight="false" outlineLevel="0" collapsed="false">
      <c r="A33" s="0"/>
      <c r="B33" s="0" t="s">
        <v>71</v>
      </c>
      <c r="C33" s="50" t="n">
        <v>0</v>
      </c>
      <c r="D33" s="51" t="n">
        <f aca="false">+C33</f>
        <v>0</v>
      </c>
      <c r="E33" s="51" t="n">
        <f aca="false">+D33</f>
        <v>0</v>
      </c>
      <c r="F33" s="51" t="n">
        <f aca="false">+E33</f>
        <v>0</v>
      </c>
      <c r="G33" s="51" t="n">
        <f aca="false">+F33</f>
        <v>0</v>
      </c>
      <c r="H33" s="51" t="n">
        <f aca="false">+G33</f>
        <v>0</v>
      </c>
      <c r="I33" s="51" t="n">
        <f aca="false">+H33</f>
        <v>0</v>
      </c>
      <c r="J33" s="51" t="n">
        <f aca="false">+I33</f>
        <v>0</v>
      </c>
      <c r="K33" s="51" t="n">
        <f aca="false">+J33</f>
        <v>0</v>
      </c>
      <c r="L33" s="51" t="n">
        <f aca="false">+K33</f>
        <v>0</v>
      </c>
      <c r="M33" s="51" t="n">
        <f aca="false">+L33</f>
        <v>0</v>
      </c>
      <c r="N33" s="51" t="n">
        <f aca="false">+M33</f>
        <v>0</v>
      </c>
      <c r="O33" s="51" t="n">
        <f aca="false">+N33</f>
        <v>0</v>
      </c>
      <c r="P33" s="51" t="n">
        <f aca="false">+O33</f>
        <v>0</v>
      </c>
      <c r="Q33" s="51" t="n">
        <f aca="false">+P33</f>
        <v>0</v>
      </c>
      <c r="R33" s="51" t="n">
        <f aca="false">+Q33</f>
        <v>0</v>
      </c>
      <c r="S33" s="51" t="n">
        <f aca="false">+R33</f>
        <v>0</v>
      </c>
      <c r="T33" s="51" t="n">
        <f aca="false">+S33</f>
        <v>0</v>
      </c>
      <c r="U33" s="51" t="n">
        <f aca="false">+T33</f>
        <v>0</v>
      </c>
      <c r="V33" s="51" t="n">
        <f aca="false">+U33</f>
        <v>0</v>
      </c>
      <c r="W33" s="51" t="n">
        <f aca="false">+V33</f>
        <v>0</v>
      </c>
      <c r="X33" s="51" t="n">
        <f aca="false">+W33</f>
        <v>0</v>
      </c>
      <c r="Y33" s="51" t="n">
        <f aca="false">+X33</f>
        <v>0</v>
      </c>
      <c r="Z33" s="51" t="n">
        <f aca="false">+Y33</f>
        <v>0</v>
      </c>
      <c r="AA33" s="51" t="n">
        <f aca="false">+Z33</f>
        <v>0</v>
      </c>
      <c r="AB33" s="51"/>
    </row>
    <row r="34" customFormat="false" ht="12.75" hidden="false" customHeight="false" outlineLevel="0" collapsed="false">
      <c r="A34" s="0"/>
      <c r="B34" s="0" t="s">
        <v>65</v>
      </c>
      <c r="C34" s="39" t="n">
        <f aca="false">C31*365*C32+(C33*365*C31*assumptions!C$34)</f>
        <v>0</v>
      </c>
      <c r="D34" s="39" t="n">
        <f aca="false">D31*365*D32+(D33*365*D31*assumptions!D$34)</f>
        <v>0</v>
      </c>
      <c r="E34" s="39" t="n">
        <f aca="false">E31*365*E32+(E33*365*E31*assumptions!E$34)</f>
        <v>0</v>
      </c>
      <c r="F34" s="39" t="n">
        <f aca="false">F31*365*F32+(F33*365*F31*assumptions!F$34)</f>
        <v>0</v>
      </c>
      <c r="G34" s="39" t="n">
        <f aca="false">G31*365*G32+(G33*365*G31*assumptions!G$34)</f>
        <v>0</v>
      </c>
      <c r="H34" s="39" t="n">
        <f aca="false">H31*365*H32+(H33*365*H31*assumptions!H$34)</f>
        <v>0</v>
      </c>
      <c r="I34" s="39" t="n">
        <f aca="false">I31*365*I32+(I33*365*I31*assumptions!I$34)</f>
        <v>0</v>
      </c>
      <c r="J34" s="39" t="n">
        <f aca="false">J31*365*J32+(J33*365*J31*assumptions!J$34)</f>
        <v>0</v>
      </c>
      <c r="K34" s="39" t="n">
        <f aca="false">K31*365*K32+(K33*365*K31*assumptions!K$34)</f>
        <v>0</v>
      </c>
      <c r="L34" s="39" t="n">
        <f aca="false">L31*365*L32+(L33*365*L31*assumptions!L$34)</f>
        <v>0</v>
      </c>
      <c r="M34" s="39" t="n">
        <f aca="false">M31*365*M32+(M33*365*M31*assumptions!M$34)</f>
        <v>0</v>
      </c>
      <c r="N34" s="39" t="n">
        <f aca="false">N31*365*N32+(N33*365*N31*assumptions!N$34)</f>
        <v>0</v>
      </c>
      <c r="O34" s="39" t="n">
        <f aca="false">O31*365*O32+(O33*365*O31*assumptions!O$34)</f>
        <v>0</v>
      </c>
      <c r="P34" s="39" t="n">
        <f aca="false">P31*365*P32+(P33*365*P31*assumptions!P$34)</f>
        <v>0</v>
      </c>
      <c r="Q34" s="39" t="n">
        <f aca="false">Q31*365*Q32+(Q33*365*Q31*assumptions!Q$34)</f>
        <v>0</v>
      </c>
      <c r="R34" s="39" t="n">
        <f aca="false">R31*365*R32+(R33*365*R31*assumptions!R$34)</f>
        <v>0</v>
      </c>
      <c r="S34" s="39" t="n">
        <f aca="false">S31*365*S32+(S33*365*S31*assumptions!S$34)</f>
        <v>0</v>
      </c>
      <c r="T34" s="39" t="n">
        <f aca="false">T31*365*T32+(T33*365*T31*assumptions!T$34)</f>
        <v>0</v>
      </c>
      <c r="U34" s="39" t="n">
        <f aca="false">U31*365*U32+(U33*365*U31*assumptions!U$34)</f>
        <v>0</v>
      </c>
      <c r="V34" s="39" t="n">
        <f aca="false">V31*365*V32+(V33*365*V31*assumptions!V$34)</f>
        <v>0</v>
      </c>
      <c r="W34" s="39" t="n">
        <f aca="false">W31*365*W32+(W33*365*W31*assumptions!W$34)</f>
        <v>0</v>
      </c>
      <c r="X34" s="39" t="n">
        <f aca="false">X31*365*X32+(X33*365*X31*assumptions!X$34)</f>
        <v>0</v>
      </c>
      <c r="Y34" s="39" t="n">
        <f aca="false">Y31*365*Y32+(Y33*365*Y31*assumptions!Y$34)</f>
        <v>0</v>
      </c>
      <c r="Z34" s="39" t="n">
        <f aca="false">Z31*365*Z32+(Z33*365*Z31*assumptions!Z$34)</f>
        <v>0</v>
      </c>
      <c r="AA34" s="39" t="n">
        <f aca="false">AA31*365*AA32+(AA33*365*AA31*assumptions!AA$34)</f>
        <v>0</v>
      </c>
      <c r="AB34" s="0" t="n">
        <f aca="false">SUM(C34:V34)</f>
        <v>0</v>
      </c>
    </row>
    <row r="35" customFormat="false" ht="12.75" hidden="false" customHeight="false" outlineLevel="0" collapsed="false">
      <c r="A35" s="0" t="s">
        <v>66</v>
      </c>
      <c r="B35" s="54" t="n">
        <v>0</v>
      </c>
      <c r="C35" s="0" t="n">
        <f aca="false">+C31*$B35*assumptions!C$34*DCF!D$27</f>
        <v>0</v>
      </c>
      <c r="D35" s="0" t="n">
        <f aca="false">+D31*$B35*assumptions!D$34*DCF!E$27</f>
        <v>0</v>
      </c>
      <c r="E35" s="0" t="n">
        <f aca="false">+E31*$B35*assumptions!E$34*DCF!F$27</f>
        <v>0</v>
      </c>
      <c r="F35" s="0" t="n">
        <f aca="false">+F31*$B35*assumptions!F$34*DCF!G$27</f>
        <v>0</v>
      </c>
      <c r="G35" s="0" t="n">
        <f aca="false">+G31*$B35*assumptions!G$34*DCF!H$27</f>
        <v>0</v>
      </c>
      <c r="H35" s="0" t="n">
        <f aca="false">+H31*$B35*assumptions!H$34*DCF!I$27</f>
        <v>0</v>
      </c>
      <c r="I35" s="0" t="n">
        <f aca="false">+I31*$B35*assumptions!I$34*DCF!J$27</f>
        <v>0</v>
      </c>
      <c r="J35" s="0" t="n">
        <f aca="false">+J31*$B35*assumptions!J$34*DCF!K$27</f>
        <v>0</v>
      </c>
      <c r="K35" s="0" t="n">
        <f aca="false">+K31*$B35*assumptions!K$34*DCF!L$27</f>
        <v>0</v>
      </c>
      <c r="L35" s="0" t="n">
        <f aca="false">+L31*$B35*assumptions!L$34*DCF!M$27</f>
        <v>0</v>
      </c>
      <c r="M35" s="0" t="n">
        <f aca="false">+M31*$B35*assumptions!M$34*DCF!N$27</f>
        <v>0</v>
      </c>
      <c r="N35" s="0" t="n">
        <f aca="false">+N31*$B35*assumptions!N$34*DCF!O$27</f>
        <v>0</v>
      </c>
      <c r="O35" s="0" t="n">
        <f aca="false">+O31*$B35*assumptions!O$34*DCF!P$27</f>
        <v>0</v>
      </c>
      <c r="P35" s="0" t="n">
        <f aca="false">+P31*$B35*assumptions!P$34*DCF!Q$27</f>
        <v>0</v>
      </c>
      <c r="Q35" s="0" t="n">
        <f aca="false">+Q31*$B35*assumptions!Q$34*DCF!R$27</f>
        <v>0</v>
      </c>
      <c r="R35" s="0" t="n">
        <f aca="false">+R31*$B35*assumptions!R$34*DCF!S$27</f>
        <v>0</v>
      </c>
      <c r="S35" s="0" t="n">
        <f aca="false">+S31*$B35*assumptions!S$34*DCF!T$27</f>
        <v>0</v>
      </c>
      <c r="T35" s="0" t="n">
        <f aca="false">+T31*$B35*assumptions!T$34*DCF!U$27</f>
        <v>0</v>
      </c>
      <c r="U35" s="0" t="n">
        <f aca="false">+U31*$B35*assumptions!U$34*DCF!V$27</f>
        <v>0</v>
      </c>
      <c r="V35" s="0" t="n">
        <f aca="false">+V31*$B35*assumptions!V$34*DCF!W$27</f>
        <v>0</v>
      </c>
      <c r="W35" s="0" t="n">
        <f aca="false">+W31*$B35*assumptions!W$34*DCF!X$27</f>
        <v>0</v>
      </c>
      <c r="X35" s="0" t="n">
        <f aca="false">+X31*$B35*assumptions!X$34*DCF!Y$27</f>
        <v>0</v>
      </c>
      <c r="Y35" s="0" t="n">
        <f aca="false">+Y31*$B35*assumptions!Y$34*DCF!Z$27</f>
        <v>0</v>
      </c>
      <c r="Z35" s="0" t="n">
        <f aca="false">+Z31*$B35*assumptions!Z$34*DCF!AA$27</f>
        <v>0</v>
      </c>
      <c r="AA35" s="0" t="n">
        <f aca="false">+AA31*$B35*assumptions!AA$34*DCF!AB$27</f>
        <v>0</v>
      </c>
      <c r="AB35" s="0" t="n">
        <f aca="false">SUM(C35:V35)</f>
        <v>0</v>
      </c>
    </row>
    <row r="36" customFormat="false" ht="12.75" hidden="false" customHeight="false" outlineLevel="0" collapsed="false">
      <c r="A36" s="0"/>
      <c r="B36" s="0"/>
      <c r="C36" s="0"/>
      <c r="D36" s="0"/>
      <c r="E36" s="0"/>
      <c r="F36" s="0"/>
      <c r="G36" s="0"/>
      <c r="H36" s="0"/>
      <c r="I36" s="0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</row>
    <row r="37" customFormat="false" ht="12.75" hidden="false" customHeight="false" outlineLevel="0" collapsed="false">
      <c r="A37" s="1"/>
      <c r="B37" s="0" t="s">
        <v>62</v>
      </c>
      <c r="C37" s="0" t="n">
        <v>0</v>
      </c>
      <c r="D37" s="0" t="n">
        <f aca="false">+C37</f>
        <v>0</v>
      </c>
      <c r="E37" s="0" t="n">
        <f aca="false">D37</f>
        <v>0</v>
      </c>
      <c r="F37" s="0" t="n">
        <f aca="false">E37</f>
        <v>0</v>
      </c>
      <c r="G37" s="0" t="n">
        <f aca="false">F37</f>
        <v>0</v>
      </c>
      <c r="H37" s="0" t="n">
        <f aca="false">+G37</f>
        <v>0</v>
      </c>
      <c r="I37" s="0" t="n">
        <f aca="false">+H37</f>
        <v>0</v>
      </c>
      <c r="J37" s="0" t="n">
        <f aca="false">+I37</f>
        <v>0</v>
      </c>
      <c r="K37" s="0" t="n">
        <f aca="false">+J37</f>
        <v>0</v>
      </c>
      <c r="L37" s="0" t="n">
        <f aca="false">+K37</f>
        <v>0</v>
      </c>
      <c r="M37" s="0" t="n">
        <f aca="false">+L37</f>
        <v>0</v>
      </c>
      <c r="N37" s="0" t="n">
        <f aca="false">+M37</f>
        <v>0</v>
      </c>
      <c r="O37" s="0" t="n">
        <f aca="false">+N37</f>
        <v>0</v>
      </c>
      <c r="P37" s="0" t="n">
        <f aca="false">+O37</f>
        <v>0</v>
      </c>
      <c r="Q37" s="0" t="n">
        <f aca="false">+P37</f>
        <v>0</v>
      </c>
      <c r="R37" s="0" t="n">
        <f aca="false">+Q37</f>
        <v>0</v>
      </c>
      <c r="S37" s="0" t="n">
        <f aca="false">+R37</f>
        <v>0</v>
      </c>
      <c r="T37" s="0" t="n">
        <f aca="false">+S37</f>
        <v>0</v>
      </c>
      <c r="U37" s="0" t="n">
        <f aca="false">+T37</f>
        <v>0</v>
      </c>
      <c r="V37" s="0" t="n">
        <f aca="false">+U37</f>
        <v>0</v>
      </c>
      <c r="W37" s="0" t="n">
        <f aca="false">+V37</f>
        <v>0</v>
      </c>
      <c r="X37" s="0" t="n">
        <f aca="false">+W37</f>
        <v>0</v>
      </c>
      <c r="Y37" s="0" t="n">
        <f aca="false">+X37</f>
        <v>0</v>
      </c>
      <c r="Z37" s="0" t="n">
        <f aca="false">+Y37</f>
        <v>0</v>
      </c>
      <c r="AA37" s="0" t="n">
        <f aca="false">+Z37</f>
        <v>0</v>
      </c>
      <c r="AB37" s="0" t="n">
        <f aca="false">SUM(C37:V37)</f>
        <v>0</v>
      </c>
    </row>
    <row r="38" customFormat="false" ht="12.75" hidden="false" customHeight="false" outlineLevel="0" collapsed="false">
      <c r="A38" s="0"/>
      <c r="B38" s="0" t="s">
        <v>68</v>
      </c>
      <c r="C38" s="51" t="n">
        <v>0</v>
      </c>
      <c r="D38" s="51" t="n">
        <f aca="false">+C38</f>
        <v>0</v>
      </c>
      <c r="E38" s="51" t="n">
        <f aca="false">+D38</f>
        <v>0</v>
      </c>
      <c r="F38" s="51" t="n">
        <f aca="false">+E38</f>
        <v>0</v>
      </c>
      <c r="G38" s="51" t="n">
        <f aca="false">+F38</f>
        <v>0</v>
      </c>
      <c r="H38" s="51" t="n">
        <f aca="false">+G38</f>
        <v>0</v>
      </c>
      <c r="I38" s="51" t="n">
        <f aca="false">+H38</f>
        <v>0</v>
      </c>
      <c r="J38" s="51" t="n">
        <f aca="false">+I38</f>
        <v>0</v>
      </c>
      <c r="K38" s="51" t="n">
        <f aca="false">+J38</f>
        <v>0</v>
      </c>
      <c r="L38" s="51" t="n">
        <f aca="false">+K38</f>
        <v>0</v>
      </c>
      <c r="M38" s="51" t="n">
        <f aca="false">+L38</f>
        <v>0</v>
      </c>
      <c r="N38" s="51" t="n">
        <f aca="false">+M38</f>
        <v>0</v>
      </c>
      <c r="O38" s="51" t="n">
        <f aca="false">+N38</f>
        <v>0</v>
      </c>
      <c r="P38" s="51" t="n">
        <f aca="false">+O38</f>
        <v>0</v>
      </c>
      <c r="Q38" s="51" t="n">
        <f aca="false">+P38</f>
        <v>0</v>
      </c>
      <c r="R38" s="51" t="n">
        <f aca="false">+Q38</f>
        <v>0</v>
      </c>
      <c r="S38" s="51" t="n">
        <f aca="false">+R38</f>
        <v>0</v>
      </c>
      <c r="T38" s="51" t="n">
        <f aca="false">+S38</f>
        <v>0</v>
      </c>
      <c r="U38" s="51" t="n">
        <f aca="false">+T38</f>
        <v>0</v>
      </c>
      <c r="V38" s="51" t="n">
        <f aca="false">+U38</f>
        <v>0</v>
      </c>
      <c r="W38" s="51" t="n">
        <f aca="false">+V38</f>
        <v>0</v>
      </c>
      <c r="X38" s="51" t="n">
        <f aca="false">+W38</f>
        <v>0</v>
      </c>
      <c r="Y38" s="51" t="n">
        <f aca="false">+X38</f>
        <v>0</v>
      </c>
      <c r="Z38" s="51" t="n">
        <f aca="false">+Y38</f>
        <v>0</v>
      </c>
      <c r="AA38" s="51" t="n">
        <f aca="false">+Z38</f>
        <v>0</v>
      </c>
      <c r="AB38" s="51"/>
    </row>
    <row r="39" customFormat="false" ht="12.75" hidden="false" customHeight="false" outlineLevel="0" collapsed="false">
      <c r="A39" s="0"/>
      <c r="B39" s="0" t="s">
        <v>71</v>
      </c>
      <c r="C39" s="50" t="n">
        <v>0</v>
      </c>
      <c r="D39" s="51" t="n">
        <f aca="false">+C39</f>
        <v>0</v>
      </c>
      <c r="E39" s="51" t="n">
        <f aca="false">+D39</f>
        <v>0</v>
      </c>
      <c r="F39" s="51" t="n">
        <f aca="false">+E39</f>
        <v>0</v>
      </c>
      <c r="G39" s="51" t="n">
        <f aca="false">+F39</f>
        <v>0</v>
      </c>
      <c r="H39" s="51" t="n">
        <f aca="false">+G39</f>
        <v>0</v>
      </c>
      <c r="I39" s="51" t="n">
        <f aca="false">+H39</f>
        <v>0</v>
      </c>
      <c r="J39" s="51" t="n">
        <f aca="false">+I39</f>
        <v>0</v>
      </c>
      <c r="K39" s="51" t="n">
        <f aca="false">+J39</f>
        <v>0</v>
      </c>
      <c r="L39" s="51" t="n">
        <f aca="false">+K39</f>
        <v>0</v>
      </c>
      <c r="M39" s="51" t="n">
        <f aca="false">+L39</f>
        <v>0</v>
      </c>
      <c r="N39" s="51" t="n">
        <f aca="false">+M39</f>
        <v>0</v>
      </c>
      <c r="O39" s="51" t="n">
        <f aca="false">+N39</f>
        <v>0</v>
      </c>
      <c r="P39" s="51" t="n">
        <f aca="false">+O39</f>
        <v>0</v>
      </c>
      <c r="Q39" s="51" t="n">
        <f aca="false">+P39</f>
        <v>0</v>
      </c>
      <c r="R39" s="51" t="n">
        <f aca="false">+Q39</f>
        <v>0</v>
      </c>
      <c r="S39" s="51" t="n">
        <f aca="false">+R39</f>
        <v>0</v>
      </c>
      <c r="T39" s="51" t="n">
        <f aca="false">+S39</f>
        <v>0</v>
      </c>
      <c r="U39" s="51" t="n">
        <f aca="false">+T39</f>
        <v>0</v>
      </c>
      <c r="V39" s="51" t="n">
        <f aca="false">+U39</f>
        <v>0</v>
      </c>
      <c r="W39" s="51" t="n">
        <f aca="false">+V39</f>
        <v>0</v>
      </c>
      <c r="X39" s="51" t="n">
        <f aca="false">+W39</f>
        <v>0</v>
      </c>
      <c r="Y39" s="51" t="n">
        <f aca="false">+X39</f>
        <v>0</v>
      </c>
      <c r="Z39" s="51" t="n">
        <f aca="false">+Y39</f>
        <v>0</v>
      </c>
      <c r="AA39" s="51" t="n">
        <f aca="false">+Z39</f>
        <v>0</v>
      </c>
      <c r="AB39" s="51"/>
    </row>
    <row r="40" customFormat="false" ht="12.75" hidden="false" customHeight="false" outlineLevel="0" collapsed="false">
      <c r="A40" s="0"/>
      <c r="B40" s="0" t="s">
        <v>65</v>
      </c>
      <c r="C40" s="39" t="n">
        <f aca="false">C37*365*C38+(C39*365*C37*assumptions!C$34)</f>
        <v>0</v>
      </c>
      <c r="D40" s="39" t="n">
        <f aca="false">D37*365*D38+(D39*365*D37*assumptions!D$34)</f>
        <v>0</v>
      </c>
      <c r="E40" s="39" t="n">
        <f aca="false">E37*365*E38+(E39*365*E37*assumptions!E$34)</f>
        <v>0</v>
      </c>
      <c r="F40" s="39" t="n">
        <f aca="false">F37*365*F38+(F39*365*F37*assumptions!F$34)</f>
        <v>0</v>
      </c>
      <c r="G40" s="39" t="n">
        <f aca="false">G37*365*G38+(G39*365*G37*assumptions!G$34)</f>
        <v>0</v>
      </c>
      <c r="H40" s="39" t="n">
        <f aca="false">H37*365*H38+(H39*365*H37*assumptions!H$34)</f>
        <v>0</v>
      </c>
      <c r="I40" s="39" t="n">
        <f aca="false">I37*365*I38+(I39*365*I37*assumptions!I$34)</f>
        <v>0</v>
      </c>
      <c r="J40" s="39" t="n">
        <f aca="false">J37*365*J38+(J39*365*J37*assumptions!J$34)</f>
        <v>0</v>
      </c>
      <c r="K40" s="39" t="n">
        <f aca="false">K37*365*K38+(K39*365*K37*assumptions!K$34)</f>
        <v>0</v>
      </c>
      <c r="L40" s="39" t="n">
        <f aca="false">L37*365*L38+(L39*365*L37*assumptions!L$34)</f>
        <v>0</v>
      </c>
      <c r="M40" s="39" t="n">
        <f aca="false">M37*365*M38+(M39*365*M37*assumptions!M$34)</f>
        <v>0</v>
      </c>
      <c r="N40" s="39" t="n">
        <f aca="false">N37*365*N38+(N39*365*N37*assumptions!N$34)</f>
        <v>0</v>
      </c>
      <c r="O40" s="39" t="n">
        <f aca="false">O37*365*O38+(O39*365*O37*assumptions!O$34)</f>
        <v>0</v>
      </c>
      <c r="P40" s="39" t="n">
        <f aca="false">P37*365*P38+(P39*365*P37*assumptions!P$34)</f>
        <v>0</v>
      </c>
      <c r="Q40" s="39" t="n">
        <f aca="false">Q37*365*Q38+(Q39*365*Q37*assumptions!Q$34)</f>
        <v>0</v>
      </c>
      <c r="R40" s="39" t="n">
        <f aca="false">R37*365*R38+(R39*365*R37*assumptions!R$34)</f>
        <v>0</v>
      </c>
      <c r="S40" s="39" t="n">
        <f aca="false">S37*365*S38+(S39*365*S37*assumptions!S$34)</f>
        <v>0</v>
      </c>
      <c r="T40" s="39" t="n">
        <f aca="false">T37*365*T38+(T39*365*T37*assumptions!T$34)</f>
        <v>0</v>
      </c>
      <c r="U40" s="39" t="n">
        <f aca="false">U37*365*U38+(U39*365*U37*assumptions!U$34)</f>
        <v>0</v>
      </c>
      <c r="V40" s="39" t="n">
        <f aca="false">V37*365*V38+(V39*365*V37*assumptions!V$34)</f>
        <v>0</v>
      </c>
      <c r="W40" s="39" t="n">
        <f aca="false">W37*365*W38+(W39*365*W37*assumptions!W$34)</f>
        <v>0</v>
      </c>
      <c r="X40" s="39" t="n">
        <f aca="false">X37*365*X38+(X39*365*X37*assumptions!X$34)</f>
        <v>0</v>
      </c>
      <c r="Y40" s="39" t="n">
        <f aca="false">Y37*365*Y38+(Y39*365*Y37*assumptions!Y$34)</f>
        <v>0</v>
      </c>
      <c r="Z40" s="39" t="n">
        <f aca="false">Z37*365*Z38+(Z39*365*Z37*assumptions!Z$34)</f>
        <v>0</v>
      </c>
      <c r="AA40" s="39" t="n">
        <f aca="false">AA37*365*AA38+(AA39*365*AA37*assumptions!AA$34)</f>
        <v>0</v>
      </c>
      <c r="AB40" s="0" t="n">
        <f aca="false">SUM(C40:V40)</f>
        <v>0</v>
      </c>
    </row>
    <row r="41" customFormat="false" ht="12.75" hidden="false" customHeight="false" outlineLevel="0" collapsed="false">
      <c r="A41" s="0" t="s">
        <v>66</v>
      </c>
      <c r="B41" s="54" t="n">
        <v>0</v>
      </c>
      <c r="C41" s="0" t="n">
        <f aca="false">+C37*$B41*assumptions!C$34*DCF!D$27</f>
        <v>0</v>
      </c>
      <c r="D41" s="0" t="n">
        <f aca="false">+D37*$B41*assumptions!D$34*DCF!E$27</f>
        <v>0</v>
      </c>
      <c r="E41" s="0" t="n">
        <f aca="false">+E37*$B41*assumptions!E$34*DCF!F$27</f>
        <v>0</v>
      </c>
      <c r="F41" s="0" t="n">
        <f aca="false">+F37*$B41*assumptions!F$34*DCF!G$27</f>
        <v>0</v>
      </c>
      <c r="G41" s="0" t="n">
        <f aca="false">+G37*$B41*assumptions!G$34*DCF!H$27</f>
        <v>0</v>
      </c>
      <c r="H41" s="0" t="n">
        <f aca="false">+H37*$B41*assumptions!H$34*DCF!I$27</f>
        <v>0</v>
      </c>
      <c r="I41" s="0" t="n">
        <f aca="false">+I37*$B41*assumptions!I$34*DCF!J$27</f>
        <v>0</v>
      </c>
      <c r="J41" s="0" t="n">
        <f aca="false">+J37*$B41*assumptions!J$34*DCF!K$27</f>
        <v>0</v>
      </c>
      <c r="K41" s="0" t="n">
        <f aca="false">+K37*$B41*assumptions!K$34*DCF!L$27</f>
        <v>0</v>
      </c>
      <c r="L41" s="0" t="n">
        <f aca="false">+L37*$B41*assumptions!L$34*DCF!M$27</f>
        <v>0</v>
      </c>
      <c r="M41" s="0" t="n">
        <f aca="false">+M37*$B41*assumptions!M$34*DCF!N$27</f>
        <v>0</v>
      </c>
      <c r="N41" s="0" t="n">
        <f aca="false">+N37*$B41*assumptions!N$34*DCF!O$27</f>
        <v>0</v>
      </c>
      <c r="O41" s="0" t="n">
        <f aca="false">+O37*$B41*assumptions!O$34*DCF!P$27</f>
        <v>0</v>
      </c>
      <c r="P41" s="0" t="n">
        <f aca="false">+P37*$B41*assumptions!P$34*DCF!Q$27</f>
        <v>0</v>
      </c>
      <c r="Q41" s="0" t="n">
        <f aca="false">+Q37*$B41*assumptions!Q$34*DCF!R$27</f>
        <v>0</v>
      </c>
      <c r="R41" s="0" t="n">
        <f aca="false">+R37*$B41*assumptions!R$34*DCF!S$27</f>
        <v>0</v>
      </c>
      <c r="S41" s="0" t="n">
        <f aca="false">+S37*$B41*assumptions!S$34*DCF!T$27</f>
        <v>0</v>
      </c>
      <c r="T41" s="0" t="n">
        <f aca="false">+T37*$B41*assumptions!T$34*DCF!U$27</f>
        <v>0</v>
      </c>
      <c r="U41" s="0" t="n">
        <f aca="false">+U37*$B41*assumptions!U$34*DCF!V$27</f>
        <v>0</v>
      </c>
      <c r="V41" s="0" t="n">
        <f aca="false">+V37*$B41*assumptions!V$34*DCF!W$27</f>
        <v>0</v>
      </c>
      <c r="W41" s="0" t="n">
        <f aca="false">+W37*$B41*assumptions!W$34*DCF!X$27</f>
        <v>0</v>
      </c>
      <c r="X41" s="0" t="n">
        <f aca="false">+X37*$B41*assumptions!X$34*DCF!Y$27</f>
        <v>0</v>
      </c>
      <c r="Y41" s="0" t="n">
        <f aca="false">+Y37*$B41*assumptions!Y$34*DCF!Z$27</f>
        <v>0</v>
      </c>
      <c r="Z41" s="0" t="n">
        <f aca="false">+Z37*$B41*assumptions!Z$34*DCF!AA$27</f>
        <v>0</v>
      </c>
      <c r="AA41" s="0" t="n">
        <f aca="false">+AA37*$B41*assumptions!AA$34*DCF!AB$27</f>
        <v>0</v>
      </c>
      <c r="AB41" s="0" t="n">
        <f aca="false">SUM(C41:V41)</f>
        <v>0</v>
      </c>
    </row>
    <row r="42" customFormat="false" ht="12.75" hidden="false" customHeight="false" outlineLevel="0" collapsed="false">
      <c r="A42" s="0"/>
      <c r="B42" s="0"/>
      <c r="C42" s="0"/>
      <c r="D42" s="0"/>
      <c r="E42" s="0"/>
      <c r="F42" s="0"/>
      <c r="G42" s="0"/>
      <c r="H42" s="0"/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</row>
    <row r="43" customFormat="false" ht="12.75" hidden="false" customHeight="false" outlineLevel="0" collapsed="false">
      <c r="A43" s="1"/>
      <c r="B43" s="0" t="s">
        <v>62</v>
      </c>
      <c r="C43" s="0" t="n">
        <v>0</v>
      </c>
      <c r="D43" s="0" t="n">
        <f aca="false">+C43</f>
        <v>0</v>
      </c>
      <c r="E43" s="0" t="n">
        <f aca="false">D43</f>
        <v>0</v>
      </c>
      <c r="F43" s="0" t="n">
        <f aca="false">E43</f>
        <v>0</v>
      </c>
      <c r="G43" s="0" t="n">
        <f aca="false">F43</f>
        <v>0</v>
      </c>
      <c r="H43" s="0" t="n">
        <f aca="false">+G43</f>
        <v>0</v>
      </c>
      <c r="I43" s="0" t="n">
        <f aca="false">+H43</f>
        <v>0</v>
      </c>
      <c r="J43" s="0" t="n">
        <f aca="false">+I43</f>
        <v>0</v>
      </c>
      <c r="K43" s="0" t="n">
        <f aca="false">+J43</f>
        <v>0</v>
      </c>
      <c r="L43" s="0" t="n">
        <f aca="false">+K43</f>
        <v>0</v>
      </c>
      <c r="M43" s="0" t="n">
        <f aca="false">+L43</f>
        <v>0</v>
      </c>
      <c r="N43" s="0" t="n">
        <f aca="false">+M43</f>
        <v>0</v>
      </c>
      <c r="O43" s="0" t="n">
        <f aca="false">+N43</f>
        <v>0</v>
      </c>
      <c r="P43" s="0" t="n">
        <f aca="false">+O43</f>
        <v>0</v>
      </c>
      <c r="Q43" s="0" t="n">
        <f aca="false">+P43</f>
        <v>0</v>
      </c>
      <c r="R43" s="0" t="n">
        <f aca="false">+Q43</f>
        <v>0</v>
      </c>
      <c r="S43" s="0" t="n">
        <f aca="false">+R43</f>
        <v>0</v>
      </c>
      <c r="T43" s="0" t="n">
        <f aca="false">+S43</f>
        <v>0</v>
      </c>
      <c r="U43" s="0" t="n">
        <f aca="false">+T43</f>
        <v>0</v>
      </c>
      <c r="V43" s="0" t="n">
        <f aca="false">+U43</f>
        <v>0</v>
      </c>
      <c r="W43" s="0" t="n">
        <f aca="false">+V43</f>
        <v>0</v>
      </c>
      <c r="X43" s="0" t="n">
        <f aca="false">+W43</f>
        <v>0</v>
      </c>
      <c r="Y43" s="0" t="n">
        <f aca="false">+X43</f>
        <v>0</v>
      </c>
      <c r="Z43" s="0" t="n">
        <f aca="false">+Y43</f>
        <v>0</v>
      </c>
      <c r="AA43" s="0" t="n">
        <f aca="false">+Z43</f>
        <v>0</v>
      </c>
      <c r="AB43" s="0" t="n">
        <f aca="false">SUM(C43:V43)</f>
        <v>0</v>
      </c>
    </row>
    <row r="44" customFormat="false" ht="12.75" hidden="false" customHeight="false" outlineLevel="0" collapsed="false">
      <c r="A44" s="0"/>
      <c r="B44" s="0" t="s">
        <v>68</v>
      </c>
      <c r="C44" s="51" t="n">
        <v>0</v>
      </c>
      <c r="D44" s="51" t="n">
        <f aca="false">+C44</f>
        <v>0</v>
      </c>
      <c r="E44" s="51" t="n">
        <f aca="false">+D44</f>
        <v>0</v>
      </c>
      <c r="F44" s="51" t="n">
        <f aca="false">+E44</f>
        <v>0</v>
      </c>
      <c r="G44" s="51" t="n">
        <f aca="false">+F44</f>
        <v>0</v>
      </c>
      <c r="H44" s="51" t="n">
        <f aca="false">+G44</f>
        <v>0</v>
      </c>
      <c r="I44" s="51" t="n">
        <f aca="false">+H44</f>
        <v>0</v>
      </c>
      <c r="J44" s="51" t="n">
        <f aca="false">+I44</f>
        <v>0</v>
      </c>
      <c r="K44" s="51" t="n">
        <f aca="false">+J44</f>
        <v>0</v>
      </c>
      <c r="L44" s="51" t="n">
        <f aca="false">+K44</f>
        <v>0</v>
      </c>
      <c r="M44" s="51" t="n">
        <f aca="false">+L44</f>
        <v>0</v>
      </c>
      <c r="N44" s="51" t="n">
        <f aca="false">+M44</f>
        <v>0</v>
      </c>
      <c r="O44" s="51" t="n">
        <f aca="false">+N44</f>
        <v>0</v>
      </c>
      <c r="P44" s="51" t="n">
        <f aca="false">+O44</f>
        <v>0</v>
      </c>
      <c r="Q44" s="51" t="n">
        <f aca="false">+P44</f>
        <v>0</v>
      </c>
      <c r="R44" s="51" t="n">
        <f aca="false">+Q44</f>
        <v>0</v>
      </c>
      <c r="S44" s="51" t="n">
        <f aca="false">+R44</f>
        <v>0</v>
      </c>
      <c r="T44" s="51" t="n">
        <f aca="false">+S44</f>
        <v>0</v>
      </c>
      <c r="U44" s="51" t="n">
        <f aca="false">+T44</f>
        <v>0</v>
      </c>
      <c r="V44" s="51" t="n">
        <f aca="false">+U44</f>
        <v>0</v>
      </c>
      <c r="W44" s="51" t="n">
        <f aca="false">+V44</f>
        <v>0</v>
      </c>
      <c r="X44" s="51" t="n">
        <f aca="false">+W44</f>
        <v>0</v>
      </c>
      <c r="Y44" s="51" t="n">
        <f aca="false">+X44</f>
        <v>0</v>
      </c>
      <c r="Z44" s="51" t="n">
        <f aca="false">+Y44</f>
        <v>0</v>
      </c>
      <c r="AA44" s="51" t="n">
        <f aca="false">+Z44</f>
        <v>0</v>
      </c>
      <c r="AB44" s="0" t="n">
        <f aca="false">SUM(C44:V44)</f>
        <v>0</v>
      </c>
    </row>
    <row r="45" customFormat="false" ht="12.75" hidden="false" customHeight="false" outlineLevel="0" collapsed="false">
      <c r="A45" s="0"/>
      <c r="B45" s="0" t="s">
        <v>71</v>
      </c>
      <c r="C45" s="50" t="n">
        <v>0</v>
      </c>
      <c r="D45" s="51" t="n">
        <f aca="false">+C45</f>
        <v>0</v>
      </c>
      <c r="E45" s="51" t="n">
        <f aca="false">+D45</f>
        <v>0</v>
      </c>
      <c r="F45" s="51" t="n">
        <f aca="false">+E45</f>
        <v>0</v>
      </c>
      <c r="G45" s="51" t="n">
        <f aca="false">+F45</f>
        <v>0</v>
      </c>
      <c r="H45" s="51" t="n">
        <f aca="false">+G45</f>
        <v>0</v>
      </c>
      <c r="I45" s="51" t="n">
        <f aca="false">+H45</f>
        <v>0</v>
      </c>
      <c r="J45" s="51" t="n">
        <f aca="false">+I45</f>
        <v>0</v>
      </c>
      <c r="K45" s="51" t="n">
        <f aca="false">+J45</f>
        <v>0</v>
      </c>
      <c r="L45" s="51" t="n">
        <f aca="false">+K45</f>
        <v>0</v>
      </c>
      <c r="M45" s="51" t="n">
        <f aca="false">+L45</f>
        <v>0</v>
      </c>
      <c r="N45" s="51" t="n">
        <f aca="false">+M45</f>
        <v>0</v>
      </c>
      <c r="O45" s="51" t="n">
        <f aca="false">+N45</f>
        <v>0</v>
      </c>
      <c r="P45" s="51" t="n">
        <f aca="false">+O45</f>
        <v>0</v>
      </c>
      <c r="Q45" s="51" t="n">
        <f aca="false">+P45</f>
        <v>0</v>
      </c>
      <c r="R45" s="51" t="n">
        <f aca="false">+Q45</f>
        <v>0</v>
      </c>
      <c r="S45" s="51" t="n">
        <f aca="false">+R45</f>
        <v>0</v>
      </c>
      <c r="T45" s="51" t="n">
        <f aca="false">+S45</f>
        <v>0</v>
      </c>
      <c r="U45" s="51" t="n">
        <f aca="false">+T45</f>
        <v>0</v>
      </c>
      <c r="V45" s="51" t="n">
        <f aca="false">+U45</f>
        <v>0</v>
      </c>
      <c r="W45" s="51" t="n">
        <f aca="false">+V45</f>
        <v>0</v>
      </c>
      <c r="X45" s="51" t="n">
        <f aca="false">+W45</f>
        <v>0</v>
      </c>
      <c r="Y45" s="51" t="n">
        <f aca="false">+X45</f>
        <v>0</v>
      </c>
      <c r="Z45" s="51" t="n">
        <f aca="false">+Y45</f>
        <v>0</v>
      </c>
      <c r="AA45" s="51" t="n">
        <f aca="false">+Z45</f>
        <v>0</v>
      </c>
      <c r="AB45" s="51"/>
    </row>
    <row r="46" customFormat="false" ht="12.75" hidden="false" customHeight="false" outlineLevel="0" collapsed="false">
      <c r="A46" s="0"/>
      <c r="B46" s="0" t="s">
        <v>65</v>
      </c>
      <c r="C46" s="39" t="n">
        <f aca="false">C43*365*C44+(C45*365*C43*assumptions!C$34)</f>
        <v>0</v>
      </c>
      <c r="D46" s="39" t="n">
        <f aca="false">D43*365*D44+(D45*365*D43*assumptions!D$34)</f>
        <v>0</v>
      </c>
      <c r="E46" s="39" t="n">
        <f aca="false">E43*365*E44+(E45*365*E43*assumptions!E$34)</f>
        <v>0</v>
      </c>
      <c r="F46" s="39" t="n">
        <f aca="false">F43*365*F44+(F45*365*F43*assumptions!F$34)</f>
        <v>0</v>
      </c>
      <c r="G46" s="39" t="n">
        <f aca="false">G43*365*G44+(G45*365*G43*assumptions!G$34)</f>
        <v>0</v>
      </c>
      <c r="H46" s="39" t="n">
        <f aca="false">H43*365*H44+(H45*365*H43*assumptions!H$34)</f>
        <v>0</v>
      </c>
      <c r="I46" s="39" t="n">
        <f aca="false">I43*365*I44+(I45*365*I43*assumptions!I$34)</f>
        <v>0</v>
      </c>
      <c r="J46" s="39" t="n">
        <f aca="false">J43*365*J44+(J45*365*J43*assumptions!J$34)</f>
        <v>0</v>
      </c>
      <c r="K46" s="39" t="n">
        <f aca="false">K43*365*K44+(K45*365*K43*assumptions!K$34)</f>
        <v>0</v>
      </c>
      <c r="L46" s="39" t="n">
        <f aca="false">L43*365*L44+(L45*365*L43*assumptions!L$34)</f>
        <v>0</v>
      </c>
      <c r="M46" s="39" t="n">
        <f aca="false">M43*365*M44+(M45*365*M43*assumptions!M$34)</f>
        <v>0</v>
      </c>
      <c r="N46" s="39" t="n">
        <f aca="false">N43*365*N44+(N45*365*N43*assumptions!N$34)</f>
        <v>0</v>
      </c>
      <c r="O46" s="39" t="n">
        <f aca="false">O43*365*O44+(O45*365*O43*assumptions!O$34)</f>
        <v>0</v>
      </c>
      <c r="P46" s="39" t="n">
        <f aca="false">P43*365*P44+(P45*365*P43*assumptions!P$34)</f>
        <v>0</v>
      </c>
      <c r="Q46" s="39" t="n">
        <f aca="false">Q43*365*Q44+(Q45*365*Q43*assumptions!Q$34)</f>
        <v>0</v>
      </c>
      <c r="R46" s="39" t="n">
        <f aca="false">R43*365*R44+(R45*365*R43*assumptions!R$34)</f>
        <v>0</v>
      </c>
      <c r="S46" s="39" t="n">
        <f aca="false">S43*365*S44+(S45*365*S43*assumptions!S$34)</f>
        <v>0</v>
      </c>
      <c r="T46" s="39" t="n">
        <f aca="false">T43*365*T44+(T45*365*T43*assumptions!T$34)</f>
        <v>0</v>
      </c>
      <c r="U46" s="39" t="n">
        <f aca="false">U43*365*U44+(U45*365*U43*assumptions!U$34)</f>
        <v>0</v>
      </c>
      <c r="V46" s="39" t="n">
        <f aca="false">V43*365*V44+(V45*365*V43*assumptions!V$34)</f>
        <v>0</v>
      </c>
      <c r="W46" s="39" t="n">
        <f aca="false">W43*365*W44+(W45*365*W43*assumptions!W$34)</f>
        <v>0</v>
      </c>
      <c r="X46" s="39" t="n">
        <f aca="false">X43*365*X44+(X45*365*X43*assumptions!X$34)</f>
        <v>0</v>
      </c>
      <c r="Y46" s="39" t="n">
        <f aca="false">Y43*365*Y44+(Y45*365*Y43*assumptions!Y$34)</f>
        <v>0</v>
      </c>
      <c r="Z46" s="39" t="n">
        <f aca="false">Z43*365*Z44+(Z45*365*Z43*assumptions!Z$34)</f>
        <v>0</v>
      </c>
      <c r="AA46" s="39" t="n">
        <f aca="false">AA43*365*AA44+(AA45*365*AA43*assumptions!AA$34)</f>
        <v>0</v>
      </c>
      <c r="AB46" s="0" t="n">
        <f aca="false">SUM(C46:V46)</f>
        <v>0</v>
      </c>
    </row>
    <row r="47" customFormat="false" ht="12.75" hidden="false" customHeight="false" outlineLevel="0" collapsed="false">
      <c r="A47" s="0" t="s">
        <v>66</v>
      </c>
      <c r="B47" s="54" t="n">
        <v>0</v>
      </c>
      <c r="C47" s="0" t="n">
        <f aca="false">+C43*$B$11*assumptions!C$34*DCF!D$27</f>
        <v>0</v>
      </c>
      <c r="D47" s="0" t="n">
        <f aca="false">+D43*$B$11*assumptions!D$34*DCF!E$27</f>
        <v>0</v>
      </c>
      <c r="E47" s="0" t="n">
        <f aca="false">+E43*$B$11*assumptions!E$34*DCF!F$27</f>
        <v>0</v>
      </c>
      <c r="F47" s="0" t="n">
        <f aca="false">+F43*$B$11*assumptions!F$34*DCF!G$27</f>
        <v>0</v>
      </c>
      <c r="G47" s="0" t="n">
        <f aca="false">+G43*$B$11*assumptions!G$34*DCF!H$27</f>
        <v>0</v>
      </c>
      <c r="H47" s="0" t="n">
        <f aca="false">+H43*$B$11*assumptions!H$34*DCF!I$27</f>
        <v>0</v>
      </c>
      <c r="I47" s="0" t="n">
        <f aca="false">+I43*$B$11*assumptions!I$34*DCF!J$27</f>
        <v>0</v>
      </c>
      <c r="J47" s="0" t="n">
        <f aca="false">+J43*$B$11*assumptions!J$34*DCF!K$27</f>
        <v>0</v>
      </c>
      <c r="K47" s="0" t="n">
        <f aca="false">+K43*$B$11*assumptions!K$34*DCF!L$27</f>
        <v>0</v>
      </c>
      <c r="L47" s="0" t="n">
        <f aca="false">+L43*$B$11*assumptions!$L$34*DCF!M$27</f>
        <v>0</v>
      </c>
      <c r="M47" s="0" t="n">
        <f aca="false">+M43*$B$11*assumptions!$L$34*DCF!N$27</f>
        <v>0</v>
      </c>
      <c r="N47" s="0" t="n">
        <f aca="false">+N43*$B$11*assumptions!$L$34*DCF!O$27</f>
        <v>0</v>
      </c>
      <c r="O47" s="0" t="n">
        <f aca="false">+O43*$B$11*assumptions!$L$34*DCF!P$27</f>
        <v>0</v>
      </c>
      <c r="P47" s="0" t="n">
        <f aca="false">+P43*$B$11*assumptions!$L$34*DCF!Q$27</f>
        <v>0</v>
      </c>
      <c r="Q47" s="0" t="n">
        <f aca="false">+Q43*$B$11*assumptions!$L$34*DCF!R$27</f>
        <v>0</v>
      </c>
      <c r="R47" s="0" t="n">
        <f aca="false">+R43*$B$11*assumptions!$L$34*DCF!S$27</f>
        <v>0</v>
      </c>
      <c r="S47" s="0" t="n">
        <f aca="false">+S43*$B$11*assumptions!$L$34*DCF!T$27</f>
        <v>0</v>
      </c>
      <c r="T47" s="0" t="n">
        <f aca="false">+T43*$B$11*assumptions!$L$34*DCF!U$27</f>
        <v>0</v>
      </c>
      <c r="U47" s="0" t="n">
        <f aca="false">+U43*$B$11*assumptions!$L$34*DCF!V$27</f>
        <v>0</v>
      </c>
      <c r="V47" s="0" t="n">
        <f aca="false">+V43*$B$11*assumptions!$L$34*DCF!W$27</f>
        <v>0</v>
      </c>
      <c r="W47" s="0" t="n">
        <f aca="false">+W43*$B$11*assumptions!$L$34*DCF!X$27</f>
        <v>0</v>
      </c>
      <c r="X47" s="0" t="n">
        <f aca="false">+X43*$B$11*assumptions!$L$34*DCF!Y$27</f>
        <v>0</v>
      </c>
      <c r="Y47" s="0" t="n">
        <f aca="false">+Y43*$B$11*assumptions!$L$34*DCF!Z$27</f>
        <v>0</v>
      </c>
      <c r="Z47" s="0" t="n">
        <f aca="false">+Z43*$B$11*assumptions!$L$34*DCF!AA$27</f>
        <v>0</v>
      </c>
      <c r="AA47" s="0" t="n">
        <f aca="false">+AA43*$B$11*assumptions!$L$34*DCF!AB$27</f>
        <v>0</v>
      </c>
      <c r="AB47" s="0" t="n">
        <f aca="false">SUM(C47:V47)</f>
        <v>0</v>
      </c>
    </row>
    <row r="48" customFormat="false" ht="12.75" hidden="false" customHeight="false" outlineLevel="0" collapsed="false">
      <c r="A48" s="0"/>
      <c r="B48" s="0"/>
      <c r="C48" s="0"/>
      <c r="D48" s="0"/>
      <c r="E48" s="0"/>
      <c r="F48" s="0"/>
      <c r="G48" s="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</row>
    <row r="49" customFormat="false" ht="12.75" hidden="false" customHeight="false" outlineLevel="0" collapsed="false">
      <c r="A49" s="1"/>
      <c r="B49" s="0" t="s">
        <v>62</v>
      </c>
      <c r="C49" s="0" t="n">
        <v>0</v>
      </c>
      <c r="D49" s="0" t="n">
        <f aca="false">+C49</f>
        <v>0</v>
      </c>
      <c r="E49" s="0" t="n">
        <f aca="false">D49</f>
        <v>0</v>
      </c>
      <c r="F49" s="0" t="n">
        <f aca="false">E49</f>
        <v>0</v>
      </c>
      <c r="G49" s="0" t="n">
        <f aca="false">F49</f>
        <v>0</v>
      </c>
      <c r="H49" s="0" t="n">
        <f aca="false">+G49</f>
        <v>0</v>
      </c>
      <c r="I49" s="0" t="n">
        <f aca="false">+H49</f>
        <v>0</v>
      </c>
      <c r="J49" s="0" t="n">
        <f aca="false">+I49</f>
        <v>0</v>
      </c>
      <c r="K49" s="0" t="n">
        <f aca="false">+J49</f>
        <v>0</v>
      </c>
      <c r="L49" s="0" t="n">
        <f aca="false">+K49</f>
        <v>0</v>
      </c>
      <c r="M49" s="0" t="n">
        <f aca="false">+L49</f>
        <v>0</v>
      </c>
      <c r="N49" s="0" t="n">
        <f aca="false">+M49</f>
        <v>0</v>
      </c>
      <c r="O49" s="0" t="n">
        <f aca="false">+N49</f>
        <v>0</v>
      </c>
      <c r="P49" s="0" t="n">
        <f aca="false">+O49</f>
        <v>0</v>
      </c>
      <c r="Q49" s="0" t="n">
        <f aca="false">+P49</f>
        <v>0</v>
      </c>
      <c r="R49" s="0" t="n">
        <f aca="false">+Q49</f>
        <v>0</v>
      </c>
      <c r="S49" s="0" t="n">
        <f aca="false">+R49</f>
        <v>0</v>
      </c>
      <c r="T49" s="0" t="n">
        <f aca="false">+S49</f>
        <v>0</v>
      </c>
      <c r="U49" s="0" t="n">
        <f aca="false">+T49</f>
        <v>0</v>
      </c>
      <c r="V49" s="0" t="n">
        <f aca="false">+U49</f>
        <v>0</v>
      </c>
      <c r="W49" s="0" t="n">
        <f aca="false">+V49</f>
        <v>0</v>
      </c>
      <c r="X49" s="0" t="n">
        <f aca="false">+W49</f>
        <v>0</v>
      </c>
      <c r="Y49" s="0" t="n">
        <f aca="false">+X49</f>
        <v>0</v>
      </c>
      <c r="Z49" s="0" t="n">
        <f aca="false">+Y49</f>
        <v>0</v>
      </c>
      <c r="AA49" s="0" t="n">
        <f aca="false">+Z49</f>
        <v>0</v>
      </c>
      <c r="AB49" s="0" t="n">
        <f aca="false">SUM(C49:V49)</f>
        <v>0</v>
      </c>
    </row>
    <row r="50" customFormat="false" ht="12.75" hidden="false" customHeight="false" outlineLevel="0" collapsed="false">
      <c r="A50" s="0"/>
      <c r="B50" s="0" t="s">
        <v>68</v>
      </c>
      <c r="C50" s="51" t="n">
        <v>0</v>
      </c>
      <c r="D50" s="51" t="n">
        <f aca="false">+C50</f>
        <v>0</v>
      </c>
      <c r="E50" s="51" t="n">
        <f aca="false">+D50</f>
        <v>0</v>
      </c>
      <c r="F50" s="51" t="n">
        <f aca="false">+E50</f>
        <v>0</v>
      </c>
      <c r="G50" s="51" t="n">
        <f aca="false">+F50</f>
        <v>0</v>
      </c>
      <c r="H50" s="51" t="n">
        <f aca="false">+G50</f>
        <v>0</v>
      </c>
      <c r="I50" s="51" t="n">
        <f aca="false">+H50</f>
        <v>0</v>
      </c>
      <c r="J50" s="51" t="n">
        <f aca="false">+I50</f>
        <v>0</v>
      </c>
      <c r="K50" s="51" t="n">
        <f aca="false">+J50</f>
        <v>0</v>
      </c>
      <c r="L50" s="51" t="n">
        <f aca="false">+K50</f>
        <v>0</v>
      </c>
      <c r="M50" s="51" t="n">
        <f aca="false">+L50</f>
        <v>0</v>
      </c>
      <c r="N50" s="51" t="n">
        <f aca="false">+M50</f>
        <v>0</v>
      </c>
      <c r="O50" s="51" t="n">
        <f aca="false">+N50</f>
        <v>0</v>
      </c>
      <c r="P50" s="51" t="n">
        <f aca="false">+O50</f>
        <v>0</v>
      </c>
      <c r="Q50" s="51" t="n">
        <f aca="false">+P50</f>
        <v>0</v>
      </c>
      <c r="R50" s="51" t="n">
        <f aca="false">+Q50</f>
        <v>0</v>
      </c>
      <c r="S50" s="51" t="n">
        <f aca="false">+R50</f>
        <v>0</v>
      </c>
      <c r="T50" s="51" t="n">
        <f aca="false">+S50</f>
        <v>0</v>
      </c>
      <c r="U50" s="51" t="n">
        <f aca="false">+T50</f>
        <v>0</v>
      </c>
      <c r="V50" s="51" t="n">
        <f aca="false">+U50</f>
        <v>0</v>
      </c>
      <c r="W50" s="51" t="n">
        <f aca="false">+V50</f>
        <v>0</v>
      </c>
      <c r="X50" s="51" t="n">
        <f aca="false">+W50</f>
        <v>0</v>
      </c>
      <c r="Y50" s="51" t="n">
        <f aca="false">+X50</f>
        <v>0</v>
      </c>
      <c r="Z50" s="51" t="n">
        <f aca="false">+Y50</f>
        <v>0</v>
      </c>
      <c r="AA50" s="51" t="n">
        <f aca="false">+Z50</f>
        <v>0</v>
      </c>
      <c r="AB50" s="51"/>
    </row>
    <row r="51" customFormat="false" ht="12.75" hidden="false" customHeight="false" outlineLevel="0" collapsed="false">
      <c r="A51" s="0"/>
      <c r="B51" s="0" t="s">
        <v>71</v>
      </c>
      <c r="C51" s="50" t="n">
        <v>0</v>
      </c>
      <c r="D51" s="51" t="n">
        <f aca="false">+C51</f>
        <v>0</v>
      </c>
      <c r="E51" s="51" t="n">
        <f aca="false">+D51</f>
        <v>0</v>
      </c>
      <c r="F51" s="51" t="n">
        <f aca="false">+E51</f>
        <v>0</v>
      </c>
      <c r="G51" s="51" t="n">
        <f aca="false">+F51</f>
        <v>0</v>
      </c>
      <c r="H51" s="51" t="n">
        <f aca="false">+G51</f>
        <v>0</v>
      </c>
      <c r="I51" s="51" t="n">
        <f aca="false">+H51</f>
        <v>0</v>
      </c>
      <c r="J51" s="51" t="n">
        <f aca="false">+I51</f>
        <v>0</v>
      </c>
      <c r="K51" s="51" t="n">
        <f aca="false">+J51</f>
        <v>0</v>
      </c>
      <c r="L51" s="51" t="n">
        <f aca="false">+K51</f>
        <v>0</v>
      </c>
      <c r="M51" s="51" t="n">
        <f aca="false">+L51</f>
        <v>0</v>
      </c>
      <c r="N51" s="51" t="n">
        <f aca="false">+M51</f>
        <v>0</v>
      </c>
      <c r="O51" s="51" t="n">
        <f aca="false">+N51</f>
        <v>0</v>
      </c>
      <c r="P51" s="51" t="n">
        <f aca="false">+O51</f>
        <v>0</v>
      </c>
      <c r="Q51" s="51" t="n">
        <f aca="false">+P51</f>
        <v>0</v>
      </c>
      <c r="R51" s="51" t="n">
        <f aca="false">+Q51</f>
        <v>0</v>
      </c>
      <c r="S51" s="51" t="n">
        <f aca="false">+R51</f>
        <v>0</v>
      </c>
      <c r="T51" s="51" t="n">
        <f aca="false">+S51</f>
        <v>0</v>
      </c>
      <c r="U51" s="51" t="n">
        <f aca="false">+T51</f>
        <v>0</v>
      </c>
      <c r="V51" s="51" t="n">
        <f aca="false">+U51</f>
        <v>0</v>
      </c>
      <c r="W51" s="51" t="n">
        <f aca="false">+V51</f>
        <v>0</v>
      </c>
      <c r="X51" s="51" t="n">
        <f aca="false">+W51</f>
        <v>0</v>
      </c>
      <c r="Y51" s="51" t="n">
        <f aca="false">+X51</f>
        <v>0</v>
      </c>
      <c r="Z51" s="51" t="n">
        <f aca="false">+Y51</f>
        <v>0</v>
      </c>
      <c r="AA51" s="51" t="n">
        <f aca="false">+Z51</f>
        <v>0</v>
      </c>
      <c r="AB51" s="51"/>
    </row>
    <row r="52" customFormat="false" ht="12.75" hidden="false" customHeight="false" outlineLevel="0" collapsed="false">
      <c r="A52" s="0"/>
      <c r="B52" s="0" t="s">
        <v>65</v>
      </c>
      <c r="C52" s="39" t="n">
        <f aca="false">C49*365*C50+(C51*365*C49*assumptions!C$34)</f>
        <v>0</v>
      </c>
      <c r="D52" s="39" t="n">
        <f aca="false">D49*365*D50+(D51*365*D49*assumptions!D$34)</f>
        <v>0</v>
      </c>
      <c r="E52" s="39" t="n">
        <f aca="false">E49*365*E50+(E51*365*E49*assumptions!E$34)</f>
        <v>0</v>
      </c>
      <c r="F52" s="39" t="n">
        <f aca="false">F49*365*F50+(F51*365*F49*assumptions!F$34)</f>
        <v>0</v>
      </c>
      <c r="G52" s="39" t="n">
        <f aca="false">G49*365*G50+(G51*365*G49*assumptions!G$34)</f>
        <v>0</v>
      </c>
      <c r="H52" s="39" t="n">
        <f aca="false">H49*365*H50+(H51*365*H49*assumptions!H$34)</f>
        <v>0</v>
      </c>
      <c r="I52" s="39" t="n">
        <f aca="false">I49*365*I50+(I51*365*I49*assumptions!I$34)</f>
        <v>0</v>
      </c>
      <c r="J52" s="39" t="n">
        <f aca="false">J49*365*J50+(J51*365*J49*assumptions!J$34)</f>
        <v>0</v>
      </c>
      <c r="K52" s="39" t="n">
        <f aca="false">K49*365*K50+(K51*365*K49*assumptions!K$34)</f>
        <v>0</v>
      </c>
      <c r="L52" s="39" t="n">
        <f aca="false">L49*365*L50+(L51*365*L49*assumptions!L$34)</f>
        <v>0</v>
      </c>
      <c r="M52" s="39" t="n">
        <f aca="false">M49*365*M50+(M51*365*M49*assumptions!M$34)</f>
        <v>0</v>
      </c>
      <c r="N52" s="39" t="n">
        <f aca="false">N49*365*N50+(N51*365*N49*assumptions!N$34)</f>
        <v>0</v>
      </c>
      <c r="O52" s="39" t="n">
        <f aca="false">O49*365*O50+(O51*365*O49*assumptions!O$34)</f>
        <v>0</v>
      </c>
      <c r="P52" s="39" t="n">
        <f aca="false">P49*365*P50+(P51*365*P49*assumptions!P$34)</f>
        <v>0</v>
      </c>
      <c r="Q52" s="39" t="n">
        <f aca="false">Q49*365*Q50+(Q51*365*Q49*assumptions!Q$34)</f>
        <v>0</v>
      </c>
      <c r="R52" s="39" t="n">
        <f aca="false">R49*365*R50+(R51*365*R49*assumptions!R$34)</f>
        <v>0</v>
      </c>
      <c r="S52" s="39" t="n">
        <f aca="false">S49*365*S50+(S51*365*S49*assumptions!S$34)</f>
        <v>0</v>
      </c>
      <c r="T52" s="39" t="n">
        <f aca="false">T49*365*T50+(T51*365*T49*assumptions!T$34)</f>
        <v>0</v>
      </c>
      <c r="U52" s="39" t="n">
        <f aca="false">U49*365*U50+(U51*365*U49*assumptions!U$34)</f>
        <v>0</v>
      </c>
      <c r="V52" s="39" t="n">
        <f aca="false">V49*365*V50+(V51*365*V49*assumptions!V$34)</f>
        <v>0</v>
      </c>
      <c r="W52" s="39" t="n">
        <f aca="false">W49*365*W50+(W51*365*W49*assumptions!W$34)</f>
        <v>0</v>
      </c>
      <c r="X52" s="39" t="n">
        <f aca="false">X49*365*X50+(X51*365*X49*assumptions!X$34)</f>
        <v>0</v>
      </c>
      <c r="Y52" s="39" t="n">
        <f aca="false">Y49*365*Y50+(Y51*365*Y49*assumptions!Y$34)</f>
        <v>0</v>
      </c>
      <c r="Z52" s="39" t="n">
        <f aca="false">Z49*365*Z50+(Z51*365*Z49*assumptions!Z$34)</f>
        <v>0</v>
      </c>
      <c r="AA52" s="39" t="n">
        <f aca="false">AA49*365*AA50+(AA51*365*AA49*assumptions!AA$34)</f>
        <v>0</v>
      </c>
      <c r="AB52" s="0" t="n">
        <f aca="false">SUM(C52:V52)</f>
        <v>0</v>
      </c>
    </row>
    <row r="53" customFormat="false" ht="12.75" hidden="false" customHeight="false" outlineLevel="0" collapsed="false">
      <c r="A53" s="0" t="s">
        <v>66</v>
      </c>
      <c r="B53" s="54" t="n">
        <v>0</v>
      </c>
      <c r="C53" s="0" t="n">
        <f aca="false">+C49*$B$11*assumptions!C$34*DCF!D$27</f>
        <v>0</v>
      </c>
      <c r="D53" s="0" t="n">
        <f aca="false">+D49*$B$11*assumptions!D$34*DCF!E$27</f>
        <v>0</v>
      </c>
      <c r="E53" s="0" t="n">
        <f aca="false">+E49*$B$11*assumptions!E$34*DCF!F$27</f>
        <v>0</v>
      </c>
      <c r="F53" s="0" t="n">
        <f aca="false">+F49*$B$11*assumptions!F$34*DCF!G$27</f>
        <v>0</v>
      </c>
      <c r="G53" s="0" t="n">
        <f aca="false">+G49*$B$11*assumptions!G$34*DCF!H$27</f>
        <v>0</v>
      </c>
      <c r="H53" s="0" t="n">
        <f aca="false">+H49*$B$11*assumptions!H$34*DCF!I$27</f>
        <v>0</v>
      </c>
      <c r="I53" s="0" t="n">
        <f aca="false">+I49*$B$11*assumptions!I$34*DCF!J$27</f>
        <v>0</v>
      </c>
      <c r="J53" s="0" t="n">
        <f aca="false">+J49*$B$11*assumptions!J$34*DCF!K$27</f>
        <v>0</v>
      </c>
      <c r="K53" s="0" t="n">
        <f aca="false">+K49*$B$11*assumptions!K$34*DCF!L$27</f>
        <v>0</v>
      </c>
      <c r="L53" s="0" t="n">
        <f aca="false">+L49*$B$11*assumptions!$L$34*DCF!M$27</f>
        <v>0</v>
      </c>
      <c r="M53" s="0" t="n">
        <f aca="false">+M49*$B$11*assumptions!$L$34*DCF!N$27</f>
        <v>0</v>
      </c>
      <c r="N53" s="0" t="n">
        <f aca="false">+N49*$B$11*assumptions!$L$34*DCF!O$27</f>
        <v>0</v>
      </c>
      <c r="O53" s="0" t="n">
        <f aca="false">+O49*$B$11*assumptions!$L$34*DCF!P$27</f>
        <v>0</v>
      </c>
      <c r="P53" s="0" t="n">
        <f aca="false">+P49*$B$11*assumptions!$L$34*DCF!Q$27</f>
        <v>0</v>
      </c>
      <c r="Q53" s="0" t="n">
        <f aca="false">+Q49*$B$11*assumptions!$L$34*DCF!R$27</f>
        <v>0</v>
      </c>
      <c r="R53" s="0" t="n">
        <f aca="false">+R49*$B$11*assumptions!$L$34*DCF!S$27</f>
        <v>0</v>
      </c>
      <c r="S53" s="0" t="n">
        <f aca="false">+S49*$B$11*assumptions!$L$34*DCF!T$27</f>
        <v>0</v>
      </c>
      <c r="T53" s="0" t="n">
        <f aca="false">+T49*$B$11*assumptions!$L$34*DCF!U$27</f>
        <v>0</v>
      </c>
      <c r="U53" s="0" t="n">
        <f aca="false">+U49*$B$11*assumptions!$L$34*DCF!V$27</f>
        <v>0</v>
      </c>
      <c r="V53" s="0" t="n">
        <f aca="false">+V49*$B$11*assumptions!$L$34*DCF!W$27</f>
        <v>0</v>
      </c>
      <c r="W53" s="0" t="n">
        <f aca="false">+W49*$B$11*assumptions!$L$34*DCF!X$27</f>
        <v>0</v>
      </c>
      <c r="X53" s="0" t="n">
        <f aca="false">+X49*$B$11*assumptions!$L$34*DCF!Y$27</f>
        <v>0</v>
      </c>
      <c r="Y53" s="0" t="n">
        <f aca="false">+Y49*$B$11*assumptions!$L$34*DCF!Z$27</f>
        <v>0</v>
      </c>
      <c r="Z53" s="0" t="n">
        <f aca="false">+Z49*$B$11*assumptions!$L$34*DCF!AA$27</f>
        <v>0</v>
      </c>
      <c r="AA53" s="0" t="n">
        <f aca="false">+AA49*$B$11*assumptions!$L$34*DCF!AB$27</f>
        <v>0</v>
      </c>
      <c r="AB53" s="0" t="n">
        <f aca="false">SUM(C53:V53)</f>
        <v>0</v>
      </c>
    </row>
    <row r="54" customFormat="false" ht="12.75" hidden="false" customHeight="false" outlineLevel="0" collapsed="false">
      <c r="A54" s="0"/>
      <c r="B54" s="0"/>
      <c r="C54" s="0"/>
      <c r="D54" s="0"/>
      <c r="E54" s="0"/>
      <c r="F54" s="0"/>
      <c r="G54" s="0"/>
      <c r="H54" s="0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</row>
    <row r="55" customFormat="false" ht="12.75" hidden="false" customHeight="false" outlineLevel="0" collapsed="false">
      <c r="A55" s="0" t="s">
        <v>72</v>
      </c>
      <c r="B55" s="0" t="s">
        <v>62</v>
      </c>
      <c r="C55" s="41" t="n">
        <f aca="false">+C49+C43+C37+C31+C25+C19+C13+C7</f>
        <v>1600</v>
      </c>
      <c r="D55" s="41" t="n">
        <f aca="false">D7+D13+D19+D25+D31+D37+D49+D43</f>
        <v>1600</v>
      </c>
      <c r="E55" s="41" t="n">
        <f aca="false">E7+E13+E19+E25+E31+E37+E49+E43</f>
        <v>1600</v>
      </c>
      <c r="F55" s="41" t="n">
        <f aca="false">F7+F13+F19+F25+F31+F37+F49+F43</f>
        <v>1600</v>
      </c>
      <c r="G55" s="41" t="n">
        <f aca="false">G7+G13+G19+G25+G31+G37+G49+G43</f>
        <v>1600</v>
      </c>
      <c r="H55" s="41" t="n">
        <f aca="false">H7+H13+H19+H25+H31+H37+H49+H43</f>
        <v>1600</v>
      </c>
      <c r="I55" s="41" t="n">
        <f aca="false">I7+I13+I19+I25+I31+I37+I49+I43</f>
        <v>1600</v>
      </c>
      <c r="J55" s="41" t="n">
        <f aca="false">J7+J13+J19+J25+J31+J37+J49+J43</f>
        <v>1600</v>
      </c>
      <c r="K55" s="41" t="n">
        <f aca="false">K7+K13+K19+K25+K31+K37+K49+K43</f>
        <v>1600</v>
      </c>
      <c r="L55" s="41" t="n">
        <f aca="false">L7+L13+L19+L25+L31+L37+L49+L43</f>
        <v>1600</v>
      </c>
      <c r="M55" s="41" t="n">
        <f aca="false">M7+M13+M19+M25+M31+M37+M49+M43</f>
        <v>1600</v>
      </c>
      <c r="N55" s="41" t="n">
        <f aca="false">N7+N13+N19+N25+N31+N37+N49+N43</f>
        <v>1600</v>
      </c>
      <c r="O55" s="41" t="n">
        <f aca="false">O7+O13+O19+O25+O31+O37+O49+O43</f>
        <v>1600</v>
      </c>
      <c r="P55" s="41" t="n">
        <f aca="false">P7+P13+P19+P25+P31+P37+P49+P43</f>
        <v>1600</v>
      </c>
      <c r="Q55" s="41" t="n">
        <f aca="false">Q7+Q13+Q19+Q25+Q31+Q37+Q49+Q43</f>
        <v>1600</v>
      </c>
      <c r="R55" s="41" t="n">
        <f aca="false">R7+R13+R19+R25+R31+R37+R49+R43</f>
        <v>1600</v>
      </c>
      <c r="S55" s="41" t="n">
        <f aca="false">S7+S13+S19+S25+S31+S37+S49+S43</f>
        <v>1600</v>
      </c>
      <c r="T55" s="41" t="n">
        <f aca="false">T7+T13+T19+T25+T31+T37+T49+T43</f>
        <v>1600</v>
      </c>
      <c r="U55" s="41" t="n">
        <f aca="false">U7+U13+U19+U25+U31+U37+U49+U43</f>
        <v>1600</v>
      </c>
      <c r="V55" s="41" t="n">
        <f aca="false">V7+V13+V19+V25+V31+V37+V49+V43</f>
        <v>1600</v>
      </c>
      <c r="W55" s="41" t="n">
        <f aca="false">W7+W13+W19+W25+W31+W37+W49+W43</f>
        <v>1600</v>
      </c>
      <c r="X55" s="41" t="n">
        <f aca="false">X7+X13+X19+X25+X31+X37+X49+X43</f>
        <v>1600</v>
      </c>
      <c r="Y55" s="41" t="n">
        <f aca="false">Y7+Y13+Y19+Y25+Y31+Y37+Y49+Y43</f>
        <v>1600</v>
      </c>
      <c r="Z55" s="41" t="n">
        <f aca="false">Z7+Z13+Z19+Z25+Z31+Z37+Z49+Z43</f>
        <v>1600</v>
      </c>
      <c r="AA55" s="41" t="n">
        <f aca="false">AA7+AA13+AA19+AA25+AA31+AA37+AA49+AA43</f>
        <v>1600</v>
      </c>
      <c r="AB55" s="0" t="n">
        <f aca="false">SUM(C55:V55)</f>
        <v>32000</v>
      </c>
    </row>
    <row r="56" customFormat="false" ht="12.75" hidden="false" customHeight="false" outlineLevel="0" collapsed="false">
      <c r="A56" s="0"/>
      <c r="B56" s="0" t="s">
        <v>73</v>
      </c>
      <c r="C56" s="0" t="n">
        <f aca="false">C57/(C55*365)</f>
        <v>0.3346875</v>
      </c>
      <c r="D56" s="0" t="n">
        <f aca="false">D57/(D55*365)</f>
        <v>0.3346875</v>
      </c>
      <c r="E56" s="0" t="n">
        <f aca="false">E57/(E55*365)</f>
        <v>0.3346875</v>
      </c>
      <c r="F56" s="0" t="n">
        <f aca="false">F57/(F55*365)</f>
        <v>0.3346875</v>
      </c>
      <c r="G56" s="0" t="n">
        <f aca="false">G57/(G55*365)</f>
        <v>0.3346875</v>
      </c>
      <c r="H56" s="0" t="n">
        <f aca="false">H57/(H55*365)</f>
        <v>0.3346875</v>
      </c>
      <c r="I56" s="0" t="n">
        <f aca="false">I57/(I55*365)</f>
        <v>0.3346875</v>
      </c>
      <c r="J56" s="0" t="n">
        <f aca="false">J57/(J55*365)</f>
        <v>0.3346875</v>
      </c>
      <c r="K56" s="0" t="n">
        <f aca="false">K57/(K55*365)</f>
        <v>0.3346875</v>
      </c>
      <c r="L56" s="0" t="n">
        <f aca="false">L57/(L55*365)</f>
        <v>0.3346875</v>
      </c>
      <c r="M56" s="0" t="n">
        <f aca="false">M57/(M55*365)</f>
        <v>0.18453125</v>
      </c>
      <c r="N56" s="0" t="n">
        <f aca="false">N57/(N55*365)</f>
        <v>0.18453125</v>
      </c>
      <c r="O56" s="0" t="n">
        <f aca="false">O57/(O55*365)</f>
        <v>0.18453125</v>
      </c>
      <c r="P56" s="0" t="n">
        <f aca="false">P57/(P55*365)</f>
        <v>0.18453125</v>
      </c>
      <c r="Q56" s="0" t="n">
        <f aca="false">Q57/(Q55*365)</f>
        <v>0.18453125</v>
      </c>
      <c r="R56" s="0" t="n">
        <f aca="false">R57/(R55*365)</f>
        <v>0.18453125</v>
      </c>
      <c r="S56" s="0" t="n">
        <f aca="false">S57/(S55*365)</f>
        <v>0.18453125</v>
      </c>
      <c r="T56" s="0" t="n">
        <f aca="false">T57/(T55*365)</f>
        <v>0.18453125</v>
      </c>
      <c r="U56" s="0" t="n">
        <f aca="false">U57/(U55*365)</f>
        <v>0.18453125</v>
      </c>
      <c r="V56" s="0" t="n">
        <f aca="false">V57/(V55*365)</f>
        <v>0.18453125</v>
      </c>
      <c r="W56" s="0" t="n">
        <f aca="false">W57/(W55*365)</f>
        <v>0.18453125</v>
      </c>
      <c r="X56" s="0" t="n">
        <f aca="false">X57/(X55*365)</f>
        <v>0.18453125</v>
      </c>
      <c r="Y56" s="0" t="n">
        <f aca="false">Y57/(Y55*365)</f>
        <v>0.18453125</v>
      </c>
      <c r="Z56" s="0" t="n">
        <f aca="false">Z57/(Z55*365)</f>
        <v>0.18453125</v>
      </c>
      <c r="AA56" s="0" t="n">
        <f aca="false">AA57/(AA55*365)</f>
        <v>0.18453125</v>
      </c>
      <c r="AB56" s="0" t="n">
        <f aca="false">AB57/(AB55*365)</f>
        <v>0.259609375</v>
      </c>
    </row>
    <row r="57" customFormat="false" ht="12.75" hidden="false" customHeight="false" outlineLevel="0" collapsed="false">
      <c r="A57" s="0"/>
      <c r="B57" s="0" t="s">
        <v>65</v>
      </c>
      <c r="C57" s="55" t="n">
        <f aca="false">C10+C16+C22+C28+C34+C40+C46+C52</f>
        <v>195457.5</v>
      </c>
      <c r="D57" s="55" t="n">
        <f aca="false">D10+D16+D22+D28+D34+D40+D46+D52</f>
        <v>195457.5</v>
      </c>
      <c r="E57" s="55" t="n">
        <f aca="false">E10+E16+E22+E28+E34+E40+E46+E52</f>
        <v>195457.5</v>
      </c>
      <c r="F57" s="55" t="n">
        <f aca="false">F10+F16+F22+F28+F34+F40+F46+F52</f>
        <v>195457.5</v>
      </c>
      <c r="G57" s="55" t="n">
        <f aca="false">G10+G16+G22+G28+G34+G40+G46+G52</f>
        <v>195457.5</v>
      </c>
      <c r="H57" s="55" t="n">
        <f aca="false">H10+H16+H22+H28+H34+H40+H46+H52</f>
        <v>195457.5</v>
      </c>
      <c r="I57" s="55" t="n">
        <f aca="false">I10+I16+I22+I28+I34+I40+I46+I52</f>
        <v>195457.5</v>
      </c>
      <c r="J57" s="55" t="n">
        <f aca="false">J10+J16+J22+J28+J34+J40+J46+J52</f>
        <v>195457.5</v>
      </c>
      <c r="K57" s="55" t="n">
        <f aca="false">K10+K16+K22+K28+K34+K40+K46+K52</f>
        <v>195457.5</v>
      </c>
      <c r="L57" s="55" t="n">
        <f aca="false">L10+L16+L22+L28+L34+L40+L46+L52</f>
        <v>195457.5</v>
      </c>
      <c r="M57" s="55" t="n">
        <f aca="false">M10+M16+M22+M28+M34+M40+M46+M52</f>
        <v>107766.25</v>
      </c>
      <c r="N57" s="55" t="n">
        <f aca="false">N10+N16+N22+N28+N34+N40+N46+N52</f>
        <v>107766.25</v>
      </c>
      <c r="O57" s="55" t="n">
        <f aca="false">O10+O16+O22+O28+O34+O40+O46+O52</f>
        <v>107766.25</v>
      </c>
      <c r="P57" s="55" t="n">
        <f aca="false">P10+P16+P22+P28+P34+P40+P46+P52</f>
        <v>107766.25</v>
      </c>
      <c r="Q57" s="55" t="n">
        <f aca="false">Q10+Q16+Q22+Q28+Q34+Q40+Q46+Q52</f>
        <v>107766.25</v>
      </c>
      <c r="R57" s="55" t="n">
        <f aca="false">R10+R16+R22+R28+R34+R40+R46+R52</f>
        <v>107766.25</v>
      </c>
      <c r="S57" s="55" t="n">
        <f aca="false">S10+S16+S22+S28+S34+S40+S46+S52</f>
        <v>107766.25</v>
      </c>
      <c r="T57" s="55" t="n">
        <f aca="false">T10+T16+T22+T28+T34+T40+T46+T52</f>
        <v>107766.25</v>
      </c>
      <c r="U57" s="55" t="n">
        <f aca="false">U10+U16+U22+U28+U34+U40+U46+U52</f>
        <v>107766.25</v>
      </c>
      <c r="V57" s="55" t="n">
        <f aca="false">V10+V16+V22+V28+V34+V40+V46+V52</f>
        <v>107766.25</v>
      </c>
      <c r="W57" s="55" t="n">
        <f aca="false">W10+W16+W22+W28+W34+W40+W46+W52</f>
        <v>107766.25</v>
      </c>
      <c r="X57" s="55" t="n">
        <f aca="false">X10+X16+X22+X28+X34+X40+X46+X52</f>
        <v>107766.25</v>
      </c>
      <c r="Y57" s="55" t="n">
        <f aca="false">Y10+Y16+Y22+Y28+Y34+Y40+Y46+Y52</f>
        <v>107766.25</v>
      </c>
      <c r="Z57" s="55" t="n">
        <f aca="false">Z10+Z16+Z22+Z28+Z34+Z40+Z46+Z52</f>
        <v>107766.25</v>
      </c>
      <c r="AA57" s="55" t="n">
        <f aca="false">AA10+AA16+AA22+AA28+AA34+AA40+AA46+AA52</f>
        <v>107766.25</v>
      </c>
      <c r="AB57" s="0" t="n">
        <f aca="false">SUM(C57:V57)</f>
        <v>3032237.5</v>
      </c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</row>
    <row r="58" customFormat="false" ht="12.75" hidden="false" customHeight="false" outlineLevel="0" collapsed="false">
      <c r="A58" s="0" t="s">
        <v>66</v>
      </c>
      <c r="B58" s="54"/>
      <c r="C58" s="57" t="n">
        <f aca="false">C11+C17+C23+C29+C35+C41+C47+C53</f>
        <v>0</v>
      </c>
      <c r="D58" s="57" t="n">
        <f aca="false">D11+D17+D23+D29+D35+D41+D47+D53</f>
        <v>0</v>
      </c>
      <c r="E58" s="57" t="n">
        <f aca="false">E11+E17+E23+E29+E35+E41+E47+E53</f>
        <v>0</v>
      </c>
      <c r="F58" s="57" t="n">
        <f aca="false">F11+F17+F23+F29+F35+F41+F47+F53</f>
        <v>0</v>
      </c>
      <c r="G58" s="57" t="n">
        <f aca="false">G11+G17+G23+G29+G35+G41+G47+G53</f>
        <v>0</v>
      </c>
      <c r="H58" s="57" t="n">
        <f aca="false">H11+H17+H23+H29+H35+H41+H47+H53</f>
        <v>0</v>
      </c>
      <c r="I58" s="57" t="n">
        <f aca="false">I11+I17+I23+I29+I35+I41+I47+I53</f>
        <v>0</v>
      </c>
      <c r="J58" s="57" t="n">
        <f aca="false">J11+J17+J23+J29+J35+J41+J47+J53</f>
        <v>0</v>
      </c>
      <c r="K58" s="57" t="n">
        <f aca="false">K11+K17+K23+K29+K35+K41+K47+K53</f>
        <v>0</v>
      </c>
      <c r="L58" s="57" t="n">
        <f aca="false">L11+L17+L23+L29+L35+L41+L47+L53</f>
        <v>0</v>
      </c>
      <c r="M58" s="57" t="n">
        <f aca="false">M11+M17+M23+M29+M35+M41+M47+M53</f>
        <v>0</v>
      </c>
      <c r="N58" s="57" t="n">
        <f aca="false">N11+N17+N23+N29+N35+N41+N47+N53</f>
        <v>0</v>
      </c>
      <c r="O58" s="57" t="n">
        <f aca="false">O11+O17+O23+O29+O35+O41+O47+O53</f>
        <v>0</v>
      </c>
      <c r="P58" s="57" t="n">
        <f aca="false">P11+P17+P23+P29+P35+P41+P47+P53</f>
        <v>0</v>
      </c>
      <c r="Q58" s="57" t="n">
        <f aca="false">Q11+Q17+Q23+Q29+Q35+Q41+Q47+Q53</f>
        <v>0</v>
      </c>
      <c r="R58" s="57" t="n">
        <f aca="false">R11+R17+R23+R29+R35+R41+R47+R53</f>
        <v>0</v>
      </c>
      <c r="S58" s="57" t="n">
        <f aca="false">S11+S17+S23+S29+S35+S41+S47+S53</f>
        <v>0</v>
      </c>
      <c r="T58" s="57" t="n">
        <f aca="false">T11+T17+T23+T29+T35+T41+T47+T53</f>
        <v>0</v>
      </c>
      <c r="U58" s="57" t="n">
        <f aca="false">U11+U17+U23+U29+U35+U41+U47+U53</f>
        <v>0</v>
      </c>
      <c r="V58" s="57" t="n">
        <f aca="false">V11+V17+V23+V29+V35+V41+V47+V53</f>
        <v>0</v>
      </c>
      <c r="W58" s="57" t="n">
        <f aca="false">W11+W17+W23+W29+W35+W41+W47+W53</f>
        <v>0</v>
      </c>
      <c r="X58" s="57" t="n">
        <f aca="false">X11+X17+X23+X29+X35+X41+X47+X53</f>
        <v>0</v>
      </c>
      <c r="Y58" s="57" t="n">
        <f aca="false">Y11+Y17+Y23+Y29+Y35+Y41+Y47+Y53</f>
        <v>0</v>
      </c>
      <c r="Z58" s="57" t="n">
        <f aca="false">Z11+Z17+Z23+Z29+Z35+Z41+Z47+Z53</f>
        <v>0</v>
      </c>
      <c r="AA58" s="57" t="n">
        <f aca="false">AA11+AA17+AA23+AA29+AA35+AA41+AA47+AA53</f>
        <v>0</v>
      </c>
      <c r="AB58" s="0" t="n">
        <f aca="false">AB11+AB17+AB23+AB29+AB35+AB41+AB53</f>
        <v>0</v>
      </c>
    </row>
    <row r="60" customFormat="false" ht="12.75" hidden="false" customHeight="false" outlineLevel="0" collapsed="false">
      <c r="A60" s="58" t="s">
        <v>74</v>
      </c>
      <c r="C60" s="56" t="n">
        <f aca="false">(+C58*365)*assumptions!C37</f>
        <v>0</v>
      </c>
      <c r="D60" s="56" t="n">
        <f aca="false">(+D58*365)*assumptions!D37</f>
        <v>0</v>
      </c>
      <c r="E60" s="56" t="n">
        <f aca="false">+D60</f>
        <v>0</v>
      </c>
      <c r="F60" s="56" t="n">
        <f aca="false">+E60</f>
        <v>0</v>
      </c>
      <c r="G60" s="56" t="n">
        <f aca="false">+F60</f>
        <v>0</v>
      </c>
      <c r="H60" s="56" t="n">
        <f aca="false">+G60</f>
        <v>0</v>
      </c>
      <c r="I60" s="56" t="n">
        <f aca="false">+H60</f>
        <v>0</v>
      </c>
      <c r="J60" s="56" t="n">
        <f aca="false">+I60</f>
        <v>0</v>
      </c>
      <c r="K60" s="56" t="n">
        <f aca="false">+J60</f>
        <v>0</v>
      </c>
      <c r="L60" s="56" t="n">
        <f aca="false">+K60</f>
        <v>0</v>
      </c>
      <c r="M60" s="56" t="n">
        <f aca="false">+L60</f>
        <v>0</v>
      </c>
      <c r="N60" s="56" t="n">
        <f aca="false">+M60</f>
        <v>0</v>
      </c>
      <c r="O60" s="56" t="n">
        <f aca="false">+N60</f>
        <v>0</v>
      </c>
      <c r="P60" s="56" t="n">
        <f aca="false">+O60</f>
        <v>0</v>
      </c>
      <c r="Q60" s="56" t="n">
        <f aca="false">+P60</f>
        <v>0</v>
      </c>
      <c r="R60" s="56" t="n">
        <f aca="false">+Q60</f>
        <v>0</v>
      </c>
      <c r="S60" s="56" t="n">
        <f aca="false">+R60</f>
        <v>0</v>
      </c>
      <c r="T60" s="56" t="n">
        <f aca="false">+S60</f>
        <v>0</v>
      </c>
      <c r="U60" s="56" t="n">
        <f aca="false">+T60</f>
        <v>0</v>
      </c>
      <c r="V60" s="56" t="n">
        <f aca="false">+U60</f>
        <v>0</v>
      </c>
      <c r="W60" s="56" t="n">
        <f aca="false">+V60</f>
        <v>0</v>
      </c>
      <c r="X60" s="56" t="n">
        <f aca="false">+W60</f>
        <v>0</v>
      </c>
      <c r="Y60" s="56" t="n">
        <f aca="false">+X60</f>
        <v>0</v>
      </c>
      <c r="Z60" s="56" t="n">
        <f aca="false">+Y60</f>
        <v>0</v>
      </c>
      <c r="AA60" s="56" t="n">
        <f aca="false">+Z60</f>
        <v>0</v>
      </c>
      <c r="AB60" s="59" t="n">
        <f aca="false">SUM(C60:Q60)</f>
        <v>0</v>
      </c>
    </row>
    <row r="63" customFormat="false" ht="12.75" hidden="false" customHeight="false" outlineLevel="0" collapsed="false">
      <c r="C63" s="60"/>
    </row>
  </sheetData>
  <mergeCells count="4">
    <mergeCell ref="A1:AB1"/>
    <mergeCell ref="A2:AB2"/>
    <mergeCell ref="A3:AB3"/>
    <mergeCell ref="C4:AB4"/>
  </mergeCells>
  <printOptions headings="false" gridLines="false" gridLinesSet="true" horizontalCentered="false" verticalCentered="false"/>
  <pageMargins left="0.2" right="0.220138888888889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Z8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D16" activeCellId="0" sqref="D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61" width="5.41"/>
    <col collapsed="false" customWidth="true" hidden="false" outlineLevel="0" max="2" min="2" style="61" width="24.99"/>
    <col collapsed="false" customWidth="true" hidden="false" outlineLevel="0" max="3" min="3" style="0" width="10.71"/>
    <col collapsed="false" customWidth="true" hidden="false" outlineLevel="0" max="4" min="4" style="0" width="12.28"/>
    <col collapsed="false" customWidth="true" hidden="false" outlineLevel="0" max="10" min="5" style="0" width="10.28"/>
    <col collapsed="false" customWidth="true" hidden="false" outlineLevel="0" max="18" min="11" style="0" width="9.85"/>
    <col collapsed="false" customWidth="true" hidden="false" outlineLevel="0" max="23" min="19" style="0" width="9.7"/>
  </cols>
  <sheetData>
    <row r="1" customFormat="false" ht="15" hidden="false" customHeight="true" outlineLevel="0" collapsed="false">
      <c r="A1" s="62" t="s">
        <v>75</v>
      </c>
      <c r="B1" s="62"/>
    </row>
    <row r="2" customFormat="false" ht="15" hidden="false" customHeight="true" outlineLevel="0" collapsed="false">
      <c r="A2" s="62"/>
      <c r="B2" s="62"/>
    </row>
    <row r="3" customFormat="false" ht="15" hidden="false" customHeight="true" outlineLevel="0" collapsed="false">
      <c r="A3" s="62"/>
      <c r="B3" s="62"/>
    </row>
    <row r="4" customFormat="false" ht="25.5" hidden="false" customHeight="true" outlineLevel="0" collapsed="false">
      <c r="A4" s="63" t="s">
        <v>76</v>
      </c>
      <c r="B4" s="63"/>
      <c r="C4" s="63" t="s">
        <v>77</v>
      </c>
      <c r="D4" s="64" t="s">
        <v>78</v>
      </c>
      <c r="E4" s="64" t="s">
        <v>79</v>
      </c>
      <c r="F4" s="64" t="s">
        <v>80</v>
      </c>
      <c r="G4" s="64" t="s">
        <v>81</v>
      </c>
      <c r="H4" s="64" t="s">
        <v>82</v>
      </c>
      <c r="I4" s="64" t="s">
        <v>83</v>
      </c>
      <c r="J4" s="64" t="s">
        <v>84</v>
      </c>
      <c r="K4" s="64" t="s">
        <v>85</v>
      </c>
      <c r="L4" s="64" t="s">
        <v>86</v>
      </c>
      <c r="M4" s="64" t="s">
        <v>87</v>
      </c>
      <c r="N4" s="64" t="s">
        <v>88</v>
      </c>
      <c r="O4" s="64" t="s">
        <v>89</v>
      </c>
      <c r="P4" s="64" t="s">
        <v>90</v>
      </c>
      <c r="Q4" s="64" t="s">
        <v>91</v>
      </c>
      <c r="R4" s="64" t="s">
        <v>92</v>
      </c>
      <c r="S4" s="64" t="s">
        <v>93</v>
      </c>
      <c r="T4" s="64" t="s">
        <v>94</v>
      </c>
      <c r="U4" s="64" t="s">
        <v>95</v>
      </c>
      <c r="V4" s="64" t="s">
        <v>96</v>
      </c>
      <c r="W4" s="64" t="s">
        <v>97</v>
      </c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</row>
    <row r="5" customFormat="false" ht="13.5" hidden="false" customHeight="true" outlineLevel="0" collapsed="false">
      <c r="A5" s="65"/>
      <c r="B5" s="65"/>
      <c r="C5" s="64"/>
    </row>
    <row r="6" customFormat="false" ht="12.75" hidden="false" customHeight="false" outlineLevel="0" collapsed="false">
      <c r="A6" s="61" t="n">
        <v>1</v>
      </c>
      <c r="B6" s="61" t="s">
        <v>98</v>
      </c>
      <c r="C6" s="66" t="n">
        <f aca="false">NPV(0.1076,E6:W6)+D6</f>
        <v>63990.0815820101</v>
      </c>
      <c r="D6" s="67" t="n">
        <f aca="false">+DCF!D42</f>
        <v>5852.25</v>
      </c>
      <c r="E6" s="67" t="n">
        <f aca="false">+D6*$C$57</f>
        <v>6027.8175</v>
      </c>
      <c r="F6" s="67" t="n">
        <f aca="false">+E6*$C$57</f>
        <v>6208.652025</v>
      </c>
      <c r="G6" s="67" t="n">
        <f aca="false">+F6*$C$57</f>
        <v>6394.91158575</v>
      </c>
      <c r="H6" s="67" t="n">
        <f aca="false">+G6*$C$57</f>
        <v>6586.7589333225</v>
      </c>
      <c r="I6" s="67" t="n">
        <f aca="false">+H6*$C$57</f>
        <v>6784.36170132218</v>
      </c>
      <c r="J6" s="67" t="n">
        <f aca="false">+I6*$C$57</f>
        <v>6987.89255236184</v>
      </c>
      <c r="K6" s="67" t="n">
        <f aca="false">+J6*$C$57</f>
        <v>7197.5293289327</v>
      </c>
      <c r="L6" s="67" t="n">
        <f aca="false">+K6*$C$57</f>
        <v>7413.45520880068</v>
      </c>
      <c r="M6" s="67" t="n">
        <f aca="false">+L6*$C$57</f>
        <v>7635.8588650647</v>
      </c>
      <c r="N6" s="67" t="n">
        <f aca="false">+M6*$C$57</f>
        <v>7864.93463101664</v>
      </c>
      <c r="O6" s="67" t="n">
        <f aca="false">+N6*$C$57</f>
        <v>8100.88266994714</v>
      </c>
      <c r="P6" s="67" t="n">
        <f aca="false">+O6*$C$57</f>
        <v>8343.90915004555</v>
      </c>
      <c r="Q6" s="67" t="n">
        <f aca="false">+P6*$C$57</f>
        <v>8594.22642454692</v>
      </c>
      <c r="R6" s="67" t="n">
        <f aca="false">+Q6*$C$57</f>
        <v>8852.05321728333</v>
      </c>
      <c r="S6" s="67" t="n">
        <f aca="false">+R6*$C$57</f>
        <v>9117.61481380183</v>
      </c>
      <c r="T6" s="67" t="n">
        <f aca="false">+S6*$C$57</f>
        <v>9391.14325821588</v>
      </c>
      <c r="U6" s="67" t="n">
        <f aca="false">+T6*$C$57</f>
        <v>9672.87755596236</v>
      </c>
      <c r="V6" s="67" t="n">
        <f aca="false">+U6*$C$57</f>
        <v>9963.06388264123</v>
      </c>
      <c r="W6" s="67" t="n">
        <f aca="false">+V6*$C$57</f>
        <v>10261.9557991205</v>
      </c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</row>
    <row r="7" customFormat="false" ht="12.75" hidden="false" customHeight="false" outlineLevel="0" collapsed="false">
      <c r="A7" s="61" t="n">
        <v>2</v>
      </c>
      <c r="B7" s="61" t="s">
        <v>99</v>
      </c>
      <c r="C7" s="66" t="n">
        <f aca="false">NPV(0.1076,E7:W7)+D7</f>
        <v>5786.4366673751</v>
      </c>
      <c r="D7" s="68" t="n">
        <f aca="false">+DCF!D39</f>
        <v>637.781906842151</v>
      </c>
      <c r="E7" s="68" t="n">
        <f aca="false">+DCF!E39</f>
        <v>639.217099108063</v>
      </c>
      <c r="F7" s="68" t="n">
        <f aca="false">+DCF!F39</f>
        <v>639.739826542755</v>
      </c>
      <c r="G7" s="68" t="n">
        <f aca="false">+DCF!G39</f>
        <v>668.801419466545</v>
      </c>
      <c r="H7" s="68" t="n">
        <f aca="false">+DCF!H39</f>
        <v>652.438403786035</v>
      </c>
      <c r="I7" s="68" t="n">
        <f aca="false">+DCF!I39</f>
        <v>656.872152398848</v>
      </c>
      <c r="J7" s="68" t="n">
        <f aca="false">+DCF!J39</f>
        <v>664.048562425828</v>
      </c>
      <c r="K7" s="68" t="n">
        <f aca="false">+DCF!K39</f>
        <v>651.004457045894</v>
      </c>
      <c r="L7" s="68" t="n">
        <f aca="false">+DCF!L39</f>
        <v>652.551773841686</v>
      </c>
      <c r="M7" s="68" t="n">
        <f aca="false">+DCF!M39</f>
        <v>636.883375210577</v>
      </c>
      <c r="N7" s="68" t="n">
        <f aca="false">+DCF!N39</f>
        <v>636.883375210577</v>
      </c>
      <c r="O7" s="68" t="n">
        <f aca="false">+DCF!O39</f>
        <v>636.883375210577</v>
      </c>
      <c r="P7" s="68" t="n">
        <f aca="false">+DCF!P39</f>
        <v>636.883375210577</v>
      </c>
      <c r="Q7" s="68" t="n">
        <f aca="false">+DCF!Q39</f>
        <v>636.883375210577</v>
      </c>
      <c r="R7" s="68" t="n">
        <f aca="false">+DCF!R39</f>
        <v>636.883375210577</v>
      </c>
      <c r="S7" s="68" t="n">
        <f aca="false">+DCF!S39</f>
        <v>636.883375210577</v>
      </c>
      <c r="T7" s="68" t="n">
        <f aca="false">+DCF!T39</f>
        <v>636.883375210577</v>
      </c>
      <c r="U7" s="68" t="n">
        <f aca="false">+DCF!U39</f>
        <v>636.883375210577</v>
      </c>
      <c r="V7" s="68" t="n">
        <f aca="false">+DCF!V39</f>
        <v>636.883375210577</v>
      </c>
      <c r="W7" s="68" t="n">
        <f aca="false">+DCF!W39</f>
        <v>636.883375210577</v>
      </c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</row>
    <row r="8" customFormat="false" ht="12.75" hidden="false" customHeight="false" outlineLevel="0" collapsed="false">
      <c r="A8" s="61" t="n">
        <v>3</v>
      </c>
      <c r="B8" s="61" t="s">
        <v>100</v>
      </c>
      <c r="C8" s="66" t="n">
        <f aca="false">NPV(0.1076,E8:W8)+D8</f>
        <v>0</v>
      </c>
      <c r="D8" s="69" t="n">
        <v>0</v>
      </c>
      <c r="E8" s="69" t="n">
        <f aca="false">+D8</f>
        <v>0</v>
      </c>
      <c r="F8" s="69" t="n">
        <f aca="false">+E8</f>
        <v>0</v>
      </c>
      <c r="G8" s="69" t="n">
        <f aca="false">+F8</f>
        <v>0</v>
      </c>
      <c r="H8" s="69" t="n">
        <f aca="false">+G8</f>
        <v>0</v>
      </c>
      <c r="I8" s="69" t="n">
        <f aca="false">+H8</f>
        <v>0</v>
      </c>
      <c r="J8" s="69" t="n">
        <f aca="false">+I8</f>
        <v>0</v>
      </c>
      <c r="K8" s="69" t="n">
        <f aca="false">+J8</f>
        <v>0</v>
      </c>
      <c r="L8" s="69" t="n">
        <f aca="false">+K8</f>
        <v>0</v>
      </c>
      <c r="M8" s="69" t="n">
        <f aca="false">+L8</f>
        <v>0</v>
      </c>
      <c r="N8" s="69" t="n">
        <f aca="false">+M8</f>
        <v>0</v>
      </c>
      <c r="O8" s="69" t="n">
        <f aca="false">+N8</f>
        <v>0</v>
      </c>
      <c r="P8" s="69" t="n">
        <f aca="false">+O8</f>
        <v>0</v>
      </c>
      <c r="Q8" s="69" t="n">
        <f aca="false">+P8</f>
        <v>0</v>
      </c>
      <c r="R8" s="69" t="n">
        <f aca="false">+Q8</f>
        <v>0</v>
      </c>
      <c r="S8" s="69" t="n">
        <f aca="false">+R8</f>
        <v>0</v>
      </c>
      <c r="T8" s="69" t="n">
        <f aca="false">+S8</f>
        <v>0</v>
      </c>
      <c r="U8" s="69" t="n">
        <f aca="false">+T8</f>
        <v>0</v>
      </c>
      <c r="V8" s="69" t="n">
        <f aca="false">+U8</f>
        <v>0</v>
      </c>
      <c r="W8" s="69" t="n">
        <f aca="false">+V8</f>
        <v>0</v>
      </c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</row>
    <row r="9" customFormat="false" ht="12.75" hidden="false" customHeight="false" outlineLevel="0" collapsed="false">
      <c r="A9" s="61" t="n">
        <v>4</v>
      </c>
      <c r="B9" s="61" t="s">
        <v>101</v>
      </c>
      <c r="C9" s="66" t="n">
        <f aca="false">NPV(0.1076,E9:W9)+D9</f>
        <v>83939.4504156505</v>
      </c>
      <c r="D9" s="69" t="n">
        <v>-15176.7479649618</v>
      </c>
      <c r="E9" s="69" t="n">
        <v>-12199.6680918602</v>
      </c>
      <c r="F9" s="69" t="n">
        <v>-9350.26802225506</v>
      </c>
      <c r="G9" s="69" t="n">
        <v>-6618.0218209496</v>
      </c>
      <c r="H9" s="69" t="n">
        <v>-3891.414316277</v>
      </c>
      <c r="I9" s="69" t="n">
        <v>-1198.5982925809</v>
      </c>
      <c r="J9" s="69" t="n">
        <v>1712.47134513723</v>
      </c>
      <c r="K9" s="69" t="n">
        <v>5115.84248490609</v>
      </c>
      <c r="L9" s="69" t="n">
        <v>9062.63062360716</v>
      </c>
      <c r="M9" s="69" t="n">
        <v>13665.432208976</v>
      </c>
      <c r="N9" s="69" t="n">
        <v>19011.4786108157</v>
      </c>
      <c r="O9" s="69" t="n">
        <v>25229.5293084827</v>
      </c>
      <c r="P9" s="69" t="n">
        <v>32478.8602353751</v>
      </c>
      <c r="Q9" s="69" t="n">
        <v>40919.7779598115</v>
      </c>
      <c r="R9" s="69" t="n">
        <v>48855.417568321</v>
      </c>
      <c r="S9" s="69" t="n">
        <v>56199.8033197974</v>
      </c>
      <c r="T9" s="69" t="n">
        <v>64755.9808384118</v>
      </c>
      <c r="U9" s="69" t="n">
        <v>74727.515919647</v>
      </c>
      <c r="V9" s="69" t="n">
        <v>86352.2820284494</v>
      </c>
      <c r="W9" s="69" t="n">
        <v>99908.2456414958</v>
      </c>
      <c r="X9" s="70" t="n">
        <f aca="false">SUM(C9:W9)</f>
        <v>613500</v>
      </c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</row>
    <row r="10" customFormat="false" ht="12.75" hidden="false" customHeight="false" outlineLevel="0" collapsed="false">
      <c r="A10" s="61" t="n">
        <v>5</v>
      </c>
      <c r="B10" s="61" t="s">
        <v>102</v>
      </c>
      <c r="C10" s="66" t="n">
        <f aca="false">NPV(0.1076,E10:W10)+D10</f>
        <v>405453.186509518</v>
      </c>
      <c r="D10" s="69" t="n">
        <f aca="false">+D11*(0.0525/(1-0.0525))+(D11-D11*0.0525/(1-0.0525))*0.35/(1-0.35)</f>
        <v>55548.9310533072</v>
      </c>
      <c r="E10" s="69" t="n">
        <f aca="false">+E11*(0.0525/(1-0.0525))+(E11-E11*0.0525/(1-0.0525))*0.35/(1-0.35)</f>
        <v>54277.963176513</v>
      </c>
      <c r="F10" s="69" t="n">
        <f aca="false">+F11*(0.0525/(1-0.0525))+(F11-F11*0.0525/(1-0.0525))*0.35/(1-0.35)</f>
        <v>53047.464331762</v>
      </c>
      <c r="G10" s="69" t="n">
        <f aca="false">+G11*(0.0525/(1-0.0525))+(G11-G11*0.0525/(1-0.0525))*0.35/(1-0.35)</f>
        <v>51842.8404459352</v>
      </c>
      <c r="H10" s="69" t="n">
        <f aca="false">+H11*(0.0525/(1-0.0525))+(H11-H11*0.0525/(1-0.0525))*0.35/(1-0.35)</f>
        <v>50650.3668593731</v>
      </c>
      <c r="I10" s="69" t="n">
        <f aca="false">+I11*(0.0525/(1-0.0525))+(I11-I11*0.0525/(1-0.0525))*0.35/(1-0.35)</f>
        <v>49456.1270331236</v>
      </c>
      <c r="J10" s="69" t="n">
        <f aca="false">+J11*(0.0525/(1-0.0525))+(J11-J11*0.0525/(1-0.0525))*0.35/(1-0.35)</f>
        <v>48175.5436695067</v>
      </c>
      <c r="K10" s="69" t="n">
        <f aca="false">+K11*(0.0525/(1-0.0525))+(K11-K11*0.0525/(1-0.0525))*0.35/(1-0.35)</f>
        <v>46717.869188464</v>
      </c>
      <c r="L10" s="69" t="n">
        <f aca="false">+L11*(0.0525/(1-0.0525))+(L11-L11*0.0525/(1-0.0525))*0.35/(1-0.35)</f>
        <v>45051.9103804126</v>
      </c>
      <c r="M10" s="69" t="n">
        <f aca="false">+M11*(0.0525/(1-0.0525))+(M11-M11*0.0525/(1-0.0525))*0.35/(1-0.35)</f>
        <v>43148.3208267813</v>
      </c>
      <c r="N10" s="69" t="n">
        <f aca="false">+N11*(0.0525/(1-0.0525))+(N11-N11*0.0525/(1-0.0525))*0.35/(1-0.35)</f>
        <v>40963.5656406559</v>
      </c>
      <c r="O10" s="69" t="n">
        <f aca="false">+O11*(0.0525/(1-0.0525))+(O11-O11*0.0525/(1-0.0525))*0.35/(1-0.35)</f>
        <v>38456.6365960423</v>
      </c>
      <c r="P10" s="69" t="n">
        <f aca="false">+P11*(0.0525/(1-0.0525))+(P11-P11*0.0525/(1-0.0525))*0.35/(1-0.35)</f>
        <v>35569.8631799146</v>
      </c>
      <c r="Q10" s="69" t="n">
        <f aca="false">+Q11*(0.0525/(1-0.0525))+(Q11-Q11*0.0525/(1-0.0525))*0.35/(1-0.35)</f>
        <v>32245.1962691932</v>
      </c>
      <c r="R10" s="69" t="n">
        <f aca="false">+R11*(0.0525/(1-0.0525))+(R11-R11*0.0525/(1-0.0525))*0.35/(1-0.35)</f>
        <v>29094.3277880625</v>
      </c>
      <c r="S10" s="69" t="n">
        <f aca="false">+S11*(0.0525/(1-0.0525))+(S11-S11*0.0525/(1-0.0525))*0.35/(1-0.35)</f>
        <v>26148.0104316902</v>
      </c>
      <c r="T10" s="69" t="n">
        <f aca="false">+T11*(0.0525/(1-0.0525))+(T11-T11*0.0525/(1-0.0525))*0.35/(1-0.35)</f>
        <v>22755.7551662573</v>
      </c>
      <c r="U10" s="69" t="n">
        <f aca="false">+U11*(0.0525/(1-0.0525))+(U11-U11*0.0525/(1-0.0525))*0.35/(1-0.35)</f>
        <v>18843.8824963266</v>
      </c>
      <c r="V10" s="69" t="n">
        <f aca="false">+V11*(0.0525/(1-0.0525))+(V11-V11*0.0525/(1-0.0525))*0.35/(1-0.35)</f>
        <v>14326.3325788328</v>
      </c>
      <c r="W10" s="69" t="n">
        <f aca="false">+W11*(0.0525/(1-0.0525))+(W11-W11*0.0525/(1-0.0525))*0.35/(1-0.35)</f>
        <v>9102.57862503885</v>
      </c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</row>
    <row r="11" customFormat="false" ht="12.75" hidden="false" customHeight="false" outlineLevel="0" collapsed="false">
      <c r="A11" s="61" t="n">
        <v>6</v>
      </c>
      <c r="B11" s="61" t="s">
        <v>103</v>
      </c>
      <c r="C11" s="66" t="n">
        <f aca="false">NPV(0.1076,E11:W11)+D11</f>
        <v>718844.134556457</v>
      </c>
      <c r="D11" s="69" t="n">
        <f aca="false">+D71*D53</f>
        <v>98484.9166245572</v>
      </c>
      <c r="E11" s="69" t="n">
        <f aca="false">+E71*E53</f>
        <v>96231.5669559839</v>
      </c>
      <c r="F11" s="69" t="n">
        <f aca="false">+F71*F53</f>
        <v>94049.9664492952</v>
      </c>
      <c r="G11" s="69" t="n">
        <f aca="false">+G71*G53</f>
        <v>91914.2406898606</v>
      </c>
      <c r="H11" s="69" t="n">
        <f aca="false">+H71*H53</f>
        <v>89800.0566808677</v>
      </c>
      <c r="I11" s="69" t="n">
        <f aca="false">+I71*I53</f>
        <v>87682.7412350485</v>
      </c>
      <c r="J11" s="69" t="n">
        <f aca="false">+J71*J53</f>
        <v>85412.3438861675</v>
      </c>
      <c r="K11" s="69" t="n">
        <f aca="false">+K71*K53</f>
        <v>82827.9746281261</v>
      </c>
      <c r="L11" s="69" t="n">
        <f aca="false">+L71*L53</f>
        <v>79874.3297748446</v>
      </c>
      <c r="M11" s="69" t="n">
        <f aca="false">+M71*M53</f>
        <v>76499.379889727</v>
      </c>
      <c r="N11" s="69" t="n">
        <f aca="false">+N71*N53</f>
        <v>72625.9402344411</v>
      </c>
      <c r="O11" s="69" t="n">
        <f aca="false">+O71*O53</f>
        <v>68181.3056886291</v>
      </c>
      <c r="P11" s="69" t="n">
        <f aca="false">+P71*P53</f>
        <v>63063.229898323</v>
      </c>
      <c r="Q11" s="69" t="n">
        <f aca="false">+Q71*Q53</f>
        <v>57168.7952566804</v>
      </c>
      <c r="R11" s="69" t="n">
        <f aca="false">+R71*R53</f>
        <v>51582.4947865361</v>
      </c>
      <c r="S11" s="69" t="n">
        <f aca="false">+S71*S53</f>
        <v>46358.8511683835</v>
      </c>
      <c r="T11" s="69" t="n">
        <f aca="false">+T71*T53</f>
        <v>40344.5864354622</v>
      </c>
      <c r="U11" s="69" t="n">
        <f aca="false">+U71*U53</f>
        <v>33409.0712700256</v>
      </c>
      <c r="V11" s="69" t="n">
        <f aca="false">+V71*V53</f>
        <v>25399.7267419609</v>
      </c>
      <c r="W11" s="69" t="n">
        <f aca="false">+W71*W53</f>
        <v>16138.3248958497</v>
      </c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</row>
    <row r="12" customFormat="false" ht="12.75" hidden="false" customHeight="false" outlineLevel="0" collapsed="false">
      <c r="A12" s="61" t="n">
        <v>7</v>
      </c>
      <c r="B12" s="61" t="s">
        <v>104</v>
      </c>
      <c r="C12" s="66" t="n">
        <f aca="false">NPV(0.1076,E12:W12)+D12</f>
        <v>0</v>
      </c>
      <c r="D12" s="69" t="n">
        <f aca="false">+D53*D70</f>
        <v>0</v>
      </c>
      <c r="E12" s="69" t="n">
        <f aca="false">+E53*E70</f>
        <v>0</v>
      </c>
      <c r="F12" s="69" t="n">
        <f aca="false">+F53*F70</f>
        <v>0</v>
      </c>
      <c r="G12" s="69" t="n">
        <f aca="false">+G53*G70</f>
        <v>0</v>
      </c>
      <c r="H12" s="69" t="n">
        <f aca="false">+H53*H70</f>
        <v>0</v>
      </c>
      <c r="I12" s="69" t="n">
        <f aca="false">+I53*I70</f>
        <v>0</v>
      </c>
      <c r="J12" s="69" t="n">
        <f aca="false">+J53*J70</f>
        <v>0</v>
      </c>
      <c r="K12" s="69" t="n">
        <f aca="false">+K53*K70</f>
        <v>0</v>
      </c>
      <c r="L12" s="69" t="n">
        <f aca="false">+L53*L70</f>
        <v>0</v>
      </c>
      <c r="M12" s="69" t="n">
        <f aca="false">+M53*M70</f>
        <v>0</v>
      </c>
      <c r="N12" s="69" t="n">
        <f aca="false">+N53*N70</f>
        <v>0</v>
      </c>
      <c r="O12" s="69" t="n">
        <f aca="false">+O53*O70</f>
        <v>0</v>
      </c>
      <c r="P12" s="69" t="n">
        <f aca="false">+P53*P70</f>
        <v>0</v>
      </c>
      <c r="Q12" s="69" t="n">
        <f aca="false">+Q53*Q70</f>
        <v>0</v>
      </c>
      <c r="R12" s="69" t="n">
        <f aca="false">+R53*R70</f>
        <v>0</v>
      </c>
      <c r="S12" s="69" t="n">
        <f aca="false">+S53*S70</f>
        <v>0</v>
      </c>
      <c r="T12" s="69" t="n">
        <f aca="false">+T53*T70</f>
        <v>0</v>
      </c>
      <c r="U12" s="69" t="n">
        <f aca="false">+U53*U70</f>
        <v>0</v>
      </c>
      <c r="V12" s="69" t="n">
        <f aca="false">+V53*V70</f>
        <v>0</v>
      </c>
      <c r="W12" s="69" t="n">
        <f aca="false">+W53*W70</f>
        <v>0</v>
      </c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</row>
    <row r="13" customFormat="false" ht="12.75" hidden="false" customHeight="false" outlineLevel="0" collapsed="false">
      <c r="A13" s="61" t="n">
        <v>8</v>
      </c>
      <c r="B13" s="61" t="s">
        <v>105</v>
      </c>
      <c r="C13" s="66" t="n">
        <f aca="false">NPV(0.1076,E13:W13)+D13</f>
        <v>134941.641105067</v>
      </c>
      <c r="D13" s="69" t="n">
        <f aca="false">(+D49+D50)*0.02</f>
        <v>12341.166</v>
      </c>
      <c r="E13" s="69" t="n">
        <f aca="false">+D13*$C$57</f>
        <v>12711.40098</v>
      </c>
      <c r="F13" s="69" t="n">
        <f aca="false">+E13*$C$57</f>
        <v>13092.7430094</v>
      </c>
      <c r="G13" s="69" t="n">
        <f aca="false">+F13*$C$57</f>
        <v>13485.525299682</v>
      </c>
      <c r="H13" s="69" t="n">
        <f aca="false">+G13*$C$57</f>
        <v>13890.0910586725</v>
      </c>
      <c r="I13" s="69" t="n">
        <f aca="false">+H13*$C$57</f>
        <v>14306.7937904326</v>
      </c>
      <c r="J13" s="69" t="n">
        <f aca="false">+I13*$C$57</f>
        <v>14735.9976041456</v>
      </c>
      <c r="K13" s="69" t="n">
        <f aca="false">+J13*$C$57</f>
        <v>15178.07753227</v>
      </c>
      <c r="L13" s="69" t="n">
        <f aca="false">+K13*$C$57</f>
        <v>15633.4198582381</v>
      </c>
      <c r="M13" s="69" t="n">
        <f aca="false">+L13*$C$57</f>
        <v>16102.4224539852</v>
      </c>
      <c r="N13" s="69" t="n">
        <f aca="false">+M13*$C$57</f>
        <v>16585.4951276048</v>
      </c>
      <c r="O13" s="69" t="n">
        <f aca="false">+N13*$C$57</f>
        <v>17083.0599814329</v>
      </c>
      <c r="P13" s="69" t="n">
        <f aca="false">+O13*$C$57</f>
        <v>17595.5517808759</v>
      </c>
      <c r="Q13" s="69" t="n">
        <f aca="false">+P13*$C$57</f>
        <v>18123.4183343022</v>
      </c>
      <c r="R13" s="69" t="n">
        <f aca="false">+Q13*$C$57</f>
        <v>18667.1208843313</v>
      </c>
      <c r="S13" s="69" t="n">
        <f aca="false">+R13*$C$57</f>
        <v>19227.1345108612</v>
      </c>
      <c r="T13" s="69" t="n">
        <f aca="false">+S13*$C$57</f>
        <v>19803.948546187</v>
      </c>
      <c r="U13" s="69" t="n">
        <f aca="false">+T13*$C$57</f>
        <v>20398.0670025726</v>
      </c>
      <c r="V13" s="69" t="n">
        <f aca="false">+U13*$C$57</f>
        <v>21010.0090126498</v>
      </c>
      <c r="W13" s="69" t="n">
        <f aca="false">+V13*$C$57</f>
        <v>21640.3092830293</v>
      </c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</row>
    <row r="14" customFormat="false" ht="13.5" hidden="false" customHeight="false" outlineLevel="0" collapsed="false">
      <c r="A14" s="61" t="n">
        <v>9</v>
      </c>
      <c r="B14" s="61" t="s">
        <v>106</v>
      </c>
      <c r="C14" s="71" t="n">
        <f aca="false">NPV(0.1076,E14:W14)+D14</f>
        <v>1412954.93083608</v>
      </c>
      <c r="D14" s="72" t="n">
        <f aca="false">SUM(D6:D13)</f>
        <v>157688.297619745</v>
      </c>
      <c r="E14" s="72" t="n">
        <f aca="false">SUM(E6:E13)</f>
        <v>157688.297619745</v>
      </c>
      <c r="F14" s="72" t="n">
        <f aca="false">SUM(F6:F13)</f>
        <v>157688.297619745</v>
      </c>
      <c r="G14" s="72" t="n">
        <f aca="false">SUM(G6:G13)</f>
        <v>157688.297619745</v>
      </c>
      <c r="H14" s="72" t="n">
        <f aca="false">SUM(H6:H13)</f>
        <v>157688.297619745</v>
      </c>
      <c r="I14" s="72" t="n">
        <f aca="false">SUM(I6:I13)</f>
        <v>157688.297619745</v>
      </c>
      <c r="J14" s="72" t="n">
        <f aca="false">SUM(J6:J13)</f>
        <v>157688.297619745</v>
      </c>
      <c r="K14" s="72" t="n">
        <f aca="false">SUM(K6:K13)</f>
        <v>157688.297619745</v>
      </c>
      <c r="L14" s="72" t="n">
        <f aca="false">SUM(L6:L13)</f>
        <v>157688.297619745</v>
      </c>
      <c r="M14" s="72" t="n">
        <f aca="false">SUM(M6:M13)</f>
        <v>157688.297619745</v>
      </c>
      <c r="N14" s="72" t="n">
        <f aca="false">SUM(N6:N13)</f>
        <v>157688.297619745</v>
      </c>
      <c r="O14" s="72" t="n">
        <f aca="false">SUM(O6:O13)</f>
        <v>157688.297619745</v>
      </c>
      <c r="P14" s="72" t="n">
        <f aca="false">SUM(P6:P13)</f>
        <v>157688.297619745</v>
      </c>
      <c r="Q14" s="72" t="n">
        <f aca="false">SUM(Q6:Q13)</f>
        <v>157688.297619745</v>
      </c>
      <c r="R14" s="72" t="n">
        <f aca="false">SUM(R6:R13)</f>
        <v>157688.297619745</v>
      </c>
      <c r="S14" s="72" t="n">
        <f aca="false">SUM(S6:S13)</f>
        <v>157688.297619745</v>
      </c>
      <c r="T14" s="72" t="n">
        <f aca="false">SUM(T6:T13)</f>
        <v>157688.297619745</v>
      </c>
      <c r="U14" s="72" t="n">
        <f aca="false">SUM(U6:U13)</f>
        <v>157688.297619745</v>
      </c>
      <c r="V14" s="72" t="n">
        <f aca="false">SUM(V6:V13)</f>
        <v>157688.297619745</v>
      </c>
      <c r="W14" s="72" t="n">
        <f aca="false">SUM(W6:W13)</f>
        <v>157688.297619745</v>
      </c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</row>
    <row r="15" customFormat="false" ht="13.5" hidden="false" customHeight="false" outlineLevel="0" collapsed="false">
      <c r="D15" s="73"/>
      <c r="E15" s="74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</row>
    <row r="16" customFormat="false" ht="12.75" hidden="false" customHeight="false" outlineLevel="0" collapsed="false">
      <c r="A16" s="61" t="n">
        <v>10</v>
      </c>
      <c r="B16" s="61" t="s">
        <v>107</v>
      </c>
      <c r="C16" s="69"/>
      <c r="D16" s="75" t="n">
        <f aca="false">+D9/D49</f>
        <v>-0.0247379754930102</v>
      </c>
      <c r="E16" s="75" t="n">
        <f aca="false">+E9/E49</f>
        <v>-0.0198853595629344</v>
      </c>
      <c r="F16" s="75" t="n">
        <f aca="false">+F9/F49</f>
        <v>-0.0152408606719724</v>
      </c>
      <c r="G16" s="75" t="n">
        <f aca="false">+G9/G49</f>
        <v>-0.0107873216315397</v>
      </c>
      <c r="H16" s="75" t="n">
        <f aca="false">+H9/H49</f>
        <v>-0.00634297362066341</v>
      </c>
      <c r="I16" s="75" t="n">
        <f aca="false">+I9/I49</f>
        <v>-0.00195370544837962</v>
      </c>
      <c r="J16" s="75" t="n">
        <f aca="false">+J9/J49</f>
        <v>0.002791314336002</v>
      </c>
      <c r="K16" s="75" t="n">
        <f aca="false">+K9/K49</f>
        <v>0.00833878155648914</v>
      </c>
      <c r="L16" s="75" t="n">
        <f aca="false">+L9/L49</f>
        <v>0.0147720140564094</v>
      </c>
      <c r="M16" s="75" t="n">
        <f aca="false">+M9/M49</f>
        <v>0.0222745431279152</v>
      </c>
      <c r="N16" s="75" t="n">
        <f aca="false">+N9/N49</f>
        <v>0.0309885551928537</v>
      </c>
      <c r="O16" s="75" t="n">
        <f aca="false">+O9/O49</f>
        <v>0.0411239271531911</v>
      </c>
      <c r="P16" s="75" t="n">
        <f aca="false">+P9/P49</f>
        <v>0.0529402774822741</v>
      </c>
      <c r="Q16" s="75" t="n">
        <f aca="false">+Q9/Q49</f>
        <v>0.0666989045799698</v>
      </c>
      <c r="R16" s="75" t="n">
        <f aca="false">+R9/R49</f>
        <v>0.079633932466701</v>
      </c>
      <c r="S16" s="75" t="n">
        <f aca="false">+S9/S49</f>
        <v>0.0916052213851629</v>
      </c>
      <c r="T16" s="75" t="n">
        <f aca="false">+T9/T49</f>
        <v>0.105551721008006</v>
      </c>
      <c r="U16" s="75" t="n">
        <f aca="false">+U9/U49</f>
        <v>0.121805241922815</v>
      </c>
      <c r="V16" s="75" t="n">
        <f aca="false">+V9/V49</f>
        <v>0.140753515938793</v>
      </c>
      <c r="W16" s="75" t="n">
        <f aca="false">+W9/W49</f>
        <v>0.162849626147507</v>
      </c>
      <c r="X16" s="69" t="s">
        <v>108</v>
      </c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</row>
    <row r="17" customFormat="false" ht="13.5" hidden="false" customHeight="false" outlineLevel="0" collapsed="false">
      <c r="A17" s="76"/>
      <c r="B17" s="76"/>
      <c r="C17" s="77"/>
      <c r="D17" s="78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</row>
    <row r="18" customFormat="false" ht="12.75" hidden="false" customHeight="false" outlineLevel="0" collapsed="false">
      <c r="A18" s="61" t="n">
        <v>11</v>
      </c>
      <c r="B18" s="80" t="s">
        <v>109</v>
      </c>
      <c r="C18" s="73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</row>
    <row r="19" customFormat="false" ht="12.75" hidden="false" customHeight="false" outlineLevel="0" collapsed="false">
      <c r="A19" s="61" t="n">
        <v>12</v>
      </c>
      <c r="B19" s="61" t="s">
        <v>110</v>
      </c>
      <c r="D19" s="69" t="n">
        <f aca="false">+D14</f>
        <v>157688.297619745</v>
      </c>
      <c r="E19" s="69" t="n">
        <f aca="false">+E14</f>
        <v>157688.297619745</v>
      </c>
      <c r="F19" s="69" t="n">
        <f aca="false">+F14</f>
        <v>157688.297619745</v>
      </c>
      <c r="G19" s="69" t="n">
        <f aca="false">+G14</f>
        <v>157688.297619745</v>
      </c>
      <c r="H19" s="69" t="n">
        <f aca="false">+H14</f>
        <v>157688.297619745</v>
      </c>
      <c r="I19" s="69" t="n">
        <f aca="false">+I14</f>
        <v>157688.297619745</v>
      </c>
      <c r="J19" s="69" t="n">
        <f aca="false">+J14</f>
        <v>157688.297619745</v>
      </c>
      <c r="K19" s="69" t="n">
        <f aca="false">+K14</f>
        <v>157688.297619745</v>
      </c>
      <c r="L19" s="69" t="n">
        <f aca="false">+L14</f>
        <v>157688.297619745</v>
      </c>
      <c r="M19" s="69" t="n">
        <f aca="false">+M14</f>
        <v>157688.297619745</v>
      </c>
      <c r="N19" s="69" t="n">
        <f aca="false">+N14</f>
        <v>157688.297619745</v>
      </c>
      <c r="O19" s="69" t="n">
        <f aca="false">+O14</f>
        <v>157688.297619745</v>
      </c>
      <c r="P19" s="69" t="n">
        <f aca="false">+P14</f>
        <v>157688.297619745</v>
      </c>
      <c r="Q19" s="69" t="n">
        <f aca="false">+Q14</f>
        <v>157688.297619745</v>
      </c>
      <c r="R19" s="69" t="n">
        <f aca="false">+R14</f>
        <v>157688.297619745</v>
      </c>
      <c r="S19" s="69" t="n">
        <f aca="false">+S14</f>
        <v>157688.297619745</v>
      </c>
      <c r="T19" s="69" t="n">
        <f aca="false">+T14</f>
        <v>157688.297619745</v>
      </c>
      <c r="U19" s="69" t="n">
        <f aca="false">+U14</f>
        <v>157688.297619745</v>
      </c>
      <c r="V19" s="69" t="n">
        <f aca="false">+V14</f>
        <v>157688.297619745</v>
      </c>
      <c r="W19" s="69" t="n">
        <f aca="false">+W14</f>
        <v>157688.297619745</v>
      </c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</row>
    <row r="20" customFormat="false" ht="12.75" hidden="false" customHeight="false" outlineLevel="0" collapsed="false">
      <c r="A20" s="61" t="n">
        <v>13</v>
      </c>
      <c r="B20" s="61" t="s">
        <v>111</v>
      </c>
      <c r="D20" s="69" t="n">
        <v>0</v>
      </c>
      <c r="E20" s="69" t="n">
        <v>0</v>
      </c>
      <c r="F20" s="69" t="n">
        <v>0</v>
      </c>
      <c r="G20" s="69" t="n">
        <v>0</v>
      </c>
      <c r="H20" s="69" t="n">
        <v>0</v>
      </c>
      <c r="I20" s="69" t="n">
        <v>0</v>
      </c>
      <c r="J20" s="69" t="n">
        <v>0</v>
      </c>
      <c r="K20" s="69" t="n">
        <v>0</v>
      </c>
      <c r="L20" s="69" t="n">
        <v>0</v>
      </c>
      <c r="M20" s="69" t="n">
        <v>0</v>
      </c>
      <c r="N20" s="69" t="n">
        <v>0</v>
      </c>
      <c r="O20" s="69" t="n">
        <v>0</v>
      </c>
      <c r="P20" s="69" t="n">
        <v>0</v>
      </c>
      <c r="Q20" s="69" t="n">
        <v>0</v>
      </c>
      <c r="R20" s="69" t="n">
        <v>0</v>
      </c>
      <c r="S20" s="69" t="n">
        <v>0</v>
      </c>
      <c r="T20" s="69" t="n">
        <v>0</v>
      </c>
      <c r="U20" s="69" t="n">
        <v>0</v>
      </c>
      <c r="V20" s="69" t="n">
        <v>0</v>
      </c>
      <c r="W20" s="69" t="n">
        <v>0</v>
      </c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</row>
    <row r="21" customFormat="false" ht="12.75" hidden="false" customHeight="false" outlineLevel="0" collapsed="false">
      <c r="D21" s="73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</row>
    <row r="22" customFormat="false" ht="12.75" hidden="false" customHeight="false" outlineLevel="0" collapsed="false">
      <c r="A22" s="61" t="n">
        <v>14</v>
      </c>
      <c r="B22" s="80" t="s">
        <v>112</v>
      </c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</row>
    <row r="23" customFormat="false" ht="12.75" hidden="false" customHeight="false" outlineLevel="0" collapsed="false">
      <c r="A23" s="61" t="n">
        <v>15</v>
      </c>
      <c r="B23" s="61" t="s">
        <v>113</v>
      </c>
      <c r="D23" s="69" t="n">
        <v>182500</v>
      </c>
      <c r="E23" s="69" t="n">
        <f aca="false">+D23</f>
        <v>182500</v>
      </c>
      <c r="F23" s="69" t="n">
        <f aca="false">+E23</f>
        <v>182500</v>
      </c>
      <c r="G23" s="69" t="n">
        <f aca="false">+F23</f>
        <v>182500</v>
      </c>
      <c r="H23" s="69" t="n">
        <f aca="false">+G23</f>
        <v>182500</v>
      </c>
      <c r="I23" s="69" t="n">
        <f aca="false">+H23</f>
        <v>182500</v>
      </c>
      <c r="J23" s="69" t="n">
        <f aca="false">+I23</f>
        <v>182500</v>
      </c>
      <c r="K23" s="69" t="n">
        <f aca="false">+J23</f>
        <v>182500</v>
      </c>
      <c r="L23" s="69" t="n">
        <f aca="false">+K23</f>
        <v>182500</v>
      </c>
      <c r="M23" s="69" t="n">
        <f aca="false">+L23</f>
        <v>182500</v>
      </c>
      <c r="N23" s="69" t="n">
        <f aca="false">+M23</f>
        <v>182500</v>
      </c>
      <c r="O23" s="69" t="n">
        <f aca="false">+N23</f>
        <v>182500</v>
      </c>
      <c r="P23" s="69" t="n">
        <f aca="false">+O23</f>
        <v>182500</v>
      </c>
      <c r="Q23" s="69" t="n">
        <f aca="false">+P23</f>
        <v>182500</v>
      </c>
      <c r="R23" s="69" t="n">
        <f aca="false">+Q23</f>
        <v>182500</v>
      </c>
      <c r="S23" s="69" t="n">
        <f aca="false">+R23</f>
        <v>182500</v>
      </c>
      <c r="T23" s="69" t="n">
        <f aca="false">+S23</f>
        <v>182500</v>
      </c>
      <c r="U23" s="69" t="n">
        <f aca="false">+T23</f>
        <v>182500</v>
      </c>
      <c r="V23" s="69" t="n">
        <f aca="false">+U23</f>
        <v>182500</v>
      </c>
      <c r="W23" s="69" t="n">
        <f aca="false">+V23</f>
        <v>182500</v>
      </c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</row>
    <row r="24" customFormat="false" ht="12.75" hidden="false" customHeight="false" outlineLevel="0" collapsed="false">
      <c r="A24" s="61" t="n">
        <v>16</v>
      </c>
      <c r="B24" s="61" t="s">
        <v>114</v>
      </c>
      <c r="D24" s="69" t="n">
        <f aca="false">+D23</f>
        <v>182500</v>
      </c>
      <c r="E24" s="69" t="n">
        <f aca="false">+D24</f>
        <v>182500</v>
      </c>
      <c r="F24" s="69" t="n">
        <f aca="false">+E24</f>
        <v>182500</v>
      </c>
      <c r="G24" s="69" t="n">
        <f aca="false">+F24</f>
        <v>182500</v>
      </c>
      <c r="H24" s="69" t="n">
        <f aca="false">+G24</f>
        <v>182500</v>
      </c>
      <c r="I24" s="69" t="n">
        <f aca="false">+H24</f>
        <v>182500</v>
      </c>
      <c r="J24" s="69" t="n">
        <f aca="false">+I24</f>
        <v>182500</v>
      </c>
      <c r="K24" s="69" t="n">
        <f aca="false">+J24</f>
        <v>182500</v>
      </c>
      <c r="L24" s="69" t="n">
        <f aca="false">+K24</f>
        <v>182500</v>
      </c>
      <c r="M24" s="69" t="n">
        <f aca="false">+L24</f>
        <v>182500</v>
      </c>
      <c r="N24" s="69" t="n">
        <f aca="false">+M24</f>
        <v>182500</v>
      </c>
      <c r="O24" s="69" t="n">
        <f aca="false">+N24</f>
        <v>182500</v>
      </c>
      <c r="P24" s="69" t="n">
        <f aca="false">+O24</f>
        <v>182500</v>
      </c>
      <c r="Q24" s="69" t="n">
        <f aca="false">+P24</f>
        <v>182500</v>
      </c>
      <c r="R24" s="69" t="n">
        <f aca="false">+Q24</f>
        <v>182500</v>
      </c>
      <c r="S24" s="69" t="n">
        <f aca="false">+R24</f>
        <v>182500</v>
      </c>
      <c r="T24" s="69" t="n">
        <f aca="false">+S24</f>
        <v>182500</v>
      </c>
      <c r="U24" s="69" t="n">
        <f aca="false">+T24</f>
        <v>182500</v>
      </c>
      <c r="V24" s="69" t="n">
        <f aca="false">+U24</f>
        <v>182500</v>
      </c>
      <c r="W24" s="69" t="n">
        <f aca="false">+V24</f>
        <v>182500</v>
      </c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</row>
    <row r="25" customFormat="false" ht="12.75" hidden="false" customHeight="false" outlineLevel="0" collapsed="false">
      <c r="A25" s="61" t="n">
        <v>17</v>
      </c>
      <c r="B25" s="61" t="s">
        <v>115</v>
      </c>
      <c r="D25" s="75" t="n">
        <v>1</v>
      </c>
      <c r="E25" s="75" t="n">
        <v>1</v>
      </c>
      <c r="F25" s="75" t="n">
        <v>1</v>
      </c>
      <c r="G25" s="75" t="n">
        <v>1</v>
      </c>
      <c r="H25" s="75" t="n">
        <v>1</v>
      </c>
      <c r="I25" s="75" t="n">
        <v>1</v>
      </c>
      <c r="J25" s="75" t="n">
        <v>1</v>
      </c>
      <c r="K25" s="75" t="n">
        <v>1</v>
      </c>
      <c r="L25" s="75" t="n">
        <v>1</v>
      </c>
      <c r="M25" s="75" t="n">
        <v>1</v>
      </c>
      <c r="N25" s="75" t="n">
        <v>1</v>
      </c>
      <c r="O25" s="75" t="n">
        <v>1</v>
      </c>
      <c r="P25" s="75" t="n">
        <v>1</v>
      </c>
      <c r="Q25" s="75" t="n">
        <v>1</v>
      </c>
      <c r="R25" s="75" t="n">
        <v>1</v>
      </c>
      <c r="S25" s="75" t="n">
        <v>1</v>
      </c>
      <c r="T25" s="75" t="n">
        <v>1</v>
      </c>
      <c r="U25" s="75" t="n">
        <v>1</v>
      </c>
      <c r="V25" s="75" t="n">
        <v>1</v>
      </c>
      <c r="W25" s="75" t="n">
        <v>1</v>
      </c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</row>
    <row r="26" customFormat="false" ht="12.75" hidden="false" customHeight="false" outlineLevel="0" collapsed="false"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</row>
    <row r="27" customFormat="false" ht="12.75" hidden="false" customHeight="false" outlineLevel="0" collapsed="false">
      <c r="A27" s="61" t="n">
        <v>18</v>
      </c>
      <c r="B27" s="80" t="s">
        <v>30</v>
      </c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</row>
    <row r="28" customFormat="false" ht="12.75" hidden="false" customHeight="false" outlineLevel="0" collapsed="false">
      <c r="A28" s="61" t="n">
        <v>19</v>
      </c>
      <c r="B28" s="61" t="s">
        <v>116</v>
      </c>
      <c r="D28" s="81" t="n">
        <f aca="false">+D19/D23</f>
        <v>0.864045466409561</v>
      </c>
      <c r="E28" s="81" t="n">
        <f aca="false">+E19/E23</f>
        <v>0.86404546640956</v>
      </c>
      <c r="F28" s="81" t="n">
        <f aca="false">+F19/F23</f>
        <v>0.864045466409561</v>
      </c>
      <c r="G28" s="81" t="n">
        <f aca="false">+G19/G23</f>
        <v>0.864045466409561</v>
      </c>
      <c r="H28" s="81" t="n">
        <f aca="false">+H19/H23</f>
        <v>0.86404546640956</v>
      </c>
      <c r="I28" s="81" t="n">
        <f aca="false">+I19/I23</f>
        <v>0.864045466409561</v>
      </c>
      <c r="J28" s="81" t="n">
        <f aca="false">+J19/J23</f>
        <v>0.86404546640956</v>
      </c>
      <c r="K28" s="81" t="n">
        <f aca="false">+K19/K23</f>
        <v>0.864045466409561</v>
      </c>
      <c r="L28" s="81" t="n">
        <f aca="false">+L19/L23</f>
        <v>0.864045466409561</v>
      </c>
      <c r="M28" s="81" t="n">
        <f aca="false">+M19/M23</f>
        <v>0.86404546640956</v>
      </c>
      <c r="N28" s="81" t="n">
        <f aca="false">+N19/N23</f>
        <v>0.864045466409561</v>
      </c>
      <c r="O28" s="81" t="n">
        <f aca="false">+O19/O23</f>
        <v>0.864045466409561</v>
      </c>
      <c r="P28" s="81" t="n">
        <f aca="false">+P19/P23</f>
        <v>0.864045466409561</v>
      </c>
      <c r="Q28" s="81" t="n">
        <f aca="false">+Q19/Q23</f>
        <v>0.86404546640956</v>
      </c>
      <c r="R28" s="81" t="n">
        <f aca="false">+R19/R23</f>
        <v>0.864045466409561</v>
      </c>
      <c r="S28" s="81" t="n">
        <f aca="false">+S19/S23</f>
        <v>0.864045466409561</v>
      </c>
      <c r="T28" s="81" t="n">
        <f aca="false">+T19/T23</f>
        <v>0.864045466409561</v>
      </c>
      <c r="U28" s="81" t="n">
        <f aca="false">+U19/U23</f>
        <v>0.864045466409561</v>
      </c>
      <c r="V28" s="81" t="n">
        <f aca="false">+V19/V23</f>
        <v>0.864045466409561</v>
      </c>
      <c r="W28" s="81" t="n">
        <f aca="false">+W19/W23</f>
        <v>0.864045466409561</v>
      </c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</row>
    <row r="29" customFormat="false" ht="12.75" hidden="false" customHeight="false" outlineLevel="0" collapsed="false">
      <c r="A29" s="61" t="n">
        <v>20</v>
      </c>
      <c r="B29" s="61" t="s">
        <v>71</v>
      </c>
      <c r="D29" s="81" t="n">
        <f aca="false">+D20/D24</f>
        <v>0</v>
      </c>
      <c r="E29" s="81" t="n">
        <f aca="false">+E20/E24</f>
        <v>0</v>
      </c>
      <c r="F29" s="81" t="n">
        <f aca="false">+F20/F24</f>
        <v>0</v>
      </c>
      <c r="G29" s="81" t="n">
        <f aca="false">+G20/G24</f>
        <v>0</v>
      </c>
      <c r="H29" s="81" t="n">
        <f aca="false">+H20/H24</f>
        <v>0</v>
      </c>
      <c r="I29" s="81" t="n">
        <f aca="false">+I20/I24</f>
        <v>0</v>
      </c>
      <c r="J29" s="81" t="n">
        <f aca="false">+J20/J24</f>
        <v>0</v>
      </c>
      <c r="K29" s="81" t="n">
        <f aca="false">+K20/K24</f>
        <v>0</v>
      </c>
      <c r="L29" s="81" t="n">
        <f aca="false">+L20/L24</f>
        <v>0</v>
      </c>
      <c r="M29" s="81" t="n">
        <f aca="false">+M20/M24</f>
        <v>0</v>
      </c>
      <c r="N29" s="81" t="n">
        <f aca="false">+N20/N24</f>
        <v>0</v>
      </c>
      <c r="O29" s="81" t="n">
        <f aca="false">+O20/O24</f>
        <v>0</v>
      </c>
      <c r="P29" s="81" t="n">
        <f aca="false">+P20/P24</f>
        <v>0</v>
      </c>
      <c r="Q29" s="81" t="n">
        <f aca="false">+Q20/Q24</f>
        <v>0</v>
      </c>
      <c r="R29" s="81" t="n">
        <f aca="false">+R20/R24</f>
        <v>0</v>
      </c>
      <c r="S29" s="81" t="n">
        <f aca="false">+S20/S24</f>
        <v>0</v>
      </c>
      <c r="T29" s="81" t="n">
        <f aca="false">+T20/T24</f>
        <v>0</v>
      </c>
      <c r="U29" s="81" t="n">
        <f aca="false">+U20/U24</f>
        <v>0</v>
      </c>
      <c r="V29" s="81" t="n">
        <f aca="false">+V20/V24</f>
        <v>0</v>
      </c>
      <c r="W29" s="81" t="n">
        <f aca="false">+W20/W24</f>
        <v>0</v>
      </c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</row>
    <row r="30" customFormat="false" ht="12.75" hidden="false" customHeight="false" outlineLevel="0" collapsed="false">
      <c r="A30" s="61" t="n">
        <v>21</v>
      </c>
      <c r="B30" s="61" t="s">
        <v>117</v>
      </c>
      <c r="D30" s="81" t="n">
        <f aca="false">+D14/D24</f>
        <v>0.864045466409561</v>
      </c>
      <c r="E30" s="81" t="n">
        <f aca="false">+E19/E24</f>
        <v>0.86404546640956</v>
      </c>
      <c r="F30" s="81" t="n">
        <f aca="false">+F19/F24</f>
        <v>0.864045466409561</v>
      </c>
      <c r="G30" s="81" t="n">
        <f aca="false">+G19/G24</f>
        <v>0.864045466409561</v>
      </c>
      <c r="H30" s="81" t="n">
        <f aca="false">+H19/H24</f>
        <v>0.86404546640956</v>
      </c>
      <c r="I30" s="81" t="n">
        <f aca="false">+I19/I24</f>
        <v>0.864045466409561</v>
      </c>
      <c r="J30" s="81" t="n">
        <f aca="false">+J19/J24</f>
        <v>0.86404546640956</v>
      </c>
      <c r="K30" s="81" t="n">
        <f aca="false">+K19/K24</f>
        <v>0.864045466409561</v>
      </c>
      <c r="L30" s="81" t="n">
        <f aca="false">+L19/L24</f>
        <v>0.864045466409561</v>
      </c>
      <c r="M30" s="81" t="n">
        <f aca="false">+M19/M24</f>
        <v>0.86404546640956</v>
      </c>
      <c r="N30" s="81" t="n">
        <f aca="false">+N19/N24</f>
        <v>0.864045466409561</v>
      </c>
      <c r="O30" s="81" t="n">
        <f aca="false">+O19/O24</f>
        <v>0.864045466409561</v>
      </c>
      <c r="P30" s="81" t="n">
        <f aca="false">+P19/P24</f>
        <v>0.864045466409561</v>
      </c>
      <c r="Q30" s="81" t="n">
        <f aca="false">+Q19/Q24</f>
        <v>0.86404546640956</v>
      </c>
      <c r="R30" s="81" t="n">
        <f aca="false">+R19/R24</f>
        <v>0.864045466409561</v>
      </c>
      <c r="S30" s="81" t="n">
        <f aca="false">+S19/S24</f>
        <v>0.864045466409561</v>
      </c>
      <c r="T30" s="81" t="n">
        <f aca="false">+T19/T24</f>
        <v>0.864045466409561</v>
      </c>
      <c r="U30" s="81" t="n">
        <f aca="false">+U19/U24</f>
        <v>0.864045466409561</v>
      </c>
      <c r="V30" s="81" t="n">
        <f aca="false">+V19/V24</f>
        <v>0.864045466409561</v>
      </c>
      <c r="W30" s="81" t="n">
        <f aca="false">+W19/W24</f>
        <v>0.864045466409561</v>
      </c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</row>
    <row r="31" customFormat="false" ht="13.5" hidden="false" customHeight="false" outlineLevel="0" collapsed="false">
      <c r="A31" s="76"/>
      <c r="B31" s="76"/>
      <c r="C31" s="1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</row>
    <row r="32" customFormat="false" ht="12.75" hidden="false" customHeight="false" outlineLevel="0" collapsed="false">
      <c r="A32" s="61" t="n">
        <v>22</v>
      </c>
      <c r="B32" s="80" t="s">
        <v>118</v>
      </c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</row>
    <row r="33" customFormat="false" ht="12.75" hidden="false" customHeight="false" outlineLevel="0" collapsed="false">
      <c r="A33" s="61" t="n">
        <v>23</v>
      </c>
      <c r="B33" s="61" t="s">
        <v>119</v>
      </c>
      <c r="C33" s="82"/>
      <c r="D33" s="82" t="n">
        <v>1</v>
      </c>
      <c r="E33" s="83" t="n">
        <f aca="false">NPV(0.1076,1)</f>
        <v>0.902853015529072</v>
      </c>
      <c r="F33" s="83" t="n">
        <f aca="false">NPV(0.1076,0,1)</f>
        <v>0.815143567649939</v>
      </c>
      <c r="G33" s="83" t="n">
        <f aca="false">NPV(0.1076,0,0,1)</f>
        <v>0.735954828141873</v>
      </c>
      <c r="H33" s="83" t="n">
        <f aca="false">NPV(0.1076,0,0,0,1)</f>
        <v>0.66445903588107</v>
      </c>
      <c r="I33" s="83" t="n">
        <f aca="false">NPV(0.1076,0,0,0,0,1)</f>
        <v>0.599908844240764</v>
      </c>
      <c r="J33" s="83" t="n">
        <f aca="false">NPV(0.1076,0,0,0,0,0,1)</f>
        <v>0.541629509065334</v>
      </c>
      <c r="K33" s="83" t="n">
        <f aca="false">NPV(0.1076,0,0,0,0,0,0,1)</f>
        <v>0.489011835559168</v>
      </c>
      <c r="L33" s="83" t="n">
        <f aca="false">NPV(0.1076,0,0,0,0,0,0,0,1)</f>
        <v>0.441505810364001</v>
      </c>
      <c r="M33" s="83" t="n">
        <f aca="false">NPV(0.1076,0,0,0,0,0,0,0,0,1)</f>
        <v>0.398614852260745</v>
      </c>
      <c r="N33" s="83" t="n">
        <f aca="false">NPV(0.1076,0,0,0,0,0,0,0,0,0,1)</f>
        <v>0.359890621398289</v>
      </c>
      <c r="O33" s="83" t="n">
        <f aca="false">NPV(0.1076,0,0,0,0,0,0,0,0,0,0,1)</f>
        <v>0.324928332790077</v>
      </c>
      <c r="P33" s="83" t="n">
        <f aca="false">NPV(0.1076,0,0,0,0,0,0,0,0,0,0,0,1)</f>
        <v>0.293362525090355</v>
      </c>
      <c r="Q33" s="83" t="n">
        <f aca="false">NPV(0.1076,0,0,0,0,0,0,0,0,0,0,0,0,1)</f>
        <v>0.26486324042105</v>
      </c>
      <c r="R33" s="83" t="n">
        <f aca="false">NPV(0.1076,0,0,0,0,0,0,0,0,0,0,0,0,0,1)</f>
        <v>0.239132575316946</v>
      </c>
      <c r="S33" s="83" t="n">
        <f aca="false">NPV(0.1076,0,0,0,0,0,0,0,0,0,0,0,0,0,0,1)</f>
        <v>0.215901566736138</v>
      </c>
      <c r="T33" s="83" t="n">
        <f aca="false">NPV(0.1076,0,0,0,0,0,0,0,0,0,0,0,0,0,0,0,1)</f>
        <v>0.194927380585173</v>
      </c>
      <c r="U33" s="83" t="n">
        <f aca="false">NPV(0.1076,0,0,0,0,0,0,0,0,0,0,0,0,0,0,0,0,1)</f>
        <v>0.175990773370507</v>
      </c>
      <c r="V33" s="83" t="n">
        <f aca="false">NPV(0.1076,0,0,0,0,0,0,0,0,0,0,0,0,0,0,0,0,0,1)</f>
        <v>0.158893800442856</v>
      </c>
      <c r="W33" s="83" t="n">
        <f aca="false">NPV(0.1076,0,0,0,0,0,0,0,0,0,0,0,0,0,0,0,0,0,0,1)</f>
        <v>0.143457746878707</v>
      </c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</row>
    <row r="34" customFormat="false" ht="12.75" hidden="false" customHeight="false" outlineLevel="0" collapsed="false"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</row>
    <row r="35" customFormat="false" ht="12.75" hidden="false" customHeight="false" outlineLevel="0" collapsed="false">
      <c r="A35" s="61" t="n">
        <v>24</v>
      </c>
      <c r="B35" s="61" t="s">
        <v>120</v>
      </c>
      <c r="C35" s="69" t="n">
        <f aca="false">SUM(D35:W35)</f>
        <v>1412954.93083608</v>
      </c>
      <c r="D35" s="69" t="n">
        <f aca="false">+D19*D33</f>
        <v>157688.297619745</v>
      </c>
      <c r="E35" s="69" t="n">
        <f aca="false">+E19*E33</f>
        <v>142369.355019632</v>
      </c>
      <c r="F35" s="69" t="n">
        <f aca="false">+F19*F33</f>
        <v>128538.601498404</v>
      </c>
      <c r="G35" s="69" t="n">
        <f aca="false">+G19*G33</f>
        <v>116051.463974724</v>
      </c>
      <c r="H35" s="69" t="n">
        <f aca="false">+H19*H33</f>
        <v>104777.414206143</v>
      </c>
      <c r="I35" s="69" t="n">
        <f aca="false">+I19*I33</f>
        <v>94598.6043753547</v>
      </c>
      <c r="J35" s="69" t="n">
        <f aca="false">+J19*J33</f>
        <v>85408.6352251306</v>
      </c>
      <c r="K35" s="69" t="n">
        <f aca="false">+K19*K33</f>
        <v>77111.4438652317</v>
      </c>
      <c r="L35" s="69" t="n">
        <f aca="false">+L19*L33</f>
        <v>69620.2996255252</v>
      </c>
      <c r="M35" s="69" t="n">
        <f aca="false">+M19*M33</f>
        <v>62856.8974589429</v>
      </c>
      <c r="N35" s="69" t="n">
        <f aca="false">+N19*N33</f>
        <v>56750.5394176083</v>
      </c>
      <c r="O35" s="69" t="n">
        <f aca="false">+O19*O33</f>
        <v>51237.3956460891</v>
      </c>
      <c r="P35" s="69" t="n">
        <f aca="false">+P19*P33</f>
        <v>46259.8371669277</v>
      </c>
      <c r="Q35" s="69" t="n">
        <f aca="false">+Q19*Q33</f>
        <v>41765.8334840445</v>
      </c>
      <c r="R35" s="69" t="n">
        <f aca="false">+R19*R33</f>
        <v>37708.4087071547</v>
      </c>
      <c r="S35" s="69" t="n">
        <f aca="false">+S19*S33</f>
        <v>34045.1505120573</v>
      </c>
      <c r="T35" s="69" t="n">
        <f aca="false">+T19*T33</f>
        <v>30737.7668039521</v>
      </c>
      <c r="U35" s="69" t="n">
        <f aca="false">+U19*U33</f>
        <v>27751.6854495775</v>
      </c>
      <c r="V35" s="69" t="n">
        <f aca="false">+V19*V33</f>
        <v>25055.6928941653</v>
      </c>
      <c r="W35" s="69" t="n">
        <f aca="false">+W19*W33</f>
        <v>22621.6078856675</v>
      </c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</row>
    <row r="36" customFormat="false" ht="12.75" hidden="false" customHeight="false" outlineLevel="0" collapsed="false">
      <c r="A36" s="61" t="n">
        <v>25</v>
      </c>
      <c r="B36" s="61" t="s">
        <v>121</v>
      </c>
      <c r="C36" s="69" t="n">
        <f aca="false">SUM(D36:W36)</f>
        <v>1635278.44976428</v>
      </c>
      <c r="D36" s="69" t="n">
        <f aca="false">+D23*D33</f>
        <v>182500</v>
      </c>
      <c r="E36" s="69" t="n">
        <f aca="false">+E23*E33</f>
        <v>164770.675334056</v>
      </c>
      <c r="F36" s="69" t="n">
        <f aca="false">+F23*F33</f>
        <v>148763.701096114</v>
      </c>
      <c r="G36" s="69" t="n">
        <f aca="false">+G23*G33</f>
        <v>134311.756135892</v>
      </c>
      <c r="H36" s="69" t="n">
        <f aca="false">+H23*H33</f>
        <v>121263.774048295</v>
      </c>
      <c r="I36" s="69" t="n">
        <f aca="false">+I23*I33</f>
        <v>109483.364073939</v>
      </c>
      <c r="J36" s="69" t="n">
        <f aca="false">+J23*J33</f>
        <v>98847.3854044235</v>
      </c>
      <c r="K36" s="69" t="n">
        <f aca="false">+K23*K33</f>
        <v>89244.6599895481</v>
      </c>
      <c r="L36" s="69" t="n">
        <f aca="false">+L23*L33</f>
        <v>80574.8103914302</v>
      </c>
      <c r="M36" s="69" t="n">
        <f aca="false">+M23*M33</f>
        <v>72747.210537586</v>
      </c>
      <c r="N36" s="69" t="n">
        <f aca="false">+N23*N33</f>
        <v>65680.0384051878</v>
      </c>
      <c r="O36" s="69" t="n">
        <f aca="false">+O23*O33</f>
        <v>59299.420734189</v>
      </c>
      <c r="P36" s="69" t="n">
        <f aca="false">+P23*P33</f>
        <v>53538.6608289897</v>
      </c>
      <c r="Q36" s="69" t="n">
        <f aca="false">+Q23*Q33</f>
        <v>48337.5413768416</v>
      </c>
      <c r="R36" s="69" t="n">
        <f aca="false">+R23*R33</f>
        <v>43641.6949953427</v>
      </c>
      <c r="S36" s="69" t="n">
        <f aca="false">+S23*S33</f>
        <v>39402.0359293452</v>
      </c>
      <c r="T36" s="69" t="n">
        <f aca="false">+T23*T33</f>
        <v>35574.2469567941</v>
      </c>
      <c r="U36" s="69" t="n">
        <f aca="false">+U23*U33</f>
        <v>32118.3161401175</v>
      </c>
      <c r="V36" s="69" t="n">
        <f aca="false">+V23*V33</f>
        <v>28998.1185808211</v>
      </c>
      <c r="W36" s="69" t="n">
        <f aca="false">+W23*W33</f>
        <v>26181.038805364</v>
      </c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</row>
    <row r="37" customFormat="false" ht="12.75" hidden="false" customHeight="false" outlineLevel="0" collapsed="false"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</row>
    <row r="38" customFormat="false" ht="12.75" hidden="false" customHeight="false" outlineLevel="0" collapsed="false">
      <c r="A38" s="61" t="n">
        <v>26</v>
      </c>
      <c r="B38" s="61" t="s">
        <v>122</v>
      </c>
      <c r="C38" s="81" t="n">
        <f aca="false">+D38</f>
        <v>0.864045466409561</v>
      </c>
      <c r="D38" s="81" t="n">
        <f aca="false">+D35/D36</f>
        <v>0.864045466409561</v>
      </c>
      <c r="E38" s="81" t="n">
        <f aca="false">+E35/E36</f>
        <v>0.86404546640956</v>
      </c>
      <c r="F38" s="81" t="n">
        <f aca="false">+F35/F36</f>
        <v>0.864045466409561</v>
      </c>
      <c r="G38" s="81" t="n">
        <f aca="false">+G35/G36</f>
        <v>0.864045466409561</v>
      </c>
      <c r="H38" s="81" t="n">
        <f aca="false">+H35/H36</f>
        <v>0.86404546640956</v>
      </c>
      <c r="I38" s="81" t="n">
        <f aca="false">+I35/I36</f>
        <v>0.864045466409561</v>
      </c>
      <c r="J38" s="81" t="n">
        <f aca="false">+J35/J36</f>
        <v>0.86404546640956</v>
      </c>
      <c r="K38" s="81" t="n">
        <f aca="false">+K35/K36</f>
        <v>0.864045466409561</v>
      </c>
      <c r="L38" s="81" t="n">
        <f aca="false">+L35/L36</f>
        <v>0.864045466409561</v>
      </c>
      <c r="M38" s="81" t="n">
        <f aca="false">+M35/M36</f>
        <v>0.86404546640956</v>
      </c>
      <c r="N38" s="81" t="n">
        <f aca="false">+N35/N36</f>
        <v>0.86404546640956</v>
      </c>
      <c r="O38" s="81" t="n">
        <f aca="false">+O35/O36</f>
        <v>0.864045466409561</v>
      </c>
      <c r="P38" s="81" t="n">
        <f aca="false">+P35/P36</f>
        <v>0.864045466409561</v>
      </c>
      <c r="Q38" s="81" t="n">
        <f aca="false">+Q35/Q36</f>
        <v>0.86404546640956</v>
      </c>
      <c r="R38" s="81" t="n">
        <f aca="false">+R35/R36</f>
        <v>0.864045466409561</v>
      </c>
      <c r="S38" s="81" t="n">
        <f aca="false">+S35/S36</f>
        <v>0.864045466409561</v>
      </c>
      <c r="T38" s="81" t="n">
        <f aca="false">+T35/T36</f>
        <v>0.864045466409561</v>
      </c>
      <c r="U38" s="81" t="n">
        <f aca="false">+U35/U36</f>
        <v>0.864045466409561</v>
      </c>
      <c r="V38" s="81" t="n">
        <f aca="false">+V35/V36</f>
        <v>0.86404546640956</v>
      </c>
      <c r="W38" s="81" t="n">
        <f aca="false">+W35/W36</f>
        <v>0.864045466409561</v>
      </c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</row>
    <row r="39" customFormat="false" ht="12.75" hidden="false" customHeight="false" outlineLevel="0" collapsed="false">
      <c r="A39" s="61" t="n">
        <v>27</v>
      </c>
      <c r="B39" s="61" t="s">
        <v>123</v>
      </c>
      <c r="C39" s="81" t="n">
        <f aca="false">+D39</f>
        <v>0.864045466409561</v>
      </c>
      <c r="D39" s="81" t="n">
        <f aca="false">D35/(D24*D33)</f>
        <v>0.864045466409561</v>
      </c>
      <c r="E39" s="81" t="n">
        <f aca="false">E35/(E24*E33)</f>
        <v>0.86404546640956</v>
      </c>
      <c r="F39" s="81" t="n">
        <f aca="false">F35/(F24*F33)</f>
        <v>0.864045466409561</v>
      </c>
      <c r="G39" s="81" t="n">
        <f aca="false">G35/(G24*G33)</f>
        <v>0.864045466409561</v>
      </c>
      <c r="H39" s="81" t="n">
        <f aca="false">H35/(H24*H33)</f>
        <v>0.86404546640956</v>
      </c>
      <c r="I39" s="81" t="n">
        <f aca="false">I35/(I24*I33)</f>
        <v>0.864045466409561</v>
      </c>
      <c r="J39" s="81" t="n">
        <f aca="false">J35/(J24*J33)</f>
        <v>0.86404546640956</v>
      </c>
      <c r="K39" s="81" t="n">
        <f aca="false">K35/(K24*K33)</f>
        <v>0.864045466409561</v>
      </c>
      <c r="L39" s="81" t="n">
        <f aca="false">L35/(L24*L33)</f>
        <v>0.864045466409561</v>
      </c>
      <c r="M39" s="81" t="n">
        <f aca="false">M35/(M24*M33)</f>
        <v>0.86404546640956</v>
      </c>
      <c r="N39" s="81" t="n">
        <f aca="false">N35/(N24*N33)</f>
        <v>0.86404546640956</v>
      </c>
      <c r="O39" s="81" t="n">
        <f aca="false">O35/(O24*O33)</f>
        <v>0.864045466409561</v>
      </c>
      <c r="P39" s="81" t="n">
        <f aca="false">P35/(P24*P33)</f>
        <v>0.864045466409561</v>
      </c>
      <c r="Q39" s="81" t="n">
        <f aca="false">Q35/(Q24*Q33)</f>
        <v>0.86404546640956</v>
      </c>
      <c r="R39" s="81" t="n">
        <f aca="false">R35/(R24*R33)</f>
        <v>0.864045466409561</v>
      </c>
      <c r="S39" s="81" t="n">
        <f aca="false">S35/(S24*S33)</f>
        <v>0.864045466409561</v>
      </c>
      <c r="T39" s="81" t="n">
        <f aca="false">T35/(T24*T33)</f>
        <v>0.864045466409561</v>
      </c>
      <c r="U39" s="81" t="n">
        <f aca="false">U35/(U24*U33)</f>
        <v>0.864045466409561</v>
      </c>
      <c r="V39" s="81" t="n">
        <f aca="false">V35/(V24*V33)</f>
        <v>0.86404546640956</v>
      </c>
      <c r="W39" s="81" t="n">
        <f aca="false">W35/(W24*W33)</f>
        <v>0.864045466409561</v>
      </c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</row>
    <row r="40" customFormat="false" ht="13.5" hidden="false" customHeight="false" outlineLevel="0" collapsed="false">
      <c r="A40" s="76"/>
      <c r="B40" s="76"/>
      <c r="C40" s="19"/>
      <c r="D40" s="1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</row>
    <row r="41" customFormat="false" ht="12.75" hidden="false" customHeight="false" outlineLevel="0" collapsed="false">
      <c r="A41" s="61" t="n">
        <v>28</v>
      </c>
      <c r="B41" s="61" t="s">
        <v>124</v>
      </c>
      <c r="C41" s="84" t="n">
        <f aca="false">IF(DCF!D17="y",-D50+(-loan!B2),-D50+(-DCF!C11))</f>
        <v>-617058.3</v>
      </c>
      <c r="D41" s="69" t="n">
        <f aca="false">+D12+D9+D10+D11+D59+D60</f>
        <v>138857.099712903</v>
      </c>
      <c r="E41" s="69" t="n">
        <f aca="false">+E12+E9+E10+E11+E59+E60</f>
        <v>138309.862040637</v>
      </c>
      <c r="F41" s="69" t="n">
        <f aca="false">+F12+F9+F10+F11+F59+F60</f>
        <v>137747.162758802</v>
      </c>
      <c r="G41" s="69" t="n">
        <f aca="false">+G12+G9+G10+G11+G59+G60</f>
        <v>137139.059314846</v>
      </c>
      <c r="H41" s="69" t="n">
        <f aca="false">+H12+H9+H10+H11+H59+H60</f>
        <v>136559.009223964</v>
      </c>
      <c r="I41" s="69" t="n">
        <f aca="false">+I12+I9+I10+I11+I59+I60</f>
        <v>135940.269975591</v>
      </c>
      <c r="J41" s="69" t="n">
        <f aca="false">+J12+J9+J10+J11+J59+J60</f>
        <v>135300.358900812</v>
      </c>
      <c r="K41" s="69" t="n">
        <f aca="false">+K12+K9+K10+K11+K59+K60</f>
        <v>134661.686301496</v>
      </c>
      <c r="L41" s="69" t="n">
        <f aca="false">+L12+L9+L10+L11+L59+L60</f>
        <v>133988.870778864</v>
      </c>
      <c r="M41" s="69" t="n">
        <f aca="false">+M12+M9+M10+M11+M59+M60</f>
        <v>133313.132925484</v>
      </c>
      <c r="N41" s="69" t="n">
        <f aca="false">+N12+N9+N10+N11+N59+N60</f>
        <v>132600.984485913</v>
      </c>
      <c r="O41" s="69" t="n">
        <f aca="false">+O12+O9+O10+O11+O59+O60</f>
        <v>131867.471593154</v>
      </c>
      <c r="P41" s="69" t="n">
        <f aca="false">+P12+P9+P10+P11+P59+P60</f>
        <v>131111.953313613</v>
      </c>
      <c r="Q41" s="69" t="n">
        <f aca="false">+Q12+Q9+Q10+Q11+Q59+Q60</f>
        <v>130333.769485685</v>
      </c>
      <c r="R41" s="69" t="n">
        <f aca="false">+R12+R9+R10+R11+R59+R60</f>
        <v>129532.24014292</v>
      </c>
      <c r="S41" s="69" t="n">
        <f aca="false">+S12+S9+S10+S11+S59+S60</f>
        <v>128706.664919871</v>
      </c>
      <c r="T41" s="69" t="n">
        <f aca="false">+T12+T9+T10+T11+T59+T60</f>
        <v>127856.322440131</v>
      </c>
      <c r="U41" s="69" t="n">
        <f aca="false">+U12+U9+U10+U11+U59+U60</f>
        <v>126980.469685999</v>
      </c>
      <c r="V41" s="69" t="n">
        <f aca="false">+V12+V9+V10+V11+V59+V60</f>
        <v>126078.341349243</v>
      </c>
      <c r="W41" s="69" t="n">
        <f aca="false">+W12+W9+W10+W11+W59+W60</f>
        <v>125149.149162384</v>
      </c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</row>
    <row r="42" customFormat="false" ht="12.75" hidden="false" customHeight="false" outlineLevel="0" collapsed="false">
      <c r="A42" s="61" t="n">
        <v>29</v>
      </c>
      <c r="B42" s="61" t="s">
        <v>125</v>
      </c>
      <c r="C42" s="84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</row>
    <row r="43" customFormat="false" ht="12.75" hidden="false" customHeight="false" outlineLevel="0" collapsed="false">
      <c r="A43" s="61" t="n">
        <v>30</v>
      </c>
      <c r="B43" s="61" t="s">
        <v>126</v>
      </c>
      <c r="C43" s="84"/>
      <c r="D43" s="85" t="n">
        <f aca="false">D49*0.05</f>
        <v>30675</v>
      </c>
      <c r="E43" s="85" t="n">
        <f aca="false">+E49*0.095</f>
        <v>58282.5</v>
      </c>
      <c r="F43" s="85" t="n">
        <f aca="false">+F49*0.0855</f>
        <v>52454.25</v>
      </c>
      <c r="G43" s="85" t="n">
        <f aca="false">+G49*0.077</f>
        <v>47239.5</v>
      </c>
      <c r="H43" s="85" t="n">
        <f aca="false">+H49*0.0693</f>
        <v>42515.55</v>
      </c>
      <c r="I43" s="85" t="n">
        <f aca="false">+I49*0.0623</f>
        <v>38221.05</v>
      </c>
      <c r="J43" s="85" t="n">
        <f aca="false">+J49*0.059</f>
        <v>36196.5</v>
      </c>
      <c r="K43" s="85" t="n">
        <f aca="false">+K49*0.059</f>
        <v>36196.5</v>
      </c>
      <c r="L43" s="85" t="n">
        <f aca="false">+L49*0.0591</f>
        <v>36257.85</v>
      </c>
      <c r="M43" s="85" t="n">
        <f aca="false">+M49*0.059</f>
        <v>36196.5</v>
      </c>
      <c r="N43" s="85" t="n">
        <f aca="false">+N49*0.0591</f>
        <v>36257.85</v>
      </c>
      <c r="O43" s="85" t="n">
        <f aca="false">+O49*0.059</f>
        <v>36196.5</v>
      </c>
      <c r="P43" s="85" t="n">
        <f aca="false">+P49*0.0591</f>
        <v>36257.85</v>
      </c>
      <c r="Q43" s="85" t="n">
        <f aca="false">+Q49*0.059</f>
        <v>36196.5</v>
      </c>
      <c r="R43" s="85" t="n">
        <f aca="false">+R49*0.0591</f>
        <v>36257.85</v>
      </c>
      <c r="S43" s="85" t="n">
        <f aca="false">+S49*0.0295</f>
        <v>18098.25</v>
      </c>
      <c r="T43" s="85"/>
      <c r="U43" s="85"/>
      <c r="V43" s="85"/>
      <c r="W43" s="85"/>
      <c r="X43" s="69" t="n">
        <f aca="false">SUM(D43:W43)</f>
        <v>613500</v>
      </c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</row>
    <row r="44" customFormat="false" ht="12.75" hidden="false" customHeight="false" outlineLevel="0" collapsed="false">
      <c r="A44" s="61" t="n">
        <v>31</v>
      </c>
      <c r="B44" s="61" t="s">
        <v>127</v>
      </c>
      <c r="C44" s="84"/>
      <c r="D44" s="69" t="n">
        <f aca="false">(+D41-D43)*0.399</f>
        <v>43164.6577854482</v>
      </c>
      <c r="E44" s="69" t="n">
        <f aca="false">(+E41-E43)*0.399</f>
        <v>31930.917454214</v>
      </c>
      <c r="F44" s="69" t="n">
        <f aca="false">(+F41-F43)*0.399</f>
        <v>34031.872190762</v>
      </c>
      <c r="G44" s="69" t="n">
        <f aca="false">(+G41-G43)*0.399</f>
        <v>35869.9241666237</v>
      </c>
      <c r="H44" s="69" t="n">
        <f aca="false">(+H41-H43)*0.399</f>
        <v>37523.3402303615</v>
      </c>
      <c r="I44" s="69" t="n">
        <f aca="false">(+I41-I43)*0.399</f>
        <v>38989.9687702609</v>
      </c>
      <c r="J44" s="69" t="n">
        <f aca="false">(+J41-J43)*0.399</f>
        <v>39542.4397014238</v>
      </c>
      <c r="K44" s="69" t="n">
        <f aca="false">(+K41-K43)*0.399</f>
        <v>39287.609334297</v>
      </c>
      <c r="L44" s="69" t="n">
        <f aca="false">(+L41-L43)*0.399</f>
        <v>38994.6772907669</v>
      </c>
      <c r="M44" s="69" t="n">
        <f aca="false">(+M41-M43)*0.399</f>
        <v>38749.5365372682</v>
      </c>
      <c r="N44" s="69" t="n">
        <f aca="false">(+N41-N43)*0.399</f>
        <v>38440.9106598792</v>
      </c>
      <c r="O44" s="69" t="n">
        <f aca="false">(+O41-O43)*0.399</f>
        <v>38172.7176656685</v>
      </c>
      <c r="P44" s="69" t="n">
        <f aca="false">(+P41-P43)*0.399</f>
        <v>37846.7872221315</v>
      </c>
      <c r="Q44" s="69" t="n">
        <f aca="false">(+Q41-Q43)*0.399</f>
        <v>37560.7705247883</v>
      </c>
      <c r="R44" s="69" t="n">
        <f aca="false">(+R41-R43)*0.399</f>
        <v>37216.4816670249</v>
      </c>
      <c r="S44" s="69" t="n">
        <f aca="false">(+S41-S43)*0.399</f>
        <v>44132.7575530286</v>
      </c>
      <c r="T44" s="69" t="n">
        <f aca="false">(+T41-T43)*0.399</f>
        <v>51014.6726536124</v>
      </c>
      <c r="U44" s="69" t="n">
        <f aca="false">(+U41-U43)*0.399</f>
        <v>50665.2074047137</v>
      </c>
      <c r="V44" s="69" t="n">
        <f aca="false">(+V41-V43)*0.399</f>
        <v>50305.258198348</v>
      </c>
      <c r="W44" s="69" t="n">
        <f aca="false">(+W41-W43)*0.399</f>
        <v>49934.5105157914</v>
      </c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</row>
    <row r="45" customFormat="false" ht="13.5" hidden="false" customHeight="false" outlineLevel="0" collapsed="false">
      <c r="A45" s="61" t="n">
        <v>32</v>
      </c>
      <c r="B45" s="61" t="s">
        <v>128</v>
      </c>
      <c r="C45" s="86" t="n">
        <f aca="false">+C41</f>
        <v>-617058.3</v>
      </c>
      <c r="D45" s="72" t="n">
        <f aca="false">+D41-D44</f>
        <v>95692.4419274545</v>
      </c>
      <c r="E45" s="72" t="n">
        <f aca="false">+E41-E44</f>
        <v>106378.944586423</v>
      </c>
      <c r="F45" s="72" t="n">
        <f aca="false">+F41-F44</f>
        <v>103715.29056804</v>
      </c>
      <c r="G45" s="72" t="n">
        <f aca="false">+G41-G44</f>
        <v>101269.135148223</v>
      </c>
      <c r="H45" s="72" t="n">
        <f aca="false">+H41-H44</f>
        <v>99035.6689936022</v>
      </c>
      <c r="I45" s="72" t="n">
        <f aca="false">+I41-I44</f>
        <v>96950.3012053303</v>
      </c>
      <c r="J45" s="72" t="n">
        <f aca="false">+J41-J44</f>
        <v>95757.9191993877</v>
      </c>
      <c r="K45" s="72" t="n">
        <f aca="false">+K41-K44</f>
        <v>95374.0769671992</v>
      </c>
      <c r="L45" s="72" t="n">
        <f aca="false">+L41-L44</f>
        <v>94994.1934880975</v>
      </c>
      <c r="M45" s="72" t="n">
        <f aca="false">+M41-M44</f>
        <v>94563.596388216</v>
      </c>
      <c r="N45" s="72" t="n">
        <f aca="false">+N41-N44</f>
        <v>94160.0738260336</v>
      </c>
      <c r="O45" s="72" t="n">
        <f aca="false">+O41-O44</f>
        <v>93694.7539274856</v>
      </c>
      <c r="P45" s="72" t="n">
        <f aca="false">+P41-P44</f>
        <v>93265.1660914813</v>
      </c>
      <c r="Q45" s="72" t="n">
        <f aca="false">+Q41-Q44</f>
        <v>92772.9989608967</v>
      </c>
      <c r="R45" s="72" t="n">
        <f aca="false">+R41-R44</f>
        <v>92315.7584758947</v>
      </c>
      <c r="S45" s="72" t="n">
        <f aca="false">+S41-S44</f>
        <v>84573.9073668426</v>
      </c>
      <c r="T45" s="72" t="n">
        <f aca="false">+T41-T44</f>
        <v>76841.6497865189</v>
      </c>
      <c r="U45" s="72" t="n">
        <f aca="false">+U41-U44</f>
        <v>76315.2622812855</v>
      </c>
      <c r="V45" s="72" t="n">
        <f aca="false">+V41-V44</f>
        <v>75773.0831508951</v>
      </c>
      <c r="W45" s="72" t="n">
        <f aca="false">+W41-W44</f>
        <v>75214.638646593</v>
      </c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</row>
    <row r="46" customFormat="false" ht="13.5" hidden="false" customHeight="false" outlineLevel="0" collapsed="false">
      <c r="A46" s="61" t="n">
        <v>33</v>
      </c>
      <c r="B46" s="61" t="s">
        <v>129</v>
      </c>
      <c r="C46" s="87" t="n">
        <f aca="false">IRR(C45:M45)</f>
        <v>0.096753585364084</v>
      </c>
      <c r="D46" s="88" t="n">
        <f aca="false">NPV(0.095,D45:M45)</f>
        <v>621705.861689726</v>
      </c>
      <c r="E46" s="69"/>
      <c r="F46" s="69"/>
      <c r="G46" s="69"/>
      <c r="H46" s="69"/>
      <c r="I46" s="69"/>
      <c r="J46" s="69"/>
      <c r="K46" s="69"/>
      <c r="L46" s="69"/>
      <c r="M46" s="69"/>
      <c r="N46" s="69"/>
      <c r="P46" s="69"/>
      <c r="Q46" s="69"/>
      <c r="R46" s="69"/>
      <c r="S46" s="69"/>
      <c r="T46" s="87" t="n">
        <f aca="false">+C46</f>
        <v>0.096753585364084</v>
      </c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</row>
    <row r="47" customFormat="false" ht="13.5" hidden="false" customHeight="false" outlineLevel="0" collapsed="false">
      <c r="A47" s="76"/>
      <c r="B47" s="76"/>
      <c r="C47" s="19"/>
      <c r="D47" s="1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</row>
    <row r="48" customFormat="false" ht="12.75" hidden="false" customHeight="false" outlineLevel="0" collapsed="false">
      <c r="A48" s="61" t="n">
        <v>34</v>
      </c>
      <c r="B48" s="80" t="s">
        <v>130</v>
      </c>
      <c r="D48" s="8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</row>
    <row r="49" customFormat="false" ht="12.75" hidden="false" customHeight="false" outlineLevel="0" collapsed="false">
      <c r="A49" s="61" t="n">
        <v>35</v>
      </c>
      <c r="B49" s="61" t="s">
        <v>131</v>
      </c>
      <c r="C49" s="84"/>
      <c r="D49" s="84" t="n">
        <f aca="false">+assumptions!B16</f>
        <v>613500</v>
      </c>
      <c r="E49" s="84" t="n">
        <f aca="false">+D49</f>
        <v>613500</v>
      </c>
      <c r="F49" s="84" t="n">
        <f aca="false">+E49</f>
        <v>613500</v>
      </c>
      <c r="G49" s="84" t="n">
        <f aca="false">+F49</f>
        <v>613500</v>
      </c>
      <c r="H49" s="84" t="n">
        <f aca="false">+G49</f>
        <v>613500</v>
      </c>
      <c r="I49" s="84" t="n">
        <f aca="false">+H49</f>
        <v>613500</v>
      </c>
      <c r="J49" s="84" t="n">
        <f aca="false">+I49</f>
        <v>613500</v>
      </c>
      <c r="K49" s="84" t="n">
        <f aca="false">+J49</f>
        <v>613500</v>
      </c>
      <c r="L49" s="84" t="n">
        <f aca="false">+K49</f>
        <v>613500</v>
      </c>
      <c r="M49" s="84" t="n">
        <f aca="false">+L49</f>
        <v>613500</v>
      </c>
      <c r="N49" s="84" t="n">
        <f aca="false">+M49</f>
        <v>613500</v>
      </c>
      <c r="O49" s="84" t="n">
        <f aca="false">+N49</f>
        <v>613500</v>
      </c>
      <c r="P49" s="84" t="n">
        <f aca="false">+O49</f>
        <v>613500</v>
      </c>
      <c r="Q49" s="84" t="n">
        <f aca="false">+P49</f>
        <v>613500</v>
      </c>
      <c r="R49" s="84" t="n">
        <f aca="false">+Q49</f>
        <v>613500</v>
      </c>
      <c r="S49" s="84" t="n">
        <f aca="false">+R49</f>
        <v>613500</v>
      </c>
      <c r="T49" s="84" t="n">
        <f aca="false">+S49</f>
        <v>613500</v>
      </c>
      <c r="U49" s="84" t="n">
        <f aca="false">+T49</f>
        <v>613500</v>
      </c>
      <c r="V49" s="84" t="n">
        <f aca="false">+U49</f>
        <v>613500</v>
      </c>
      <c r="W49" s="84" t="n">
        <f aca="false">+V49</f>
        <v>613500</v>
      </c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</row>
    <row r="50" customFormat="false" ht="12.75" hidden="false" customHeight="false" outlineLevel="0" collapsed="false">
      <c r="A50" s="61" t="n">
        <v>36</v>
      </c>
      <c r="B50" s="61" t="s">
        <v>132</v>
      </c>
      <c r="C50" s="84"/>
      <c r="D50" s="41" t="n">
        <f aca="false">0.0058*D49</f>
        <v>3558.3</v>
      </c>
      <c r="E50" s="41" t="n">
        <f aca="false">0.0058*E49</f>
        <v>3558.3</v>
      </c>
      <c r="F50" s="41" t="n">
        <f aca="false">0.0058*F49</f>
        <v>3558.3</v>
      </c>
      <c r="G50" s="41" t="n">
        <f aca="false">0.0058*G49</f>
        <v>3558.3</v>
      </c>
      <c r="H50" s="41" t="n">
        <f aca="false">0.0058*H49</f>
        <v>3558.3</v>
      </c>
      <c r="I50" s="41" t="n">
        <f aca="false">0.0058*I49</f>
        <v>3558.3</v>
      </c>
      <c r="J50" s="41" t="n">
        <f aca="false">0.0058*J49</f>
        <v>3558.3</v>
      </c>
      <c r="K50" s="41" t="n">
        <f aca="false">0.0058*K49</f>
        <v>3558.3</v>
      </c>
      <c r="L50" s="41" t="n">
        <f aca="false">0.0058*L49</f>
        <v>3558.3</v>
      </c>
      <c r="M50" s="41" t="n">
        <f aca="false">0.0058*M49</f>
        <v>3558.3</v>
      </c>
      <c r="N50" s="41" t="n">
        <f aca="false">0.0058*N49</f>
        <v>3558.3</v>
      </c>
      <c r="O50" s="41" t="n">
        <f aca="false">0.0058*O49</f>
        <v>3558.3</v>
      </c>
      <c r="P50" s="41" t="n">
        <f aca="false">0.0058*P49</f>
        <v>3558.3</v>
      </c>
      <c r="Q50" s="41" t="n">
        <f aca="false">0.0058*Q49</f>
        <v>3558.3</v>
      </c>
      <c r="R50" s="41" t="n">
        <f aca="false">0.0058*R49</f>
        <v>3558.3</v>
      </c>
      <c r="S50" s="41" t="n">
        <f aca="false">0.0058*S49</f>
        <v>3558.3</v>
      </c>
      <c r="T50" s="41" t="n">
        <f aca="false">0.0058*T49</f>
        <v>3558.3</v>
      </c>
      <c r="U50" s="41" t="n">
        <f aca="false">0.0058*U49</f>
        <v>3558.3</v>
      </c>
      <c r="V50" s="41" t="n">
        <f aca="false">0.0058*V49</f>
        <v>3558.3</v>
      </c>
      <c r="W50" s="41" t="n">
        <f aca="false">0.0058*W49</f>
        <v>3558.3</v>
      </c>
      <c r="X50" s="90"/>
      <c r="Y50" s="90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</row>
    <row r="51" customFormat="false" ht="12.75" hidden="false" customHeight="false" outlineLevel="0" collapsed="false">
      <c r="A51" s="61" t="n">
        <v>37</v>
      </c>
      <c r="B51" s="61" t="s">
        <v>133</v>
      </c>
      <c r="C51" s="69"/>
      <c r="D51" s="69" t="n">
        <f aca="false">+D9/2</f>
        <v>-7588.37398248088</v>
      </c>
      <c r="E51" s="90" t="n">
        <f aca="false">+D51+D9/2+E9/2</f>
        <v>-21276.5820108919</v>
      </c>
      <c r="F51" s="90" t="n">
        <f aca="false">+E51+E9/2+F9/2</f>
        <v>-32051.5500679495</v>
      </c>
      <c r="G51" s="90" t="n">
        <f aca="false">+F51+F9/2+G9/2</f>
        <v>-40035.6949895519</v>
      </c>
      <c r="H51" s="90" t="n">
        <f aca="false">+G51+G9/2+H9/2</f>
        <v>-45290.4130581652</v>
      </c>
      <c r="I51" s="90" t="n">
        <f aca="false">+H51+H9/2+I9/2</f>
        <v>-47835.4193625941</v>
      </c>
      <c r="J51" s="90" t="n">
        <f aca="false">+I51+I9/2+J9/2</f>
        <v>-47578.4828363159</v>
      </c>
      <c r="K51" s="90" t="n">
        <f aca="false">+J51+J9/2+K9/2</f>
        <v>-44164.3259212943</v>
      </c>
      <c r="L51" s="90" t="n">
        <f aca="false">+K51+K9/2+L9/2</f>
        <v>-37075.0893670377</v>
      </c>
      <c r="M51" s="90" t="n">
        <f aca="false">+L51+L9/2+M9/2</f>
        <v>-25711.0579507461</v>
      </c>
      <c r="N51" s="90" t="n">
        <f aca="false">+M51+M9/2+N9/2</f>
        <v>-9372.60254085021</v>
      </c>
      <c r="O51" s="90" t="n">
        <f aca="false">+N51+N9/2+O9/2</f>
        <v>12747.901418799</v>
      </c>
      <c r="P51" s="90" t="n">
        <f aca="false">+O51+O9/2+P9/2</f>
        <v>41602.096190728</v>
      </c>
      <c r="Q51" s="90" t="n">
        <f aca="false">+P51+P9/2+Q9/2</f>
        <v>78301.4152883213</v>
      </c>
      <c r="R51" s="90" t="n">
        <f aca="false">+Q51+Q9/2+R9/2</f>
        <v>123189.013052388</v>
      </c>
      <c r="S51" s="90" t="n">
        <f aca="false">+R51+R9/2+S9/2</f>
        <v>175716.623496447</v>
      </c>
      <c r="T51" s="90" t="n">
        <f aca="false">+S51+S9/2+T9/2</f>
        <v>236194.515575551</v>
      </c>
      <c r="U51" s="90" t="n">
        <f aca="false">+T51+T9/2+U9/2</f>
        <v>305936.263954581</v>
      </c>
      <c r="V51" s="90" t="n">
        <f aca="false">+U51+U9/2+V9/2</f>
        <v>386476.162928629</v>
      </c>
      <c r="W51" s="90" t="n">
        <f aca="false">+V51+V9/2+W9/2</f>
        <v>479606.426763602</v>
      </c>
      <c r="X51" s="69"/>
    </row>
    <row r="52" customFormat="false" ht="12.75" hidden="false" customHeight="false" outlineLevel="0" collapsed="false">
      <c r="A52" s="61" t="n">
        <v>38</v>
      </c>
      <c r="B52" s="61" t="s">
        <v>134</v>
      </c>
      <c r="D52" s="69" t="n">
        <f aca="false">(+D49*0.05-D51)*0.3841</f>
        <v>14696.9619466709</v>
      </c>
      <c r="E52" s="69" t="n">
        <f aca="false">((E49*0.05+E49*0.095)-E51)*0.3841</f>
        <v>42340.9109003836</v>
      </c>
      <c r="F52" s="69" t="n">
        <f aca="false">((F49*0.05+F49*0.095+F49*0.0855)-F51)*0.3841</f>
        <v>66627.2535560994</v>
      </c>
      <c r="G52" s="69" t="n">
        <f aca="false">((G49*0.05+G49*0.095+G49*0.0855+G49*0.077)-G51)*0.3841</f>
        <v>87838.6555704869</v>
      </c>
      <c r="H52" s="69" t="n">
        <f aca="false">((H49*0.05+H49*0.095+H49*0.0855+H49*0.077+H49*0.0693)-H51)*0.3841</f>
        <v>106187.215535641</v>
      </c>
      <c r="I52" s="69" t="n">
        <f aca="false">((I49*0.05+I49*0.095+I49*0.0855+I49*0.077+I49*0.0693+I49*0.0623)-I51)*0.3841</f>
        <v>121845.457762172</v>
      </c>
      <c r="J52" s="69" t="n">
        <f aca="false">((J49*0.05+J49*0.095+J49*0.0855+J49*0.077+J49*0.0693+J49*0.0623+J49*0.059)-J51)*0.3841</f>
        <v>135649.844092429</v>
      </c>
      <c r="K52" s="69" t="n">
        <f aca="false">((K49*0.05+K49*0.095+K49*0.0855+K49*0.077+K49*0.0693+K49*0.0623+K49*0.059+K49*0.059)-K51)*0.3841</f>
        <v>148241.542071369</v>
      </c>
      <c r="L52" s="69" t="n">
        <f aca="false">((L49*0.05+L49*0.095+L49*0.0855+L49*0.077+L49*0.0693+L49*0.0623+L49*0.059+L49*0.059+L49*0.0591)-L51)*0.3841</f>
        <v>159445.206495879</v>
      </c>
      <c r="M52" s="69" t="n">
        <f aca="false">((M49*0.05+M49*0.095+M49*0.0855+M49*0.077+M49*0.0693+M49*0.0623+M49*0.059+M49*0.059+M49*0.0591+M49*0.059)-M51)*0.3841</f>
        <v>168983.357678882</v>
      </c>
      <c r="N52" s="69" t="n">
        <f aca="false">((N49*0.05+N49*0.095+N49*0.0855+N49*0.077+N49*0.0693+N49*0.0623+N49*0.059+N49*0.059+N49*0.0591+N49*0.059+N49*0.0591)-N51)*0.3841</f>
        <v>176634.397140941</v>
      </c>
      <c r="O52" s="69" t="n">
        <f aca="false">((O49*0.05+O49*0.095+O49*0.0855+O49*0.077+O49*0.0693+O49*0.0623+O49*0.059+O49*0.059+O49*0.0591+O49*0.059+O49*0.0591+O49*0.059)-O51)*0.3841</f>
        <v>182040.987220039</v>
      </c>
      <c r="P52" s="69" t="n">
        <f aca="false">((P49*0.05+P49*0.095+P49*0.0855+P49*0.077+P49*0.0693+P49*0.0623+P49*0.059+P49*0.059+P49*0.0591+P49*0.059+P49*0.0591+P49*0.059+P49*0.0591)-P51)*0.3841</f>
        <v>184884.731193141</v>
      </c>
      <c r="Q52" s="69" t="n">
        <f aca="false">((Q49*0.05+Q49*0.095+Q49*0.0855+Q49*0.077+Q49*0.0693+Q49*0.0623+Q49*0.059+Q49*0.059+Q49*0.0591+Q49*0.059+Q49*0.059+Q49*0.0591+Q49*0.059+Q49*0.0591)-Q51)*0.3841</f>
        <v>184691.598377756</v>
      </c>
      <c r="R52" s="69" t="n">
        <f aca="false">((R49*0.05+R49*0.095+R49*0.0855+R49*0.077+R49*0.0693+R49*0.0623+R49*0.059+R49*0.059+R49*0.0591+R49*0.059+R49*0.059+R49*0.0591+R49*0.059+R49*0.0591+R49*0.0295)-R51)*0.3841</f>
        <v>174401.809901578</v>
      </c>
      <c r="S52" s="69" t="n">
        <f aca="false">((S49*0.05+S49*0.095+S49*0.0855+S49*0.077+S49*0.0693+S49*0.0623+S49*0.059+S49*0.059+S49*0.0591+S49*0.059+S49*0.059+S49*0.0591+S49*0.059+S49*0.0591+S49*0.0295)-S51)*0.3841</f>
        <v>154225.954730015</v>
      </c>
      <c r="T52" s="69" t="n">
        <f aca="false">((T49*0.05+T49*0.095+T49*0.0855+T49*0.077+T49*0.0693+T49*0.0623+T49*0.059+T49*0.059+T49*0.0591+T49*0.059+T49*0.059+T49*0.0591+T49*0.059+T49*0.0591+T49*0.0295)-T51)*0.3841</f>
        <v>130996.396382431</v>
      </c>
      <c r="U52" s="69" t="n">
        <f aca="false">((U49*0.05+U49*0.095+U49*0.0855+U49*0.077+U49*0.0693+U49*0.0623+U49*0.059+U49*0.059+U49*0.0591+U49*0.059+U49*0.059+U49*0.0591+U49*0.059+U49*0.0591+U49*0.0295)-U51)*0.3841</f>
        <v>104208.590830045</v>
      </c>
      <c r="V52" s="69" t="n">
        <f aca="false">((V49*0.05+V49*0.095+V49*0.0855+V49*0.077+V49*0.0693+V49*0.0623+V49*0.059+V49*0.059+V49*0.0591+V49*0.059+V49*0.059+V49*0.0591+V49*0.059+V49*0.0591+V49*0.0295)-V51)*0.3841</f>
        <v>73273.2156341136</v>
      </c>
      <c r="W52" s="69" t="n">
        <f aca="false">((W49*0.05+W49*0.095+W49*0.0855+W49*0.077+W49*0.0693+W49*0.0623+W49*0.059+W49*0.059+W49*0.0591+W49*0.059+W49*0.059+W49*0.0591+W49*0.059+W49*0.0591+W49*0.0295)-W51)*0.3841</f>
        <v>37501.8812951006</v>
      </c>
    </row>
    <row r="53" customFormat="false" ht="13.5" hidden="false" customHeight="false" outlineLevel="0" collapsed="false">
      <c r="A53" s="61" t="n">
        <v>39</v>
      </c>
      <c r="B53" s="61" t="s">
        <v>135</v>
      </c>
      <c r="D53" s="86" t="n">
        <f aca="false">+D49+D50-D51-D52</f>
        <v>609949.71203581</v>
      </c>
      <c r="E53" s="86" t="n">
        <f aca="false">+E49+E50-E51-E52</f>
        <v>595993.971110508</v>
      </c>
      <c r="F53" s="86" t="n">
        <f aca="false">+F49+F50-F51-F52</f>
        <v>582482.59651185</v>
      </c>
      <c r="G53" s="86" t="n">
        <f aca="false">+G49+G50-G51-G52</f>
        <v>569255.339419065</v>
      </c>
      <c r="H53" s="86" t="n">
        <f aca="false">+H49+H50-H51-H52</f>
        <v>556161.497522524</v>
      </c>
      <c r="I53" s="86" t="n">
        <f aca="false">+I49+I50-I51-I52</f>
        <v>543048.261600422</v>
      </c>
      <c r="J53" s="86" t="n">
        <f aca="false">+J49+J50-J51-J52</f>
        <v>528986.938743887</v>
      </c>
      <c r="K53" s="86" t="n">
        <f aca="false">+K49+K50-K51-K52</f>
        <v>512981.083849925</v>
      </c>
      <c r="L53" s="86" t="n">
        <f aca="false">+L49+L50-L51-L52</f>
        <v>494688.182871159</v>
      </c>
      <c r="M53" s="86" t="n">
        <f aca="false">+M49+M50-M51-M52</f>
        <v>473786.000271865</v>
      </c>
      <c r="N53" s="86" t="n">
        <f aca="false">+N49+N50-N51-N52</f>
        <v>449796.50539991</v>
      </c>
      <c r="O53" s="86" t="n">
        <f aca="false">+O49+O50-O51-O52</f>
        <v>422269.411361162</v>
      </c>
      <c r="P53" s="86" t="n">
        <f aca="false">+P49+P50-P51-P52</f>
        <v>390571.472616131</v>
      </c>
      <c r="Q53" s="86" t="n">
        <f aca="false">+Q49+Q50-Q51-Q52</f>
        <v>354065.286333923</v>
      </c>
      <c r="R53" s="86" t="n">
        <f aca="false">+R49+R50-R51-R52</f>
        <v>319467.477046035</v>
      </c>
      <c r="S53" s="86" t="n">
        <f aca="false">+S49+S50-S51-S52</f>
        <v>287115.721773539</v>
      </c>
      <c r="T53" s="86" t="n">
        <f aca="false">+T49+T50-T51-T52</f>
        <v>249867.388042018</v>
      </c>
      <c r="U53" s="86" t="n">
        <f aca="false">+U49+U50-U51-U52</f>
        <v>206913.445215374</v>
      </c>
      <c r="V53" s="86" t="n">
        <f aca="false">+V49+V50-V51-V52</f>
        <v>157308.921437258</v>
      </c>
      <c r="W53" s="86" t="n">
        <f aca="false">+W49+W50-W51-W52</f>
        <v>99949.9919412979</v>
      </c>
    </row>
    <row r="54" customFormat="false" ht="13.5" hidden="false" customHeight="false" outlineLevel="0" collapsed="false"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</row>
    <row r="55" customFormat="false" ht="12.75" hidden="false" customHeight="false" outlineLevel="0" collapsed="false"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</row>
    <row r="56" customFormat="false" ht="12.75" hidden="false" customHeight="false" outlineLevel="0" collapsed="false"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</row>
    <row r="57" customFormat="false" ht="13.5" hidden="false" customHeight="false" outlineLevel="0" collapsed="false">
      <c r="A57" s="76"/>
      <c r="B57" s="76" t="s">
        <v>136</v>
      </c>
      <c r="C57" s="77" t="n">
        <v>1.03</v>
      </c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</row>
    <row r="58" customFormat="false" ht="12.75" hidden="false" customHeight="false" outlineLevel="0" collapsed="false">
      <c r="B58" s="61" t="s">
        <v>137</v>
      </c>
      <c r="C58" s="92" t="e">
        <f aca="false">+loan!B2/loan!D2</f>
        <v>#DIV/0!</v>
      </c>
      <c r="D58" s="88"/>
      <c r="E58" s="88"/>
    </row>
    <row r="59" customFormat="false" ht="12.75" hidden="false" customHeight="false" outlineLevel="0" collapsed="false">
      <c r="B59" s="61" t="s">
        <v>138</v>
      </c>
      <c r="D59" s="39" t="n">
        <f aca="false">IPMT($D$67,1,loan!$B$4,$C$61)</f>
        <v>-0</v>
      </c>
      <c r="E59" s="39" t="n">
        <f aca="false">IPMT($D$67,2,loan!$B$4,$C$61)</f>
        <v>-0</v>
      </c>
      <c r="F59" s="39" t="n">
        <f aca="false">IPMT($D$67,3,loan!$B$4,$C$61)</f>
        <v>-0</v>
      </c>
      <c r="G59" s="39" t="n">
        <f aca="false">IPMT($D$67,4,loan!$B$4,$C$61)</f>
        <v>-0</v>
      </c>
      <c r="H59" s="39" t="n">
        <f aca="false">IPMT($D$67,5,loan!$B$4,$C$61)</f>
        <v>-0</v>
      </c>
      <c r="I59" s="39" t="n">
        <f aca="false">IPMT($D$67,6,loan!$B$4,$C$61)</f>
        <v>-0</v>
      </c>
      <c r="J59" s="39" t="n">
        <f aca="false">IPMT($D$67,7,loan!$B$4,$C$61)</f>
        <v>-0</v>
      </c>
      <c r="K59" s="39" t="n">
        <f aca="false">IPMT($D$67,8,loan!$B$4,$C$61)</f>
        <v>-0</v>
      </c>
      <c r="L59" s="39" t="n">
        <f aca="false">IPMT($D$67,9,loan!$B$4,$C$61)</f>
        <v>-0</v>
      </c>
      <c r="M59" s="39" t="n">
        <f aca="false">IPMT($D$67,10,loan!$B$4,$C$61)</f>
        <v>-0</v>
      </c>
      <c r="N59" s="39" t="n">
        <f aca="false">IPMT($D$67,11,loan!$B$4,$C$61)</f>
        <v>-0</v>
      </c>
      <c r="O59" s="39" t="n">
        <f aca="false">IPMT($D$67,12,loan!$B$4,$C$61)</f>
        <v>-0</v>
      </c>
      <c r="P59" s="39" t="n">
        <f aca="false">IPMT($D$67,13,loan!$B$4,$C$61)</f>
        <v>-0</v>
      </c>
      <c r="Q59" s="39" t="n">
        <f aca="false">IPMT($D$67,14,loan!$B$4,$C$61)</f>
        <v>-0</v>
      </c>
      <c r="R59" s="39" t="n">
        <f aca="false">IPMT($D$67,15,loan!$B$4,$C$61)</f>
        <v>-0</v>
      </c>
      <c r="S59" s="39" t="n">
        <f aca="false">IPMT($D$67,16,loan!$B$4,$C$61)</f>
        <v>-0</v>
      </c>
      <c r="T59" s="39" t="n">
        <f aca="false">IPMT($D$67,17,loan!$B$4,$C$61)</f>
        <v>-0</v>
      </c>
      <c r="U59" s="39" t="n">
        <f aca="false">IPMT($D$67,18,loan!$B$4,$C$61)</f>
        <v>-0</v>
      </c>
      <c r="V59" s="39" t="n">
        <f aca="false">IPMT($D$67,19,loan!$B$4,$C$61)</f>
        <v>-0</v>
      </c>
      <c r="W59" s="39" t="n">
        <f aca="false">IPMT($D$67,20,loan!$B$4,$C$61)</f>
        <v>-0</v>
      </c>
    </row>
    <row r="60" customFormat="false" ht="12.75" hidden="false" customHeight="false" outlineLevel="0" collapsed="false">
      <c r="B60" s="61" t="s">
        <v>139</v>
      </c>
      <c r="D60" s="39" t="n">
        <f aca="false">PPMT($D$67,1,loan!$B$4,$C$61)</f>
        <v>0</v>
      </c>
      <c r="E60" s="39" t="n">
        <f aca="false">PPMT($D$67,2,loan!$B$4,$C$61)</f>
        <v>0</v>
      </c>
      <c r="F60" s="39" t="n">
        <f aca="false">PPMT($D$67,3,loan!$B$4,$C$61)</f>
        <v>0</v>
      </c>
      <c r="G60" s="39" t="n">
        <f aca="false">PPMT($D$67,4,loan!$B$4,$C$61)</f>
        <v>0</v>
      </c>
      <c r="H60" s="39" t="n">
        <f aca="false">PPMT($D$67,5,loan!$B$4,$C$61)</f>
        <v>0</v>
      </c>
      <c r="I60" s="39" t="n">
        <f aca="false">PPMT($D$67,6,loan!$B$4,$C$61)</f>
        <v>0</v>
      </c>
      <c r="J60" s="39" t="n">
        <f aca="false">PPMT($D$67,7,loan!$B$4,$C$61)</f>
        <v>0</v>
      </c>
      <c r="K60" s="39" t="n">
        <f aca="false">PPMT($D$67,8,loan!$B$4,$C$61)</f>
        <v>0</v>
      </c>
      <c r="L60" s="39" t="n">
        <f aca="false">PPMT($D$67,9,loan!$B$4,$C$61)</f>
        <v>0</v>
      </c>
      <c r="M60" s="39" t="n">
        <f aca="false">PPMT($D$67,10,loan!$B$4,$C$61)</f>
        <v>0</v>
      </c>
      <c r="N60" s="39" t="n">
        <f aca="false">PPMT($D$67,11,loan!$B$4,$C$61)</f>
        <v>0</v>
      </c>
      <c r="O60" s="39" t="n">
        <f aca="false">PPMT($D$67,12,loan!$B$4,$C$61)</f>
        <v>0</v>
      </c>
      <c r="P60" s="39" t="n">
        <f aca="false">PPMT($D$67,13,loan!$B$4,$C$61)</f>
        <v>0</v>
      </c>
      <c r="Q60" s="39" t="n">
        <f aca="false">PPMT($D$67,14,loan!$B$4,$C$61)</f>
        <v>0</v>
      </c>
      <c r="R60" s="39" t="n">
        <f aca="false">PPMT($D$67,15,loan!$B$4,$C$61)</f>
        <v>0</v>
      </c>
      <c r="S60" s="39" t="n">
        <f aca="false">PPMT($D$67,16,loan!$B$4,$C$61)</f>
        <v>0</v>
      </c>
      <c r="T60" s="39" t="n">
        <f aca="false">PPMT($D$67,17,loan!$B$4,$C$61)</f>
        <v>0</v>
      </c>
      <c r="U60" s="39" t="n">
        <f aca="false">PPMT($D$67,18,loan!$B$4,$C$61)</f>
        <v>0</v>
      </c>
      <c r="V60" s="39" t="n">
        <f aca="false">PPMT($D$67,19,loan!$B$4,$C$61)</f>
        <v>0</v>
      </c>
      <c r="W60" s="39" t="n">
        <f aca="false">PPMT($D$67,20,loan!$B$4,$C$61)</f>
        <v>0</v>
      </c>
    </row>
    <row r="61" customFormat="false" ht="22.5" hidden="false" customHeight="true" outlineLevel="0" collapsed="false">
      <c r="A61" s="76"/>
      <c r="B61" s="76" t="s">
        <v>140</v>
      </c>
      <c r="C61" s="93" t="n">
        <f aca="false">+loan!B2</f>
        <v>0</v>
      </c>
      <c r="D61" s="93" t="n">
        <f aca="false">+C61+D60</f>
        <v>0</v>
      </c>
      <c r="E61" s="93" t="n">
        <f aca="false">+D61+E60</f>
        <v>0</v>
      </c>
      <c r="F61" s="93" t="n">
        <f aca="false">+E61+F60</f>
        <v>0</v>
      </c>
      <c r="G61" s="93" t="n">
        <f aca="false">+F61+G60</f>
        <v>0</v>
      </c>
      <c r="H61" s="93" t="n">
        <f aca="false">+G61+H60</f>
        <v>0</v>
      </c>
      <c r="I61" s="93" t="n">
        <f aca="false">+H61+I60</f>
        <v>0</v>
      </c>
      <c r="J61" s="93" t="n">
        <f aca="false">+I61+J60</f>
        <v>0</v>
      </c>
      <c r="K61" s="93" t="n">
        <f aca="false">+J61+K60</f>
        <v>0</v>
      </c>
      <c r="L61" s="93" t="n">
        <f aca="false">+K61+L60</f>
        <v>0</v>
      </c>
      <c r="M61" s="93" t="n">
        <f aca="false">+L61+M60</f>
        <v>0</v>
      </c>
      <c r="N61" s="93" t="n">
        <f aca="false">+M61+N60</f>
        <v>0</v>
      </c>
      <c r="O61" s="93" t="n">
        <f aca="false">+N61+O60</f>
        <v>0</v>
      </c>
      <c r="P61" s="93" t="n">
        <f aca="false">+O61+P60</f>
        <v>0</v>
      </c>
      <c r="Q61" s="93" t="n">
        <f aca="false">+P61+Q60</f>
        <v>0</v>
      </c>
      <c r="R61" s="93" t="n">
        <f aca="false">+Q61+R60</f>
        <v>0</v>
      </c>
      <c r="S61" s="93" t="n">
        <f aca="false">+R61+S60</f>
        <v>0</v>
      </c>
      <c r="T61" s="93" t="n">
        <f aca="false">+S61+T60</f>
        <v>0</v>
      </c>
      <c r="U61" s="93" t="n">
        <f aca="false">+T61+U60</f>
        <v>0</v>
      </c>
      <c r="V61" s="93" t="n">
        <f aca="false">+U61+V60</f>
        <v>0</v>
      </c>
      <c r="W61" s="93" t="n">
        <f aca="false">+V61+W60</f>
        <v>0</v>
      </c>
    </row>
    <row r="62" customFormat="false" ht="12.75" hidden="false" customHeight="true" outlineLevel="0" collapsed="false">
      <c r="A62" s="61" t="n">
        <v>40</v>
      </c>
      <c r="B62" s="80" t="s">
        <v>141</v>
      </c>
      <c r="O62" s="64"/>
      <c r="P62" s="64"/>
      <c r="Q62" s="64"/>
    </row>
    <row r="63" customFormat="false" ht="12.75" hidden="false" customHeight="true" outlineLevel="0" collapsed="false">
      <c r="B63" s="94" t="s">
        <v>142</v>
      </c>
      <c r="C63" s="64"/>
      <c r="D63" s="64"/>
      <c r="E63" s="64"/>
      <c r="O63" s="64"/>
      <c r="P63" s="64"/>
      <c r="Q63" s="64"/>
    </row>
    <row r="64" customFormat="false" ht="14.25" hidden="false" customHeight="true" outlineLevel="0" collapsed="false">
      <c r="B64" s="94" t="s">
        <v>143</v>
      </c>
      <c r="C64" s="64"/>
      <c r="D64" s="95" t="n">
        <f aca="false">+C61/D49</f>
        <v>0</v>
      </c>
      <c r="E64" s="95" t="n">
        <f aca="false">+D61/E49</f>
        <v>0</v>
      </c>
      <c r="F64" s="95" t="n">
        <f aca="false">+E61/F49</f>
        <v>0</v>
      </c>
      <c r="G64" s="95" t="n">
        <f aca="false">+F61/G49</f>
        <v>0</v>
      </c>
      <c r="H64" s="95" t="n">
        <f aca="false">+G61/H49</f>
        <v>0</v>
      </c>
      <c r="I64" s="95" t="n">
        <f aca="false">+H61/I49</f>
        <v>0</v>
      </c>
      <c r="J64" s="95" t="n">
        <f aca="false">+I61/J49</f>
        <v>0</v>
      </c>
      <c r="K64" s="95" t="n">
        <f aca="false">+J61/K49</f>
        <v>0</v>
      </c>
      <c r="L64" s="95" t="n">
        <f aca="false">+K61/L49</f>
        <v>0</v>
      </c>
      <c r="M64" s="95" t="n">
        <f aca="false">+L61/M49</f>
        <v>0</v>
      </c>
      <c r="N64" s="95" t="n">
        <f aca="false">+M61/N49</f>
        <v>0</v>
      </c>
      <c r="O64" s="95" t="n">
        <f aca="false">+N61/O49</f>
        <v>0</v>
      </c>
      <c r="P64" s="95" t="n">
        <f aca="false">+O61/P49</f>
        <v>0</v>
      </c>
      <c r="Q64" s="95" t="n">
        <f aca="false">+P61/Q49</f>
        <v>0</v>
      </c>
      <c r="R64" s="95" t="n">
        <f aca="false">+Q61/R49</f>
        <v>0</v>
      </c>
      <c r="S64" s="95" t="n">
        <f aca="false">+R61/S49</f>
        <v>0</v>
      </c>
      <c r="T64" s="95" t="n">
        <f aca="false">+S61/T49</f>
        <v>0</v>
      </c>
      <c r="U64" s="95" t="n">
        <f aca="false">+T61/U49</f>
        <v>0</v>
      </c>
      <c r="V64" s="95" t="n">
        <f aca="false">+U61/V49</f>
        <v>0</v>
      </c>
      <c r="W64" s="95" t="n">
        <f aca="false">+V61/W49</f>
        <v>0</v>
      </c>
    </row>
    <row r="65" customFormat="false" ht="14.25" hidden="false" customHeight="true" outlineLevel="0" collapsed="false">
      <c r="B65" s="61" t="s">
        <v>144</v>
      </c>
      <c r="C65" s="64"/>
      <c r="D65" s="95" t="n">
        <f aca="false">(D49-C61)/D49</f>
        <v>1</v>
      </c>
      <c r="E65" s="95" t="n">
        <f aca="false">(E49-D61)/E49</f>
        <v>1</v>
      </c>
      <c r="F65" s="95" t="n">
        <f aca="false">(F49-E61)/F49</f>
        <v>1</v>
      </c>
      <c r="G65" s="95" t="n">
        <f aca="false">(G49-F61)/G49</f>
        <v>1</v>
      </c>
      <c r="H65" s="95" t="n">
        <f aca="false">(H49-G61)/H49</f>
        <v>1</v>
      </c>
      <c r="I65" s="95" t="n">
        <f aca="false">(I49-H61)/I49</f>
        <v>1</v>
      </c>
      <c r="J65" s="95" t="n">
        <f aca="false">(J49-I61)/J49</f>
        <v>1</v>
      </c>
      <c r="K65" s="95" t="n">
        <f aca="false">(K49-J61)/K49</f>
        <v>1</v>
      </c>
      <c r="L65" s="95" t="n">
        <f aca="false">(L49-K61)/L49</f>
        <v>1</v>
      </c>
      <c r="M65" s="95" t="n">
        <f aca="false">(M49-L61)/M49</f>
        <v>1</v>
      </c>
      <c r="N65" s="95" t="n">
        <f aca="false">(N49-M61)/N49</f>
        <v>1</v>
      </c>
      <c r="O65" s="95" t="n">
        <f aca="false">(O49-N61)/O49</f>
        <v>1</v>
      </c>
      <c r="P65" s="95" t="n">
        <f aca="false">(P49-O61)/P49</f>
        <v>1</v>
      </c>
      <c r="Q65" s="95" t="n">
        <f aca="false">(Q49-P61)/Q49</f>
        <v>1</v>
      </c>
      <c r="R65" s="95" t="n">
        <f aca="false">(R49-Q61)/R49</f>
        <v>1</v>
      </c>
      <c r="S65" s="95" t="n">
        <f aca="false">(S49-R61)/S49</f>
        <v>1</v>
      </c>
      <c r="T65" s="95" t="n">
        <f aca="false">(T49-S61)/T49</f>
        <v>1</v>
      </c>
      <c r="U65" s="95" t="n">
        <f aca="false">(U49-T61)/U49</f>
        <v>1</v>
      </c>
      <c r="V65" s="95" t="n">
        <f aca="false">(V49-U61)/V49</f>
        <v>1</v>
      </c>
      <c r="W65" s="95" t="n">
        <f aca="false">(W49-V61)/W49</f>
        <v>1</v>
      </c>
    </row>
    <row r="66" customFormat="false" ht="14.25" hidden="false" customHeight="true" outlineLevel="0" collapsed="false">
      <c r="B66" s="94" t="s">
        <v>145</v>
      </c>
      <c r="C66" s="64"/>
    </row>
    <row r="67" customFormat="false" ht="14.25" hidden="false" customHeight="true" outlineLevel="0" collapsed="false">
      <c r="B67" s="94" t="s">
        <v>143</v>
      </c>
      <c r="C67" s="64"/>
      <c r="D67" s="75" t="n">
        <f aca="false">+loan!B3</f>
        <v>0.085</v>
      </c>
      <c r="E67" s="75" t="n">
        <f aca="false">+D67</f>
        <v>0.085</v>
      </c>
      <c r="F67" s="75" t="n">
        <f aca="false">+E67</f>
        <v>0.085</v>
      </c>
      <c r="G67" s="75" t="n">
        <f aca="false">+F67</f>
        <v>0.085</v>
      </c>
      <c r="H67" s="75" t="n">
        <f aca="false">+G67</f>
        <v>0.085</v>
      </c>
      <c r="I67" s="75" t="n">
        <f aca="false">+H67</f>
        <v>0.085</v>
      </c>
      <c r="J67" s="75" t="n">
        <f aca="false">+I67</f>
        <v>0.085</v>
      </c>
      <c r="K67" s="75" t="n">
        <f aca="false">+J67</f>
        <v>0.085</v>
      </c>
      <c r="L67" s="75" t="n">
        <f aca="false">+K67</f>
        <v>0.085</v>
      </c>
      <c r="M67" s="75" t="n">
        <f aca="false">+L67</f>
        <v>0.085</v>
      </c>
      <c r="N67" s="75" t="n">
        <f aca="false">+M67</f>
        <v>0.085</v>
      </c>
      <c r="O67" s="75" t="n">
        <f aca="false">+N67</f>
        <v>0.085</v>
      </c>
      <c r="P67" s="75" t="n">
        <f aca="false">+O67</f>
        <v>0.085</v>
      </c>
      <c r="Q67" s="75" t="n">
        <f aca="false">+P67</f>
        <v>0.085</v>
      </c>
      <c r="R67" s="75" t="n">
        <f aca="false">+Q67</f>
        <v>0.085</v>
      </c>
      <c r="S67" s="75" t="n">
        <f aca="false">+R67</f>
        <v>0.085</v>
      </c>
      <c r="T67" s="75" t="n">
        <f aca="false">+S67</f>
        <v>0.085</v>
      </c>
      <c r="U67" s="75" t="n">
        <f aca="false">+T67</f>
        <v>0.085</v>
      </c>
      <c r="V67" s="75" t="n">
        <f aca="false">+U67</f>
        <v>0.085</v>
      </c>
      <c r="W67" s="75" t="n">
        <f aca="false">+V67</f>
        <v>0.085</v>
      </c>
    </row>
    <row r="68" customFormat="false" ht="14.25" hidden="false" customHeight="true" outlineLevel="0" collapsed="false">
      <c r="B68" s="61" t="s">
        <v>144</v>
      </c>
      <c r="C68" s="64"/>
      <c r="D68" s="75" t="n">
        <v>0.161463993967383</v>
      </c>
      <c r="E68" s="75" t="n">
        <f aca="false">+D68</f>
        <v>0.161463993967383</v>
      </c>
      <c r="F68" s="75" t="n">
        <f aca="false">+E68</f>
        <v>0.161463993967383</v>
      </c>
      <c r="G68" s="75" t="n">
        <f aca="false">+F68</f>
        <v>0.161463993967383</v>
      </c>
      <c r="H68" s="75" t="n">
        <f aca="false">+G68</f>
        <v>0.161463993967383</v>
      </c>
      <c r="I68" s="75" t="n">
        <f aca="false">+H68</f>
        <v>0.161463993967383</v>
      </c>
      <c r="J68" s="75" t="n">
        <f aca="false">+I68</f>
        <v>0.161463993967383</v>
      </c>
      <c r="K68" s="75" t="n">
        <f aca="false">+J68</f>
        <v>0.161463993967383</v>
      </c>
      <c r="L68" s="75" t="n">
        <f aca="false">+K68</f>
        <v>0.161463993967383</v>
      </c>
      <c r="M68" s="75" t="n">
        <f aca="false">+L68</f>
        <v>0.161463993967383</v>
      </c>
      <c r="N68" s="75" t="n">
        <f aca="false">+M68</f>
        <v>0.161463993967383</v>
      </c>
      <c r="O68" s="75" t="n">
        <f aca="false">+N68</f>
        <v>0.161463993967383</v>
      </c>
      <c r="P68" s="75" t="n">
        <f aca="false">+O68</f>
        <v>0.161463993967383</v>
      </c>
      <c r="Q68" s="75" t="n">
        <f aca="false">+P68</f>
        <v>0.161463993967383</v>
      </c>
      <c r="R68" s="75" t="n">
        <f aca="false">+Q68</f>
        <v>0.161463993967383</v>
      </c>
      <c r="S68" s="75" t="n">
        <f aca="false">+R68</f>
        <v>0.161463993967383</v>
      </c>
      <c r="T68" s="75" t="n">
        <f aca="false">+S68</f>
        <v>0.161463993967383</v>
      </c>
      <c r="U68" s="75" t="n">
        <f aca="false">+T68</f>
        <v>0.161463993967383</v>
      </c>
      <c r="V68" s="75" t="n">
        <f aca="false">+U68</f>
        <v>0.161463993967383</v>
      </c>
      <c r="W68" s="75" t="n">
        <f aca="false">+V68</f>
        <v>0.161463993967383</v>
      </c>
    </row>
    <row r="69" customFormat="false" ht="12.75" hidden="false" customHeight="false" outlineLevel="0" collapsed="false">
      <c r="B69" s="94" t="s">
        <v>146</v>
      </c>
      <c r="C69" s="64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</row>
    <row r="70" customFormat="false" ht="12.75" hidden="false" customHeight="false" outlineLevel="0" collapsed="false">
      <c r="A70" s="61" t="n">
        <v>41</v>
      </c>
      <c r="B70" s="61" t="s">
        <v>147</v>
      </c>
      <c r="C70" s="87"/>
      <c r="D70" s="75" t="n">
        <f aca="false">+D67*D64</f>
        <v>0</v>
      </c>
      <c r="E70" s="75" t="n">
        <f aca="false">+E67*E64</f>
        <v>0</v>
      </c>
      <c r="F70" s="75" t="n">
        <f aca="false">+F67*F64</f>
        <v>0</v>
      </c>
      <c r="G70" s="75" t="n">
        <f aca="false">+G67*G64</f>
        <v>0</v>
      </c>
      <c r="H70" s="75" t="n">
        <f aca="false">+H67*H64</f>
        <v>0</v>
      </c>
      <c r="I70" s="75" t="n">
        <f aca="false">+I67*I64</f>
        <v>0</v>
      </c>
      <c r="J70" s="75" t="n">
        <f aca="false">+J67*J64</f>
        <v>0</v>
      </c>
      <c r="K70" s="75" t="n">
        <f aca="false">+K67*K64</f>
        <v>0</v>
      </c>
      <c r="L70" s="75" t="n">
        <f aca="false">+L67*L64</f>
        <v>0</v>
      </c>
      <c r="M70" s="75" t="n">
        <f aca="false">+M67*M64</f>
        <v>0</v>
      </c>
      <c r="N70" s="75" t="n">
        <f aca="false">+N67*N64</f>
        <v>0</v>
      </c>
      <c r="O70" s="75" t="n">
        <f aca="false">+O67*O64</f>
        <v>0</v>
      </c>
      <c r="P70" s="75" t="n">
        <f aca="false">+P67*P64</f>
        <v>0</v>
      </c>
      <c r="Q70" s="75" t="n">
        <f aca="false">+Q67*Q64</f>
        <v>0</v>
      </c>
      <c r="R70" s="75" t="n">
        <f aca="false">+R67*R64</f>
        <v>0</v>
      </c>
      <c r="S70" s="75" t="n">
        <f aca="false">+S67*S64</f>
        <v>0</v>
      </c>
      <c r="T70" s="75" t="n">
        <f aca="false">+T67*T64</f>
        <v>0</v>
      </c>
      <c r="U70" s="75" t="n">
        <f aca="false">+U67*U64</f>
        <v>0</v>
      </c>
      <c r="V70" s="75" t="n">
        <f aca="false">+V67*V64</f>
        <v>0</v>
      </c>
      <c r="W70" s="75" t="n">
        <f aca="false">+W67*W64</f>
        <v>0</v>
      </c>
    </row>
    <row r="71" customFormat="false" ht="12.75" hidden="false" customHeight="false" outlineLevel="0" collapsed="false">
      <c r="A71" s="61" t="n">
        <v>42</v>
      </c>
      <c r="B71" s="61" t="s">
        <v>148</v>
      </c>
      <c r="C71" s="87"/>
      <c r="D71" s="75" t="n">
        <f aca="false">+D65*D68</f>
        <v>0.161463993967383</v>
      </c>
      <c r="E71" s="75" t="n">
        <f aca="false">+E65*E68</f>
        <v>0.161463993967383</v>
      </c>
      <c r="F71" s="75" t="n">
        <f aca="false">+F65*F68</f>
        <v>0.161463993967383</v>
      </c>
      <c r="G71" s="75" t="n">
        <f aca="false">+G65*G68</f>
        <v>0.161463993967383</v>
      </c>
      <c r="H71" s="75" t="n">
        <f aca="false">+H65*H68</f>
        <v>0.161463993967383</v>
      </c>
      <c r="I71" s="75" t="n">
        <f aca="false">+I65*I68</f>
        <v>0.161463993967383</v>
      </c>
      <c r="J71" s="75" t="n">
        <f aca="false">+J65*J68</f>
        <v>0.161463993967383</v>
      </c>
      <c r="K71" s="75" t="n">
        <f aca="false">+K65*K68</f>
        <v>0.161463993967383</v>
      </c>
      <c r="L71" s="75" t="n">
        <f aca="false">+L65*L68</f>
        <v>0.161463993967383</v>
      </c>
      <c r="M71" s="75" t="n">
        <f aca="false">+M65*M68</f>
        <v>0.161463993967383</v>
      </c>
      <c r="N71" s="75" t="n">
        <f aca="false">+N65*N68</f>
        <v>0.161463993967383</v>
      </c>
      <c r="O71" s="75" t="n">
        <f aca="false">+O65*O68</f>
        <v>0.161463993967383</v>
      </c>
      <c r="P71" s="75" t="n">
        <f aca="false">+P65*P68</f>
        <v>0.161463993967383</v>
      </c>
      <c r="Q71" s="75" t="n">
        <f aca="false">+Q65*Q68</f>
        <v>0.161463993967383</v>
      </c>
      <c r="R71" s="75" t="n">
        <f aca="false">+R65*R68</f>
        <v>0.161463993967383</v>
      </c>
      <c r="S71" s="75" t="n">
        <f aca="false">+S65*S68</f>
        <v>0.161463993967383</v>
      </c>
      <c r="T71" s="75" t="n">
        <f aca="false">+T65*T68</f>
        <v>0.161463993967383</v>
      </c>
      <c r="U71" s="75" t="n">
        <f aca="false">+U65*U68</f>
        <v>0.161463993967383</v>
      </c>
      <c r="V71" s="75" t="n">
        <f aca="false">+V65*V68</f>
        <v>0.161463993967383</v>
      </c>
      <c r="W71" s="75" t="n">
        <f aca="false">+W65*W68</f>
        <v>0.161463993967383</v>
      </c>
      <c r="X71" s="75"/>
    </row>
    <row r="72" customFormat="false" ht="13.5" hidden="false" customHeight="false" outlineLevel="0" collapsed="false">
      <c r="A72" s="61" t="n">
        <v>43</v>
      </c>
      <c r="B72" s="64" t="s">
        <v>149</v>
      </c>
      <c r="C72" s="64"/>
      <c r="D72" s="96" t="n">
        <f aca="false">+D70+D71</f>
        <v>0.161463993967383</v>
      </c>
      <c r="E72" s="96" t="n">
        <f aca="false">+E70+E71</f>
        <v>0.161463993967383</v>
      </c>
      <c r="F72" s="96" t="n">
        <f aca="false">+F70+F71</f>
        <v>0.161463993967383</v>
      </c>
      <c r="G72" s="96" t="n">
        <f aca="false">+G70+G71</f>
        <v>0.161463993967383</v>
      </c>
      <c r="H72" s="96" t="n">
        <f aca="false">+H70+H71</f>
        <v>0.161463993967383</v>
      </c>
      <c r="I72" s="96" t="n">
        <f aca="false">+I70+I71</f>
        <v>0.161463993967383</v>
      </c>
      <c r="J72" s="96" t="n">
        <f aca="false">+J70+J71</f>
        <v>0.161463993967383</v>
      </c>
      <c r="K72" s="96" t="n">
        <f aca="false">+K70+K71</f>
        <v>0.161463993967383</v>
      </c>
      <c r="L72" s="96" t="n">
        <f aca="false">+L70+L71</f>
        <v>0.161463993967383</v>
      </c>
      <c r="M72" s="96" t="n">
        <f aca="false">+M70+M71</f>
        <v>0.161463993967383</v>
      </c>
      <c r="N72" s="96" t="n">
        <f aca="false">+N70+N71</f>
        <v>0.161463993967383</v>
      </c>
      <c r="O72" s="96" t="n">
        <f aca="false">+O70+O71</f>
        <v>0.161463993967383</v>
      </c>
      <c r="P72" s="96" t="n">
        <f aca="false">+P70+P71</f>
        <v>0.161463993967383</v>
      </c>
      <c r="Q72" s="96" t="n">
        <f aca="false">+Q70+Q71</f>
        <v>0.161463993967383</v>
      </c>
      <c r="R72" s="96" t="n">
        <f aca="false">+R70+R71</f>
        <v>0.161463993967383</v>
      </c>
      <c r="S72" s="96" t="n">
        <f aca="false">+S70+S71</f>
        <v>0.161463993967383</v>
      </c>
      <c r="T72" s="96" t="n">
        <f aca="false">+T70+T71</f>
        <v>0.161463993967383</v>
      </c>
      <c r="U72" s="96" t="n">
        <f aca="false">+U70+U71</f>
        <v>0.161463993967383</v>
      </c>
      <c r="V72" s="96" t="n">
        <f aca="false">+V70+V71</f>
        <v>0.161463993967383</v>
      </c>
      <c r="W72" s="96" t="n">
        <f aca="false">+W70+W71</f>
        <v>0.161463993967383</v>
      </c>
    </row>
    <row r="73" customFormat="false" ht="13.5" hidden="false" customHeight="false" outlineLevel="0" collapsed="false"/>
    <row r="74" customFormat="false" ht="12.75" hidden="false" customHeight="false" outlineLevel="0" collapsed="false">
      <c r="A74" s="61" t="n">
        <v>44</v>
      </c>
      <c r="B74" s="61" t="s">
        <v>149</v>
      </c>
      <c r="D74" s="75" t="n">
        <f aca="false">+D72</f>
        <v>0.161463993967383</v>
      </c>
      <c r="E74" s="75" t="n">
        <f aca="false">+E72</f>
        <v>0.161463993967383</v>
      </c>
      <c r="F74" s="75" t="n">
        <f aca="false">+F72</f>
        <v>0.161463993967383</v>
      </c>
      <c r="G74" s="75" t="n">
        <f aca="false">+G72</f>
        <v>0.161463993967383</v>
      </c>
      <c r="H74" s="75" t="n">
        <f aca="false">+H72</f>
        <v>0.161463993967383</v>
      </c>
      <c r="I74" s="75" t="n">
        <f aca="false">+I72</f>
        <v>0.161463993967383</v>
      </c>
      <c r="J74" s="75" t="n">
        <f aca="false">+J72</f>
        <v>0.161463993967383</v>
      </c>
      <c r="K74" s="75" t="n">
        <f aca="false">+K72</f>
        <v>0.161463993967383</v>
      </c>
      <c r="L74" s="75" t="n">
        <f aca="false">+L72</f>
        <v>0.161463993967383</v>
      </c>
      <c r="M74" s="75" t="n">
        <f aca="false">+M72</f>
        <v>0.161463993967383</v>
      </c>
      <c r="N74" s="75" t="n">
        <f aca="false">+N72</f>
        <v>0.161463993967383</v>
      </c>
      <c r="O74" s="75" t="n">
        <f aca="false">+O72</f>
        <v>0.161463993967383</v>
      </c>
      <c r="P74" s="75" t="n">
        <f aca="false">+P72</f>
        <v>0.161463993967383</v>
      </c>
      <c r="Q74" s="75" t="n">
        <f aca="false">+Q72</f>
        <v>0.161463993967383</v>
      </c>
      <c r="R74" s="75" t="n">
        <f aca="false">+R72</f>
        <v>0.161463993967383</v>
      </c>
      <c r="S74" s="75" t="n">
        <f aca="false">+S72</f>
        <v>0.161463993967383</v>
      </c>
      <c r="T74" s="75" t="n">
        <f aca="false">+T72</f>
        <v>0.161463993967383</v>
      </c>
      <c r="U74" s="75" t="n">
        <f aca="false">+U72</f>
        <v>0.161463993967383</v>
      </c>
      <c r="V74" s="75" t="n">
        <f aca="false">+V72</f>
        <v>0.161463993967383</v>
      </c>
      <c r="W74" s="75" t="n">
        <f aca="false">+W72</f>
        <v>0.161463993967383</v>
      </c>
    </row>
    <row r="75" customFormat="false" ht="12.75" hidden="false" customHeight="false" outlineLevel="0" collapsed="false">
      <c r="A75" s="61" t="n">
        <v>45</v>
      </c>
      <c r="B75" s="61" t="s">
        <v>150</v>
      </c>
      <c r="D75" s="75" t="n">
        <f aca="false">(+D71-(D71*0.0525/(1-0.0525)))*0.35/(1-0.35)</f>
        <v>0.082124775498734</v>
      </c>
      <c r="E75" s="75" t="n">
        <f aca="false">(+E71-(E71*0.0525/(1-0.0525)))*0.35/(1-0.35)</f>
        <v>0.082124775498734</v>
      </c>
      <c r="F75" s="75" t="n">
        <f aca="false">(+F71-(F71*0.0525/(1-0.0525)))*0.35/(1-0.35)</f>
        <v>0.082124775498734</v>
      </c>
      <c r="G75" s="75" t="n">
        <f aca="false">(+G71-(G71*0.0525/(1-0.0525)))*0.35/(1-0.35)</f>
        <v>0.082124775498734</v>
      </c>
      <c r="H75" s="75" t="n">
        <f aca="false">(+H71-(H71*0.0525/(1-0.0525)))*0.35/(1-0.35)</f>
        <v>0.082124775498734</v>
      </c>
      <c r="I75" s="75" t="n">
        <f aca="false">(+I71-(I71*0.0525/(1-0.0525)))*0.35/(1-0.35)</f>
        <v>0.082124775498734</v>
      </c>
      <c r="J75" s="75" t="n">
        <f aca="false">(+J71-(J71*0.0525/(1-0.0525)))*0.35/(1-0.35)</f>
        <v>0.082124775498734</v>
      </c>
      <c r="K75" s="75" t="n">
        <f aca="false">(+K71-(K71*0.0525/(1-0.0525)))*0.35/(1-0.35)</f>
        <v>0.082124775498734</v>
      </c>
      <c r="L75" s="75" t="n">
        <f aca="false">(+L71-(L71*0.0525/(1-0.0525)))*0.35/(1-0.35)</f>
        <v>0.082124775498734</v>
      </c>
      <c r="M75" s="75" t="n">
        <f aca="false">(+M71-(M71*0.0525/(1-0.0525)))*0.35/(1-0.35)</f>
        <v>0.082124775498734</v>
      </c>
      <c r="N75" s="75" t="n">
        <f aca="false">(+N71-(N71*0.0525/(1-0.0525)))*0.35/(1-0.35)</f>
        <v>0.082124775498734</v>
      </c>
      <c r="O75" s="75" t="n">
        <f aca="false">(+O71-(O71*0.0525/(1-0.0525)))*0.35/(1-0.35)</f>
        <v>0.082124775498734</v>
      </c>
      <c r="P75" s="75" t="n">
        <f aca="false">(+P71-(P71*0.0525/(1-0.0525)))*0.35/(1-0.35)</f>
        <v>0.082124775498734</v>
      </c>
      <c r="Q75" s="75" t="n">
        <f aca="false">(+Q71-(Q71*0.0525/(1-0.0525)))*0.35/(1-0.35)</f>
        <v>0.082124775498734</v>
      </c>
      <c r="R75" s="75" t="n">
        <f aca="false">(+R71-(R71*0.0525/(1-0.0525)))*0.35/(1-0.35)</f>
        <v>0.082124775498734</v>
      </c>
      <c r="S75" s="75" t="n">
        <f aca="false">(+S71-(S71*0.0525/(1-0.0525)))*0.35/(1-0.35)</f>
        <v>0.082124775498734</v>
      </c>
      <c r="T75" s="75" t="n">
        <f aca="false">(+T71-(T71*0.0525/(1-0.0525)))*0.35/(1-0.35)</f>
        <v>0.082124775498734</v>
      </c>
      <c r="U75" s="75" t="n">
        <f aca="false">(+U71-(U71*0.0525/(1-0.0525)))*0.35/(1-0.35)</f>
        <v>0.082124775498734</v>
      </c>
      <c r="V75" s="75" t="n">
        <f aca="false">(+V71-(V71*0.0525/(1-0.0525)))*0.35/(1-0.35)</f>
        <v>0.082124775498734</v>
      </c>
      <c r="W75" s="75" t="n">
        <f aca="false">(+W71-(W71*0.0525/(1-0.0525)))*0.35/(1-0.35)</f>
        <v>0.082124775498734</v>
      </c>
    </row>
    <row r="76" customFormat="false" ht="12.75" hidden="false" customHeight="false" outlineLevel="0" collapsed="false">
      <c r="A76" s="61" t="n">
        <v>46</v>
      </c>
      <c r="B76" s="61" t="s">
        <v>151</v>
      </c>
      <c r="D76" s="75" t="n">
        <f aca="false">+D71*(0.0525/(1-0.0525))</f>
        <v>0.00894655375544868</v>
      </c>
      <c r="E76" s="75" t="n">
        <f aca="false">+E71*(0.0525/(1-0.0525))</f>
        <v>0.00894655375544868</v>
      </c>
      <c r="F76" s="75" t="n">
        <f aca="false">+F71*(0.0525/(1-0.0525))</f>
        <v>0.00894655375544868</v>
      </c>
      <c r="G76" s="75" t="n">
        <f aca="false">+G71*(0.0525/(1-0.0525))</f>
        <v>0.00894655375544868</v>
      </c>
      <c r="H76" s="75" t="n">
        <f aca="false">+H71*(0.0525/(1-0.0525))</f>
        <v>0.00894655375544868</v>
      </c>
      <c r="I76" s="75" t="n">
        <f aca="false">+I71*(0.0525/(1-0.0525))</f>
        <v>0.00894655375544868</v>
      </c>
      <c r="J76" s="75" t="n">
        <f aca="false">+J71*(0.0525/(1-0.0525))</f>
        <v>0.00894655375544868</v>
      </c>
      <c r="K76" s="75" t="n">
        <f aca="false">+K71*(0.0525/(1-0.0525))</f>
        <v>0.00894655375544868</v>
      </c>
      <c r="L76" s="75" t="n">
        <f aca="false">+L71*(0.0525/(1-0.0525))</f>
        <v>0.00894655375544868</v>
      </c>
      <c r="M76" s="75" t="n">
        <f aca="false">+M71*(0.0525/(1-0.0525))</f>
        <v>0.00894655375544868</v>
      </c>
      <c r="N76" s="75" t="n">
        <f aca="false">+N71*(0.0525/(1-0.0525))</f>
        <v>0.00894655375544868</v>
      </c>
      <c r="O76" s="75" t="n">
        <f aca="false">+O71*(0.0525/(1-0.0525))</f>
        <v>0.00894655375544868</v>
      </c>
      <c r="P76" s="75" t="n">
        <f aca="false">+P71*(0.0525/(1-0.0525))</f>
        <v>0.00894655375544868</v>
      </c>
      <c r="Q76" s="75" t="n">
        <f aca="false">+Q71*(0.0525/(1-0.0525))</f>
        <v>0.00894655375544868</v>
      </c>
      <c r="R76" s="75" t="n">
        <f aca="false">+R71*(0.0525/(1-0.0525))</f>
        <v>0.00894655375544868</v>
      </c>
      <c r="S76" s="75" t="n">
        <f aca="false">+S71*(0.0525/(1-0.0525))</f>
        <v>0.00894655375544868</v>
      </c>
      <c r="T76" s="75" t="n">
        <f aca="false">+T71*(0.0525/(1-0.0525))</f>
        <v>0.00894655375544868</v>
      </c>
      <c r="U76" s="75" t="n">
        <f aca="false">+U71*(0.0525/(1-0.0525))</f>
        <v>0.00894655375544868</v>
      </c>
      <c r="V76" s="75" t="n">
        <f aca="false">+V71*(0.0525/(1-0.0525))</f>
        <v>0.00894655375544868</v>
      </c>
      <c r="W76" s="75" t="n">
        <f aca="false">+W71*(0.0525/(1-0.0525))</f>
        <v>0.00894655375544868</v>
      </c>
    </row>
    <row r="77" customFormat="false" ht="13.5" hidden="false" customHeight="false" outlineLevel="0" collapsed="false">
      <c r="A77" s="61" t="n">
        <v>47</v>
      </c>
      <c r="B77" s="64" t="s">
        <v>152</v>
      </c>
      <c r="D77" s="96" t="n">
        <f aca="false">SUM(D74:D76)</f>
        <v>0.252535323221566</v>
      </c>
      <c r="E77" s="96" t="n">
        <f aca="false">SUM(E74:E76)</f>
        <v>0.252535323221566</v>
      </c>
      <c r="F77" s="96" t="n">
        <f aca="false">SUM(F74:F76)</f>
        <v>0.252535323221566</v>
      </c>
      <c r="G77" s="96" t="n">
        <f aca="false">SUM(G74:G76)</f>
        <v>0.252535323221566</v>
      </c>
      <c r="H77" s="96" t="n">
        <f aca="false">SUM(H74:H76)</f>
        <v>0.252535323221566</v>
      </c>
      <c r="I77" s="96" t="n">
        <f aca="false">SUM(I74:I76)</f>
        <v>0.252535323221566</v>
      </c>
      <c r="J77" s="96" t="n">
        <f aca="false">SUM(J74:J76)</f>
        <v>0.252535323221566</v>
      </c>
      <c r="K77" s="96" t="n">
        <f aca="false">SUM(K74:K76)</f>
        <v>0.252535323221566</v>
      </c>
      <c r="L77" s="96" t="n">
        <f aca="false">SUM(L74:L76)</f>
        <v>0.252535323221566</v>
      </c>
      <c r="M77" s="96" t="n">
        <f aca="false">SUM(M74:M76)</f>
        <v>0.252535323221566</v>
      </c>
      <c r="N77" s="96" t="n">
        <f aca="false">SUM(N74:N76)</f>
        <v>0.252535323221566</v>
      </c>
      <c r="O77" s="96" t="n">
        <f aca="false">SUM(O74:O76)</f>
        <v>0.252535323221566</v>
      </c>
      <c r="P77" s="96" t="n">
        <f aca="false">SUM(P74:P76)</f>
        <v>0.252535323221566</v>
      </c>
      <c r="Q77" s="96" t="n">
        <f aca="false">SUM(Q74:Q76)</f>
        <v>0.252535323221566</v>
      </c>
      <c r="R77" s="96" t="n">
        <f aca="false">SUM(R74:R76)</f>
        <v>0.252535323221566</v>
      </c>
      <c r="S77" s="96" t="n">
        <f aca="false">SUM(S74:S76)</f>
        <v>0.252535323221566</v>
      </c>
      <c r="T77" s="96" t="n">
        <f aca="false">SUM(T74:T76)</f>
        <v>0.252535323221566</v>
      </c>
      <c r="U77" s="96" t="n">
        <f aca="false">SUM(U74:U76)</f>
        <v>0.252535323221566</v>
      </c>
      <c r="V77" s="96" t="n">
        <f aca="false">SUM(V74:V76)</f>
        <v>0.252535323221566</v>
      </c>
      <c r="W77" s="96" t="n">
        <f aca="false">SUM(W74:W76)</f>
        <v>0.252535323221566</v>
      </c>
    </row>
    <row r="78" customFormat="false" ht="13.5" hidden="false" customHeight="false" outlineLevel="0" collapsed="false"/>
    <row r="80" customFormat="false" ht="12.75" hidden="false" customHeight="false" outlineLevel="0" collapsed="false"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</row>
  </sheetData>
  <printOptions headings="false" gridLines="false" gridLinesSet="true" horizontalCentered="true" verticalCentered="false"/>
  <pageMargins left="0.25" right="0.240277777777778" top="0.409722222222222" bottom="0.170138888888889" header="0.511811023622047" footer="0.511811023622047"/>
  <pageSetup paperSize="1" scale="100" fitToWidth="1" fitToHeight="2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2" manualBreakCount="2">
    <brk id="55" man="true" max="16383" min="0"/>
    <brk id="60" man="true" max="16383" min="0"/>
  </rowBreaks>
  <colBreaks count="1" manualBreakCount="1">
    <brk id="1" man="true" max="65535" min="0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7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D31" activeCellId="0" sqref="D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14"/>
    <col collapsed="false" customWidth="true" hidden="false" outlineLevel="0" max="2" min="2" style="0" width="5.41"/>
    <col collapsed="false" customWidth="true" hidden="false" outlineLevel="0" max="3" min="3" style="0" width="10.28"/>
    <col collapsed="false" customWidth="true" hidden="false" outlineLevel="0" max="17" min="4" style="0" width="9.85"/>
    <col collapsed="false" customWidth="true" hidden="false" outlineLevel="0" max="18" min="18" style="0" width="10.28"/>
  </cols>
  <sheetData>
    <row r="1" customFormat="false" ht="18" hidden="false" customHeight="false" outlineLevel="0" collapsed="false">
      <c r="A1" s="97" t="str">
        <f aca="false">+assumptions!A1</f>
        <v>Transwestern Pipeline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8"/>
    </row>
    <row r="2" customFormat="false" ht="18" hidden="false" customHeight="false" outlineLevel="0" collapsed="false">
      <c r="A2" s="97" t="str">
        <f aca="false">+assumptions!A2</f>
        <v>TW Expansion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8"/>
    </row>
    <row r="3" customFormat="false" ht="18" hidden="false" customHeight="false" outlineLevel="0" collapsed="false">
      <c r="A3" s="97" t="s">
        <v>153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8"/>
    </row>
    <row r="4" customFormat="false" ht="18" hidden="false" customHeight="false" outlineLevel="0" collapsed="false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8"/>
      <c r="N4" s="98"/>
      <c r="O4" s="98"/>
      <c r="P4" s="98"/>
      <c r="Q4" s="98"/>
      <c r="R4" s="98"/>
    </row>
    <row r="5" customFormat="false" ht="18" hidden="false" customHeight="false" outlineLevel="0" collapsed="false">
      <c r="A5" s="99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8"/>
      <c r="N5" s="98"/>
      <c r="O5" s="98"/>
      <c r="P5" s="98"/>
      <c r="Q5" s="98"/>
      <c r="R5" s="98"/>
    </row>
    <row r="6" customFormat="false" ht="12.75" hidden="false" customHeight="false" outlineLevel="0" collapsed="false">
      <c r="C6" s="48" t="n">
        <v>1</v>
      </c>
      <c r="D6" s="48" t="n">
        <v>2</v>
      </c>
      <c r="E6" s="48" t="n">
        <v>3</v>
      </c>
      <c r="F6" s="48" t="n">
        <v>4</v>
      </c>
      <c r="G6" s="48" t="n">
        <v>5</v>
      </c>
      <c r="H6" s="48" t="n">
        <v>6</v>
      </c>
      <c r="I6" s="48" t="n">
        <v>7</v>
      </c>
      <c r="J6" s="48" t="n">
        <v>8</v>
      </c>
      <c r="K6" s="48" t="n">
        <v>9</v>
      </c>
      <c r="L6" s="48" t="n">
        <v>10</v>
      </c>
      <c r="M6" s="48" t="n">
        <v>11</v>
      </c>
      <c r="N6" s="48" t="n">
        <v>12</v>
      </c>
      <c r="O6" s="48" t="n">
        <v>13</v>
      </c>
      <c r="P6" s="48" t="n">
        <v>14</v>
      </c>
      <c r="Q6" s="48" t="n">
        <v>15</v>
      </c>
    </row>
    <row r="7" customFormat="false" ht="12.75" hidden="false" customHeight="false" outlineLevel="0" collapsed="false">
      <c r="C7" s="100" t="s">
        <v>154</v>
      </c>
      <c r="D7" s="100" t="s">
        <v>155</v>
      </c>
      <c r="E7" s="100" t="s">
        <v>156</v>
      </c>
      <c r="F7" s="100" t="s">
        <v>157</v>
      </c>
      <c r="G7" s="100" t="s">
        <v>158</v>
      </c>
      <c r="H7" s="100" t="s">
        <v>159</v>
      </c>
      <c r="I7" s="100" t="s">
        <v>160</v>
      </c>
      <c r="J7" s="100" t="s">
        <v>161</v>
      </c>
      <c r="K7" s="100" t="s">
        <v>162</v>
      </c>
      <c r="L7" s="100" t="s">
        <v>163</v>
      </c>
      <c r="M7" s="100" t="s">
        <v>164</v>
      </c>
      <c r="N7" s="100" t="s">
        <v>165</v>
      </c>
      <c r="O7" s="100" t="s">
        <v>166</v>
      </c>
      <c r="P7" s="100" t="s">
        <v>167</v>
      </c>
      <c r="Q7" s="100" t="s">
        <v>168</v>
      </c>
      <c r="R7" s="0" t="s">
        <v>60</v>
      </c>
    </row>
    <row r="8" customFormat="false" ht="12.75" hidden="false" customHeight="false" outlineLevel="0" collapsed="false">
      <c r="A8" s="0" t="s">
        <v>169</v>
      </c>
      <c r="B8" s="88"/>
      <c r="C8" s="101" t="n">
        <f aca="false">IF(assumptions!$B$6-ROE!C6&gt;-1,+AVERAGE([4]data1cf!B2:B1001),0)</f>
        <v>501.587227761685</v>
      </c>
      <c r="D8" s="101" t="n">
        <f aca="false">IF(assumptions!$B$6-ROE!D6&gt;-1,+AVERAGE([4]data1cf!C2:C1001),0)</f>
        <v>555.252884747201</v>
      </c>
      <c r="E8" s="101" t="n">
        <f aca="false">IF(assumptions!$B$6-ROE!E6&gt;-1,+AVERAGE([4]data1cf!D2:D1001),0)</f>
        <v>542.558047472481</v>
      </c>
      <c r="F8" s="101" t="n">
        <f aca="false">IF(assumptions!$B$6-ROE!F6&gt;-1,+AVERAGE([4]data1cf!E2:E1001),0)</f>
        <v>531.046233408994</v>
      </c>
      <c r="G8" s="101" t="n">
        <f aca="false">IF(assumptions!$B$6-ROE!G6&gt;-1,+AVERAGE([4]data1cf!F2:F1001),0)</f>
        <v>520.473019077375</v>
      </c>
      <c r="H8" s="101" t="n">
        <f aca="false">IF(assumptions!$B$6-ROE!H6&gt;-1,+AVERAGE([4]data1cf!G2:G1001),0)</f>
        <v>510.715652218329</v>
      </c>
      <c r="I8" s="101" t="n">
        <f aca="false">IF(assumptions!$B$6-ROE!I6&gt;-1,+AVERAGE([4]data1cf!H2:H1001),0)</f>
        <v>505.424105340476</v>
      </c>
      <c r="J8" s="101" t="n">
        <f aca="false">IF(assumptions!$B$6-ROE!J6&gt;-1,+AVERAGE([4]data1cf!I2:I1001),0)</f>
        <v>504.110456765927</v>
      </c>
      <c r="K8" s="101" t="n">
        <f aca="false">IF(assumptions!$B$6-ROE!K6&gt;-1,+AVERAGE([4]data1cf!J2:J1001),0)</f>
        <v>502.879100549665</v>
      </c>
      <c r="L8" s="101" t="n">
        <f aca="false">IF(assumptions!$B$6-ROE!L6&gt;-1,+AVERAGE([4]data1cf!K2:K1001),0)</f>
        <v>501.363748961402</v>
      </c>
      <c r="M8" s="101" t="n">
        <f aca="false">IF(assumptions!$B$6-ROE!M6&gt;-1,+AVERAGE([4]data1cf!L2:L1001),0)</f>
        <v>380.697911511004</v>
      </c>
      <c r="N8" s="101" t="n">
        <f aca="false">IF(assumptions!$B$6-ROE!N6&gt;-1,+AVERAGE([4]data1cf!M2:M1001),0)</f>
        <v>379.097686651581</v>
      </c>
      <c r="O8" s="101" t="n">
        <f aca="false">IF(assumptions!$B$6-ROE!O6&gt;-1,+AVERAGE([4]data1cf!N2:N1001),0)</f>
        <v>377.696509731888</v>
      </c>
      <c r="P8" s="101" t="n">
        <f aca="false">IF(assumptions!$B$6-ROE!P6&gt;-1,+AVERAGE([4]data1cf!O2:O1001),0)</f>
        <v>376.006242819092</v>
      </c>
      <c r="Q8" s="101" t="n">
        <f aca="false">IF(assumptions!$B$6-ROE!Q6&gt;-1,+AVERAGE([4]data1cf!P2:P1001),0)</f>
        <v>374.512322584425</v>
      </c>
      <c r="R8" s="101" t="n">
        <f aca="false">SUM(C8:Q8)</f>
        <v>7063.42114960152</v>
      </c>
    </row>
    <row r="9" customFormat="false" ht="12.75" hidden="false" customHeight="false" outlineLevel="0" collapsed="false">
      <c r="D9" s="84"/>
      <c r="E9" s="84"/>
      <c r="R9" s="101" t="n">
        <f aca="false">SUM(C9:Q9)</f>
        <v>0</v>
      </c>
    </row>
    <row r="10" customFormat="false" ht="12.75" hidden="false" customHeight="false" outlineLevel="0" collapsed="false">
      <c r="A10" s="0" t="s">
        <v>170</v>
      </c>
      <c r="B10" s="102" t="n">
        <v>0.3</v>
      </c>
      <c r="C10" s="101" t="n">
        <f aca="false">IF(assumptions!$B$6-ROE!C6&gt;-1,+AVERAGE([4]data1cf!$A$2:$A$1001)*ROE!$B$10*-1,0)</f>
        <v>939.057218544514</v>
      </c>
      <c r="D10" s="101" t="n">
        <f aca="false">IF(assumptions!$B$6-ROE!D6&gt;-1,+AVERAGE([4]data1cf!$A$2:$A$1001)*ROE!$B$10*-1,0)</f>
        <v>939.057218544514</v>
      </c>
      <c r="E10" s="101" t="n">
        <f aca="false">IF(assumptions!$B$6-ROE!E6&gt;-1,+AVERAGE([4]data1cf!$A$2:$A$1001)*ROE!$B$10*-1,0)</f>
        <v>939.057218544514</v>
      </c>
      <c r="F10" s="101" t="n">
        <f aca="false">IF(assumptions!$B$6-ROE!F6&gt;-1,+AVERAGE([4]data1cf!$A$2:$A$1001)*ROE!$B$10*-1,0)</f>
        <v>939.057218544514</v>
      </c>
      <c r="G10" s="101" t="n">
        <f aca="false">IF(assumptions!$B$6-ROE!G6&gt;-1,+AVERAGE([4]data1cf!$A$2:$A$1001)*ROE!$B$10*-1,0)</f>
        <v>939.057218544514</v>
      </c>
      <c r="H10" s="101" t="n">
        <f aca="false">IF(assumptions!$B$6-ROE!H6&gt;-1,+AVERAGE([4]data1cf!$A$2:$A$1001)*ROE!$B$10*-1,0)</f>
        <v>939.057218544514</v>
      </c>
      <c r="I10" s="101" t="n">
        <f aca="false">IF(assumptions!$B$6-ROE!I6&gt;-1,+AVERAGE([4]data1cf!$A$2:$A$1001)*ROE!$B$10*-1,0)</f>
        <v>939.057218544514</v>
      </c>
      <c r="J10" s="101" t="n">
        <f aca="false">IF(assumptions!$B$6-ROE!J6&gt;-1,+AVERAGE([4]data1cf!$A$2:$A$1001)*ROE!$B$10*-1,0)</f>
        <v>939.057218544514</v>
      </c>
      <c r="K10" s="101" t="n">
        <f aca="false">IF(assumptions!$B$6-ROE!K6&gt;-1,+AVERAGE([4]data1cf!$A$2:$A$1001)*ROE!$B$10*-1,0)</f>
        <v>939.057218544514</v>
      </c>
      <c r="L10" s="101" t="n">
        <f aca="false">IF(assumptions!$B$6-ROE!L6&gt;-1,+AVERAGE([4]data1cf!$A$2:$A$1001)*ROE!$B$10*-1,0)</f>
        <v>939.057218544514</v>
      </c>
      <c r="M10" s="101" t="n">
        <f aca="false">IF(assumptions!$B$6-ROE!M6&gt;-1,+AVERAGE([4]data1cf!$A$2:$A$1001)*ROE!$B$10*-1,0)</f>
        <v>939.057218544514</v>
      </c>
      <c r="N10" s="101" t="n">
        <f aca="false">IF(assumptions!$B$6-ROE!N6&gt;-1,+AVERAGE([4]data1cf!$A$2:$A$1001)*ROE!$B$10*-1,0)</f>
        <v>939.057218544514</v>
      </c>
      <c r="O10" s="101" t="n">
        <f aca="false">IF(assumptions!$B$6-ROE!O6&gt;-1,+AVERAGE([4]data1cf!$A$2:$A$1001)*ROE!$B$10*-1,0)</f>
        <v>939.057218544514</v>
      </c>
      <c r="P10" s="101" t="n">
        <f aca="false">IF(assumptions!$B$6-ROE!P6&gt;-1,+AVERAGE([4]data1cf!$A$2:$A$1001)*ROE!$B$10*-1,0)</f>
        <v>939.057218544514</v>
      </c>
      <c r="Q10" s="101" t="n">
        <f aca="false">IF(assumptions!$B$6-ROE!Q6&gt;-1,+AVERAGE([4]data1cf!$A$2:$A$1001)*ROE!$B$10*-1,0)</f>
        <v>939.057218544514</v>
      </c>
      <c r="R10" s="101" t="n">
        <f aca="false">SUM(C10:Q10)</f>
        <v>14085.8582781677</v>
      </c>
    </row>
    <row r="11" customFormat="false" ht="12.75" hidden="false" customHeight="false" outlineLevel="0" collapsed="false">
      <c r="C11" s="84"/>
      <c r="R11" s="101" t="n">
        <f aca="false">SUM(C11:Q11)</f>
        <v>0</v>
      </c>
    </row>
    <row r="12" customFormat="false" ht="12.75" hidden="false" customHeight="false" outlineLevel="0" collapsed="false">
      <c r="A12" s="0" t="s">
        <v>171</v>
      </c>
      <c r="C12" s="101" t="e">
        <f aca="false">+EARNINGS!C24</f>
        <v>#DIV/0!</v>
      </c>
      <c r="D12" s="101" t="e">
        <f aca="false">+EARNINGS!D24</f>
        <v>#DIV/0!</v>
      </c>
      <c r="E12" s="101" t="e">
        <f aca="false">+EARNINGS!E24</f>
        <v>#DIV/0!</v>
      </c>
      <c r="F12" s="101" t="e">
        <f aca="false">+EARNINGS!F24</f>
        <v>#DIV/0!</v>
      </c>
      <c r="G12" s="101" t="e">
        <f aca="false">+EARNINGS!G24</f>
        <v>#DIV/0!</v>
      </c>
      <c r="H12" s="101" t="e">
        <f aca="false">+EARNINGS!H24</f>
        <v>#DIV/0!</v>
      </c>
      <c r="I12" s="101" t="e">
        <f aca="false">+EARNINGS!I24</f>
        <v>#DIV/0!</v>
      </c>
      <c r="J12" s="101" t="e">
        <f aca="false">+EARNINGS!J24</f>
        <v>#DIV/0!</v>
      </c>
      <c r="K12" s="101" t="e">
        <f aca="false">+EARNINGS!K24</f>
        <v>#DIV/0!</v>
      </c>
      <c r="L12" s="101" t="e">
        <f aca="false">+EARNINGS!L24</f>
        <v>#DIV/0!</v>
      </c>
      <c r="M12" s="101" t="e">
        <f aca="false">+EARNINGS!M24</f>
        <v>#DIV/0!</v>
      </c>
      <c r="N12" s="101" t="e">
        <f aca="false">+EARNINGS!N24</f>
        <v>#DIV/0!</v>
      </c>
      <c r="O12" s="101" t="e">
        <f aca="false">+EARNINGS!O24</f>
        <v>#DIV/0!</v>
      </c>
      <c r="P12" s="101" t="e">
        <f aca="false">+EARNINGS!P24</f>
        <v>#DIV/0!</v>
      </c>
      <c r="Q12" s="101" t="e">
        <f aca="false">+EARNINGS!Q24</f>
        <v>#DIV/0!</v>
      </c>
      <c r="R12" s="101" t="e">
        <f aca="false">SUM(C12:Q12)</f>
        <v>#DIV/0!</v>
      </c>
    </row>
    <row r="13" customFormat="false" ht="12.75" hidden="false" customHeight="false" outlineLevel="0" collapsed="false">
      <c r="A13" s="0" t="s">
        <v>172</v>
      </c>
      <c r="C13" s="103" t="e">
        <f aca="false">IF(C8&gt;C12,C12,C8)</f>
        <v>#DIV/0!</v>
      </c>
      <c r="D13" s="103" t="e">
        <f aca="false">IF(D8&gt;D12,D12,D8)</f>
        <v>#DIV/0!</v>
      </c>
      <c r="E13" s="103" t="e">
        <f aca="false">IF(E8&gt;E12,E12,E8)</f>
        <v>#DIV/0!</v>
      </c>
      <c r="F13" s="103" t="e">
        <f aca="false">IF(F8&gt;F12,F12,F8)</f>
        <v>#DIV/0!</v>
      </c>
      <c r="G13" s="103" t="e">
        <f aca="false">IF(G8&gt;G12,G12,G8)</f>
        <v>#DIV/0!</v>
      </c>
      <c r="H13" s="103" t="e">
        <f aca="false">IF(H8&gt;H12,H12,H8)</f>
        <v>#DIV/0!</v>
      </c>
      <c r="I13" s="103" t="e">
        <f aca="false">IF(I8&gt;I12,I12,I8)</f>
        <v>#DIV/0!</v>
      </c>
      <c r="J13" s="103" t="e">
        <f aca="false">IF(J8&gt;J12,J12,J8)</f>
        <v>#DIV/0!</v>
      </c>
      <c r="K13" s="103" t="e">
        <f aca="false">IF(K8&gt;K12,K12,K8)</f>
        <v>#DIV/0!</v>
      </c>
      <c r="L13" s="103" t="e">
        <f aca="false">IF(L8&gt;L12,L12,L8)</f>
        <v>#DIV/0!</v>
      </c>
      <c r="M13" s="103" t="e">
        <f aca="false">IF(M8&gt;M12,M12,M8)</f>
        <v>#DIV/0!</v>
      </c>
      <c r="N13" s="103" t="e">
        <f aca="false">IF(N8&gt;N12,N12,N8)</f>
        <v>#DIV/0!</v>
      </c>
      <c r="O13" s="103" t="e">
        <f aca="false">IF(O8&gt;O12,O12,O8)</f>
        <v>#DIV/0!</v>
      </c>
      <c r="P13" s="103" t="e">
        <f aca="false">IF(P8&gt;P12,P12,P8)</f>
        <v>#DIV/0!</v>
      </c>
      <c r="Q13" s="103" t="e">
        <f aca="false">IF(Q8&gt;Q12,Q12,Q8)</f>
        <v>#DIV/0!</v>
      </c>
      <c r="R13" s="101" t="e">
        <f aca="false">SUM(C13:Q13)</f>
        <v>#DIV/0!</v>
      </c>
    </row>
    <row r="14" customFormat="false" ht="12.75" hidden="false" customHeight="false" outlineLevel="0" collapsed="false">
      <c r="A14" s="0" t="s">
        <v>173</v>
      </c>
      <c r="C14" s="84" t="e">
        <f aca="false">+C12-C13</f>
        <v>#DIV/0!</v>
      </c>
      <c r="D14" s="84" t="e">
        <f aca="false">+D12-D13</f>
        <v>#DIV/0!</v>
      </c>
      <c r="E14" s="84" t="e">
        <f aca="false">+E12-E13</f>
        <v>#DIV/0!</v>
      </c>
      <c r="F14" s="84" t="e">
        <f aca="false">+F12-F13</f>
        <v>#DIV/0!</v>
      </c>
      <c r="G14" s="84" t="e">
        <f aca="false">+G12-G13</f>
        <v>#DIV/0!</v>
      </c>
      <c r="H14" s="84" t="e">
        <f aca="false">+H12-H13</f>
        <v>#DIV/0!</v>
      </c>
      <c r="I14" s="84" t="e">
        <f aca="false">+I12-I13</f>
        <v>#DIV/0!</v>
      </c>
      <c r="J14" s="84" t="e">
        <f aca="false">+J12-J13</f>
        <v>#DIV/0!</v>
      </c>
      <c r="K14" s="84" t="e">
        <f aca="false">+K12-K13</f>
        <v>#DIV/0!</v>
      </c>
      <c r="L14" s="84" t="e">
        <f aca="false">+L12-L13</f>
        <v>#DIV/0!</v>
      </c>
      <c r="M14" s="84" t="e">
        <f aca="false">+M12-M13</f>
        <v>#DIV/0!</v>
      </c>
      <c r="N14" s="84" t="e">
        <f aca="false">+N12-N13</f>
        <v>#DIV/0!</v>
      </c>
      <c r="O14" s="84" t="e">
        <f aca="false">+O12-O13</f>
        <v>#DIV/0!</v>
      </c>
      <c r="P14" s="84" t="e">
        <f aca="false">+P12-P13</f>
        <v>#DIV/0!</v>
      </c>
      <c r="Q14" s="84" t="e">
        <f aca="false">+Q12-Q13</f>
        <v>#DIV/0!</v>
      </c>
      <c r="R14" s="101" t="e">
        <f aca="false">SUM(C14:Q14)</f>
        <v>#DIV/0!</v>
      </c>
    </row>
    <row r="15" customFormat="false" ht="12.75" hidden="false" customHeight="false" outlineLevel="0" collapsed="false">
      <c r="R15" s="101" t="n">
        <f aca="false">SUM(C15:Q15)</f>
        <v>0</v>
      </c>
    </row>
    <row r="16" customFormat="false" ht="12.75" hidden="false" customHeight="false" outlineLevel="0" collapsed="false">
      <c r="A16" s="0" t="s">
        <v>174</v>
      </c>
      <c r="C16" s="84" t="e">
        <f aca="false">+C10+C14</f>
        <v>#DIV/0!</v>
      </c>
      <c r="D16" s="84" t="e">
        <f aca="false">+D10+D14</f>
        <v>#DIV/0!</v>
      </c>
      <c r="E16" s="84" t="e">
        <f aca="false">+E10+E14</f>
        <v>#DIV/0!</v>
      </c>
      <c r="F16" s="84" t="e">
        <f aca="false">+F10+F14</f>
        <v>#DIV/0!</v>
      </c>
      <c r="G16" s="84" t="e">
        <f aca="false">+G10+G14</f>
        <v>#DIV/0!</v>
      </c>
      <c r="H16" s="84" t="e">
        <f aca="false">+H10+H14</f>
        <v>#DIV/0!</v>
      </c>
      <c r="I16" s="84" t="e">
        <f aca="false">+I10+I14</f>
        <v>#DIV/0!</v>
      </c>
      <c r="J16" s="84" t="e">
        <f aca="false">+J10+J14</f>
        <v>#DIV/0!</v>
      </c>
      <c r="K16" s="84" t="e">
        <f aca="false">+K10+K14</f>
        <v>#DIV/0!</v>
      </c>
      <c r="L16" s="84" t="e">
        <f aca="false">+L10+L14</f>
        <v>#DIV/0!</v>
      </c>
      <c r="M16" s="84" t="e">
        <f aca="false">+M10+M14</f>
        <v>#DIV/0!</v>
      </c>
      <c r="N16" s="84" t="e">
        <f aca="false">+N10+N14</f>
        <v>#DIV/0!</v>
      </c>
      <c r="O16" s="84" t="e">
        <f aca="false">+O10+O14</f>
        <v>#DIV/0!</v>
      </c>
      <c r="P16" s="84" t="e">
        <f aca="false">+P10+P14</f>
        <v>#DIV/0!</v>
      </c>
      <c r="Q16" s="84" t="e">
        <f aca="false">+Q10+Q14</f>
        <v>#DIV/0!</v>
      </c>
      <c r="R16" s="101" t="e">
        <f aca="false">SUM(C16:Q16)</f>
        <v>#DIV/0!</v>
      </c>
    </row>
    <row r="17" customFormat="false" ht="12.75" hidden="false" customHeight="false" outlineLevel="0" collapsed="false">
      <c r="R17" s="101" t="n">
        <f aca="false">SUM(C17:Q17)</f>
        <v>0</v>
      </c>
    </row>
    <row r="18" customFormat="false" ht="12.75" hidden="false" customHeight="false" outlineLevel="0" collapsed="false">
      <c r="R18" s="101" t="n">
        <f aca="false">SUM(C18:Q18)</f>
        <v>0</v>
      </c>
    </row>
    <row r="19" customFormat="false" ht="12.75" hidden="false" customHeight="false" outlineLevel="0" collapsed="false">
      <c r="A19" s="0" t="s">
        <v>175</v>
      </c>
      <c r="C19" s="101" t="e">
        <f aca="false">+EARNINGS!C24</f>
        <v>#DIV/0!</v>
      </c>
      <c r="D19" s="101" t="e">
        <f aca="false">+EARNINGS!D24</f>
        <v>#DIV/0!</v>
      </c>
      <c r="E19" s="101" t="e">
        <f aca="false">+EARNINGS!E24</f>
        <v>#DIV/0!</v>
      </c>
      <c r="F19" s="101" t="e">
        <f aca="false">+EARNINGS!F24</f>
        <v>#DIV/0!</v>
      </c>
      <c r="G19" s="101" t="e">
        <f aca="false">+EARNINGS!G24</f>
        <v>#DIV/0!</v>
      </c>
      <c r="H19" s="101" t="e">
        <f aca="false">+EARNINGS!H24</f>
        <v>#DIV/0!</v>
      </c>
      <c r="I19" s="101" t="e">
        <f aca="false">+EARNINGS!I24</f>
        <v>#DIV/0!</v>
      </c>
      <c r="J19" s="101" t="e">
        <f aca="false">+EARNINGS!J24</f>
        <v>#DIV/0!</v>
      </c>
      <c r="K19" s="101" t="e">
        <f aca="false">+EARNINGS!K24</f>
        <v>#DIV/0!</v>
      </c>
      <c r="L19" s="101" t="e">
        <f aca="false">+EARNINGS!L24</f>
        <v>#DIV/0!</v>
      </c>
      <c r="M19" s="101" t="e">
        <f aca="false">+EARNINGS!M24</f>
        <v>#DIV/0!</v>
      </c>
      <c r="N19" s="101" t="e">
        <f aca="false">+EARNINGS!N24</f>
        <v>#DIV/0!</v>
      </c>
      <c r="O19" s="101" t="e">
        <f aca="false">+EARNINGS!O24</f>
        <v>#DIV/0!</v>
      </c>
      <c r="P19" s="101" t="e">
        <f aca="false">+EARNINGS!P24</f>
        <v>#DIV/0!</v>
      </c>
      <c r="Q19" s="101" t="e">
        <f aca="false">+EARNINGS!Q24</f>
        <v>#DIV/0!</v>
      </c>
      <c r="R19" s="101" t="e">
        <f aca="false">SUM(C19:Q19)</f>
        <v>#DIV/0!</v>
      </c>
    </row>
    <row r="21" customFormat="false" ht="12.75" hidden="false" customHeight="false" outlineLevel="0" collapsed="false">
      <c r="A21" s="48" t="s">
        <v>103</v>
      </c>
      <c r="B21" s="48"/>
      <c r="C21" s="104" t="e">
        <f aca="false">IF(C16=0,0,+C19/C16)</f>
        <v>#DIV/0!</v>
      </c>
      <c r="D21" s="104" t="e">
        <f aca="false">IF(D16=0,0,+D19/D16)</f>
        <v>#DIV/0!</v>
      </c>
      <c r="E21" s="104" t="e">
        <f aca="false">IF(E16=0,0,+E19/E16)</f>
        <v>#DIV/0!</v>
      </c>
      <c r="F21" s="104" t="e">
        <f aca="false">IF(F16=0,0,+F19/F16)</f>
        <v>#DIV/0!</v>
      </c>
      <c r="G21" s="104" t="e">
        <f aca="false">IF(G16=0,0,+G19/G16)</f>
        <v>#DIV/0!</v>
      </c>
      <c r="H21" s="104" t="e">
        <f aca="false">IF(H16=0,0,+H19/H16)</f>
        <v>#DIV/0!</v>
      </c>
      <c r="I21" s="104" t="e">
        <f aca="false">IF(I16=0,0,+I19/I16)</f>
        <v>#DIV/0!</v>
      </c>
      <c r="J21" s="104" t="e">
        <f aca="false">IF(J16=0,0,+J19/J16)</f>
        <v>#DIV/0!</v>
      </c>
      <c r="K21" s="104" t="e">
        <f aca="false">IF(K16=0,0,+K19/K16)</f>
        <v>#DIV/0!</v>
      </c>
      <c r="L21" s="104" t="e">
        <f aca="false">IF(L16=0,0,+L19/L16)</f>
        <v>#DIV/0!</v>
      </c>
      <c r="M21" s="104" t="e">
        <f aca="false">IF(M16=0,0,+M19/M16)</f>
        <v>#DIV/0!</v>
      </c>
      <c r="N21" s="104" t="e">
        <f aca="false">IF(N16=0,0,+N19/N16)</f>
        <v>#DIV/0!</v>
      </c>
      <c r="O21" s="104" t="e">
        <f aca="false">IF(O16=0,0,+O19/O16)</f>
        <v>#DIV/0!</v>
      </c>
      <c r="P21" s="104" t="e">
        <f aca="false">IF(P16=0,0,+P19/P16)</f>
        <v>#DIV/0!</v>
      </c>
      <c r="Q21" s="104" t="e">
        <f aca="false">IF(Q16=0,0,+Q19/Q16)</f>
        <v>#DIV/0!</v>
      </c>
    </row>
    <row r="22" customFormat="false" ht="12.75" hidden="false" customHeight="false" outlineLevel="0" collapsed="false">
      <c r="A22" s="48" t="s">
        <v>176</v>
      </c>
      <c r="B22" s="48"/>
      <c r="C22" s="104" t="e">
        <f aca="false">AVERAGE(C19:Q19)/+AVERAGE(C16:Q16)</f>
        <v>#DIV/0!</v>
      </c>
    </row>
    <row r="24" customFormat="false" ht="12.75" hidden="false" customHeight="false" outlineLevel="0" collapsed="false">
      <c r="A24" s="0" t="s">
        <v>177</v>
      </c>
      <c r="C24" s="70" t="n">
        <f aca="false">LOOKUP(assumptions!B5,ROE!C37:C51,ROE!D37:D51)</f>
        <v>3266.84564302005</v>
      </c>
    </row>
    <row r="25" customFormat="false" ht="12.75" hidden="false" customHeight="false" outlineLevel="0" collapsed="false">
      <c r="A25" s="0" t="s">
        <v>178</v>
      </c>
      <c r="C25" s="105" t="n">
        <f aca="false">+assumptions!B30</f>
        <v>3130.19072848172</v>
      </c>
    </row>
    <row r="26" customFormat="false" ht="13.5" hidden="false" customHeight="false" outlineLevel="0" collapsed="false">
      <c r="A26" s="0" t="s">
        <v>179</v>
      </c>
      <c r="C26" s="86" t="n">
        <f aca="false">+C24-C25</f>
        <v>136.654914538338</v>
      </c>
    </row>
    <row r="27" customFormat="false" ht="13.5" hidden="false" customHeight="false" outlineLevel="0" collapsed="false"/>
    <row r="29" customFormat="false" ht="12.75" hidden="false" customHeight="false" outlineLevel="0" collapsed="false">
      <c r="A29" s="44"/>
      <c r="B29" s="44"/>
      <c r="C29" s="44"/>
      <c r="D29" s="44"/>
      <c r="E29" s="44"/>
    </row>
    <row r="30" customFormat="false" ht="12.75" hidden="false" customHeight="false" outlineLevel="0" collapsed="false">
      <c r="A30" s="44"/>
      <c r="B30" s="44"/>
      <c r="C30" s="44"/>
      <c r="D30" s="44"/>
      <c r="E30" s="44"/>
    </row>
    <row r="31" customFormat="false" ht="12.75" hidden="false" customHeight="false" outlineLevel="0" collapsed="false">
      <c r="A31" s="44"/>
      <c r="B31" s="44"/>
      <c r="C31" s="44"/>
      <c r="D31" s="44"/>
      <c r="E31" s="44"/>
    </row>
    <row r="32" customFormat="false" ht="12.75" hidden="false" customHeight="false" outlineLevel="0" collapsed="false">
      <c r="A32" s="44"/>
      <c r="B32" s="44"/>
      <c r="C32" s="44"/>
      <c r="D32" s="44"/>
      <c r="E32" s="44"/>
    </row>
    <row r="33" customFormat="false" ht="12.75" hidden="false" customHeight="false" outlineLevel="0" collapsed="false">
      <c r="A33" s="44"/>
      <c r="B33" s="44"/>
      <c r="C33" s="44"/>
      <c r="D33" s="44"/>
      <c r="E33" s="44"/>
    </row>
    <row r="34" customFormat="false" ht="12.75" hidden="false" customHeight="false" outlineLevel="0" collapsed="false">
      <c r="A34" s="44"/>
      <c r="B34" s="44"/>
      <c r="C34" s="44"/>
      <c r="D34" s="44"/>
      <c r="E34" s="44"/>
    </row>
    <row r="35" customFormat="false" ht="12.75" hidden="false" customHeight="false" outlineLevel="0" collapsed="false">
      <c r="A35" s="44"/>
      <c r="B35" s="44"/>
      <c r="C35" s="44"/>
      <c r="D35" s="44"/>
      <c r="E35" s="44"/>
    </row>
    <row r="36" customFormat="false" ht="12.75" hidden="false" customHeight="false" outlineLevel="0" collapsed="false">
      <c r="A36" s="44"/>
      <c r="B36" s="44"/>
      <c r="C36" s="44"/>
      <c r="D36" s="44"/>
      <c r="E36" s="44"/>
    </row>
    <row r="37" customFormat="false" ht="12.75" hidden="false" customHeight="false" outlineLevel="0" collapsed="false">
      <c r="A37" s="44"/>
      <c r="B37" s="44"/>
      <c r="C37" s="35" t="n">
        <v>1</v>
      </c>
      <c r="D37" s="106" t="n">
        <f aca="false">NPV(0.095,C8)</f>
        <v>458.070527636242</v>
      </c>
      <c r="E37" s="44"/>
    </row>
    <row r="38" customFormat="false" ht="12.75" hidden="false" customHeight="false" outlineLevel="0" collapsed="false">
      <c r="A38" s="44"/>
      <c r="B38" s="44"/>
      <c r="C38" s="35" t="n">
        <v>2</v>
      </c>
      <c r="D38" s="106" t="n">
        <f aca="false">NPV(0.095,C$8,D$8)</f>
        <v>921.157523109397</v>
      </c>
      <c r="E38" s="44"/>
    </row>
    <row r="39" customFormat="false" ht="12.75" hidden="false" customHeight="false" outlineLevel="0" collapsed="false">
      <c r="A39" s="44"/>
      <c r="B39" s="44"/>
      <c r="C39" s="35" t="n">
        <v>3</v>
      </c>
      <c r="D39" s="106" t="n">
        <f aca="false">NPV(0.095,C$8,D$8,E$8)</f>
        <v>1334.39894955566</v>
      </c>
      <c r="E39" s="44"/>
    </row>
    <row r="40" customFormat="false" ht="12.75" hidden="false" customHeight="false" outlineLevel="0" collapsed="false">
      <c r="A40" s="44"/>
      <c r="B40" s="44"/>
      <c r="C40" s="35" t="n">
        <v>4</v>
      </c>
      <c r="D40" s="106" t="n">
        <f aca="false">NPV(0.095,C$8,D$8,E$8,F$8)</f>
        <v>1703.78105816627</v>
      </c>
      <c r="E40" s="44"/>
    </row>
    <row r="41" customFormat="false" ht="12.75" hidden="false" customHeight="false" outlineLevel="0" collapsed="false">
      <c r="A41" s="44"/>
      <c r="B41" s="44"/>
      <c r="C41" s="35" t="n">
        <v>5</v>
      </c>
      <c r="D41" s="106" t="n">
        <f aca="false">NPV(0.095,C$8,D$8,E$8,F$8,G$8)</f>
        <v>2034.39991891699</v>
      </c>
      <c r="E41" s="44"/>
    </row>
    <row r="42" customFormat="false" ht="12.75" hidden="false" customHeight="false" outlineLevel="0" collapsed="false">
      <c r="A42" s="44"/>
      <c r="B42" s="44"/>
      <c r="C42" s="35" t="n">
        <v>6</v>
      </c>
      <c r="D42" s="106" t="n">
        <f aca="false">NPV(0.095,C$8,D$8,E$8,F$8,G$8,H$8)</f>
        <v>2330.67454118325</v>
      </c>
      <c r="E42" s="44"/>
    </row>
    <row r="43" customFormat="false" ht="12.75" hidden="false" customHeight="false" outlineLevel="0" collapsed="false">
      <c r="A43" s="44"/>
      <c r="B43" s="44"/>
      <c r="C43" s="35" t="n">
        <v>7</v>
      </c>
      <c r="D43" s="106" t="n">
        <f aca="false">NPV(0.095,C$8,D$8,E$8,F$8,G$8,H$8,I$8)</f>
        <v>2598.44158057993</v>
      </c>
      <c r="E43" s="44"/>
    </row>
    <row r="44" customFormat="false" ht="12.75" hidden="false" customHeight="false" outlineLevel="0" collapsed="false">
      <c r="A44" s="44"/>
      <c r="B44" s="44"/>
      <c r="C44" s="35" t="n">
        <v>8</v>
      </c>
      <c r="D44" s="106" t="n">
        <f aca="false">NPV(0.095,C$8,D$8,E$8,F$8,G$8,H$8,I$8,J$8)</f>
        <v>2842.34211543847</v>
      </c>
      <c r="E44" s="44"/>
    </row>
    <row r="45" customFormat="false" ht="12.75" hidden="false" customHeight="false" outlineLevel="0" collapsed="false">
      <c r="A45" s="44"/>
      <c r="B45" s="44"/>
      <c r="C45" s="35" t="n">
        <v>9</v>
      </c>
      <c r="D45" s="106" t="n">
        <f aca="false">NPV(0.095,C$8,D$8,E$8,F$8,G$8,H$8,I$8,J$8,K$8)</f>
        <v>3064.53825759725</v>
      </c>
      <c r="E45" s="44"/>
    </row>
    <row r="46" customFormat="false" ht="12.75" hidden="false" customHeight="false" outlineLevel="0" collapsed="false">
      <c r="A46" s="44"/>
      <c r="B46" s="44"/>
      <c r="C46" s="35" t="n">
        <v>10</v>
      </c>
      <c r="D46" s="106" t="n">
        <f aca="false">NPV(0.095,C$8,D$8,E$8,F$8,G$8,H$8,I$8,J$8,K$8,L$8)</f>
        <v>3266.84564302005</v>
      </c>
      <c r="E46" s="44"/>
    </row>
    <row r="47" customFormat="false" ht="12.75" hidden="false" customHeight="false" outlineLevel="0" collapsed="false">
      <c r="A47" s="44"/>
      <c r="B47" s="44"/>
      <c r="C47" s="35" t="n">
        <v>11</v>
      </c>
      <c r="D47" s="106" t="n">
        <f aca="false">NPV(0.095,C$8,D$8,E$8,F$8,G$8,H$8,I$8,J$8,K$8,L$8,M$8)</f>
        <v>3407.13514818605</v>
      </c>
      <c r="E47" s="44"/>
    </row>
    <row r="48" customFormat="false" ht="12.75" hidden="false" customHeight="false" outlineLevel="0" collapsed="false">
      <c r="A48" s="44"/>
      <c r="B48" s="44"/>
      <c r="C48" s="35" t="n">
        <v>12</v>
      </c>
      <c r="D48" s="106" t="n">
        <f aca="false">NPV(0.095,C$8,D$8,E$8,F$8,G$8,H$8,I$8,J$8,K$8,L$8,M$8,N$8)</f>
        <v>3534.71488565943</v>
      </c>
      <c r="E48" s="44"/>
    </row>
    <row r="49" customFormat="false" ht="12.75" hidden="false" customHeight="false" outlineLevel="0" collapsed="false">
      <c r="A49" s="44"/>
      <c r="B49" s="44"/>
      <c r="C49" s="35" t="n">
        <v>13</v>
      </c>
      <c r="D49" s="106" t="n">
        <f aca="false">NPV(0.095,C$8,D$8,E$8,F$8,G$8,H$8,I$8,J$8,K$8,L$8,M$8,N$8,O$8)</f>
        <v>3650.79542633373</v>
      </c>
      <c r="E49" s="44"/>
    </row>
    <row r="50" customFormat="false" ht="12.75" hidden="false" customHeight="false" outlineLevel="0" collapsed="false">
      <c r="A50" s="44"/>
      <c r="B50" s="44"/>
      <c r="C50" s="35" t="n">
        <v>14</v>
      </c>
      <c r="D50" s="106" t="n">
        <f aca="false">NPV(0.095,C$8,D$8,E$8,F$8,G$8,H$8,I$8,J$8,K$8,L$8,M$8,N$8,O$8,P$8)</f>
        <v>3756.33063838365</v>
      </c>
      <c r="E50" s="44"/>
    </row>
    <row r="51" customFormat="false" ht="12.75" hidden="false" customHeight="false" outlineLevel="0" collapsed="false">
      <c r="A51" s="44"/>
      <c r="B51" s="44"/>
      <c r="C51" s="35" t="n">
        <v>15</v>
      </c>
      <c r="D51" s="106" t="n">
        <f aca="false">NPV(0.095,C$8,D$8,E$8,F$8,G$8,H$8,I$8,J$8,K$8,L$8,M$8,N$8,O$8,P$8,Q$8)</f>
        <v>3852.32690079418</v>
      </c>
      <c r="E51" s="44"/>
    </row>
    <row r="52" customFormat="false" ht="12.75" hidden="false" customHeight="false" outlineLevel="0" collapsed="false">
      <c r="A52" s="44"/>
      <c r="B52" s="44"/>
      <c r="C52" s="35"/>
      <c r="D52" s="35"/>
      <c r="E52" s="44"/>
    </row>
    <row r="53" customFormat="false" ht="12.75" hidden="false" customHeight="false" outlineLevel="0" collapsed="false">
      <c r="A53" s="44"/>
      <c r="B53" s="44"/>
      <c r="C53" s="35"/>
      <c r="D53" s="35"/>
      <c r="E53" s="44"/>
    </row>
    <row r="54" customFormat="false" ht="12.75" hidden="false" customHeight="false" outlineLevel="0" collapsed="false">
      <c r="A54" s="44"/>
      <c r="B54" s="44"/>
      <c r="C54" s="35"/>
      <c r="D54" s="35"/>
      <c r="E54" s="44"/>
    </row>
    <row r="55" customFormat="false" ht="12.75" hidden="false" customHeight="false" outlineLevel="0" collapsed="false">
      <c r="A55" s="44"/>
      <c r="B55" s="44"/>
      <c r="C55" s="35"/>
      <c r="D55" s="35"/>
      <c r="E55" s="44"/>
    </row>
    <row r="56" customFormat="false" ht="12.75" hidden="false" customHeight="false" outlineLevel="0" collapsed="false">
      <c r="A56" s="44"/>
      <c r="B56" s="44"/>
      <c r="C56" s="35"/>
      <c r="D56" s="35"/>
      <c r="E56" s="44"/>
    </row>
    <row r="57" customFormat="false" ht="12.75" hidden="false" customHeight="false" outlineLevel="0" collapsed="false">
      <c r="A57" s="44"/>
      <c r="B57" s="44"/>
      <c r="C57" s="35"/>
      <c r="D57" s="35"/>
      <c r="E57" s="44"/>
    </row>
    <row r="58" customFormat="false" ht="12.75" hidden="false" customHeight="false" outlineLevel="0" collapsed="false">
      <c r="A58" s="44"/>
      <c r="B58" s="44"/>
      <c r="C58" s="35"/>
      <c r="D58" s="35"/>
      <c r="E58" s="44"/>
    </row>
    <row r="59" customFormat="false" ht="12.75" hidden="false" customHeight="false" outlineLevel="0" collapsed="false">
      <c r="A59" s="44"/>
      <c r="B59" s="44"/>
      <c r="C59" s="35"/>
      <c r="D59" s="35"/>
      <c r="E59" s="44"/>
    </row>
    <row r="60" customFormat="false" ht="12.75" hidden="false" customHeight="false" outlineLevel="0" collapsed="false">
      <c r="A60" s="44"/>
      <c r="B60" s="44"/>
      <c r="C60" s="35"/>
      <c r="D60" s="35"/>
      <c r="E60" s="44"/>
    </row>
    <row r="61" customFormat="false" ht="12.75" hidden="false" customHeight="false" outlineLevel="0" collapsed="false">
      <c r="A61" s="44"/>
      <c r="B61" s="44"/>
      <c r="C61" s="35"/>
      <c r="D61" s="35"/>
      <c r="E61" s="44"/>
    </row>
    <row r="62" customFormat="false" ht="12.75" hidden="false" customHeight="false" outlineLevel="0" collapsed="false">
      <c r="A62" s="44"/>
      <c r="B62" s="44"/>
      <c r="C62" s="35"/>
      <c r="D62" s="35"/>
      <c r="E62" s="44"/>
    </row>
    <row r="63" customFormat="false" ht="12.75" hidden="false" customHeight="false" outlineLevel="0" collapsed="false">
      <c r="A63" s="44"/>
      <c r="B63" s="44"/>
      <c r="C63" s="35"/>
      <c r="D63" s="35"/>
      <c r="E63" s="44"/>
    </row>
    <row r="64" customFormat="false" ht="12.75" hidden="false" customHeight="false" outlineLevel="0" collapsed="false">
      <c r="A64" s="44"/>
      <c r="B64" s="44"/>
      <c r="C64" s="35"/>
      <c r="D64" s="35"/>
      <c r="E64" s="44"/>
    </row>
    <row r="65" customFormat="false" ht="12.75" hidden="false" customHeight="false" outlineLevel="0" collapsed="false">
      <c r="A65" s="44"/>
      <c r="B65" s="44"/>
      <c r="C65" s="35"/>
      <c r="D65" s="35"/>
      <c r="E65" s="44"/>
    </row>
    <row r="66" customFormat="false" ht="12.75" hidden="false" customHeight="false" outlineLevel="0" collapsed="false">
      <c r="A66" s="44"/>
      <c r="B66" s="44"/>
      <c r="C66" s="35"/>
      <c r="D66" s="35"/>
      <c r="E66" s="44"/>
    </row>
    <row r="67" customFormat="false" ht="12.75" hidden="false" customHeight="false" outlineLevel="0" collapsed="false">
      <c r="A67" s="44"/>
      <c r="B67" s="44"/>
      <c r="C67" s="35"/>
      <c r="D67" s="35"/>
      <c r="E67" s="44"/>
    </row>
    <row r="68" customFormat="false" ht="12.75" hidden="false" customHeight="false" outlineLevel="0" collapsed="false">
      <c r="A68" s="44"/>
      <c r="B68" s="44"/>
      <c r="C68" s="35"/>
      <c r="D68" s="35"/>
      <c r="E68" s="44"/>
    </row>
    <row r="69" customFormat="false" ht="12.75" hidden="false" customHeight="false" outlineLevel="0" collapsed="false">
      <c r="A69" s="44"/>
      <c r="B69" s="44"/>
      <c r="C69" s="35"/>
      <c r="D69" s="35"/>
      <c r="E69" s="44"/>
    </row>
    <row r="70" customFormat="false" ht="12.75" hidden="false" customHeight="false" outlineLevel="0" collapsed="false">
      <c r="C70" s="35"/>
      <c r="D70" s="35"/>
    </row>
    <row r="71" customFormat="false" ht="12.75" hidden="false" customHeight="false" outlineLevel="0" collapsed="false">
      <c r="C71" s="35"/>
      <c r="D71" s="35"/>
    </row>
    <row r="72" customFormat="false" ht="12.75" hidden="false" customHeight="false" outlineLevel="0" collapsed="false">
      <c r="C72" s="35"/>
      <c r="D72" s="35"/>
    </row>
    <row r="73" customFormat="false" ht="12.75" hidden="false" customHeight="false" outlineLevel="0" collapsed="false">
      <c r="C73" s="35"/>
      <c r="D73" s="35"/>
    </row>
    <row r="74" customFormat="false" ht="12.75" hidden="false" customHeight="false" outlineLevel="0" collapsed="false">
      <c r="C74" s="35"/>
      <c r="D74" s="35"/>
    </row>
    <row r="75" customFormat="false" ht="12.75" hidden="false" customHeight="false" outlineLevel="0" collapsed="false">
      <c r="C75" s="35"/>
      <c r="D75" s="35"/>
    </row>
    <row r="76" customFormat="false" ht="12.75" hidden="false" customHeight="false" outlineLevel="0" collapsed="false">
      <c r="C76" s="35"/>
      <c r="D76" s="35"/>
    </row>
    <row r="77" customFormat="false" ht="12.75" hidden="false" customHeight="false" outlineLevel="0" collapsed="false">
      <c r="C77" s="35"/>
      <c r="D77" s="35"/>
    </row>
    <row r="78" customFormat="false" ht="12.75" hidden="false" customHeight="false" outlineLevel="0" collapsed="false">
      <c r="C78" s="35"/>
      <c r="D78" s="35"/>
    </row>
    <row r="79" customFormat="false" ht="12.75" hidden="false" customHeight="false" outlineLevel="0" collapsed="false">
      <c r="C79" s="35"/>
      <c r="D79" s="35"/>
    </row>
  </sheetData>
  <mergeCells count="3">
    <mergeCell ref="A1:Q1"/>
    <mergeCell ref="A2:Q2"/>
    <mergeCell ref="A3:Q3"/>
  </mergeCells>
  <printOptions headings="false" gridLines="false" gridLinesSet="true" horizontalCentered="false" verticalCentered="false"/>
  <pageMargins left="0.329861111111111" right="0.270138888888889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F8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8" activeCellId="0" sqref="D18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107" width="32.28"/>
    <col collapsed="false" customWidth="true" hidden="false" outlineLevel="0" max="2" min="2" style="107" width="6.28"/>
    <col collapsed="false" customWidth="true" hidden="false" outlineLevel="0" max="3" min="3" style="107" width="8.85"/>
    <col collapsed="false" customWidth="true" hidden="false" outlineLevel="0" max="4" min="4" style="107" width="9.85"/>
    <col collapsed="false" customWidth="true" hidden="false" outlineLevel="0" max="5" min="5" style="107" width="10.85"/>
    <col collapsed="false" customWidth="true" hidden="false" outlineLevel="0" max="6" min="6" style="107" width="9.56"/>
    <col collapsed="false" customWidth="true" hidden="false" outlineLevel="0" max="7" min="7" style="107" width="8.56"/>
    <col collapsed="false" customWidth="false" hidden="false" outlineLevel="0" max="8" min="8" style="107" width="9.14"/>
    <col collapsed="false" customWidth="true" hidden="false" outlineLevel="0" max="28" min="9" style="107" width="8.56"/>
    <col collapsed="false" customWidth="true" hidden="false" outlineLevel="0" max="29" min="29" style="107" width="9.85"/>
    <col collapsed="false" customWidth="false" hidden="false" outlineLevel="0" max="257" min="30" style="107" width="9.14"/>
  </cols>
  <sheetData>
    <row r="1" customFormat="false" ht="11.25" hidden="false" customHeight="false" outlineLevel="0" collapsed="false">
      <c r="A1" s="108" t="str">
        <f aca="false">+revenues!A1</f>
        <v>Transwestern Pipeline Company</v>
      </c>
      <c r="B1" s="109"/>
      <c r="C1" s="110" t="n">
        <f aca="true">NOW()</f>
        <v>45926.9588568206</v>
      </c>
      <c r="D1" s="111"/>
      <c r="E1" s="109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3"/>
    </row>
    <row r="2" customFormat="false" ht="11.25" hidden="false" customHeight="false" outlineLevel="0" collapsed="false">
      <c r="A2" s="108" t="s">
        <v>180</v>
      </c>
      <c r="B2" s="109"/>
      <c r="C2" s="114" t="n">
        <f aca="true">NOW()</f>
        <v>45926.9588568207</v>
      </c>
      <c r="D2" s="111"/>
      <c r="E2" s="109"/>
      <c r="F2" s="111"/>
      <c r="G2" s="111"/>
      <c r="H2" s="115"/>
      <c r="I2" s="116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</row>
    <row r="3" customFormat="false" ht="11.25" hidden="false" customHeight="false" outlineLevel="0" collapsed="false">
      <c r="A3" s="108" t="s">
        <v>181</v>
      </c>
      <c r="B3" s="109"/>
      <c r="C3" s="111"/>
      <c r="D3" s="111"/>
      <c r="E3" s="109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</row>
    <row r="4" customFormat="false" ht="11.25" hidden="false" customHeight="false" outlineLevel="0" collapsed="false">
      <c r="A4" s="117" t="str">
        <f aca="false">+assumptions!A2</f>
        <v>TW Expansion</v>
      </c>
      <c r="B4" s="109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</row>
    <row r="5" customFormat="false" ht="11.25" hidden="false" customHeight="false" outlineLevel="0" collapsed="false">
      <c r="A5" s="117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customFormat="false" ht="11.25" hidden="false" customHeight="false" outlineLevel="0" collapsed="false">
      <c r="A6" s="118"/>
      <c r="B6" s="109"/>
      <c r="C6" s="119" t="n">
        <v>0</v>
      </c>
      <c r="D6" s="119" t="n">
        <v>1</v>
      </c>
      <c r="E6" s="119" t="n">
        <f aca="false">D6+1</f>
        <v>2</v>
      </c>
      <c r="F6" s="119" t="n">
        <f aca="false">E6+1</f>
        <v>3</v>
      </c>
      <c r="G6" s="119" t="n">
        <f aca="false">F6+1</f>
        <v>4</v>
      </c>
      <c r="H6" s="119" t="n">
        <f aca="false">G6+1</f>
        <v>5</v>
      </c>
      <c r="I6" s="119" t="n">
        <f aca="false">H6+1</f>
        <v>6</v>
      </c>
      <c r="J6" s="119" t="n">
        <f aca="false">I6+1</f>
        <v>7</v>
      </c>
      <c r="K6" s="119" t="n">
        <f aca="false">J6+1</f>
        <v>8</v>
      </c>
      <c r="L6" s="119" t="n">
        <f aca="false">K6+1</f>
        <v>9</v>
      </c>
      <c r="M6" s="119" t="n">
        <f aca="false">L6+1</f>
        <v>10</v>
      </c>
      <c r="N6" s="119" t="n">
        <f aca="false">M6+1</f>
        <v>11</v>
      </c>
      <c r="O6" s="119" t="n">
        <f aca="false">N6+1</f>
        <v>12</v>
      </c>
      <c r="P6" s="119" t="n">
        <f aca="false">O6+1</f>
        <v>13</v>
      </c>
      <c r="Q6" s="119" t="n">
        <f aca="false">P6+1</f>
        <v>14</v>
      </c>
      <c r="R6" s="119" t="n">
        <f aca="false">Q6+1</f>
        <v>15</v>
      </c>
      <c r="S6" s="119" t="n">
        <f aca="false">R6+1</f>
        <v>16</v>
      </c>
      <c r="T6" s="119" t="n">
        <f aca="false">S6+1</f>
        <v>17</v>
      </c>
      <c r="U6" s="119" t="n">
        <f aca="false">T6+1</f>
        <v>18</v>
      </c>
      <c r="V6" s="119" t="n">
        <f aca="false">U6+1</f>
        <v>19</v>
      </c>
      <c r="W6" s="119" t="n">
        <f aca="false">V6+1</f>
        <v>20</v>
      </c>
      <c r="X6" s="119" t="n">
        <f aca="false">W6+1</f>
        <v>21</v>
      </c>
      <c r="Y6" s="119" t="n">
        <f aca="false">X6+1</f>
        <v>22</v>
      </c>
      <c r="Z6" s="119" t="n">
        <f aca="false">Y6+1</f>
        <v>23</v>
      </c>
      <c r="AA6" s="119" t="n">
        <f aca="false">Z6+1</f>
        <v>24</v>
      </c>
      <c r="AB6" s="119" t="n">
        <f aca="false">AA6+1</f>
        <v>25</v>
      </c>
      <c r="AC6" s="119" t="s">
        <v>182</v>
      </c>
    </row>
    <row r="7" customFormat="false" ht="11.25" hidden="false" customHeight="false" outlineLevel="0" collapsed="false">
      <c r="A7" s="120" t="s">
        <v>183</v>
      </c>
      <c r="B7" s="109"/>
      <c r="C7" s="121" t="n">
        <f aca="false">+assumptions!B6</f>
        <v>25</v>
      </c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</row>
    <row r="8" customFormat="false" ht="11.25" hidden="false" customHeight="false" outlineLevel="0" collapsed="false">
      <c r="A8" s="120" t="s">
        <v>184</v>
      </c>
      <c r="B8" s="109"/>
      <c r="C8" s="121" t="n">
        <v>0</v>
      </c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</row>
    <row r="9" customFormat="false" ht="11.25" hidden="false" customHeight="false" outlineLevel="0" collapsed="false">
      <c r="A9" s="112" t="s">
        <v>185</v>
      </c>
      <c r="B9" s="109"/>
      <c r="C9" s="123" t="n">
        <f aca="false">+assumptions!B7</f>
        <v>15</v>
      </c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</row>
    <row r="10" customFormat="false" ht="12" hidden="false" customHeight="false" outlineLevel="0" collapsed="false">
      <c r="A10" s="112"/>
      <c r="B10" s="124"/>
      <c r="C10" s="109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</row>
    <row r="11" customFormat="false" ht="12" hidden="false" customHeight="false" outlineLevel="0" collapsed="false">
      <c r="A11" s="112" t="s">
        <v>178</v>
      </c>
      <c r="B11" s="109"/>
      <c r="C11" s="125" t="n">
        <f aca="false">+assumptions!B16*D11</f>
        <v>613500</v>
      </c>
      <c r="D11" s="126" t="n">
        <v>1</v>
      </c>
      <c r="E11" s="127" t="s">
        <v>186</v>
      </c>
      <c r="F11" s="128"/>
      <c r="G11" s="129"/>
      <c r="H11" s="130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11"/>
    </row>
    <row r="12" customFormat="false" ht="11.25" hidden="false" customHeight="false" outlineLevel="0" collapsed="false">
      <c r="A12" s="112" t="s">
        <v>187</v>
      </c>
      <c r="B12" s="109"/>
      <c r="C12" s="132" t="n">
        <f aca="false">+assumptions!B11</f>
        <v>496935</v>
      </c>
      <c r="D12" s="131"/>
      <c r="E12" s="133"/>
      <c r="F12" s="130"/>
      <c r="G12" s="130"/>
      <c r="H12" s="130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11"/>
    </row>
    <row r="13" customFormat="false" ht="11.25" hidden="false" customHeight="false" outlineLevel="0" collapsed="false">
      <c r="A13" s="112" t="s">
        <v>44</v>
      </c>
      <c r="B13" s="109"/>
      <c r="C13" s="132" t="n">
        <f aca="false">+assumptions!B12</f>
        <v>24540</v>
      </c>
      <c r="D13" s="131"/>
      <c r="E13" s="133"/>
      <c r="F13" s="130"/>
      <c r="G13" s="130"/>
      <c r="H13" s="130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11"/>
    </row>
    <row r="14" customFormat="false" ht="11.25" hidden="false" customHeight="false" outlineLevel="0" collapsed="false">
      <c r="A14" s="112" t="s">
        <v>188</v>
      </c>
      <c r="B14" s="109"/>
      <c r="C14" s="132" t="n">
        <f aca="false">+assumptions!B13</f>
        <v>92025</v>
      </c>
      <c r="D14" s="131"/>
      <c r="E14" s="133"/>
      <c r="F14" s="130"/>
      <c r="G14" s="130"/>
      <c r="H14" s="130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11"/>
    </row>
    <row r="15" customFormat="false" ht="11.25" hidden="false" customHeight="false" outlineLevel="0" collapsed="false">
      <c r="A15" s="112" t="s">
        <v>189</v>
      </c>
      <c r="B15" s="109"/>
      <c r="C15" s="132" t="n">
        <f aca="false">+assumptions!B14</f>
        <v>0</v>
      </c>
      <c r="D15" s="131"/>
      <c r="E15" s="133"/>
      <c r="F15" s="130"/>
      <c r="G15" s="130"/>
      <c r="H15" s="130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11"/>
    </row>
    <row r="16" customFormat="false" ht="11.25" hidden="false" customHeight="false" outlineLevel="0" collapsed="false">
      <c r="A16" s="112" t="s">
        <v>190</v>
      </c>
      <c r="B16" s="109"/>
      <c r="C16" s="134" t="n">
        <f aca="false">+assumptions!B15</f>
        <v>0</v>
      </c>
      <c r="D16" s="131" t="s">
        <v>38</v>
      </c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11"/>
    </row>
    <row r="17" customFormat="false" ht="11.25" hidden="false" customHeight="false" outlineLevel="0" collapsed="false">
      <c r="A17" s="112" t="s">
        <v>191</v>
      </c>
      <c r="B17" s="109"/>
      <c r="C17" s="132" t="n">
        <f aca="false">IF(D17="Y",+C11*loan!E4,+DCF!C11)</f>
        <v>613500</v>
      </c>
      <c r="D17" s="135" t="s">
        <v>192</v>
      </c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11"/>
    </row>
    <row r="18" customFormat="false" ht="12" hidden="false" customHeight="false" outlineLevel="0" collapsed="false">
      <c r="A18" s="112"/>
      <c r="B18" s="109"/>
      <c r="C18" s="136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11"/>
    </row>
    <row r="19" customFormat="false" ht="12" hidden="false" customHeight="false" outlineLevel="0" collapsed="false">
      <c r="A19" s="112" t="s">
        <v>193</v>
      </c>
      <c r="B19" s="137"/>
      <c r="C19" s="138"/>
      <c r="D19" s="139" t="n">
        <f aca="false">+loadfac!N3</f>
        <v>0.836419711058693</v>
      </c>
      <c r="E19" s="139" t="n">
        <f aca="false">+loadfac!N4</f>
        <v>0.838301895371998</v>
      </c>
      <c r="F19" s="139" t="n">
        <f aca="false">+loadfac!N5</f>
        <v>0.838987426782026</v>
      </c>
      <c r="G19" s="139" t="n">
        <f aca="false">+loadfac!N6</f>
        <v>0.877100281498423</v>
      </c>
      <c r="H19" s="139" t="n">
        <f aca="false">+loadfac!N7</f>
        <v>0.855640988438031</v>
      </c>
      <c r="I19" s="139" t="n">
        <f aca="false">+loadfac!N8</f>
        <v>0.861455632431302</v>
      </c>
      <c r="J19" s="139" t="n">
        <f aca="false">+loadfac!N9</f>
        <v>0.870867142442499</v>
      </c>
      <c r="K19" s="139" t="n">
        <f aca="false">+loadfac!N10</f>
        <v>0.853760437570729</v>
      </c>
      <c r="L19" s="139" t="n">
        <f aca="false">+loadfac!N11</f>
        <v>0.855789667709384</v>
      </c>
      <c r="M19" s="140" t="n">
        <f aca="false">+loadfac!N12</f>
        <v>0.83524133086384</v>
      </c>
      <c r="N19" s="141" t="n">
        <f aca="false">+M19</f>
        <v>0.83524133086384</v>
      </c>
      <c r="O19" s="141" t="n">
        <f aca="false">+N19</f>
        <v>0.83524133086384</v>
      </c>
      <c r="P19" s="141" t="n">
        <f aca="false">+O19</f>
        <v>0.83524133086384</v>
      </c>
      <c r="Q19" s="141" t="n">
        <f aca="false">+P19</f>
        <v>0.83524133086384</v>
      </c>
      <c r="R19" s="141" t="n">
        <f aca="false">+Q19</f>
        <v>0.83524133086384</v>
      </c>
      <c r="S19" s="141" t="n">
        <f aca="false">+R19</f>
        <v>0.83524133086384</v>
      </c>
      <c r="T19" s="141" t="n">
        <f aca="false">+S19</f>
        <v>0.83524133086384</v>
      </c>
      <c r="U19" s="141" t="n">
        <f aca="false">+T19</f>
        <v>0.83524133086384</v>
      </c>
      <c r="V19" s="141" t="n">
        <f aca="false">+U19</f>
        <v>0.83524133086384</v>
      </c>
      <c r="W19" s="141" t="n">
        <f aca="false">+V19</f>
        <v>0.83524133086384</v>
      </c>
      <c r="X19" s="141" t="n">
        <f aca="false">+W19</f>
        <v>0.83524133086384</v>
      </c>
      <c r="Y19" s="141" t="n">
        <f aca="false">+X19</f>
        <v>0.83524133086384</v>
      </c>
      <c r="Z19" s="141" t="n">
        <f aca="false">+Y19</f>
        <v>0.83524133086384</v>
      </c>
      <c r="AA19" s="141" t="n">
        <f aca="false">+Z19</f>
        <v>0.83524133086384</v>
      </c>
      <c r="AB19" s="141" t="n">
        <f aca="false">+AA19</f>
        <v>0.83524133086384</v>
      </c>
      <c r="AC19" s="142"/>
    </row>
    <row r="20" customFormat="false" ht="11.25" hidden="false" customHeight="false" outlineLevel="0" collapsed="false">
      <c r="A20" s="112" t="s">
        <v>194</v>
      </c>
      <c r="B20" s="109"/>
      <c r="C20" s="143" t="n">
        <v>1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44"/>
    </row>
    <row r="21" customFormat="false" ht="11.25" hidden="false" customHeight="false" outlineLevel="0" collapsed="false">
      <c r="A21" s="112" t="s">
        <v>195</v>
      </c>
      <c r="B21" s="109"/>
      <c r="C21" s="145"/>
      <c r="D21" s="146" t="n">
        <f aca="false">0.0228+0.0347+0.0085+0.0126</f>
        <v>0.0786</v>
      </c>
      <c r="E21" s="109"/>
      <c r="F21" s="109"/>
      <c r="G21" s="109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</row>
    <row r="22" customFormat="false" ht="11.25" hidden="false" customHeight="false" outlineLevel="0" collapsed="false">
      <c r="A22" s="112" t="s">
        <v>196</v>
      </c>
      <c r="B22" s="109"/>
      <c r="C22" s="147"/>
      <c r="D22" s="111"/>
      <c r="E22" s="109"/>
      <c r="F22" s="109"/>
      <c r="G22" s="109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customFormat="false" ht="11.25" hidden="false" customHeight="false" outlineLevel="0" collapsed="false">
      <c r="A23" s="112" t="s">
        <v>197</v>
      </c>
      <c r="B23" s="109"/>
      <c r="C23" s="124" t="n">
        <v>0.995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48"/>
    </row>
    <row r="24" customFormat="false" ht="11.25" hidden="false" customHeight="false" outlineLevel="0" collapsed="false">
      <c r="A24" s="109"/>
      <c r="B24" s="109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48"/>
    </row>
    <row r="25" customFormat="false" ht="11.25" hidden="false" customHeight="false" outlineLevel="0" collapsed="false">
      <c r="A25" s="112" t="s">
        <v>198</v>
      </c>
      <c r="B25" s="149"/>
      <c r="C25" s="150"/>
      <c r="D25" s="151" t="n">
        <f aca="false">+revenues!C7</f>
        <v>500</v>
      </c>
      <c r="E25" s="151" t="n">
        <f aca="false">+revenues!D55</f>
        <v>1600</v>
      </c>
      <c r="F25" s="151" t="n">
        <f aca="false">+revenues!E55</f>
        <v>1600</v>
      </c>
      <c r="G25" s="151" t="n">
        <f aca="false">+revenues!F55</f>
        <v>1600</v>
      </c>
      <c r="H25" s="151" t="n">
        <f aca="false">+revenues!G55</f>
        <v>1600</v>
      </c>
      <c r="I25" s="151" t="n">
        <f aca="false">+revenues!H55</f>
        <v>1600</v>
      </c>
      <c r="J25" s="151" t="n">
        <f aca="false">+revenues!I55</f>
        <v>1600</v>
      </c>
      <c r="K25" s="151" t="n">
        <f aca="false">+revenues!J55</f>
        <v>1600</v>
      </c>
      <c r="L25" s="151" t="n">
        <f aca="false">+revenues!K55</f>
        <v>1600</v>
      </c>
      <c r="M25" s="151" t="n">
        <f aca="false">+revenues!L55</f>
        <v>1600</v>
      </c>
      <c r="N25" s="151" t="n">
        <f aca="false">+revenues!M55</f>
        <v>1600</v>
      </c>
      <c r="O25" s="151" t="n">
        <f aca="false">+revenues!N55</f>
        <v>1600</v>
      </c>
      <c r="P25" s="151" t="n">
        <f aca="false">+revenues!O55</f>
        <v>1600</v>
      </c>
      <c r="Q25" s="151" t="n">
        <f aca="false">+revenues!P55</f>
        <v>1600</v>
      </c>
      <c r="R25" s="151" t="n">
        <f aca="false">+revenues!Q55</f>
        <v>1600</v>
      </c>
      <c r="S25" s="151" t="n">
        <f aca="false">+revenues!R55</f>
        <v>1600</v>
      </c>
      <c r="T25" s="151" t="n">
        <f aca="false">+revenues!S55</f>
        <v>1600</v>
      </c>
      <c r="U25" s="151" t="n">
        <f aca="false">+revenues!T55</f>
        <v>1600</v>
      </c>
      <c r="V25" s="151" t="n">
        <f aca="false">+revenues!U55</f>
        <v>1600</v>
      </c>
      <c r="W25" s="151" t="n">
        <f aca="false">+revenues!V55</f>
        <v>1600</v>
      </c>
      <c r="X25" s="151" t="n">
        <f aca="false">+revenues!W55</f>
        <v>1600</v>
      </c>
      <c r="Y25" s="151" t="n">
        <f aca="false">+revenues!X55</f>
        <v>1600</v>
      </c>
      <c r="Z25" s="151" t="n">
        <f aca="false">+revenues!Y55</f>
        <v>1600</v>
      </c>
      <c r="AA25" s="151" t="n">
        <f aca="false">+revenues!Z55</f>
        <v>1600</v>
      </c>
      <c r="AB25" s="151" t="n">
        <f aca="false">+revenues!AA55</f>
        <v>1600</v>
      </c>
      <c r="AC25" s="148"/>
    </row>
    <row r="26" customFormat="false" ht="11.25" hidden="false" customHeight="false" outlineLevel="0" collapsed="false">
      <c r="A26" s="112" t="s">
        <v>199</v>
      </c>
      <c r="B26" s="109"/>
      <c r="C26" s="111"/>
      <c r="D26" s="152" t="n">
        <v>0.11</v>
      </c>
      <c r="E26" s="152" t="n">
        <f aca="false">+D26</f>
        <v>0.11</v>
      </c>
      <c r="F26" s="152" t="n">
        <f aca="false">+E26</f>
        <v>0.11</v>
      </c>
      <c r="G26" s="152" t="n">
        <f aca="false">+F26</f>
        <v>0.11</v>
      </c>
      <c r="H26" s="152" t="n">
        <f aca="false">+G26</f>
        <v>0.11</v>
      </c>
      <c r="I26" s="152" t="n">
        <f aca="false">+H26</f>
        <v>0.11</v>
      </c>
      <c r="J26" s="152" t="n">
        <f aca="false">+I26</f>
        <v>0.11</v>
      </c>
      <c r="K26" s="152" t="n">
        <f aca="false">+J26</f>
        <v>0.11</v>
      </c>
      <c r="L26" s="152" t="n">
        <f aca="false">+K26</f>
        <v>0.11</v>
      </c>
      <c r="M26" s="152" t="n">
        <f aca="false">+L26</f>
        <v>0.11</v>
      </c>
      <c r="N26" s="152" t="n">
        <f aca="false">+M26</f>
        <v>0.11</v>
      </c>
      <c r="O26" s="152" t="n">
        <f aca="false">+N26</f>
        <v>0.11</v>
      </c>
      <c r="P26" s="152" t="n">
        <f aca="false">+O26</f>
        <v>0.11</v>
      </c>
      <c r="Q26" s="152" t="n">
        <f aca="false">+P26</f>
        <v>0.11</v>
      </c>
      <c r="R26" s="152" t="n">
        <f aca="false">+Q26</f>
        <v>0.11</v>
      </c>
      <c r="S26" s="152" t="n">
        <f aca="false">+R26</f>
        <v>0.11</v>
      </c>
      <c r="T26" s="152" t="n">
        <f aca="false">+S26</f>
        <v>0.11</v>
      </c>
      <c r="U26" s="152" t="n">
        <f aca="false">+T26</f>
        <v>0.11</v>
      </c>
      <c r="V26" s="152" t="n">
        <f aca="false">+U26</f>
        <v>0.11</v>
      </c>
      <c r="W26" s="152" t="n">
        <f aca="false">+V26</f>
        <v>0.11</v>
      </c>
      <c r="X26" s="152" t="n">
        <f aca="false">+W26</f>
        <v>0.11</v>
      </c>
      <c r="Y26" s="152" t="n">
        <f aca="false">+X26</f>
        <v>0.11</v>
      </c>
      <c r="Z26" s="152" t="n">
        <f aca="false">+Y26</f>
        <v>0.11</v>
      </c>
      <c r="AA26" s="152" t="n">
        <f aca="false">+Z26</f>
        <v>0.11</v>
      </c>
      <c r="AB26" s="152" t="n">
        <f aca="false">+AA26</f>
        <v>0.11</v>
      </c>
      <c r="AC26" s="148"/>
    </row>
    <row r="27" customFormat="false" ht="11.25" hidden="false" customHeight="false" outlineLevel="0" collapsed="false">
      <c r="A27" s="109" t="s">
        <v>200</v>
      </c>
      <c r="B27" s="109"/>
      <c r="C27" s="111"/>
      <c r="D27" s="153" t="n">
        <v>1</v>
      </c>
      <c r="E27" s="153" t="n">
        <f aca="false">+D27</f>
        <v>1</v>
      </c>
      <c r="F27" s="153" t="n">
        <f aca="false">+E27</f>
        <v>1</v>
      </c>
      <c r="G27" s="153" t="n">
        <f aca="false">+F27</f>
        <v>1</v>
      </c>
      <c r="H27" s="153" t="n">
        <f aca="false">+G27</f>
        <v>1</v>
      </c>
      <c r="I27" s="153" t="n">
        <f aca="false">+H27</f>
        <v>1</v>
      </c>
      <c r="J27" s="153" t="n">
        <f aca="false">+I27</f>
        <v>1</v>
      </c>
      <c r="K27" s="153" t="n">
        <f aca="false">+J27</f>
        <v>1</v>
      </c>
      <c r="L27" s="153" t="n">
        <f aca="false">+K27</f>
        <v>1</v>
      </c>
      <c r="M27" s="153" t="n">
        <f aca="false">+L27</f>
        <v>1</v>
      </c>
      <c r="N27" s="153" t="n">
        <v>0.5</v>
      </c>
      <c r="O27" s="153" t="n">
        <f aca="false">+N27</f>
        <v>0.5</v>
      </c>
      <c r="P27" s="153" t="n">
        <f aca="false">+O27</f>
        <v>0.5</v>
      </c>
      <c r="Q27" s="153" t="n">
        <f aca="false">+P27</f>
        <v>0.5</v>
      </c>
      <c r="R27" s="153" t="n">
        <f aca="false">+Q27</f>
        <v>0.5</v>
      </c>
      <c r="S27" s="153" t="n">
        <f aca="false">+R27</f>
        <v>0.5</v>
      </c>
      <c r="T27" s="153" t="n">
        <f aca="false">+S27</f>
        <v>0.5</v>
      </c>
      <c r="U27" s="153" t="n">
        <f aca="false">+T27</f>
        <v>0.5</v>
      </c>
      <c r="V27" s="153" t="n">
        <f aca="false">+U27</f>
        <v>0.5</v>
      </c>
      <c r="W27" s="153" t="n">
        <f aca="false">+V27</f>
        <v>0.5</v>
      </c>
      <c r="X27" s="153" t="n">
        <f aca="false">+W27</f>
        <v>0.5</v>
      </c>
      <c r="Y27" s="153" t="n">
        <f aca="false">+X27</f>
        <v>0.5</v>
      </c>
      <c r="Z27" s="153" t="n">
        <f aca="false">+Y27</f>
        <v>0.5</v>
      </c>
      <c r="AA27" s="153" t="n">
        <f aca="false">+Z27</f>
        <v>0.5</v>
      </c>
      <c r="AB27" s="153" t="n">
        <f aca="false">+AA27</f>
        <v>0.5</v>
      </c>
      <c r="AC27" s="148"/>
    </row>
    <row r="28" customFormat="false" ht="11.25" hidden="false" customHeight="false" outlineLevel="0" collapsed="false">
      <c r="A28" s="112" t="s">
        <v>201</v>
      </c>
      <c r="B28" s="109"/>
      <c r="C28" s="111"/>
      <c r="D28" s="148" t="n">
        <f aca="false">IF($C$7-D6&gt;-1,+revenues!C57,0)</f>
        <v>195457.5</v>
      </c>
      <c r="E28" s="148" t="n">
        <f aca="false">IF($C$7-E6&gt;-1,+revenues!D57,0)</f>
        <v>195457.5</v>
      </c>
      <c r="F28" s="148" t="n">
        <f aca="false">IF($C$7-F6&gt;-1,+revenues!E57,0)</f>
        <v>195457.5</v>
      </c>
      <c r="G28" s="148" t="n">
        <f aca="false">IF($C$7-G6&gt;-1,+revenues!F57,0)</f>
        <v>195457.5</v>
      </c>
      <c r="H28" s="148" t="n">
        <f aca="false">IF($C$7-H6&gt;-1,+revenues!G57,0)</f>
        <v>195457.5</v>
      </c>
      <c r="I28" s="148" t="n">
        <f aca="false">IF($C$7-I6&gt;-1,+revenues!H57,0)</f>
        <v>195457.5</v>
      </c>
      <c r="J28" s="148" t="n">
        <f aca="false">IF($C$7-J6&gt;-1,+revenues!I57,0)</f>
        <v>195457.5</v>
      </c>
      <c r="K28" s="148" t="n">
        <f aca="false">IF($C$7-K6&gt;-1,+revenues!J57,0)</f>
        <v>195457.5</v>
      </c>
      <c r="L28" s="148" t="n">
        <f aca="false">IF($C$7-L6&gt;-1,+revenues!K57,0)</f>
        <v>195457.5</v>
      </c>
      <c r="M28" s="148" t="n">
        <f aca="false">IF($C$7-M6&gt;-1,+revenues!L57,0)</f>
        <v>195457.5</v>
      </c>
      <c r="N28" s="148" t="n">
        <f aca="false">IF($C$7-N6&gt;-1,+revenues!M57,0)</f>
        <v>107766.25</v>
      </c>
      <c r="O28" s="148" t="n">
        <f aca="false">IF($C$7-O6&gt;-1,+revenues!N57,0)</f>
        <v>107766.25</v>
      </c>
      <c r="P28" s="148" t="n">
        <f aca="false">IF($C$7-P6&gt;-1,+revenues!O57,0)</f>
        <v>107766.25</v>
      </c>
      <c r="Q28" s="148" t="n">
        <f aca="false">IF($C$7-Q6&gt;-1,+revenues!P57,0)</f>
        <v>107766.25</v>
      </c>
      <c r="R28" s="148" t="n">
        <f aca="false">IF($C$7-R6&gt;-1,+revenues!Q57,0)</f>
        <v>107766.25</v>
      </c>
      <c r="S28" s="148" t="n">
        <f aca="false">IF($C$7-S6&gt;-1,+revenues!R57,0)</f>
        <v>107766.25</v>
      </c>
      <c r="T28" s="148" t="n">
        <f aca="false">IF($C$7-T6&gt;-1,+revenues!S57,0)</f>
        <v>107766.25</v>
      </c>
      <c r="U28" s="148" t="n">
        <f aca="false">IF($C$7-U6&gt;-1,+revenues!T57,0)</f>
        <v>107766.25</v>
      </c>
      <c r="V28" s="148" t="n">
        <f aca="false">IF($C$7-V6&gt;-1,+revenues!U57,0)</f>
        <v>107766.25</v>
      </c>
      <c r="W28" s="148" t="n">
        <f aca="false">IF($C$7-W6&gt;-1,+revenues!V57,0)</f>
        <v>107766.25</v>
      </c>
      <c r="X28" s="148" t="n">
        <f aca="false">IF($C$7-X6&gt;-1,+revenues!W57,0)</f>
        <v>107766.25</v>
      </c>
      <c r="Y28" s="148" t="n">
        <f aca="false">IF($C$7-Y6&gt;-1,+revenues!X57,0)</f>
        <v>107766.25</v>
      </c>
      <c r="Z28" s="148" t="n">
        <f aca="false">IF($C$7-Z6&gt;-1,+revenues!Y57,0)</f>
        <v>107766.25</v>
      </c>
      <c r="AA28" s="148" t="n">
        <f aca="false">IF($C$7-AA6&gt;-1,+revenues!Z57,0)</f>
        <v>107766.25</v>
      </c>
      <c r="AB28" s="148" t="n">
        <f aca="false">IF($C$7-AB6&gt;-1,+revenues!AA57,0)</f>
        <v>107766.25</v>
      </c>
      <c r="AC28" s="148" t="n">
        <f aca="false">SUM(D28:AB28)</f>
        <v>3571068.75</v>
      </c>
    </row>
    <row r="29" customFormat="false" ht="11.25" hidden="false" customHeight="false" outlineLevel="0" collapsed="false">
      <c r="A29" s="109"/>
      <c r="B29" s="109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48"/>
    </row>
    <row r="30" customFormat="false" ht="11.25" hidden="false" customHeight="false" outlineLevel="0" collapsed="false">
      <c r="A30" s="112" t="s">
        <v>202</v>
      </c>
      <c r="B30" s="109"/>
      <c r="C30" s="111"/>
      <c r="D30" s="154" t="n">
        <f aca="false">+revenues!C58</f>
        <v>0</v>
      </c>
      <c r="E30" s="155" t="n">
        <f aca="false">IF($C$7-E6&gt;-1,+revenues!D58,0)</f>
        <v>0</v>
      </c>
      <c r="F30" s="155" t="n">
        <f aca="false">IF($C$7-F6&gt;-1,+revenues!E58,0)</f>
        <v>0</v>
      </c>
      <c r="G30" s="155" t="n">
        <f aca="false">IF($C$7-G6&gt;-1,+revenues!F58,0)</f>
        <v>0</v>
      </c>
      <c r="H30" s="155" t="n">
        <f aca="false">IF($C$7-H6&gt;-1,+revenues!G58,0)</f>
        <v>0</v>
      </c>
      <c r="I30" s="155" t="n">
        <f aca="false">IF($C$7-I6&gt;-1,+revenues!H58,0)</f>
        <v>0</v>
      </c>
      <c r="J30" s="155" t="n">
        <f aca="false">IF($C$7-J6&gt;-1,+revenues!I58,0)</f>
        <v>0</v>
      </c>
      <c r="K30" s="155" t="n">
        <f aca="false">IF($C$7-K6&gt;-1,+revenues!J58,0)</f>
        <v>0</v>
      </c>
      <c r="L30" s="155" t="n">
        <f aca="false">IF($C$7-L6&gt;-1,+revenues!K58,0)</f>
        <v>0</v>
      </c>
      <c r="M30" s="155" t="n">
        <f aca="false">IF($C$7-M6&gt;-1,+revenues!L58,0)</f>
        <v>0</v>
      </c>
      <c r="N30" s="155" t="n">
        <f aca="false">IF($C$7-N6&gt;-1,+revenues!M58,0)</f>
        <v>0</v>
      </c>
      <c r="O30" s="155" t="n">
        <f aca="false">IF($C$7-O6&gt;-1,+revenues!N58,0)</f>
        <v>0</v>
      </c>
      <c r="P30" s="155" t="n">
        <f aca="false">IF($C$7-P6&gt;-1,+revenues!O58,0)</f>
        <v>0</v>
      </c>
      <c r="Q30" s="155" t="n">
        <f aca="false">IF($C$7-Q6&gt;-1,+revenues!P58,0)</f>
        <v>0</v>
      </c>
      <c r="R30" s="155" t="n">
        <f aca="false">IF($C$7-R6&gt;-1,+revenues!Q58,0)</f>
        <v>0</v>
      </c>
      <c r="S30" s="155" t="n">
        <f aca="false">IF($C$7-S6&gt;-1,+revenues!R58,0)</f>
        <v>0</v>
      </c>
      <c r="T30" s="155" t="n">
        <f aca="false">IF($C$7-T6&gt;-1,+revenues!S58,0)</f>
        <v>0</v>
      </c>
      <c r="U30" s="155" t="n">
        <f aca="false">IF($C$7-U6&gt;-1,+revenues!T58,0)</f>
        <v>0</v>
      </c>
      <c r="V30" s="155" t="n">
        <f aca="false">IF($C$7-V6&gt;-1,+revenues!U58,0)</f>
        <v>0</v>
      </c>
      <c r="W30" s="155" t="n">
        <f aca="false">IF($C$7-W6&gt;-1,+revenues!V58,0)</f>
        <v>0</v>
      </c>
      <c r="X30" s="155" t="n">
        <f aca="false">IF($C$7-X6&gt;-1,+revenues!AB58,0)</f>
        <v>0</v>
      </c>
      <c r="Y30" s="155" t="n">
        <f aca="false">IF($C$7-Y6&gt;-1,+revenues!AC58,0)</f>
        <v>0</v>
      </c>
      <c r="Z30" s="155" t="n">
        <f aca="false">IF($C$7-Z6&gt;-1,+revenues!AD58,0)</f>
        <v>0</v>
      </c>
      <c r="AA30" s="155" t="n">
        <f aca="false">IF($C$7-AA6&gt;-1,+revenues!AE58,0)</f>
        <v>0</v>
      </c>
      <c r="AB30" s="155" t="n">
        <f aca="false">IF($C$7-AB6&gt;-1,+revenues!AF58,0)</f>
        <v>0</v>
      </c>
      <c r="AC30" s="148"/>
    </row>
    <row r="31" customFormat="false" ht="11.25" hidden="false" customHeight="false" outlineLevel="0" collapsed="false">
      <c r="A31" s="112" t="s">
        <v>203</v>
      </c>
      <c r="B31" s="109"/>
      <c r="C31" s="111"/>
      <c r="D31" s="156" t="n">
        <f aca="false">D30*D34*365</f>
        <v>0</v>
      </c>
      <c r="E31" s="156" t="n">
        <f aca="false">E30*E34*365</f>
        <v>0</v>
      </c>
      <c r="F31" s="156" t="n">
        <f aca="false">F30*F34*365</f>
        <v>0</v>
      </c>
      <c r="G31" s="156" t="n">
        <f aca="false">G30*G34*365</f>
        <v>0</v>
      </c>
      <c r="H31" s="156" t="n">
        <f aca="false">H30*H34*365</f>
        <v>0</v>
      </c>
      <c r="I31" s="156" t="n">
        <f aca="false">I30*I34*365</f>
        <v>0</v>
      </c>
      <c r="J31" s="156" t="n">
        <f aca="false">J30*J34*365</f>
        <v>0</v>
      </c>
      <c r="K31" s="156" t="n">
        <f aca="false">K30*K34*365</f>
        <v>0</v>
      </c>
      <c r="L31" s="156" t="n">
        <f aca="false">L30*L34*365</f>
        <v>0</v>
      </c>
      <c r="M31" s="156" t="n">
        <f aca="false">M30*M34*365</f>
        <v>0</v>
      </c>
      <c r="N31" s="156" t="n">
        <f aca="false">N30*N34*365</f>
        <v>0</v>
      </c>
      <c r="O31" s="156" t="n">
        <f aca="false">O30*O34*365</f>
        <v>0</v>
      </c>
      <c r="P31" s="156" t="n">
        <f aca="false">P30*P34*365</f>
        <v>0</v>
      </c>
      <c r="Q31" s="156" t="n">
        <f aca="false">Q30*Q34*365</f>
        <v>0</v>
      </c>
      <c r="R31" s="156" t="n">
        <f aca="false">R30*R34*365</f>
        <v>0</v>
      </c>
      <c r="S31" s="156" t="n">
        <f aca="false">S30*S34*365</f>
        <v>0</v>
      </c>
      <c r="T31" s="156" t="n">
        <f aca="false">T30*T34*365</f>
        <v>0</v>
      </c>
      <c r="U31" s="156" t="n">
        <f aca="false">U30*U34*365</f>
        <v>0</v>
      </c>
      <c r="V31" s="156" t="n">
        <f aca="false">V30*V34*365</f>
        <v>0</v>
      </c>
      <c r="W31" s="156" t="n">
        <f aca="false">W30*W34*365</f>
        <v>0</v>
      </c>
      <c r="X31" s="156" t="n">
        <f aca="false">X30*X34*365</f>
        <v>0</v>
      </c>
      <c r="Y31" s="156" t="n">
        <f aca="false">Y30*Y34*365</f>
        <v>0</v>
      </c>
      <c r="Z31" s="156" t="n">
        <f aca="false">Z30*Z34*365</f>
        <v>0</v>
      </c>
      <c r="AA31" s="156" t="n">
        <f aca="false">AA30*AA34*365</f>
        <v>0</v>
      </c>
      <c r="AB31" s="156" t="n">
        <f aca="false">AB30*AB34*365</f>
        <v>0</v>
      </c>
      <c r="AC31" s="148" t="n">
        <f aca="false">SUM(D31:AB31)</f>
        <v>0</v>
      </c>
    </row>
    <row r="32" customFormat="false" ht="11.25" hidden="false" customHeight="false" outlineLevel="0" collapsed="false">
      <c r="A32" s="109"/>
      <c r="B32" s="109"/>
      <c r="C32" s="111"/>
      <c r="D32" s="109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48"/>
    </row>
    <row r="33" customFormat="false" ht="11.25" hidden="false" customHeight="false" outlineLevel="0" collapsed="false">
      <c r="A33" s="112" t="s">
        <v>204</v>
      </c>
      <c r="B33" s="109"/>
      <c r="C33" s="111"/>
      <c r="D33" s="157" t="n">
        <f aca="false">+assumptions!C36+assumptions!C35</f>
        <v>14.1120733649823</v>
      </c>
      <c r="E33" s="157" t="n">
        <f aca="false">+assumptions!D36+assumptions!D35</f>
        <v>14.1438295787164</v>
      </c>
      <c r="F33" s="157" t="n">
        <f aca="false">+assumptions!E36+assumptions!E35</f>
        <v>14.1553958646663</v>
      </c>
      <c r="G33" s="157" t="n">
        <f aca="false">+assumptions!F36+assumptions!F35</f>
        <v>14.7984359494414</v>
      </c>
      <c r="H33" s="157" t="n">
        <f aca="false">+assumptions!G36+assumptions!G35</f>
        <v>14.4363747569265</v>
      </c>
      <c r="I33" s="157" t="n">
        <f aca="false">+assumptions!H36+assumptions!H35</f>
        <v>14.5344794303809</v>
      </c>
      <c r="J33" s="157" t="n">
        <f aca="false">+assumptions!I36+assumptions!I35</f>
        <v>14.6932704272898</v>
      </c>
      <c r="K33" s="157" t="n">
        <f aca="false">+assumptions!J36+assumptions!J35</f>
        <v>14.4046461026933</v>
      </c>
      <c r="L33" s="157" t="n">
        <f aca="false">+assumptions!K36+assumptions!K35</f>
        <v>14.4388832735927</v>
      </c>
      <c r="M33" s="157" t="n">
        <f aca="false">+assumptions!L36+assumptions!L35</f>
        <v>14.0921917343347</v>
      </c>
      <c r="N33" s="157" t="n">
        <f aca="false">+assumptions!M36+assumptions!M35</f>
        <v>14.3547134302337</v>
      </c>
      <c r="O33" s="157" t="n">
        <f aca="false">+assumptions!N36+assumptions!N35</f>
        <v>14.3869446421666</v>
      </c>
      <c r="P33" s="157" t="n">
        <f aca="false">+assumptions!O36+assumptions!O35</f>
        <v>14.4971199644391</v>
      </c>
      <c r="Q33" s="157" t="n">
        <f aca="false">+assumptions!P36+assumptions!P35</f>
        <v>14.2800742593243</v>
      </c>
      <c r="R33" s="157" t="n">
        <f aca="false">+assumptions!Q36+assumptions!Q35</f>
        <v>14.3822307069162</v>
      </c>
      <c r="S33" s="157" t="n">
        <f aca="false">+assumptions!R36+assumptions!R35</f>
        <v>14.3822307069162</v>
      </c>
      <c r="T33" s="157" t="n">
        <f aca="false">+assumptions!S36+assumptions!S35</f>
        <v>14.3822307069162</v>
      </c>
      <c r="U33" s="157" t="n">
        <f aca="false">+assumptions!T36+assumptions!T35</f>
        <v>14.3822307069162</v>
      </c>
      <c r="V33" s="157" t="n">
        <f aca="false">+assumptions!U36+assumptions!U35</f>
        <v>14.3822307069162</v>
      </c>
      <c r="W33" s="157" t="n">
        <f aca="false">+assumptions!V36+assumptions!V35</f>
        <v>14.3822307069162</v>
      </c>
      <c r="X33" s="157" t="n">
        <f aca="false">+assumptions!W36+assumptions!W35</f>
        <v>0</v>
      </c>
      <c r="Y33" s="157" t="n">
        <f aca="false">+assumptions!X36+assumptions!X35</f>
        <v>0</v>
      </c>
      <c r="Z33" s="157" t="n">
        <f aca="false">+assumptions!Y36+assumptions!Y35</f>
        <v>0</v>
      </c>
      <c r="AA33" s="157" t="n">
        <f aca="false">+assumptions!Z36+assumptions!Z35</f>
        <v>0</v>
      </c>
      <c r="AB33" s="157" t="n">
        <f aca="false">+assumptions!AA36+assumptions!AA35</f>
        <v>0</v>
      </c>
      <c r="AC33" s="148"/>
    </row>
    <row r="34" customFormat="false" ht="11.25" hidden="false" customHeight="false" outlineLevel="0" collapsed="false">
      <c r="A34" s="112" t="s">
        <v>205</v>
      </c>
      <c r="B34" s="158" t="n">
        <f aca="false">+assumptions!B25</f>
        <v>1.03</v>
      </c>
      <c r="C34" s="111"/>
      <c r="D34" s="159" t="n">
        <f aca="false" t="array" ref="D34:Z34">TRANSPOSE(forwcurv!$I$15:$I$37)</f>
        <v>2.90665094383292</v>
      </c>
      <c r="E34" s="160" t="n">
        <v>2.57656599311001</v>
      </c>
      <c r="F34" s="160" t="n">
        <v>2.52584635147836</v>
      </c>
      <c r="G34" s="160" t="n">
        <v>2.67174213973027</v>
      </c>
      <c r="H34" s="160" t="n">
        <v>2.63536609405072</v>
      </c>
      <c r="I34" s="160" t="n">
        <v>2.62598231967063</v>
      </c>
      <c r="J34" s="160" t="n">
        <v>2.5997058864124</v>
      </c>
      <c r="K34" s="160" t="n">
        <v>2.68784337304827</v>
      </c>
      <c r="L34" s="160" t="n">
        <v>2.88851446238252</v>
      </c>
      <c r="M34" s="160" t="n">
        <v>2.66120471817057</v>
      </c>
      <c r="N34" s="160" t="n">
        <v>2.76119720321616</v>
      </c>
      <c r="O34" s="160" t="n">
        <v>2.89074645776711</v>
      </c>
      <c r="P34" s="160" t="n">
        <v>3.19889902775696</v>
      </c>
      <c r="Q34" s="160" t="n">
        <v>3.27607351459729</v>
      </c>
      <c r="R34" s="160" t="n">
        <v>3.22852318873683</v>
      </c>
      <c r="S34" s="160" t="n">
        <v>3.2588925864168</v>
      </c>
      <c r="T34" s="160" t="n">
        <v>3.46376059141119</v>
      </c>
      <c r="U34" s="160" t="n">
        <v>3.64070030943621</v>
      </c>
      <c r="V34" s="160" t="n">
        <v>3.78279027125127</v>
      </c>
      <c r="W34" s="160" t="n">
        <v>3.9144492374048</v>
      </c>
      <c r="X34" s="160" t="n">
        <v>4.05354041694236</v>
      </c>
      <c r="Y34" s="160" t="n">
        <v>4.0229411050458</v>
      </c>
      <c r="Z34" s="160" t="n">
        <v>3.84226270135882</v>
      </c>
      <c r="AA34" s="160" t="n">
        <f aca="false">+Z34*$B$34</f>
        <v>3.95753058239958</v>
      </c>
      <c r="AB34" s="160" t="n">
        <f aca="false">+AA34*$B$34</f>
        <v>4.07625649987157</v>
      </c>
      <c r="AC34" s="148"/>
    </row>
    <row r="35" customFormat="false" ht="11.25" hidden="false" customHeight="false" outlineLevel="0" collapsed="false">
      <c r="A35" s="109" t="s">
        <v>206</v>
      </c>
      <c r="B35" s="161"/>
      <c r="C35" s="111"/>
      <c r="D35" s="156" t="n">
        <f aca="false">(D33*D34*365)</f>
        <v>14971.8880485043</v>
      </c>
      <c r="E35" s="156" t="n">
        <f aca="false">(E33*E34*365)</f>
        <v>13301.5162612754</v>
      </c>
      <c r="F35" s="156" t="n">
        <f aca="false">(F33*F34*365)</f>
        <v>13050.3395744522</v>
      </c>
      <c r="G35" s="156" t="n">
        <f aca="false">(G33*G34*365)</f>
        <v>14431.225798801</v>
      </c>
      <c r="H35" s="156" t="n">
        <f aca="false">(H33*H34*365)</f>
        <v>13886.473382726</v>
      </c>
      <c r="I35" s="156" t="n">
        <f aca="false">(I33*I34*365)</f>
        <v>13931.0593935758</v>
      </c>
      <c r="J35" s="156" t="n">
        <f aca="false">(J33*J34*365)</f>
        <v>13942.3362914732</v>
      </c>
      <c r="K35" s="156" t="n">
        <f aca="false">(K33*K34*365)</f>
        <v>14131.8628874039</v>
      </c>
      <c r="L35" s="156" t="n">
        <f aca="false">(L33*L34*365)</f>
        <v>15223.0269520954</v>
      </c>
      <c r="M35" s="156" t="n">
        <f aca="false">(M33*M34*365)</f>
        <v>13688.3056034632</v>
      </c>
      <c r="N35" s="156" t="n">
        <f aca="false">(N33*N34*365)</f>
        <v>14467.2110204337</v>
      </c>
      <c r="O35" s="156" t="n">
        <f aca="false">(O33*O34*365)</f>
        <v>15179.9883807886</v>
      </c>
      <c r="P35" s="156" t="n">
        <f aca="false">(P33*P34*365)</f>
        <v>16926.8103802249</v>
      </c>
      <c r="Q35" s="156" t="n">
        <f aca="false">(Q33*Q34*365)</f>
        <v>17075.639169621</v>
      </c>
      <c r="R35" s="156" t="n">
        <f aca="false">(R33*R34*365)</f>
        <v>16948.1783502103</v>
      </c>
      <c r="S35" s="156" t="n">
        <f aca="false">(S33*S34*365)</f>
        <v>17107.6029348204</v>
      </c>
      <c r="T35" s="156" t="n">
        <f aca="false">(T33*T34*365)</f>
        <v>18183.0604378081</v>
      </c>
      <c r="U35" s="156" t="n">
        <f aca="false">(U33*U34*365)</f>
        <v>19111.9080015442</v>
      </c>
      <c r="V35" s="156" t="n">
        <f aca="false">(V33*V34*365)</f>
        <v>19857.8112749101</v>
      </c>
      <c r="W35" s="156" t="n">
        <f aca="false">(W33*W34*365)</f>
        <v>20548.9568883468</v>
      </c>
      <c r="X35" s="156" t="n">
        <f aca="false">(X33*X34*365)</f>
        <v>0</v>
      </c>
      <c r="Y35" s="156" t="n">
        <f aca="false">(Y33*Y34*365)</f>
        <v>0</v>
      </c>
      <c r="Z35" s="156" t="n">
        <f aca="false">(Z33*Z34*365)</f>
        <v>0</v>
      </c>
      <c r="AA35" s="156" t="n">
        <f aca="false">(AA33*AA34*365)</f>
        <v>0</v>
      </c>
      <c r="AB35" s="156" t="n">
        <f aca="false">(AB33*AB34*365)</f>
        <v>0</v>
      </c>
      <c r="AC35" s="148" t="n">
        <f aca="false">SUM(D35:AB35)</f>
        <v>315965.201032479</v>
      </c>
    </row>
    <row r="36" customFormat="false" ht="11.25" hidden="false" customHeight="false" outlineLevel="0" collapsed="false">
      <c r="A36" s="109"/>
      <c r="B36" s="161"/>
      <c r="C36" s="162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48"/>
    </row>
    <row r="37" customFormat="false" ht="11.25" hidden="false" customHeight="false" outlineLevel="0" collapsed="false">
      <c r="A37" s="112" t="s">
        <v>207</v>
      </c>
      <c r="B37" s="161"/>
      <c r="C37" s="162"/>
      <c r="D37" s="164" t="n">
        <f aca="false">+assumptions!$E$22*D19</f>
        <v>49.9242197136713</v>
      </c>
      <c r="E37" s="164" t="n">
        <f aca="false">+assumptions!$E$22*E19</f>
        <v>50.0365635309638</v>
      </c>
      <c r="F37" s="164" t="n">
        <f aca="false">+assumptions!$E$22*F19</f>
        <v>50.0774815297656</v>
      </c>
      <c r="G37" s="164" t="n">
        <f aca="false">+assumptions!$E$22*G19</f>
        <v>52.3523616020779</v>
      </c>
      <c r="H37" s="164" t="n">
        <f aca="false">+assumptions!$E$22*H19</f>
        <v>51.0714993178892</v>
      </c>
      <c r="I37" s="165" t="n">
        <f aca="false">IF($C$7-I6&gt;-1,assumptions!$E$22*DCF!I19,0)</f>
        <v>51.4185637885596</v>
      </c>
      <c r="J37" s="165" t="n">
        <f aca="false">IF($C$7-J6&gt;-1,assumptions!$E$22*DCF!J19,0)</f>
        <v>51.9803179981079</v>
      </c>
      <c r="K37" s="165" t="n">
        <f aca="false">IF($C$7-K6&gt;-1,assumptions!$E$22*DCF!K19,0)</f>
        <v>50.9592529977217</v>
      </c>
      <c r="L37" s="165" t="n">
        <f aca="false">IF($C$7-L6&gt;-1,assumptions!$E$22*DCF!L19,0)</f>
        <v>51.0803736862377</v>
      </c>
      <c r="M37" s="165" t="n">
        <f aca="false">IF($C$7-M6&gt;-1,assumptions!$E$22*DCF!M19,0)</f>
        <v>49.8538845566009</v>
      </c>
      <c r="N37" s="165" t="n">
        <f aca="false">IF($C$7-N6&gt;-1,assumptions!$E$22*DCF!N19,0)</f>
        <v>49.8538845566009</v>
      </c>
      <c r="O37" s="165" t="n">
        <f aca="false">IF($C$7-O6&gt;-1,assumptions!$E$22*DCF!O19,0)</f>
        <v>49.8538845566009</v>
      </c>
      <c r="P37" s="165" t="n">
        <f aca="false">IF($C$7-P6&gt;-1,assumptions!$E$22*DCF!P19,0)</f>
        <v>49.8538845566009</v>
      </c>
      <c r="Q37" s="165" t="n">
        <f aca="false">IF($C$7-Q6&gt;-1,assumptions!$E$22*DCF!Q19,0)</f>
        <v>49.8538845566009</v>
      </c>
      <c r="R37" s="165" t="n">
        <f aca="false">IF($C$7-R6&gt;-1,assumptions!$E$22*DCF!R19,0)</f>
        <v>49.8538845566009</v>
      </c>
      <c r="S37" s="165" t="n">
        <f aca="false">IF($C$7-S6&gt;-1,assumptions!$E$22*DCF!S19,0)</f>
        <v>49.8538845566009</v>
      </c>
      <c r="T37" s="165" t="n">
        <f aca="false">IF($C$7-T6&gt;-1,assumptions!$E$22*DCF!T19,0)</f>
        <v>49.8538845566009</v>
      </c>
      <c r="U37" s="165" t="n">
        <f aca="false">IF($C$7-U6&gt;-1,assumptions!$E$22*DCF!U19,0)</f>
        <v>49.8538845566009</v>
      </c>
      <c r="V37" s="165" t="n">
        <f aca="false">IF($C$7-V6&gt;-1,assumptions!$E$22*DCF!V19,0)</f>
        <v>49.8538845566009</v>
      </c>
      <c r="W37" s="165" t="n">
        <f aca="false">IF($C$7-W6&gt;-1,assumptions!$E$22*DCF!W19,0)</f>
        <v>49.8538845566009</v>
      </c>
      <c r="X37" s="165" t="n">
        <f aca="false">IF($C$7-X6&gt;-1,assumptions!$E$22*DCF!X19,0)</f>
        <v>49.8538845566009</v>
      </c>
      <c r="Y37" s="165" t="n">
        <f aca="false">IF($C$7-Y6&gt;-1,assumptions!$E$22*DCF!Y19,0)</f>
        <v>49.8538845566009</v>
      </c>
      <c r="Z37" s="165" t="n">
        <f aca="false">IF($C$7-Z6&gt;-1,assumptions!$E$22*DCF!Z19,0)</f>
        <v>49.8538845566009</v>
      </c>
      <c r="AA37" s="165" t="n">
        <f aca="false">IF($C$7-AA6&gt;-1,assumptions!$E$22*DCF!AA19,0)</f>
        <v>49.8538845566009</v>
      </c>
      <c r="AB37" s="165" t="n">
        <f aca="false">IF($C$7-AB6&gt;-1,assumptions!$E$22*DCF!AB19,0)</f>
        <v>49.8538845566009</v>
      </c>
      <c r="AC37" s="148"/>
    </row>
    <row r="38" customFormat="false" ht="11.25" hidden="false" customHeight="false" outlineLevel="0" collapsed="false">
      <c r="A38" s="112" t="s">
        <v>208</v>
      </c>
      <c r="B38" s="161"/>
      <c r="C38" s="162"/>
      <c r="D38" s="166" t="n">
        <v>0.035</v>
      </c>
      <c r="E38" s="166" t="n">
        <f aca="false">+D38</f>
        <v>0.035</v>
      </c>
      <c r="F38" s="166" t="n">
        <f aca="false">+E38</f>
        <v>0.035</v>
      </c>
      <c r="G38" s="166" t="n">
        <f aca="false">+F38</f>
        <v>0.035</v>
      </c>
      <c r="H38" s="166" t="n">
        <f aca="false">+G38</f>
        <v>0.035</v>
      </c>
      <c r="I38" s="166" t="n">
        <f aca="false">+H38</f>
        <v>0.035</v>
      </c>
      <c r="J38" s="166" t="n">
        <f aca="false">+I38</f>
        <v>0.035</v>
      </c>
      <c r="K38" s="166" t="n">
        <f aca="false">+J38</f>
        <v>0.035</v>
      </c>
      <c r="L38" s="166" t="n">
        <f aca="false">+K38</f>
        <v>0.035</v>
      </c>
      <c r="M38" s="166" t="n">
        <f aca="false">+L38</f>
        <v>0.035</v>
      </c>
      <c r="N38" s="166" t="n">
        <f aca="false">+M38</f>
        <v>0.035</v>
      </c>
      <c r="O38" s="166" t="n">
        <f aca="false">+N38</f>
        <v>0.035</v>
      </c>
      <c r="P38" s="166" t="n">
        <f aca="false">+O38</f>
        <v>0.035</v>
      </c>
      <c r="Q38" s="166" t="n">
        <f aca="false">+P38</f>
        <v>0.035</v>
      </c>
      <c r="R38" s="166" t="n">
        <f aca="false">+Q38</f>
        <v>0.035</v>
      </c>
      <c r="S38" s="166" t="n">
        <f aca="false">+R38</f>
        <v>0.035</v>
      </c>
      <c r="T38" s="166" t="n">
        <f aca="false">+S38</f>
        <v>0.035</v>
      </c>
      <c r="U38" s="166" t="n">
        <f aca="false">+T38</f>
        <v>0.035</v>
      </c>
      <c r="V38" s="166" t="n">
        <f aca="false">+U38</f>
        <v>0.035</v>
      </c>
      <c r="W38" s="166" t="n">
        <f aca="false">+V38</f>
        <v>0.035</v>
      </c>
      <c r="X38" s="166" t="n">
        <f aca="false">+W38</f>
        <v>0.035</v>
      </c>
      <c r="Y38" s="166" t="n">
        <f aca="false">+X38</f>
        <v>0.035</v>
      </c>
      <c r="Z38" s="166" t="n">
        <f aca="false">+Y38</f>
        <v>0.035</v>
      </c>
      <c r="AA38" s="166" t="n">
        <f aca="false">+Z38</f>
        <v>0.035</v>
      </c>
      <c r="AB38" s="166" t="n">
        <f aca="false">+AA38</f>
        <v>0.035</v>
      </c>
      <c r="AC38" s="148"/>
    </row>
    <row r="39" customFormat="false" ht="11.25" hidden="false" customHeight="false" outlineLevel="0" collapsed="false">
      <c r="A39" s="109" t="s">
        <v>206</v>
      </c>
      <c r="B39" s="161"/>
      <c r="C39" s="162"/>
      <c r="D39" s="156" t="n">
        <f aca="false">+D37*D38*365</f>
        <v>637.781906842151</v>
      </c>
      <c r="E39" s="156" t="n">
        <f aca="false">+E37*E38*365</f>
        <v>639.217099108063</v>
      </c>
      <c r="F39" s="156" t="n">
        <f aca="false">+F37*F38*365</f>
        <v>639.739826542755</v>
      </c>
      <c r="G39" s="156" t="n">
        <f aca="false">+G37*G38*365</f>
        <v>668.801419466545</v>
      </c>
      <c r="H39" s="156" t="n">
        <f aca="false">+H37*H38*365</f>
        <v>652.438403786035</v>
      </c>
      <c r="I39" s="156" t="n">
        <f aca="false">+I37*I38*365</f>
        <v>656.872152398848</v>
      </c>
      <c r="J39" s="156" t="n">
        <f aca="false">+J37*J38*365</f>
        <v>664.048562425828</v>
      </c>
      <c r="K39" s="156" t="n">
        <f aca="false">+K37*K38*365</f>
        <v>651.004457045894</v>
      </c>
      <c r="L39" s="156" t="n">
        <f aca="false">+L37*L38*365</f>
        <v>652.551773841686</v>
      </c>
      <c r="M39" s="156" t="n">
        <f aca="false">+M37*M38*365</f>
        <v>636.883375210577</v>
      </c>
      <c r="N39" s="156" t="n">
        <f aca="false">+N37*N38*365</f>
        <v>636.883375210577</v>
      </c>
      <c r="O39" s="156" t="n">
        <f aca="false">+O37*O38*365</f>
        <v>636.883375210577</v>
      </c>
      <c r="P39" s="156" t="n">
        <f aca="false">+P37*P38*365</f>
        <v>636.883375210577</v>
      </c>
      <c r="Q39" s="156" t="n">
        <f aca="false">+Q37*Q38*365</f>
        <v>636.883375210577</v>
      </c>
      <c r="R39" s="156" t="n">
        <f aca="false">+R37*R38*365</f>
        <v>636.883375210577</v>
      </c>
      <c r="S39" s="156" t="n">
        <f aca="false">+S37*S38*365</f>
        <v>636.883375210577</v>
      </c>
      <c r="T39" s="156" t="n">
        <f aca="false">+T37*T38*365</f>
        <v>636.883375210577</v>
      </c>
      <c r="U39" s="156" t="n">
        <f aca="false">+U37*U38*365</f>
        <v>636.883375210577</v>
      </c>
      <c r="V39" s="156" t="n">
        <f aca="false">+V37*V38*365</f>
        <v>636.883375210577</v>
      </c>
      <c r="W39" s="156" t="n">
        <f aca="false">+W37*W38*365</f>
        <v>636.883375210577</v>
      </c>
      <c r="X39" s="156" t="n">
        <f aca="false">+X37*X38*365</f>
        <v>636.883375210577</v>
      </c>
      <c r="Y39" s="156" t="n">
        <f aca="false">+Y37*Y38*365</f>
        <v>636.883375210577</v>
      </c>
      <c r="Z39" s="156" t="n">
        <f aca="false">+Z37*Z38*365</f>
        <v>636.883375210577</v>
      </c>
      <c r="AA39" s="156" t="n">
        <f aca="false">+AA37*AA38*365</f>
        <v>636.883375210577</v>
      </c>
      <c r="AB39" s="156" t="n">
        <f aca="false">+AB37*AB38*365</f>
        <v>636.883375210577</v>
      </c>
      <c r="AC39" s="148" t="n">
        <f aca="false">SUM(D39:AB39)</f>
        <v>16052.589604827</v>
      </c>
    </row>
    <row r="40" customFormat="false" ht="11.25" hidden="false" customHeight="false" outlineLevel="0" collapsed="false">
      <c r="A40" s="109"/>
      <c r="B40" s="161"/>
      <c r="C40" s="162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48"/>
    </row>
    <row r="41" customFormat="false" ht="11.25" hidden="false" customHeight="false" outlineLevel="0" collapsed="false">
      <c r="A41" s="112" t="s">
        <v>209</v>
      </c>
      <c r="B41" s="109"/>
      <c r="C41" s="111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48"/>
    </row>
    <row r="42" customFormat="false" ht="11.25" hidden="false" customHeight="false" outlineLevel="0" collapsed="false">
      <c r="A42" s="112" t="s">
        <v>210</v>
      </c>
      <c r="B42" s="168" t="n">
        <f aca="false">+assumptions!B25</f>
        <v>1.03</v>
      </c>
      <c r="C42" s="111"/>
      <c r="D42" s="131" t="n">
        <f aca="false">+assumptions!C41</f>
        <v>5852.25</v>
      </c>
      <c r="E42" s="131" t="n">
        <f aca="false">IF($C$7-E6&gt;-1,D42,0)*$B$42</f>
        <v>6027.8175</v>
      </c>
      <c r="F42" s="131" t="n">
        <f aca="false">IF($C$7-F6&gt;-1,E42,0)*$B$42</f>
        <v>6208.652025</v>
      </c>
      <c r="G42" s="131" t="n">
        <f aca="false">IF($C$7-G6&gt;-1,F42,0)*$B$42</f>
        <v>6394.91158575</v>
      </c>
      <c r="H42" s="131" t="n">
        <f aca="false">IF($C$7-H6&gt;-1,G42,0)*$B$42</f>
        <v>6586.7589333225</v>
      </c>
      <c r="I42" s="131" t="n">
        <f aca="false">IF($C$7-I6&gt;-1,H42,0)*$B$42</f>
        <v>6784.36170132218</v>
      </c>
      <c r="J42" s="131" t="n">
        <f aca="false">IF($C$7-J6&gt;-1,I42,0)*$B$42</f>
        <v>6987.89255236184</v>
      </c>
      <c r="K42" s="131" t="n">
        <f aca="false">IF($C$7-K6&gt;-1,J42,0)*$B$42</f>
        <v>7197.5293289327</v>
      </c>
      <c r="L42" s="131" t="n">
        <f aca="false">IF($C$7-L6&gt;-1,K42,0)*$B$42</f>
        <v>7413.45520880068</v>
      </c>
      <c r="M42" s="131" t="n">
        <f aca="false">IF($C$7-M6&gt;-1,L42,0)*$B$42</f>
        <v>7635.8588650647</v>
      </c>
      <c r="N42" s="131" t="n">
        <f aca="false">IF($C$7-N6&gt;-1,M42,0)*$B$42</f>
        <v>7864.93463101664</v>
      </c>
      <c r="O42" s="131" t="n">
        <f aca="false">IF($C$7-O6&gt;-1,N42,0)*$B$42</f>
        <v>8100.88266994714</v>
      </c>
      <c r="P42" s="131" t="n">
        <f aca="false">IF($C$7-P6&gt;-1,O42,0)*$B$42</f>
        <v>8343.90915004555</v>
      </c>
      <c r="Q42" s="131" t="n">
        <f aca="false">IF($C$7-Q6&gt;-1,P42,0)*$B$42</f>
        <v>8594.22642454692</v>
      </c>
      <c r="R42" s="131" t="n">
        <f aca="false">IF($C$7-R6&gt;-1,Q42,0)*$B$42</f>
        <v>8852.05321728333</v>
      </c>
      <c r="S42" s="131" t="n">
        <f aca="false">IF($C$7-S6&gt;-1,R42,0)*$B$42</f>
        <v>9117.61481380183</v>
      </c>
      <c r="T42" s="131" t="n">
        <f aca="false">IF($C$7-T6&gt;-1,S42,0)*$B$42</f>
        <v>9391.14325821588</v>
      </c>
      <c r="U42" s="131" t="n">
        <f aca="false">IF($C$7-U6&gt;-1,T42,0)*$B$42</f>
        <v>9672.87755596236</v>
      </c>
      <c r="V42" s="131" t="n">
        <f aca="false">IF($C$7-V6&gt;-1,U42,0)*$B$42</f>
        <v>9963.06388264123</v>
      </c>
      <c r="W42" s="131" t="n">
        <f aca="false">IF($C$7-W6&gt;-1,V42,0)*$B$42</f>
        <v>10261.9557991205</v>
      </c>
      <c r="X42" s="131" t="n">
        <f aca="false">IF($C$7-X6&gt;-1,W42,0)*$B$42</f>
        <v>10569.8144730941</v>
      </c>
      <c r="Y42" s="131" t="n">
        <f aca="false">IF($C$7-Y6&gt;-1,X42,0)*$B$42</f>
        <v>10886.9089072869</v>
      </c>
      <c r="Z42" s="131" t="n">
        <f aca="false">IF($C$7-Z6&gt;-1,Y42,0)*$B$42</f>
        <v>11213.5161745055</v>
      </c>
      <c r="AA42" s="131" t="n">
        <f aca="false">IF($C$7-AA6&gt;-1,Z42,0)*$B$42</f>
        <v>11549.9216597407</v>
      </c>
      <c r="AB42" s="131" t="n">
        <f aca="false">IF($C$7-AB6&gt;-1,AA42,0)*$B$42</f>
        <v>11896.4193095329</v>
      </c>
      <c r="AC42" s="148" t="n">
        <f aca="false">SUM(D42:AB42)</f>
        <v>213368.729627296</v>
      </c>
    </row>
    <row r="43" customFormat="false" ht="11.25" hidden="false" customHeight="false" outlineLevel="0" collapsed="false">
      <c r="A43" s="112" t="s">
        <v>211</v>
      </c>
      <c r="B43" s="168"/>
      <c r="C43" s="111"/>
      <c r="D43" s="131" t="n">
        <f aca="false" t="array" ref="D43:R43">TRANSPOSE(Loanschd!C2:C16)</f>
        <v>0</v>
      </c>
      <c r="E43" s="131" t="n">
        <v>0</v>
      </c>
      <c r="F43" s="131" t="n">
        <v>0</v>
      </c>
      <c r="G43" s="131" t="n">
        <v>0</v>
      </c>
      <c r="H43" s="131" t="n">
        <v>0</v>
      </c>
      <c r="I43" s="131" t="n">
        <v>0</v>
      </c>
      <c r="J43" s="131" t="n">
        <v>0</v>
      </c>
      <c r="K43" s="131" t="n">
        <v>0</v>
      </c>
      <c r="L43" s="131" t="n">
        <v>0</v>
      </c>
      <c r="M43" s="131" t="n">
        <v>0</v>
      </c>
      <c r="N43" s="131" t="n">
        <v>0</v>
      </c>
      <c r="O43" s="131" t="n">
        <v>0</v>
      </c>
      <c r="P43" s="131" t="n">
        <v>0</v>
      </c>
      <c r="Q43" s="131" t="n">
        <v>0</v>
      </c>
      <c r="R43" s="131" t="n">
        <v>0</v>
      </c>
      <c r="S43" s="131" t="n">
        <v>0</v>
      </c>
      <c r="T43" s="131" t="n">
        <v>0</v>
      </c>
      <c r="U43" s="131" t="n">
        <v>0</v>
      </c>
      <c r="V43" s="131" t="n">
        <v>0</v>
      </c>
      <c r="W43" s="131" t="n">
        <v>0</v>
      </c>
      <c r="X43" s="131" t="n">
        <v>0</v>
      </c>
      <c r="Y43" s="131" t="n">
        <v>0</v>
      </c>
      <c r="Z43" s="131" t="n">
        <v>0</v>
      </c>
      <c r="AA43" s="131" t="n">
        <v>0</v>
      </c>
      <c r="AB43" s="131" t="n">
        <v>0</v>
      </c>
      <c r="AC43" s="148" t="n">
        <f aca="false">SUM(D43:AB43)</f>
        <v>0</v>
      </c>
    </row>
    <row r="44" customFormat="false" ht="11.25" hidden="false" customHeight="false" outlineLevel="0" collapsed="false">
      <c r="A44" s="112" t="s">
        <v>212</v>
      </c>
      <c r="B44" s="109"/>
      <c r="C44" s="111"/>
      <c r="D44" s="131" t="n">
        <f aca="false">D35-D31+D39</f>
        <v>15609.6699553464</v>
      </c>
      <c r="E44" s="131" t="n">
        <f aca="false">E35-E31+E39</f>
        <v>13940.7333603835</v>
      </c>
      <c r="F44" s="131" t="n">
        <f aca="false">F35-F31+F39</f>
        <v>13690.079400995</v>
      </c>
      <c r="G44" s="131" t="n">
        <f aca="false">G35-G31+G39</f>
        <v>15100.0272182675</v>
      </c>
      <c r="H44" s="131" t="n">
        <f aca="false">H35-H31+H39</f>
        <v>14538.911786512</v>
      </c>
      <c r="I44" s="131" t="n">
        <f aca="false">I35-I31+I39</f>
        <v>14587.9315459746</v>
      </c>
      <c r="J44" s="131" t="n">
        <f aca="false">J35-J31+J39</f>
        <v>14606.3848538991</v>
      </c>
      <c r="K44" s="131" t="n">
        <f aca="false">K35-K31+K39</f>
        <v>14782.8673444498</v>
      </c>
      <c r="L44" s="131" t="n">
        <f aca="false">L35-L31+L39</f>
        <v>15875.578725937</v>
      </c>
      <c r="M44" s="131" t="n">
        <f aca="false">M35-M31+M39</f>
        <v>14325.1889786738</v>
      </c>
      <c r="N44" s="131" t="n">
        <f aca="false">N35-N31+N39</f>
        <v>15104.0943956442</v>
      </c>
      <c r="O44" s="131" t="n">
        <f aca="false">O35-O31+O39</f>
        <v>15816.8717559992</v>
      </c>
      <c r="P44" s="131" t="n">
        <f aca="false">P35-P31+P39</f>
        <v>17563.6937554355</v>
      </c>
      <c r="Q44" s="131" t="n">
        <f aca="false">Q35-Q31+Q39</f>
        <v>17712.5225448316</v>
      </c>
      <c r="R44" s="131" t="n">
        <f aca="false">R35-R31+R39</f>
        <v>17585.0617254209</v>
      </c>
      <c r="S44" s="131" t="n">
        <f aca="false">S35-S31+S39</f>
        <v>17744.486310031</v>
      </c>
      <c r="T44" s="131" t="n">
        <f aca="false">T35-T31+T39</f>
        <v>18819.9438130187</v>
      </c>
      <c r="U44" s="131" t="n">
        <f aca="false">U35-U31+U39</f>
        <v>19748.7913767548</v>
      </c>
      <c r="V44" s="131" t="n">
        <f aca="false">V35-V31+V39</f>
        <v>20494.6946501206</v>
      </c>
      <c r="W44" s="131" t="n">
        <f aca="false">W35-W31+W39</f>
        <v>21185.8402635574</v>
      </c>
      <c r="X44" s="131" t="n">
        <f aca="false">X35-X31+X39</f>
        <v>636.883375210577</v>
      </c>
      <c r="Y44" s="131" t="n">
        <f aca="false">Y35-Y31+Y39</f>
        <v>636.883375210577</v>
      </c>
      <c r="Z44" s="131" t="n">
        <f aca="false">Z35-Z31+Z39</f>
        <v>636.883375210577</v>
      </c>
      <c r="AA44" s="131" t="n">
        <f aca="false">AA35-AA31+AA39</f>
        <v>636.883375210577</v>
      </c>
      <c r="AB44" s="131" t="n">
        <f aca="false">AB35-AB31+AB39</f>
        <v>636.883375210577</v>
      </c>
      <c r="AC44" s="148" t="n">
        <f aca="false">SUM(D44:AB44)</f>
        <v>332017.790637306</v>
      </c>
    </row>
    <row r="45" customFormat="false" ht="11.25" hidden="false" customHeight="false" outlineLevel="0" collapsed="false">
      <c r="A45" s="112" t="s">
        <v>50</v>
      </c>
      <c r="B45" s="169" t="n">
        <v>0.02</v>
      </c>
      <c r="C45" s="111"/>
      <c r="D45" s="131" t="n">
        <f aca="false">+assumptions!C43</f>
        <v>12270</v>
      </c>
      <c r="E45" s="131" t="n">
        <f aca="false">+assumptions!D43</f>
        <v>12638.1</v>
      </c>
      <c r="F45" s="131" t="n">
        <f aca="false">+assumptions!E43</f>
        <v>13017.243</v>
      </c>
      <c r="G45" s="131" t="n">
        <f aca="false">+assumptions!F43</f>
        <v>13407.76029</v>
      </c>
      <c r="H45" s="131" t="n">
        <f aca="false">+assumptions!G43</f>
        <v>13809.9930987</v>
      </c>
      <c r="I45" s="131" t="n">
        <f aca="false">IF($C$7-I6&gt;-1,H45,0)*$B$42</f>
        <v>14224.292891661</v>
      </c>
      <c r="J45" s="131" t="n">
        <f aca="false">IF($C$7-J6&gt;-1,I45,0)*$B$42</f>
        <v>14651.0216784108</v>
      </c>
      <c r="K45" s="131" t="n">
        <f aca="false">IF($C$7-K6&gt;-1,J45,0)*$B$42</f>
        <v>15090.5523287632</v>
      </c>
      <c r="L45" s="131" t="n">
        <f aca="false">IF($C$7-L6&gt;-1,K45,0)*$B$42</f>
        <v>15543.2688986261</v>
      </c>
      <c r="M45" s="131" t="n">
        <f aca="false">IF($C$7-M6&gt;-1,L45,0)*$B$42</f>
        <v>16009.5669655848</v>
      </c>
      <c r="N45" s="131" t="n">
        <f aca="false">IF($C$7-N6&gt;-1,M45,0)*$B$42</f>
        <v>16489.8539745524</v>
      </c>
      <c r="O45" s="131" t="n">
        <f aca="false">IF($C$7-O6&gt;-1,N45,0)*$B$42</f>
        <v>16984.549593789</v>
      </c>
      <c r="P45" s="131" t="n">
        <f aca="false">IF($C$7-P6&gt;-1,O45,0)*$B$42</f>
        <v>17494.0860816026</v>
      </c>
      <c r="Q45" s="131" t="n">
        <f aca="false">IF($C$7-Q6&gt;-1,P45,0)*$B$42</f>
        <v>18018.9086640507</v>
      </c>
      <c r="R45" s="131" t="n">
        <f aca="false">IF($C$7-R6&gt;-1,Q45,0)*$B$42</f>
        <v>18559.4759239722</v>
      </c>
      <c r="S45" s="131" t="n">
        <f aca="false">IF($C$7-S6&gt;-1,R45,0)*$B$42</f>
        <v>19116.2602016914</v>
      </c>
      <c r="T45" s="131" t="n">
        <f aca="false">IF($C$7-T6&gt;-1,S45,0)*$B$42</f>
        <v>19689.7480077421</v>
      </c>
      <c r="U45" s="131" t="n">
        <f aca="false">IF($C$7-U6&gt;-1,T45,0)*$B$42</f>
        <v>20280.4404479744</v>
      </c>
      <c r="V45" s="131" t="n">
        <f aca="false">IF($C$7-V6&gt;-1,U45,0)*$B$42</f>
        <v>20888.8536614136</v>
      </c>
      <c r="W45" s="131" t="n">
        <f aca="false">IF($C$7-W6&gt;-1,V45,0)*$B$42</f>
        <v>21515.519271256</v>
      </c>
      <c r="X45" s="131" t="n">
        <f aca="false">IF($C$7-X6&gt;-1,W45,0)*$B$42</f>
        <v>22160.9848493937</v>
      </c>
      <c r="Y45" s="131" t="n">
        <f aca="false">IF($C$7-Y6&gt;-1,X45,0)*$B$42</f>
        <v>22825.8143948755</v>
      </c>
      <c r="Z45" s="131" t="n">
        <f aca="false">IF($C$7-Z6&gt;-1,Y45,0)*$B$42</f>
        <v>23510.5888267218</v>
      </c>
      <c r="AA45" s="131" t="n">
        <f aca="false">IF($C$7-AA6&gt;-1,Z45,0)*$B$42</f>
        <v>24215.9064915235</v>
      </c>
      <c r="AB45" s="131" t="n">
        <f aca="false">IF($C$7-AB6&gt;-1,AA45,0)*$B$42</f>
        <v>24942.3836862692</v>
      </c>
      <c r="AC45" s="148" t="n">
        <f aca="false">SUM(D45:AB45)</f>
        <v>447355.173228574</v>
      </c>
      <c r="AD45" s="170"/>
    </row>
    <row r="46" customFormat="false" ht="11.25" hidden="false" customHeight="false" outlineLevel="0" collapsed="false">
      <c r="A46" s="109"/>
      <c r="B46" s="109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48"/>
    </row>
    <row r="47" customFormat="false" ht="11.25" hidden="false" customHeight="false" outlineLevel="0" collapsed="false">
      <c r="A47" s="112" t="s">
        <v>213</v>
      </c>
      <c r="B47" s="109"/>
      <c r="C47" s="111"/>
      <c r="D47" s="131" t="n">
        <f aca="false">IF(+D28-D42-D43-D44-D45&lt;&gt;0,+D28-D42-D43-D44-D45,0)</f>
        <v>161725.580044654</v>
      </c>
      <c r="E47" s="131" t="n">
        <f aca="false">IF(+E28-E42-E43-E44-E45&lt;&gt;0,+E28-E42-E43-E44-E45,0)</f>
        <v>162850.849139617</v>
      </c>
      <c r="F47" s="131" t="n">
        <f aca="false">IF(+F28-F42-F43-F44-F45&lt;&gt;0,+F28-F42-F43-F44-F45,0)</f>
        <v>162541.525574005</v>
      </c>
      <c r="G47" s="131" t="n">
        <f aca="false">IF(+G28-G42-G43-G44-G45&lt;&gt;0,+G28-G42-G43-G44-G45,0)</f>
        <v>160554.800905982</v>
      </c>
      <c r="H47" s="131" t="n">
        <f aca="false">IF(+H28-H42-H43-H44-H45&lt;&gt;0,+H28-H42-H43-H44-H45,0)</f>
        <v>160521.836181465</v>
      </c>
      <c r="I47" s="131" t="n">
        <f aca="false">IF(+I28-I42-I43-I44-I45&lt;&gt;0,+I28-I42-I43-I44-I45,0)</f>
        <v>159860.913861042</v>
      </c>
      <c r="J47" s="131" t="n">
        <f aca="false">IF(+J28-J42-J43-J44-J45&lt;&gt;0,+J28-J42-J43-J44-J45,0)</f>
        <v>159212.200915328</v>
      </c>
      <c r="K47" s="131" t="n">
        <f aca="false">IF(+K28-K42-K43-K44-K45&lt;&gt;0,+K28-K42-K43-K44-K45,0)</f>
        <v>158386.550997854</v>
      </c>
      <c r="L47" s="131" t="n">
        <f aca="false">IF(+L28-L42-L43-L44-L45&lt;&gt;0,+L28-L42-L43-L44-L45,0)</f>
        <v>156625.197166636</v>
      </c>
      <c r="M47" s="131" t="n">
        <f aca="false">IF(+M28-M42-M43-M44-M45&lt;&gt;0,+M28-M42-M43-M44-M45,0)</f>
        <v>157486.885190677</v>
      </c>
      <c r="N47" s="131" t="n">
        <f aca="false">IF(+N28-N42-N43-N44-N45&lt;&gt;0,+N28-N42-N43-N44-N45,0)</f>
        <v>68307.3669987868</v>
      </c>
      <c r="O47" s="131" t="n">
        <f aca="false">IF(+O28-O42-O43-O44-O45&lt;&gt;0,+O28-O42-O43-O44-O45,0)</f>
        <v>66863.9459802648</v>
      </c>
      <c r="P47" s="131" t="n">
        <f aca="false">IF(+P28-P42-P43-P44-P45&lt;&gt;0,+P28-P42-P43-P44-P45,0)</f>
        <v>64364.5610129163</v>
      </c>
      <c r="Q47" s="131" t="n">
        <f aca="false">IF(+Q28-Q42-Q43-Q44-Q45&lt;&gt;0,+Q28-Q42-Q43-Q44-Q45,0)</f>
        <v>63440.5923665708</v>
      </c>
      <c r="R47" s="131" t="n">
        <f aca="false">IF(+R28-R42-R43-R44-R45&lt;&gt;0,+R28-R42-R43-R44-R45,0)</f>
        <v>62769.6591333236</v>
      </c>
      <c r="S47" s="131" t="n">
        <f aca="false">IF(+S28-S42-S43-S44-S45&lt;&gt;0,+S28-S42-S43-S44-S45,0)</f>
        <v>61787.8886744758</v>
      </c>
      <c r="T47" s="131" t="n">
        <f aca="false">IF(+T28-T42-T43-T44-T45&lt;&gt;0,+T28-T42-T43-T44-T45,0)</f>
        <v>59865.4149210233</v>
      </c>
      <c r="U47" s="131" t="n">
        <f aca="false">IF(+U28-U42-U43-U44-U45&lt;&gt;0,+U28-U42-U43-U44-U45,0)</f>
        <v>58064.1406193084</v>
      </c>
      <c r="V47" s="131" t="n">
        <f aca="false">IF(+V28-V42-V43-V44-V45&lt;&gt;0,+V28-V42-V43-V44-V45,0)</f>
        <v>56419.6378058245</v>
      </c>
      <c r="W47" s="131" t="n">
        <f aca="false">IF(+W28-W42-W43-W44-W45&lt;&gt;0,+W28-W42-W43-W44-W45,0)</f>
        <v>54802.9346660661</v>
      </c>
      <c r="X47" s="131" t="n">
        <f aca="false">IF(+X28-X42-X43-X44-X45&lt;&gt;0,+X28-X42-X43-X44-X45,0)</f>
        <v>74398.5673023016</v>
      </c>
      <c r="Y47" s="131" t="n">
        <f aca="false">IF(+Y28-Y42-Y43-Y44-Y45&lt;&gt;0,+Y28-Y42-Y43-Y44-Y45,0)</f>
        <v>73416.643322627</v>
      </c>
      <c r="Z47" s="131" t="n">
        <f aca="false">IF(+Z28-Z42-Z43-Z44-Z45&lt;&gt;0,+Z28-Z42-Z43-Z44-Z45,0)</f>
        <v>72405.2616235621</v>
      </c>
      <c r="AA47" s="131" t="n">
        <f aca="false">IF(+AA28-AA42-AA43-AA44-AA45&lt;&gt;0,+AA28-AA42-AA43-AA44-AA45,0)</f>
        <v>71363.5384735253</v>
      </c>
      <c r="AB47" s="131" t="n">
        <f aca="false">IF(+AB28-AB42-AB43-AB44-AB45&lt;&gt;0,+AB28-AB42-AB43-AB44-AB45,0)</f>
        <v>70290.5636289874</v>
      </c>
      <c r="AC47" s="148" t="n">
        <f aca="false">SUM(D47:AB47)</f>
        <v>2578327.05650682</v>
      </c>
    </row>
    <row r="48" customFormat="false" ht="11.25" hidden="false" customHeight="false" outlineLevel="0" collapsed="false">
      <c r="A48" s="109"/>
      <c r="B48" s="109"/>
      <c r="C48" s="11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48"/>
    </row>
    <row r="49" customFormat="false" ht="11.25" hidden="false" customHeight="false" outlineLevel="0" collapsed="false">
      <c r="A49" s="112" t="s">
        <v>214</v>
      </c>
      <c r="B49" s="109"/>
      <c r="C49" s="11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48"/>
    </row>
    <row r="50" customFormat="false" ht="11.25" hidden="false" customHeight="false" outlineLevel="0" collapsed="false">
      <c r="A50" s="112" t="s">
        <v>215</v>
      </c>
      <c r="B50" s="109"/>
      <c r="C50" s="111"/>
      <c r="D50" s="131" t="n">
        <f aca="false">C11</f>
        <v>613500</v>
      </c>
      <c r="E50" s="131" t="n">
        <f aca="false">D50-D53</f>
        <v>582825</v>
      </c>
      <c r="F50" s="131" t="n">
        <f aca="false">E50-E53</f>
        <v>524542.5</v>
      </c>
      <c r="G50" s="131" t="n">
        <f aca="false">F50-F53</f>
        <v>472088.25</v>
      </c>
      <c r="H50" s="131" t="n">
        <f aca="false">G50-G53</f>
        <v>424848.75</v>
      </c>
      <c r="I50" s="131" t="n">
        <f aca="false">H50-H53</f>
        <v>382333.2</v>
      </c>
      <c r="J50" s="131" t="n">
        <f aca="false">I50-I53</f>
        <v>344112.15</v>
      </c>
      <c r="K50" s="131" t="n">
        <f aca="false">J50-J53</f>
        <v>307915.65</v>
      </c>
      <c r="L50" s="131" t="n">
        <f aca="false">K50-K53</f>
        <v>271719.15</v>
      </c>
      <c r="M50" s="131" t="n">
        <f aca="false">L50-L53</f>
        <v>235461.3</v>
      </c>
      <c r="N50" s="131" t="n">
        <f aca="false">M50-M53</f>
        <v>199264.8</v>
      </c>
      <c r="O50" s="131" t="n">
        <f aca="false">N50-N53</f>
        <v>163006.95</v>
      </c>
      <c r="P50" s="131" t="n">
        <f aca="false">O50-O53</f>
        <v>126810.45</v>
      </c>
      <c r="Q50" s="131" t="n">
        <f aca="false">P50-P53</f>
        <v>90552.6</v>
      </c>
      <c r="R50" s="131" t="n">
        <f aca="false">Q50-Q53</f>
        <v>54356.1</v>
      </c>
      <c r="S50" s="131" t="n">
        <f aca="false">R50-R53</f>
        <v>18098.25</v>
      </c>
      <c r="T50" s="131" t="n">
        <f aca="false">S50-S53</f>
        <v>0</v>
      </c>
      <c r="U50" s="131" t="n">
        <f aca="false">T50-T53</f>
        <v>0</v>
      </c>
      <c r="V50" s="131" t="n">
        <f aca="false">U50-U53</f>
        <v>0</v>
      </c>
      <c r="W50" s="131" t="n">
        <f aca="false">V50-V53</f>
        <v>0</v>
      </c>
      <c r="X50" s="131" t="n">
        <f aca="false">W50-W53</f>
        <v>0</v>
      </c>
      <c r="Y50" s="131" t="n">
        <f aca="false">X50-X53</f>
        <v>0</v>
      </c>
      <c r="Z50" s="131" t="n">
        <f aca="false">Y50-Y53</f>
        <v>0</v>
      </c>
      <c r="AA50" s="131" t="n">
        <f aca="false">Z50-Z53</f>
        <v>0</v>
      </c>
      <c r="AB50" s="131" t="n">
        <f aca="false">AA50-AA53</f>
        <v>0</v>
      </c>
      <c r="AC50" s="148"/>
    </row>
    <row r="51" customFormat="false" ht="11.25" hidden="false" customHeight="false" outlineLevel="0" collapsed="false">
      <c r="A51" s="112" t="s">
        <v>216</v>
      </c>
      <c r="B51" s="109"/>
      <c r="C51" s="111"/>
      <c r="D51" s="131" t="n">
        <f aca="false">IF($C$7=D6,D50,0)</f>
        <v>0</v>
      </c>
      <c r="E51" s="131" t="n">
        <f aca="false">IF($C$7=E6,E50,0)</f>
        <v>0</v>
      </c>
      <c r="F51" s="131" t="n">
        <f aca="false">IF($C$7=F6,F50,0)</f>
        <v>0</v>
      </c>
      <c r="G51" s="131" t="n">
        <f aca="false">IF($C$7=G6,G50,0)</f>
        <v>0</v>
      </c>
      <c r="H51" s="131" t="n">
        <f aca="false">IF($C$7=H6,H50,0)</f>
        <v>0</v>
      </c>
      <c r="I51" s="131" t="n">
        <f aca="false">IF($C$7=I6,I50,0)</f>
        <v>0</v>
      </c>
      <c r="J51" s="131" t="n">
        <f aca="false">IF($C$7=J6,J50,0)</f>
        <v>0</v>
      </c>
      <c r="K51" s="131" t="n">
        <f aca="false">IF($C$7=K6,K50,0)</f>
        <v>0</v>
      </c>
      <c r="L51" s="131" t="n">
        <f aca="false">IF($C$7=L6,L50,0)</f>
        <v>0</v>
      </c>
      <c r="M51" s="131" t="n">
        <f aca="false">IF($C$7=M6,M50,0)</f>
        <v>0</v>
      </c>
      <c r="N51" s="131" t="n">
        <f aca="false">IF($C$7=N6,N50,0)</f>
        <v>0</v>
      </c>
      <c r="O51" s="131" t="n">
        <f aca="false">IF($C$7=O6,O50,0)</f>
        <v>0</v>
      </c>
      <c r="P51" s="131" t="n">
        <f aca="false">IF($C$7=P6,P50,0)</f>
        <v>0</v>
      </c>
      <c r="Q51" s="131" t="n">
        <f aca="false">IF($C$7=Q6,Q50,0)</f>
        <v>0</v>
      </c>
      <c r="R51" s="131" t="n">
        <f aca="false">IF($C$7=R6,R50,0)</f>
        <v>0</v>
      </c>
      <c r="S51" s="131" t="n">
        <f aca="false">IF($C$7=S6,S50,0)</f>
        <v>0</v>
      </c>
      <c r="T51" s="131" t="n">
        <f aca="false">IF($C$7=T6,T50,0)</f>
        <v>0</v>
      </c>
      <c r="U51" s="131" t="n">
        <f aca="false">IF($C$7=U6,U50,0)</f>
        <v>0</v>
      </c>
      <c r="V51" s="131" t="n">
        <f aca="false">IF($C$7=V6,V50,0)</f>
        <v>0</v>
      </c>
      <c r="W51" s="131" t="n">
        <f aca="false">IF($C$7=W6,W50,0)</f>
        <v>0</v>
      </c>
      <c r="X51" s="131" t="n">
        <f aca="false">IF($C$7=X6,X50,0)</f>
        <v>0</v>
      </c>
      <c r="Y51" s="131" t="n">
        <f aca="false">IF($C$7=Y6,Y50,0)</f>
        <v>0</v>
      </c>
      <c r="Z51" s="131" t="n">
        <f aca="false">IF($C$7=Z6,Z50,0)</f>
        <v>0</v>
      </c>
      <c r="AA51" s="131" t="n">
        <f aca="false">IF($C$7=AA6,AA50,0)</f>
        <v>0</v>
      </c>
      <c r="AB51" s="131" t="n">
        <f aca="false">IF($C$7=AB6,AB50,0)</f>
        <v>0</v>
      </c>
      <c r="AC51" s="148"/>
    </row>
    <row r="52" customFormat="false" ht="11.25" hidden="false" customHeight="false" outlineLevel="0" collapsed="false">
      <c r="A52" s="112" t="s">
        <v>217</v>
      </c>
      <c r="B52" s="109"/>
      <c r="C52" s="111"/>
      <c r="D52" s="131" t="n">
        <f aca="false">IF($C$9=3,$C$11*assumptions!B49,IF($C$9=5,$C$11*assumptions!B50,IF($C$9=7,$C$11*assumptions!B51,IF($C$9=15,$C$11*assumptions!B52,"n/a"))))</f>
        <v>30675</v>
      </c>
      <c r="E52" s="131" t="n">
        <f aca="false">IF($C$9=3,$C$11*assumptions!C49,IF($C$9=5,$C$11*assumptions!C50,IF($C$9=7,$C$11*assumptions!C51,IF($C$9=15,$C$11*assumptions!C52,"n/a"))))</f>
        <v>58282.5</v>
      </c>
      <c r="F52" s="131" t="n">
        <f aca="false">IF($C$9=3,$C$11*assumptions!D49,IF($C$9=5,$C$11*assumptions!D50,IF($C$9=7,$C$11*assumptions!D51,IF($C$9=15,$C$11*assumptions!D52,"n/a"))))</f>
        <v>52454.25</v>
      </c>
      <c r="G52" s="131" t="n">
        <f aca="false">IF($C$9=3,$C$11*assumptions!E49,IF($C$9=5,$C$11*assumptions!E50,IF($C$9=7,$C$11*assumptions!E51,IF($C$9=15,$C$11*assumptions!E52,"n/a"))))</f>
        <v>47239.5</v>
      </c>
      <c r="H52" s="131" t="n">
        <f aca="false">IF($C$9=3,$C$11*assumptions!F49,IF($C$9=5,$C$11*assumptions!F50,IF($C$9=7,$C$11*assumptions!F51,IF($C$9=15,$C$11*assumptions!F52,"n/a"))))</f>
        <v>42515.55</v>
      </c>
      <c r="I52" s="131" t="n">
        <f aca="false">IF($C$9=3,$C$11*assumptions!G49,IF($C$9=5,$C$11*assumptions!G50,IF($C$9=7,$C$11*assumptions!G51,IF($C$9=15,$C$11*assumptions!G52,"n/a"))))</f>
        <v>38221.05</v>
      </c>
      <c r="J52" s="131" t="n">
        <f aca="false">IF($C$9=3,$C$11*assumptions!H49,IF($C$9=5,$C$11*assumptions!H50,IF($C$9=7,$C$11*assumptions!H51,IF($C$9=15,$C$11*assumptions!H52,"n/a"))))</f>
        <v>36196.5</v>
      </c>
      <c r="K52" s="131" t="n">
        <f aca="false">IF($C$9=3,$C$11*assumptions!I49,IF($C$9=5,$C$11*assumptions!I50,IF($C$9=7,$C$11*assumptions!I51,IF($C$9=15,$C$11*assumptions!I52,"n/a"))))</f>
        <v>36196.5</v>
      </c>
      <c r="L52" s="131" t="n">
        <f aca="false">IF($C$9=3,$C$11*assumptions!J49,IF($C$9=5,$C$11*assumptions!J50,IF($C$9=7,$C$11*assumptions!J51,IF($C$9=15,$C$11*assumptions!J52,"n/a"))))</f>
        <v>36257.85</v>
      </c>
      <c r="M52" s="131" t="n">
        <f aca="false">IF($C$9=3,$C$11*assumptions!K49,IF($C$9=5,$C$11*assumptions!K50,IF($C$9=7,$C$11*assumptions!K51,IF($C$9=15,$C$11*assumptions!K52,"n/a"))))</f>
        <v>36196.5</v>
      </c>
      <c r="N52" s="131" t="n">
        <f aca="false">IF($C$9=3,$C$11*assumptions!L49,IF($C$9=5,$C$11*assumptions!L50,IF($C$9=7,$C$11*assumptions!L51,IF($C$9=15,$C$11*assumptions!L52,"n/a"))))</f>
        <v>36257.85</v>
      </c>
      <c r="O52" s="131" t="n">
        <f aca="false">IF($C$9=3,$C$11*assumptions!M49,IF($C$9=5,$C$11*assumptions!M50,IF($C$9=7,$C$11*assumptions!M51,IF($C$9=15,$C$11*assumptions!M52,"n/a"))))</f>
        <v>36196.5</v>
      </c>
      <c r="P52" s="131" t="n">
        <f aca="false">IF($C$9=3,$C$11*assumptions!N49,IF($C$9=5,$C$11*assumptions!N50,IF($C$9=7,$C$11*assumptions!N51,IF($C$9=15,$C$11*assumptions!N52,"n/a"))))</f>
        <v>36257.85</v>
      </c>
      <c r="Q52" s="131" t="n">
        <f aca="false">IF($C$9=3,$C$11*assumptions!O49,IF($C$9=5,$C$11*assumptions!O50,IF($C$9=7,$C$11*assumptions!O51,IF($C$9=15,$C$11*assumptions!O52,"n/a"))))</f>
        <v>36196.5</v>
      </c>
      <c r="R52" s="131" t="n">
        <f aca="false">IF($C$9=3,$C$11*assumptions!P49,IF($C$9=5,$C$11*assumptions!P50,IF($C$9=7,$C$11*assumptions!P51,IF($C$9=15,$C$11*assumptions!P52,"n/a"))))</f>
        <v>36257.85</v>
      </c>
      <c r="S52" s="131" t="n">
        <f aca="false">IF($C$9=3,$C$11*assumptions!Q49,IF($C$9=5,$C$11*assumptions!Q50,IF($C$9=7,$C$11*assumptions!Q51,IF($C$9=15,$C$11*assumptions!Q52,"n/a"))))</f>
        <v>18098.25</v>
      </c>
      <c r="T52" s="131" t="n">
        <f aca="false">IF($C$9=3,$C$11*assumptions!R49,IF($C$9=5,$C$11*assumptions!R50,IF($C$9=7,$C$11*assumptions!R51,IF($C$9=15,$C$11*assumptions!R52,"n/a"))))</f>
        <v>0</v>
      </c>
      <c r="U52" s="131" t="n">
        <f aca="false">IF($C$9=3,$C$11*assumptions!S49,IF($C$9=5,$C$11*assumptions!S50,IF($C$9=7,$C$11*assumptions!S51,IF($C$9=15,$C$11*assumptions!S52,"n/a"))))</f>
        <v>0</v>
      </c>
      <c r="V52" s="131" t="n">
        <f aca="false">IF($C$9=3,$C$11*assumptions!T49,IF($C$9=5,$C$11*assumptions!T50,IF($C$9=7,$C$11*assumptions!T51,IF($C$9=15,$C$11*assumptions!T52,"n/a"))))</f>
        <v>0</v>
      </c>
      <c r="W52" s="131" t="n">
        <f aca="false">IF($C$9=3,$C$11*assumptions!U49,IF($C$9=5,$C$11*assumptions!U50,IF($C$9=7,$C$11*assumptions!U51,IF($C$9=15,$C$11*assumptions!U52,"n/a"))))</f>
        <v>0</v>
      </c>
      <c r="X52" s="131" t="n">
        <f aca="false">IF($C$9=3,$C$11*assumptions!V49,IF($C$9=5,$C$11*assumptions!V50,IF($C$9=7,$C$11*assumptions!V51,IF($C$9=15,$C$11*assumptions!V52,"n/a"))))</f>
        <v>0</v>
      </c>
      <c r="Y52" s="131" t="n">
        <f aca="false">IF($C$9=3,$C$11*assumptions!W49,IF($C$9=5,$C$11*assumptions!W50,IF($C$9=7,$C$11*assumptions!W51,IF($C$9=15,$C$11*assumptions!W52,"n/a"))))</f>
        <v>0</v>
      </c>
      <c r="Z52" s="131" t="n">
        <f aca="false">IF($C$9=3,$C$11*assumptions!X49,IF($C$9=5,$C$11*assumptions!X50,IF($C$9=7,$C$11*assumptions!X51,IF($C$9=15,$C$11*assumptions!X52,"n/a"))))</f>
        <v>0</v>
      </c>
      <c r="AA52" s="131" t="n">
        <f aca="false">IF($C$9=3,$C$11*assumptions!Y49,IF($C$9=5,$C$11*assumptions!Y50,IF($C$9=7,$C$11*assumptions!Y51,IF($C$9=15,$C$11*assumptions!Y52,"n/a"))))</f>
        <v>0</v>
      </c>
      <c r="AB52" s="131" t="n">
        <f aca="false">IF($C$9=3,$C$11*assumptions!Z49,IF($C$9=5,$C$11*assumptions!Z50,IF($C$9=7,$C$11*assumptions!Z51,IF($C$9=15,$C$11*assumptions!Z52,"n/a"))))</f>
        <v>0</v>
      </c>
      <c r="AC52" s="148" t="n">
        <f aca="false">SUM(D52:AB52)</f>
        <v>613500</v>
      </c>
      <c r="AD52" s="171"/>
      <c r="AE52" s="170"/>
    </row>
    <row r="53" customFormat="false" ht="11.25" hidden="false" customHeight="false" outlineLevel="0" collapsed="false">
      <c r="A53" s="112" t="s">
        <v>218</v>
      </c>
      <c r="B53" s="109"/>
      <c r="C53" s="111"/>
      <c r="D53" s="131" t="n">
        <f aca="false">IF($C$8=1,MAX(D52,D51),D52)</f>
        <v>30675</v>
      </c>
      <c r="E53" s="131" t="n">
        <f aca="false">IF($C$8=1,MAX(E52,E51),E52)</f>
        <v>58282.5</v>
      </c>
      <c r="F53" s="131" t="n">
        <f aca="false">IF($C$8=1,MAX(F52,F51),F52)</f>
        <v>52454.25</v>
      </c>
      <c r="G53" s="131" t="n">
        <f aca="false">IF($C$8=1,MAX(G52,G51),G52)</f>
        <v>47239.5</v>
      </c>
      <c r="H53" s="131" t="n">
        <f aca="false">IF($C$8=1,MAX(H52,H51),H52)</f>
        <v>42515.55</v>
      </c>
      <c r="I53" s="131" t="n">
        <f aca="false">IF($C$8=1,MAX(I52,I51),I52)</f>
        <v>38221.05</v>
      </c>
      <c r="J53" s="131" t="n">
        <f aca="false">IF($C$8=1,MAX(J52,J51),J52)</f>
        <v>36196.5</v>
      </c>
      <c r="K53" s="131" t="n">
        <f aca="false">IF($C$8=1,MAX(K52,K51),K52)</f>
        <v>36196.5</v>
      </c>
      <c r="L53" s="131" t="n">
        <f aca="false">IF($C$8=1,MAX(L52,L51),L52)</f>
        <v>36257.85</v>
      </c>
      <c r="M53" s="131" t="n">
        <f aca="false">IF($C$8=1,MAX(M52,M51),M52)</f>
        <v>36196.5</v>
      </c>
      <c r="N53" s="131" t="n">
        <f aca="false">IF($C$8=1,MAX(N52,N51),N52)</f>
        <v>36257.85</v>
      </c>
      <c r="O53" s="131" t="n">
        <f aca="false">IF($C$8=1,MAX(O52,O51),O52)</f>
        <v>36196.5</v>
      </c>
      <c r="P53" s="131" t="n">
        <f aca="false">IF($C$8=1,MAX(P52,P51),P52)</f>
        <v>36257.85</v>
      </c>
      <c r="Q53" s="131" t="n">
        <f aca="false">IF($C$8=1,MAX(Q52,Q51),Q52)</f>
        <v>36196.5</v>
      </c>
      <c r="R53" s="131" t="n">
        <f aca="false">IF($C$8=1,MAX(R52,R51),R52)</f>
        <v>36257.85</v>
      </c>
      <c r="S53" s="131" t="n">
        <f aca="false">IF($C$8=1,MAX(S52,S51),S52)</f>
        <v>18098.25</v>
      </c>
      <c r="T53" s="131" t="n">
        <f aca="false">IF($C$8=1,MAX(T52,T51),T52)</f>
        <v>0</v>
      </c>
      <c r="U53" s="131" t="n">
        <f aca="false">IF($C$8=1,MAX(U52,U51),U52)</f>
        <v>0</v>
      </c>
      <c r="V53" s="131" t="n">
        <f aca="false">IF($C$8=1,MAX(V52,V51),V52)</f>
        <v>0</v>
      </c>
      <c r="W53" s="131" t="n">
        <f aca="false">IF($C$8=1,MAX(W52,W51),W52)</f>
        <v>0</v>
      </c>
      <c r="X53" s="131" t="n">
        <f aca="false">IF($C$8=1,MAX(X52,X51),X52)</f>
        <v>0</v>
      </c>
      <c r="Y53" s="131" t="n">
        <f aca="false">IF($C$8=1,MAX(Y52,Y51),Y52)</f>
        <v>0</v>
      </c>
      <c r="Z53" s="131" t="n">
        <f aca="false">IF($C$8=1,MAX(Z52,Z51),Z52)</f>
        <v>0</v>
      </c>
      <c r="AA53" s="131" t="n">
        <f aca="false">IF($C$8=1,MAX(AA52,AA51),AA52)</f>
        <v>0</v>
      </c>
      <c r="AB53" s="131" t="n">
        <f aca="false">IF($C$8=1,MAX(AB52,AB51),AB52)</f>
        <v>0</v>
      </c>
      <c r="AC53" s="148"/>
    </row>
    <row r="54" customFormat="false" ht="11.25" hidden="false" customHeight="false" outlineLevel="0" collapsed="false">
      <c r="A54" s="109"/>
      <c r="B54" s="109"/>
      <c r="C54" s="11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48"/>
    </row>
    <row r="55" customFormat="false" ht="11.25" hidden="false" customHeight="false" outlineLevel="0" collapsed="false">
      <c r="A55" s="112" t="s">
        <v>219</v>
      </c>
      <c r="B55" s="109"/>
      <c r="C55" s="111"/>
      <c r="D55" s="172" t="n">
        <f aca="false">C16</f>
        <v>0</v>
      </c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48"/>
    </row>
    <row r="56" customFormat="false" ht="11.25" hidden="false" customHeight="false" outlineLevel="0" collapsed="false">
      <c r="A56" s="112" t="s">
        <v>54</v>
      </c>
      <c r="B56" s="109"/>
      <c r="C56" s="111"/>
      <c r="D56" s="131" t="n">
        <f aca="false">D47-D53+D55</f>
        <v>131050.580044654</v>
      </c>
      <c r="E56" s="131" t="n">
        <f aca="false">E47-E53+E55</f>
        <v>104568.349139617</v>
      </c>
      <c r="F56" s="131" t="n">
        <f aca="false">F47-F53+F55</f>
        <v>110087.275574005</v>
      </c>
      <c r="G56" s="131" t="n">
        <f aca="false">G47-G53+G55</f>
        <v>113315.300905982</v>
      </c>
      <c r="H56" s="131" t="n">
        <f aca="false">H47-H53+H55</f>
        <v>118006.286181465</v>
      </c>
      <c r="I56" s="131" t="n">
        <f aca="false">I47-I53+I55</f>
        <v>121639.863861042</v>
      </c>
      <c r="J56" s="131" t="n">
        <f aca="false">J47-J53+J55</f>
        <v>123015.700915328</v>
      </c>
      <c r="K56" s="131" t="n">
        <f aca="false">K47-K53+K55</f>
        <v>122190.050997854</v>
      </c>
      <c r="L56" s="131" t="n">
        <f aca="false">L47-L53+L55</f>
        <v>120367.347166636</v>
      </c>
      <c r="M56" s="131" t="n">
        <f aca="false">M47-M53+M55</f>
        <v>121290.385190677</v>
      </c>
      <c r="N56" s="131" t="n">
        <f aca="false">N47-N53+N55</f>
        <v>32049.5169987868</v>
      </c>
      <c r="O56" s="131" t="n">
        <f aca="false">O47-O53+O55</f>
        <v>30667.4459802648</v>
      </c>
      <c r="P56" s="131" t="n">
        <f aca="false">P47-P53+P55</f>
        <v>28106.7110129163</v>
      </c>
      <c r="Q56" s="131" t="n">
        <f aca="false">Q47-Q53+Q55</f>
        <v>27244.0923665708</v>
      </c>
      <c r="R56" s="131" t="n">
        <f aca="false">R47-R53+R55</f>
        <v>26511.8091333236</v>
      </c>
      <c r="S56" s="131" t="n">
        <f aca="false">S47-S53+S55</f>
        <v>43689.6386744758</v>
      </c>
      <c r="T56" s="131" t="n">
        <f aca="false">T47-T53+T55</f>
        <v>59865.4149210233</v>
      </c>
      <c r="U56" s="131" t="n">
        <f aca="false">U47-U53+U55</f>
        <v>58064.1406193084</v>
      </c>
      <c r="V56" s="131" t="n">
        <f aca="false">V47-V53+V55</f>
        <v>56419.6378058245</v>
      </c>
      <c r="W56" s="131" t="n">
        <f aca="false">W47-W53+W55</f>
        <v>54802.9346660661</v>
      </c>
      <c r="X56" s="131" t="n">
        <f aca="false">X47-X53+X55</f>
        <v>74398.5673023016</v>
      </c>
      <c r="Y56" s="131" t="n">
        <f aca="false">Y47-Y53+Y55</f>
        <v>73416.643322627</v>
      </c>
      <c r="Z56" s="131" t="n">
        <f aca="false">Z47-Z53+Z55</f>
        <v>72405.2616235621</v>
      </c>
      <c r="AA56" s="131" t="n">
        <f aca="false">AA47-AA53+AA55</f>
        <v>71363.5384735253</v>
      </c>
      <c r="AB56" s="131" t="n">
        <f aca="false">AB47-AB53+AB55</f>
        <v>70290.5636289874</v>
      </c>
      <c r="AC56" s="148" t="n">
        <f aca="false">SUM(D56:AB56)</f>
        <v>1964827.05650682</v>
      </c>
    </row>
    <row r="57" customFormat="false" ht="11.25" hidden="false" customHeight="false" outlineLevel="0" collapsed="false">
      <c r="A57" s="112" t="s">
        <v>220</v>
      </c>
      <c r="B57" s="169" t="n">
        <f aca="false">+assumptions!B28</f>
        <v>0.3888</v>
      </c>
      <c r="C57" s="111"/>
      <c r="D57" s="131" t="n">
        <f aca="false">D56*$B$57</f>
        <v>50952.4655213613</v>
      </c>
      <c r="E57" s="131" t="n">
        <f aca="false">E56*$B$57</f>
        <v>40656.1741454829</v>
      </c>
      <c r="F57" s="131" t="n">
        <f aca="false">F56*$B$57</f>
        <v>42801.9327431732</v>
      </c>
      <c r="G57" s="131" t="n">
        <f aca="false">G56*$B$57</f>
        <v>44056.988992246</v>
      </c>
      <c r="H57" s="131" t="n">
        <f aca="false">H56*$B$57</f>
        <v>45880.8440673538</v>
      </c>
      <c r="I57" s="131" t="n">
        <f aca="false">I56*$B$57</f>
        <v>47293.5790691732</v>
      </c>
      <c r="J57" s="131" t="n">
        <f aca="false">J56*$B$57</f>
        <v>47828.5045158796</v>
      </c>
      <c r="K57" s="131" t="n">
        <f aca="false">K56*$B$57</f>
        <v>47507.4918279658</v>
      </c>
      <c r="L57" s="131" t="n">
        <f aca="false">L56*$B$57</f>
        <v>46798.8245783882</v>
      </c>
      <c r="M57" s="131" t="n">
        <f aca="false">M56*$B$57</f>
        <v>47157.7017621351</v>
      </c>
      <c r="N57" s="131" t="n">
        <f aca="false">N56*$B$57</f>
        <v>12460.8522091283</v>
      </c>
      <c r="O57" s="131" t="n">
        <f aca="false">O56*$B$57</f>
        <v>11923.5029971269</v>
      </c>
      <c r="P57" s="131" t="n">
        <f aca="false">P56*$B$57</f>
        <v>10927.8892418219</v>
      </c>
      <c r="Q57" s="131" t="n">
        <f aca="false">Q56*$B$57</f>
        <v>10592.5031121227</v>
      </c>
      <c r="R57" s="131" t="n">
        <f aca="false">R56*$B$57</f>
        <v>10307.7913910362</v>
      </c>
      <c r="S57" s="131" t="n">
        <f aca="false">S56*$B$57</f>
        <v>16986.5315166362</v>
      </c>
      <c r="T57" s="131" t="n">
        <f aca="false">T56*$B$57</f>
        <v>23275.6733212939</v>
      </c>
      <c r="U57" s="131" t="n">
        <f aca="false">U56*$B$57</f>
        <v>22575.3378727871</v>
      </c>
      <c r="V57" s="131" t="n">
        <f aca="false">V56*$B$57</f>
        <v>21935.9551789046</v>
      </c>
      <c r="W57" s="131" t="n">
        <f aca="false">W56*$B$57</f>
        <v>21307.3809981665</v>
      </c>
      <c r="X57" s="131" t="n">
        <f aca="false">X56*$B$57</f>
        <v>28926.1629671349</v>
      </c>
      <c r="Y57" s="131" t="n">
        <f aca="false">Y56*$B$57</f>
        <v>28544.3909238374</v>
      </c>
      <c r="Z57" s="131" t="n">
        <f aca="false">Z56*$B$57</f>
        <v>28151.165719241</v>
      </c>
      <c r="AA57" s="131" t="n">
        <f aca="false">AA56*$B$57</f>
        <v>27746.1437585066</v>
      </c>
      <c r="AB57" s="131" t="n">
        <f aca="false">AB56*$B$57</f>
        <v>27328.9711389503</v>
      </c>
      <c r="AC57" s="148" t="n">
        <f aca="false">SUM(D57:AB57)</f>
        <v>763924.759569853</v>
      </c>
    </row>
    <row r="58" customFormat="false" ht="11.25" hidden="false" customHeight="false" outlineLevel="0" collapsed="false">
      <c r="A58" s="109" t="s">
        <v>139</v>
      </c>
      <c r="B58" s="109"/>
      <c r="C58" s="111"/>
      <c r="D58" s="173" t="n">
        <f aca="false" t="array" ref="D58:R58">TRANSPOSE(Loanschd!B2:B16)</f>
        <v>0</v>
      </c>
      <c r="E58" s="173" t="n">
        <v>0</v>
      </c>
      <c r="F58" s="173" t="n">
        <v>0</v>
      </c>
      <c r="G58" s="173" t="n">
        <v>0</v>
      </c>
      <c r="H58" s="173" t="n">
        <v>0</v>
      </c>
      <c r="I58" s="173" t="n">
        <v>0</v>
      </c>
      <c r="J58" s="173" t="n">
        <v>0</v>
      </c>
      <c r="K58" s="173" t="n">
        <v>0</v>
      </c>
      <c r="L58" s="173" t="n">
        <v>0</v>
      </c>
      <c r="M58" s="173" t="n">
        <v>0</v>
      </c>
      <c r="N58" s="173" t="n">
        <v>0</v>
      </c>
      <c r="O58" s="173" t="n">
        <v>0</v>
      </c>
      <c r="P58" s="173" t="n">
        <v>0</v>
      </c>
      <c r="Q58" s="173" t="n">
        <v>0</v>
      </c>
      <c r="R58" s="173" t="n">
        <v>0</v>
      </c>
      <c r="S58" s="173" t="n">
        <v>0</v>
      </c>
      <c r="T58" s="173" t="n">
        <v>0</v>
      </c>
      <c r="U58" s="173" t="n">
        <v>0</v>
      </c>
      <c r="V58" s="173" t="n">
        <v>0</v>
      </c>
      <c r="W58" s="173" t="n">
        <v>0</v>
      </c>
      <c r="X58" s="173" t="n">
        <v>0</v>
      </c>
      <c r="Y58" s="173" t="n">
        <v>0</v>
      </c>
      <c r="Z58" s="173" t="n">
        <v>0</v>
      </c>
      <c r="AA58" s="173" t="n">
        <v>0</v>
      </c>
      <c r="AB58" s="173" t="n">
        <v>0</v>
      </c>
      <c r="AC58" s="148"/>
    </row>
    <row r="59" customFormat="false" ht="11.25" hidden="false" customHeight="false" outlineLevel="0" collapsed="false">
      <c r="A59" s="112" t="s">
        <v>221</v>
      </c>
      <c r="B59" s="109"/>
      <c r="C59" s="156" t="n">
        <f aca="false">(+C17-C16)*-1</f>
        <v>-613500</v>
      </c>
      <c r="D59" s="156" t="n">
        <f aca="false">D47-D57-D58</f>
        <v>110773.114523292</v>
      </c>
      <c r="E59" s="156" t="n">
        <f aca="false">E47-E57-E58</f>
        <v>122194.674994134</v>
      </c>
      <c r="F59" s="156" t="n">
        <f aca="false">F47-F57-F58</f>
        <v>119739.592830832</v>
      </c>
      <c r="G59" s="156" t="n">
        <f aca="false">G47-G57-G58</f>
        <v>116497.811913736</v>
      </c>
      <c r="H59" s="156" t="n">
        <f aca="false">H47-H57-H58</f>
        <v>114640.992114112</v>
      </c>
      <c r="I59" s="156" t="n">
        <f aca="false">I47-I57-I58</f>
        <v>112567.334791869</v>
      </c>
      <c r="J59" s="156" t="n">
        <f aca="false">J47-J57-J58</f>
        <v>111383.696399449</v>
      </c>
      <c r="K59" s="156" t="n">
        <f aca="false">K47-K57-K58</f>
        <v>110879.059169889</v>
      </c>
      <c r="L59" s="156" t="n">
        <f aca="false">L47-L57-L58</f>
        <v>109826.372588248</v>
      </c>
      <c r="M59" s="156" t="n">
        <f aca="false">M47-M57-M58</f>
        <v>110329.183428542</v>
      </c>
      <c r="N59" s="156" t="n">
        <f aca="false">N47-N57-N58</f>
        <v>55846.5147896585</v>
      </c>
      <c r="O59" s="156" t="n">
        <f aca="false">O47-O57-O58</f>
        <v>54940.4429831378</v>
      </c>
      <c r="P59" s="156" t="n">
        <f aca="false">P47-P57-P58</f>
        <v>53436.6717710945</v>
      </c>
      <c r="Q59" s="156" t="n">
        <f aca="false">Q47-Q57-Q58</f>
        <v>52848.0892544481</v>
      </c>
      <c r="R59" s="156" t="n">
        <f aca="false">R47-R57-R58</f>
        <v>52461.8677422874</v>
      </c>
      <c r="S59" s="156" t="n">
        <f aca="false">S47-S57-S58</f>
        <v>44801.3571578396</v>
      </c>
      <c r="T59" s="156" t="n">
        <f aca="false">T47-T57-T58</f>
        <v>36589.7415997294</v>
      </c>
      <c r="U59" s="156" t="n">
        <f aca="false">U47-U57-U58</f>
        <v>35488.8027465213</v>
      </c>
      <c r="V59" s="156" t="n">
        <f aca="false">V47-V57-V58</f>
        <v>34483.6826269199</v>
      </c>
      <c r="W59" s="156" t="n">
        <f aca="false">W47-W57-W58</f>
        <v>33495.5536678996</v>
      </c>
      <c r="X59" s="156" t="n">
        <f aca="false">X47-X57-X58</f>
        <v>45472.4043351668</v>
      </c>
      <c r="Y59" s="156" t="n">
        <f aca="false">Y47-Y57-Y58</f>
        <v>44872.2523987896</v>
      </c>
      <c r="Z59" s="156" t="n">
        <f aca="false">Z47-Z57-Z58</f>
        <v>44254.0959043212</v>
      </c>
      <c r="AA59" s="156" t="n">
        <f aca="false">AA47-AA57-AA58</f>
        <v>43617.3947150187</v>
      </c>
      <c r="AB59" s="156" t="n">
        <f aca="false">AB47-AB57-AB58</f>
        <v>42961.5924900371</v>
      </c>
      <c r="AC59" s="148" t="n">
        <f aca="false">SUM(D59:AB59)</f>
        <v>1814402.29693697</v>
      </c>
    </row>
    <row r="60" customFormat="false" ht="12" hidden="false" customHeight="false" outlineLevel="0" collapsed="false">
      <c r="A60" s="109"/>
      <c r="B60" s="109"/>
      <c r="C60" s="111"/>
      <c r="D60" s="111"/>
      <c r="E60" s="163"/>
      <c r="F60" s="163"/>
      <c r="G60" s="163"/>
      <c r="H60" s="163"/>
      <c r="I60" s="163"/>
      <c r="J60" s="163"/>
      <c r="K60" s="163"/>
      <c r="L60" s="163"/>
      <c r="M60" s="163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48"/>
    </row>
    <row r="61" customFormat="false" ht="12" hidden="false" customHeight="false" outlineLevel="0" collapsed="false">
      <c r="A61" s="133" t="s">
        <v>129</v>
      </c>
      <c r="B61" s="109"/>
      <c r="C61" s="174" t="n">
        <f aca="false">IF(IRR(C59:AB59,+B64)&gt;0,IRR(C59:AB59,+B64),"   N/A")</f>
        <v>0.160985008058376</v>
      </c>
      <c r="D61" s="111"/>
      <c r="E61" s="127" t="s">
        <v>186</v>
      </c>
      <c r="F61" s="128"/>
      <c r="G61" s="129"/>
      <c r="H61" s="130"/>
      <c r="I61" s="111"/>
      <c r="J61" s="111"/>
      <c r="K61" s="111"/>
      <c r="L61" s="175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</row>
    <row r="62" customFormat="false" ht="12" hidden="false" customHeight="false" outlineLevel="0" collapsed="false">
      <c r="A62" s="109"/>
      <c r="B62" s="109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</row>
    <row r="63" customFormat="false" ht="12" hidden="false" customHeight="false" outlineLevel="0" collapsed="false">
      <c r="A63" s="111" t="s">
        <v>222</v>
      </c>
      <c r="B63" s="176" t="n">
        <v>0.15</v>
      </c>
      <c r="C63" s="177" t="n">
        <f aca="false">NPV(+$B$63,$D$59,$E59,F59,G59,H59,I59,J59,K59,L59,M59,N59,O59,P59,Q59,R59,S59,T59,U59,V59,W59,X59,Y59,Z59,AA59,AB59)+C59</f>
        <v>32328.381048143</v>
      </c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</row>
    <row r="64" customFormat="false" ht="12.75" hidden="false" customHeight="false" outlineLevel="0" collapsed="false">
      <c r="A64" s="131" t="s">
        <v>223</v>
      </c>
      <c r="B64" s="178" t="n">
        <v>0.25</v>
      </c>
      <c r="C64" s="111"/>
      <c r="D64" s="111"/>
      <c r="E64" s="111"/>
      <c r="F64" s="111"/>
      <c r="G64" s="111"/>
      <c r="H64" s="111"/>
      <c r="I64" s="111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</row>
    <row r="65" customFormat="false" ht="13.5" hidden="false" customHeight="false" outlineLevel="0" collapsed="false">
      <c r="A65" s="109"/>
      <c r="F65" s="111"/>
      <c r="G65" s="111"/>
      <c r="H65" s="111"/>
      <c r="I65" s="111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</row>
    <row r="66" customFormat="false" ht="13.5" hidden="false" customHeight="false" outlineLevel="0" collapsed="false">
      <c r="A66" s="109"/>
      <c r="B66" s="179" t="s">
        <v>224</v>
      </c>
      <c r="C66" s="179"/>
      <c r="D66" s="179"/>
      <c r="F66" s="180" t="s">
        <v>146</v>
      </c>
      <c r="G66" s="180"/>
      <c r="H66" s="180"/>
      <c r="I66" s="18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</row>
    <row r="67" customFormat="false" ht="13.5" hidden="false" customHeight="false" outlineLevel="0" collapsed="false">
      <c r="A67" s="109"/>
      <c r="B67" s="181"/>
      <c r="C67" s="182" t="n">
        <f aca="false">NPV(+$B$63,$D$59:$AB$59)+C59</f>
        <v>32328.381048143</v>
      </c>
      <c r="D67" s="183"/>
      <c r="F67" s="184" t="s">
        <v>68</v>
      </c>
      <c r="G67" s="180" t="s">
        <v>225</v>
      </c>
      <c r="H67" s="180"/>
      <c r="I67" s="18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</row>
    <row r="68" customFormat="false" ht="13.5" hidden="false" customHeight="false" outlineLevel="0" collapsed="false">
      <c r="A68" s="109"/>
      <c r="B68" s="185" t="s">
        <v>226</v>
      </c>
      <c r="C68" s="186" t="n">
        <v>0</v>
      </c>
      <c r="D68" s="187" t="n">
        <f aca="true">TABLE($C$67,$B$63,$C68,$C$18,D$67)</f>
        <v>1200902.29693697</v>
      </c>
      <c r="F68" s="188" t="n">
        <f aca="false">IF(IRR(C59:AB64,+B59)&gt;0,IRR(C59:AB59,+B64),"   N/A")</f>
        <v>0.160985008058376</v>
      </c>
      <c r="G68" s="53" t="n">
        <v>0.5</v>
      </c>
      <c r="H68" s="53" t="n">
        <v>0.75</v>
      </c>
      <c r="I68" s="189" t="n">
        <v>1</v>
      </c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</row>
    <row r="69" customFormat="false" ht="13.5" hidden="false" customHeight="false" outlineLevel="0" collapsed="false">
      <c r="A69" s="109"/>
      <c r="B69" s="190"/>
      <c r="C69" s="186" t="n">
        <v>0.1</v>
      </c>
      <c r="D69" s="191" t="n">
        <f aca="true">TABLE($C$67,$B$63,$C69,$C$18,D$67)</f>
        <v>228459.31162431</v>
      </c>
      <c r="F69" s="192" t="n">
        <v>0.1445</v>
      </c>
      <c r="G69" s="193" t="n">
        <f aca="true">TABLE($F$68,$D$26,$F69,$N$27,G$68)</f>
        <v>0.16919463871426</v>
      </c>
      <c r="H69" s="194" t="n">
        <f aca="true">TABLE($F$68,$D$26,$F69,$N$27,H$68)</f>
        <v>0.179181919127647</v>
      </c>
      <c r="I69" s="195" t="n">
        <f aca="true">TABLE($F$68,$D$26,$F69,$N$27,I$68)</f>
        <v>0.18770964172038</v>
      </c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</row>
    <row r="70" customFormat="false" ht="13.5" hidden="false" customHeight="false" outlineLevel="0" collapsed="false">
      <c r="A70" s="109"/>
      <c r="B70" s="196"/>
      <c r="C70" s="186" t="n">
        <v>0.15</v>
      </c>
      <c r="D70" s="197" t="n">
        <f aca="true">TABLE($C$67,$B$63,$C70,$C$18,D$67)</f>
        <v>32328.381048143</v>
      </c>
      <c r="F70" s="192" t="n">
        <v>0.1008</v>
      </c>
      <c r="G70" s="198" t="n">
        <f aca="true">TABLE($F$68,$D$26,$F70,$N$27,G$68)</f>
        <v>0.158761914151794</v>
      </c>
      <c r="H70" s="104" t="n">
        <f aca="true">TABLE($F$68,$D$26,$F70,$N$27,H$68)</f>
        <v>0.169787905181087</v>
      </c>
      <c r="I70" s="199" t="n">
        <f aca="true">TABLE($F$68,$D$26,$F70,$N$27,I$68)</f>
        <v>0.17904657317487</v>
      </c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</row>
    <row r="71" customFormat="false" ht="13.5" hidden="false" customHeight="false" outlineLevel="0" collapsed="false">
      <c r="F71" s="200" t="n">
        <v>0.058</v>
      </c>
      <c r="G71" s="201" t="n">
        <f aca="true">TABLE($F$68,$D$26,$F71,$N$27,G$68)</f>
        <v>0.148207272893166</v>
      </c>
      <c r="H71" s="202" t="n">
        <f aca="true">TABLE($F$68,$D$26,$F71,$N$27,H$68)</f>
        <v>0.160417082181151</v>
      </c>
      <c r="I71" s="203" t="n">
        <f aca="true">TABLE($F$68,$D$26,$F71,$N$27,I$68)</f>
        <v>0.170477432533958</v>
      </c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</row>
    <row r="72" customFormat="false" ht="12.75" hidden="false" customHeight="false" outlineLevel="0" collapsed="false">
      <c r="F72" s="0"/>
      <c r="G72" s="0"/>
      <c r="H72" s="0"/>
      <c r="I72" s="0"/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</row>
    <row r="73" customFormat="false" ht="12.75" hidden="false" customHeight="false" outlineLevel="0" collapsed="false"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</row>
    <row r="74" customFormat="false" ht="12.75" hidden="false" customHeight="false" outlineLevel="0" collapsed="false"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</row>
    <row r="75" customFormat="false" ht="12.75" hidden="false" customHeight="false" outlineLevel="0" collapsed="false"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</row>
    <row r="76" customFormat="false" ht="12.75" hidden="false" customHeight="false" outlineLevel="0" collapsed="false"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</row>
    <row r="77" customFormat="false" ht="12.75" hidden="false" customHeight="false" outlineLevel="0" collapsed="false"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</row>
    <row r="78" customFormat="false" ht="12.75" hidden="false" customHeight="false" outlineLevel="0" collapsed="false">
      <c r="F78" s="0"/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</row>
    <row r="79" customFormat="false" ht="12.75" hidden="false" customHeight="false" outlineLevel="0" collapsed="false">
      <c r="F79" s="0"/>
      <c r="G79" s="0"/>
      <c r="H79" s="0"/>
      <c r="I79" s="0"/>
    </row>
    <row r="80" customFormat="false" ht="12.75" hidden="false" customHeight="false" outlineLevel="0" collapsed="false">
      <c r="F80" s="0"/>
      <c r="G80" s="0"/>
      <c r="H80" s="0"/>
      <c r="I80" s="0"/>
    </row>
  </sheetData>
  <mergeCells count="3">
    <mergeCell ref="B66:D66"/>
    <mergeCell ref="F66:I66"/>
    <mergeCell ref="G67:I67"/>
  </mergeCells>
  <printOptions headings="false" gridLines="false" gridLinesSet="true" horizontalCentered="false" verticalCentered="false"/>
  <pageMargins left="0.2" right="0.2" top="0.520138888888889" bottom="0.69027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159"/>
  <sheetViews>
    <sheetView showFormulas="false" showGridLines="true" showRowColHeaders="true" showZeros="true" rightToLeft="false" tabSelected="false" showOutlineSymbols="true" defaultGridColor="true" view="normal" topLeftCell="A18" colorId="64" zoomScale="100" zoomScaleNormal="100" zoomScalePageLayoutView="100" workbookViewId="0">
      <selection pane="topLeft" activeCell="B49" activeCellId="0" sqref="B4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1.7"/>
    <col collapsed="false" customWidth="true" hidden="false" outlineLevel="0" max="2" min="2" style="0" width="10.99"/>
    <col collapsed="false" customWidth="true" hidden="false" outlineLevel="0" max="3" min="3" style="1" width="12.99"/>
    <col collapsed="false" customWidth="true" hidden="false" outlineLevel="0" max="4" min="4" style="1" width="9.99"/>
    <col collapsed="false" customWidth="true" hidden="false" outlineLevel="0" max="5" min="5" style="0" width="14.7"/>
  </cols>
  <sheetData>
    <row r="1" customFormat="false" ht="13.5" hidden="false" customHeight="false" outlineLevel="0" collapsed="false">
      <c r="A1" s="2" t="s">
        <v>227</v>
      </c>
      <c r="B1" s="2"/>
      <c r="D1" s="108" t="s">
        <v>228</v>
      </c>
      <c r="E1" s="108"/>
      <c r="F1" s="108"/>
      <c r="G1" s="108"/>
      <c r="H1" s="48"/>
      <c r="I1" s="48"/>
    </row>
    <row r="2" customFormat="false" ht="12.75" hidden="false" customHeight="false" outlineLevel="0" collapsed="false">
      <c r="A2" s="2" t="s">
        <v>229</v>
      </c>
      <c r="B2" s="2"/>
      <c r="D2" s="25"/>
      <c r="E2" s="13"/>
      <c r="F2" s="13"/>
      <c r="G2" s="14"/>
      <c r="H2" s="48"/>
      <c r="I2" s="48"/>
    </row>
    <row r="3" customFormat="false" ht="12.75" hidden="false" customHeight="false" outlineLevel="0" collapsed="false">
      <c r="A3" s="2" t="s">
        <v>230</v>
      </c>
      <c r="B3" s="2"/>
      <c r="D3" s="26"/>
      <c r="E3" s="16"/>
      <c r="F3" s="16"/>
      <c r="G3" s="17"/>
      <c r="H3" s="48"/>
      <c r="I3" s="48"/>
    </row>
    <row r="4" customFormat="false" ht="12.75" hidden="false" customHeight="false" outlineLevel="0" collapsed="false">
      <c r="A4" s="4"/>
      <c r="B4" s="48"/>
      <c r="D4" s="15"/>
      <c r="E4" s="16"/>
      <c r="F4" s="16"/>
      <c r="G4" s="17"/>
    </row>
    <row r="5" customFormat="false" ht="13.5" hidden="false" customHeight="false" outlineLevel="0" collapsed="false">
      <c r="A5" s="1" t="s">
        <v>231</v>
      </c>
      <c r="B5" s="204" t="n">
        <v>10</v>
      </c>
      <c r="D5" s="205"/>
      <c r="E5" s="19"/>
      <c r="F5" s="19"/>
      <c r="G5" s="20"/>
    </row>
    <row r="6" customFormat="false" ht="12.75" hidden="false" customHeight="false" outlineLevel="0" collapsed="false">
      <c r="A6" s="206" t="s">
        <v>183</v>
      </c>
      <c r="B6" s="207" t="n">
        <v>25</v>
      </c>
    </row>
    <row r="7" customFormat="false" ht="12.75" hidden="false" customHeight="false" outlineLevel="0" collapsed="false">
      <c r="A7" s="58" t="s">
        <v>185</v>
      </c>
      <c r="B7" s="208" t="n">
        <v>15</v>
      </c>
    </row>
    <row r="8" customFormat="false" ht="12.75" hidden="false" customHeight="false" outlineLevel="0" collapsed="false">
      <c r="A8" s="58" t="s">
        <v>232</v>
      </c>
      <c r="B8" s="209" t="n">
        <v>37530</v>
      </c>
    </row>
    <row r="9" customFormat="false" ht="12.75" hidden="false" customHeight="false" outlineLevel="0" collapsed="false">
      <c r="A9" s="210"/>
      <c r="B9" s="210"/>
      <c r="E9" s="48"/>
      <c r="F9" s="48"/>
      <c r="G9" s="48"/>
      <c r="H9" s="48"/>
      <c r="I9" s="48"/>
    </row>
    <row r="10" customFormat="false" ht="12.75" hidden="false" customHeight="false" outlineLevel="0" collapsed="false">
      <c r="A10" s="58" t="s">
        <v>233</v>
      </c>
      <c r="B10" s="48" t="s">
        <v>234</v>
      </c>
      <c r="C10" s="48" t="s">
        <v>235</v>
      </c>
      <c r="D10" s="48" t="s">
        <v>236</v>
      </c>
      <c r="E10" s="48" t="s">
        <v>237</v>
      </c>
      <c r="F10" s="48"/>
      <c r="G10" s="48"/>
      <c r="H10" s="48"/>
      <c r="I10" s="48"/>
    </row>
    <row r="11" customFormat="false" ht="12.75" hidden="false" customHeight="false" outlineLevel="0" collapsed="false">
      <c r="A11" s="58" t="s">
        <v>187</v>
      </c>
      <c r="B11" s="211" t="n">
        <f aca="false">+B16-B12-B13</f>
        <v>496935</v>
      </c>
      <c r="C11" s="212"/>
      <c r="D11" s="211"/>
      <c r="E11" s="48"/>
      <c r="F11" s="48"/>
      <c r="G11" s="48"/>
      <c r="H11" s="48"/>
      <c r="I11" s="48"/>
    </row>
    <row r="12" customFormat="false" ht="12.75" hidden="false" customHeight="false" outlineLevel="0" collapsed="false">
      <c r="A12" s="58" t="s">
        <v>44</v>
      </c>
      <c r="B12" s="211" t="n">
        <f aca="false">+B16*0.04</f>
        <v>24540</v>
      </c>
      <c r="C12" s="212"/>
      <c r="D12" s="211"/>
      <c r="E12" s="48"/>
      <c r="F12" s="48"/>
      <c r="G12" s="48"/>
      <c r="H12" s="48"/>
      <c r="I12" s="48"/>
    </row>
    <row r="13" customFormat="false" ht="12.75" hidden="false" customHeight="false" outlineLevel="0" collapsed="false">
      <c r="A13" s="58" t="s">
        <v>188</v>
      </c>
      <c r="B13" s="211" t="n">
        <f aca="false">+B16*15%</f>
        <v>92025</v>
      </c>
      <c r="C13" s="212"/>
      <c r="D13" s="211"/>
      <c r="E13" s="48"/>
      <c r="F13" s="48"/>
      <c r="G13" s="48"/>
      <c r="H13" s="48"/>
      <c r="I13" s="48"/>
    </row>
    <row r="14" customFormat="false" ht="12.75" hidden="false" customHeight="false" outlineLevel="0" collapsed="false">
      <c r="A14" s="58" t="s">
        <v>189</v>
      </c>
      <c r="B14" s="211" t="n">
        <f aca="false">+D14-C14</f>
        <v>0</v>
      </c>
      <c r="C14" s="212"/>
      <c r="D14" s="211"/>
      <c r="E14" s="48"/>
      <c r="F14" s="48"/>
      <c r="G14" s="48"/>
      <c r="H14" s="48"/>
      <c r="I14" s="48"/>
    </row>
    <row r="15" customFormat="false" ht="12.75" hidden="false" customHeight="false" outlineLevel="0" collapsed="false">
      <c r="A15" s="58" t="s">
        <v>238</v>
      </c>
      <c r="B15" s="211" t="n">
        <f aca="false">+D15-C15</f>
        <v>0</v>
      </c>
      <c r="C15" s="212"/>
      <c r="D15" s="211"/>
      <c r="E15" s="48"/>
      <c r="F15" s="48"/>
      <c r="G15" s="48"/>
      <c r="H15" s="48"/>
      <c r="I15" s="48"/>
    </row>
    <row r="16" customFormat="false" ht="12.75" hidden="false" customHeight="false" outlineLevel="0" collapsed="false">
      <c r="A16" s="58" t="s">
        <v>239</v>
      </c>
      <c r="B16" s="211" t="n">
        <v>613500</v>
      </c>
      <c r="C16" s="212" t="n">
        <v>56500</v>
      </c>
      <c r="D16" s="213" t="n">
        <v>117100</v>
      </c>
      <c r="E16" s="214" t="n">
        <v>439900</v>
      </c>
      <c r="F16" s="215"/>
      <c r="G16" s="48"/>
      <c r="H16" s="48"/>
      <c r="I16" s="48"/>
    </row>
    <row r="17" customFormat="false" ht="12.75" hidden="false" customHeight="false" outlineLevel="0" collapsed="false">
      <c r="A17" s="3" t="s">
        <v>191</v>
      </c>
      <c r="B17" s="211" t="n">
        <f aca="false">+B16</f>
        <v>613500</v>
      </c>
      <c r="C17" s="39"/>
      <c r="D17" s="39"/>
      <c r="E17" s="48"/>
      <c r="F17" s="48"/>
      <c r="G17" s="48"/>
      <c r="H17" s="48"/>
      <c r="I17" s="48"/>
    </row>
    <row r="18" customFormat="false" ht="12.75" hidden="false" customHeight="false" outlineLevel="0" collapsed="false">
      <c r="A18" s="58"/>
      <c r="B18" s="210"/>
      <c r="C18" s="216" t="s">
        <v>236</v>
      </c>
      <c r="D18" s="48" t="s">
        <v>237</v>
      </c>
      <c r="E18" s="48" t="s">
        <v>240</v>
      </c>
      <c r="F18" s="48"/>
      <c r="G18" s="48"/>
      <c r="H18" s="48"/>
      <c r="I18" s="48"/>
    </row>
    <row r="19" customFormat="false" ht="12.75" hidden="false" customHeight="false" outlineLevel="0" collapsed="false">
      <c r="A19" s="58" t="s">
        <v>241</v>
      </c>
      <c r="B19" s="217" t="n">
        <f aca="false">+C19+D19</f>
        <v>74000</v>
      </c>
      <c r="C19" s="218" t="n">
        <v>14000</v>
      </c>
      <c r="D19" s="11" t="n">
        <v>60000</v>
      </c>
      <c r="E19" s="11" t="n">
        <v>3000</v>
      </c>
      <c r="F19" s="48"/>
      <c r="G19" s="48"/>
      <c r="H19" s="48"/>
      <c r="I19" s="48"/>
    </row>
    <row r="20" customFormat="false" ht="12.75" hidden="false" customHeight="false" outlineLevel="0" collapsed="false">
      <c r="A20" s="58" t="s">
        <v>242</v>
      </c>
      <c r="B20" s="219"/>
      <c r="C20" s="218" t="n">
        <v>9500</v>
      </c>
      <c r="D20" s="11" t="n">
        <v>9500</v>
      </c>
      <c r="E20" s="48"/>
      <c r="F20" s="48"/>
      <c r="G20" s="48"/>
      <c r="H20" s="48"/>
      <c r="I20" s="48"/>
    </row>
    <row r="21" customFormat="false" ht="12.75" hidden="false" customHeight="false" outlineLevel="0" collapsed="false">
      <c r="A21" s="58" t="s">
        <v>243</v>
      </c>
      <c r="B21" s="220" t="n">
        <v>0.829</v>
      </c>
      <c r="C21" s="218"/>
      <c r="D21" s="11"/>
      <c r="E21" s="11" t="n">
        <v>8290</v>
      </c>
      <c r="F21" s="48"/>
      <c r="G21" s="48"/>
      <c r="H21" s="48"/>
      <c r="I21" s="48"/>
    </row>
    <row r="22" customFormat="false" ht="12.75" hidden="false" customHeight="false" outlineLevel="0" collapsed="false">
      <c r="A22" s="58" t="s">
        <v>244</v>
      </c>
      <c r="B22" s="220"/>
      <c r="C22" s="221" t="n">
        <f aca="false">(C$19*C$20*24*1/1000000)/1000</f>
        <v>3.192</v>
      </c>
      <c r="D22" s="221" t="n">
        <f aca="false">(D$19*D$20*24*1/1000000)/1000</f>
        <v>13.68</v>
      </c>
      <c r="E22" s="222" t="n">
        <f aca="false">(+E19*B21*24)/1000</f>
        <v>59.688</v>
      </c>
      <c r="F22" s="48"/>
      <c r="G22" s="48"/>
      <c r="H22" s="48"/>
      <c r="I22" s="48"/>
    </row>
    <row r="23" customFormat="false" ht="12.75" hidden="false" customHeight="false" outlineLevel="0" collapsed="false">
      <c r="A23" s="58" t="s">
        <v>245</v>
      </c>
      <c r="B23" s="219" t="n">
        <v>484.5</v>
      </c>
      <c r="C23" s="223"/>
      <c r="E23" s="48"/>
      <c r="F23" s="48"/>
      <c r="G23" s="48"/>
      <c r="H23" s="48"/>
      <c r="I23" s="48"/>
    </row>
    <row r="24" customFormat="false" ht="12.75" hidden="false" customHeight="false" outlineLevel="0" collapsed="false">
      <c r="A24" s="58" t="s">
        <v>246</v>
      </c>
      <c r="B24" s="224" t="n">
        <v>1</v>
      </c>
      <c r="C24" s="0"/>
      <c r="D24" s="0"/>
      <c r="E24" s="48"/>
      <c r="F24" s="48"/>
      <c r="G24" s="48"/>
      <c r="H24" s="48"/>
      <c r="I24" s="48"/>
    </row>
    <row r="25" customFormat="false" ht="12.75" hidden="false" customHeight="false" outlineLevel="0" collapsed="false">
      <c r="A25" s="58" t="s">
        <v>247</v>
      </c>
      <c r="B25" s="225" t="n">
        <v>1.03</v>
      </c>
      <c r="C25" s="223"/>
      <c r="E25" s="48"/>
      <c r="F25" s="48"/>
      <c r="G25" s="48"/>
      <c r="H25" s="48"/>
      <c r="I25" s="48"/>
    </row>
    <row r="26" customFormat="false" ht="12.75" hidden="false" customHeight="false" outlineLevel="0" collapsed="false">
      <c r="A26" s="58" t="s">
        <v>248</v>
      </c>
      <c r="B26" s="225" t="n">
        <v>1</v>
      </c>
      <c r="C26" s="223"/>
    </row>
    <row r="27" customFormat="false" ht="12.75" hidden="false" customHeight="false" outlineLevel="0" collapsed="false">
      <c r="A27" s="58" t="s">
        <v>249</v>
      </c>
      <c r="B27" s="44" t="n">
        <v>0.0125</v>
      </c>
      <c r="C27" s="223"/>
    </row>
    <row r="28" customFormat="false" ht="12.75" hidden="false" customHeight="false" outlineLevel="0" collapsed="false">
      <c r="A28" s="58" t="s">
        <v>250</v>
      </c>
      <c r="B28" s="226" t="n">
        <v>0.3888</v>
      </c>
      <c r="C28" s="223"/>
    </row>
    <row r="29" customFormat="false" ht="12.75" hidden="false" customHeight="false" outlineLevel="0" collapsed="false">
      <c r="A29" s="0" t="s">
        <v>251</v>
      </c>
      <c r="B29" s="227" t="n">
        <v>0.02</v>
      </c>
      <c r="C29" s="223"/>
    </row>
    <row r="30" customFormat="false" ht="13.5" hidden="false" customHeight="false" outlineLevel="0" collapsed="false">
      <c r="A30" s="58" t="s">
        <v>252</v>
      </c>
      <c r="B30" s="228" t="n">
        <f aca="false">AVERAGE([4]data1cf!$A$2:$A$1001)*-1</f>
        <v>3130.19072848172</v>
      </c>
      <c r="C30" s="223"/>
    </row>
    <row r="31" customFormat="false" ht="13.5" hidden="false" customHeight="false" outlineLevel="0" collapsed="false">
      <c r="A31" s="58"/>
      <c r="B31" s="44"/>
      <c r="C31" s="229" t="s">
        <v>253</v>
      </c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</row>
    <row r="32" customFormat="false" ht="13.5" hidden="false" customHeight="false" outlineLevel="0" collapsed="false">
      <c r="A32" s="58"/>
      <c r="B32" s="44"/>
      <c r="C32" s="229" t="n">
        <v>1</v>
      </c>
      <c r="D32" s="230" t="n">
        <v>2</v>
      </c>
      <c r="E32" s="230" t="n">
        <v>3</v>
      </c>
      <c r="F32" s="230" t="n">
        <v>4</v>
      </c>
      <c r="G32" s="230" t="n">
        <v>5</v>
      </c>
      <c r="H32" s="230" t="n">
        <v>6</v>
      </c>
      <c r="I32" s="230" t="n">
        <v>7</v>
      </c>
      <c r="J32" s="230" t="n">
        <v>8</v>
      </c>
      <c r="K32" s="230" t="n">
        <v>9</v>
      </c>
      <c r="L32" s="231" t="n">
        <v>10</v>
      </c>
      <c r="M32" s="232" t="n">
        <v>11</v>
      </c>
      <c r="N32" s="231" t="n">
        <v>12</v>
      </c>
      <c r="O32" s="232" t="n">
        <v>13</v>
      </c>
      <c r="P32" s="231" t="n">
        <v>14</v>
      </c>
      <c r="Q32" s="233" t="n">
        <v>15</v>
      </c>
      <c r="R32" s="231" t="n">
        <v>16</v>
      </c>
      <c r="S32" s="233" t="n">
        <v>17</v>
      </c>
      <c r="T32" s="231" t="n">
        <v>18</v>
      </c>
      <c r="U32" s="233" t="n">
        <v>19</v>
      </c>
      <c r="V32" s="231" t="n">
        <v>20</v>
      </c>
    </row>
    <row r="33" customFormat="false" ht="12.75" hidden="false" customHeight="false" outlineLevel="0" collapsed="false">
      <c r="A33" s="58"/>
      <c r="B33" s="44"/>
      <c r="C33" s="223"/>
    </row>
    <row r="34" customFormat="false" ht="12.75" hidden="false" customHeight="false" outlineLevel="0" collapsed="false">
      <c r="A34" s="58" t="s">
        <v>193</v>
      </c>
      <c r="B34" s="44"/>
      <c r="C34" s="234" t="n">
        <f aca="false" t="array" ref="C34:Q34">TRANSPOSE(loadfac!N3:N18)</f>
        <v>0.836419711058693</v>
      </c>
      <c r="D34" s="234" t="n">
        <v>0.838301895371998</v>
      </c>
      <c r="E34" s="234" t="n">
        <v>0.838987426782026</v>
      </c>
      <c r="F34" s="234" t="n">
        <v>0.877100281498423</v>
      </c>
      <c r="G34" s="234" t="n">
        <v>0.855640988438031</v>
      </c>
      <c r="H34" s="234" t="n">
        <v>0.861455632431302</v>
      </c>
      <c r="I34" s="234" t="n">
        <v>0.870867142442499</v>
      </c>
      <c r="J34" s="234" t="n">
        <v>0.853760437570729</v>
      </c>
      <c r="K34" s="234" t="n">
        <v>0.855789667709384</v>
      </c>
      <c r="L34" s="234" t="n">
        <v>0.83524133086384</v>
      </c>
      <c r="M34" s="234" t="n">
        <v>0.850800938254721</v>
      </c>
      <c r="N34" s="234" t="n">
        <v>0.852711275614424</v>
      </c>
      <c r="O34" s="234" t="n">
        <v>0.859241344502082</v>
      </c>
      <c r="P34" s="234" t="n">
        <v>0.846377089812962</v>
      </c>
      <c r="Q34" s="234" t="n">
        <v>0.85243188163325</v>
      </c>
      <c r="R34" s="87" t="n">
        <f aca="false">+Q34</f>
        <v>0.85243188163325</v>
      </c>
      <c r="S34" s="87" t="n">
        <f aca="false">+R34</f>
        <v>0.85243188163325</v>
      </c>
      <c r="T34" s="87" t="n">
        <f aca="false">+S34</f>
        <v>0.85243188163325</v>
      </c>
      <c r="U34" s="87" t="n">
        <f aca="false">+T34</f>
        <v>0.85243188163325</v>
      </c>
      <c r="V34" s="87" t="n">
        <f aca="false">+U34</f>
        <v>0.85243188163325</v>
      </c>
    </row>
    <row r="35" customFormat="false" ht="12.75" hidden="false" customHeight="false" outlineLevel="0" collapsed="false">
      <c r="A35" s="58" t="s">
        <v>254</v>
      </c>
      <c r="B35" s="235"/>
      <c r="C35" s="236" t="n">
        <f aca="false">($C$22+$D$22)*C34</f>
        <v>14.1120733649823</v>
      </c>
      <c r="D35" s="236" t="n">
        <f aca="false">($C$22+$D$22)*D34</f>
        <v>14.1438295787164</v>
      </c>
      <c r="E35" s="236" t="n">
        <f aca="false">($C$22+$D$22)*E34</f>
        <v>14.1553958646663</v>
      </c>
      <c r="F35" s="236" t="n">
        <f aca="false">($C$22+$D$22)*F34</f>
        <v>14.7984359494414</v>
      </c>
      <c r="G35" s="236" t="n">
        <f aca="false">($C$22+$D$22)*G34</f>
        <v>14.4363747569265</v>
      </c>
      <c r="H35" s="236" t="n">
        <f aca="false">($C$22+$D$22)*H34</f>
        <v>14.5344794303809</v>
      </c>
      <c r="I35" s="236" t="n">
        <f aca="false">($C$22+$D$22)*I34</f>
        <v>14.6932704272898</v>
      </c>
      <c r="J35" s="236" t="n">
        <f aca="false">($C$22+$D$22)*J34</f>
        <v>14.4046461026933</v>
      </c>
      <c r="K35" s="236" t="n">
        <f aca="false">($C$22+$D$22)*K34</f>
        <v>14.4388832735927</v>
      </c>
      <c r="L35" s="236" t="n">
        <f aca="false">($C$22+$D$22)*L34</f>
        <v>14.0921917343347</v>
      </c>
      <c r="M35" s="236" t="n">
        <f aca="false">($C$22+$D$22)*M34</f>
        <v>14.3547134302337</v>
      </c>
      <c r="N35" s="236" t="n">
        <f aca="false">($C$22+$D$22)*N34</f>
        <v>14.3869446421666</v>
      </c>
      <c r="O35" s="236" t="n">
        <f aca="false">($C$22+$D$22)*O34</f>
        <v>14.4971199644391</v>
      </c>
      <c r="P35" s="236" t="n">
        <f aca="false">($C$22+$D$22)*P34</f>
        <v>14.2800742593243</v>
      </c>
      <c r="Q35" s="236" t="n">
        <f aca="false">($C$22+$D$22)*Q34</f>
        <v>14.3822307069162</v>
      </c>
      <c r="R35" s="236" t="n">
        <f aca="false">($C$22+$D$22)*R34</f>
        <v>14.3822307069162</v>
      </c>
      <c r="S35" s="236" t="n">
        <f aca="false">($C$22+$D$22)*S34</f>
        <v>14.3822307069162</v>
      </c>
      <c r="T35" s="236" t="n">
        <f aca="false">($C$22+$D$22)*T34</f>
        <v>14.3822307069162</v>
      </c>
      <c r="U35" s="236" t="n">
        <f aca="false">($C$22+$D$22)*U34</f>
        <v>14.3822307069162</v>
      </c>
      <c r="V35" s="236" t="n">
        <f aca="false">($C$22+$D$22)*V34</f>
        <v>14.3822307069162</v>
      </c>
    </row>
    <row r="36" customFormat="false" ht="12.75" hidden="false" customHeight="false" outlineLevel="0" collapsed="false">
      <c r="A36" s="58" t="s">
        <v>255</v>
      </c>
      <c r="B36" s="235"/>
      <c r="C36" s="236" t="n">
        <v>0</v>
      </c>
      <c r="D36" s="236" t="n">
        <v>0</v>
      </c>
      <c r="E36" s="236" t="n">
        <v>0</v>
      </c>
      <c r="F36" s="236" t="n">
        <v>0</v>
      </c>
      <c r="G36" s="236" t="n">
        <v>0</v>
      </c>
      <c r="H36" s="236" t="n">
        <v>0</v>
      </c>
      <c r="I36" s="236" t="n">
        <v>0</v>
      </c>
      <c r="J36" s="236" t="n">
        <v>0</v>
      </c>
      <c r="K36" s="236" t="n">
        <v>0</v>
      </c>
      <c r="L36" s="236" t="n">
        <v>0</v>
      </c>
      <c r="M36" s="236" t="n">
        <v>0</v>
      </c>
      <c r="N36" s="236" t="n">
        <v>0</v>
      </c>
      <c r="O36" s="236" t="n">
        <v>0</v>
      </c>
      <c r="P36" s="236" t="n">
        <v>0</v>
      </c>
      <c r="Q36" s="236" t="n">
        <v>0</v>
      </c>
      <c r="R36" s="236" t="n">
        <v>0</v>
      </c>
      <c r="S36" s="236" t="n">
        <v>0</v>
      </c>
      <c r="T36" s="236" t="n">
        <v>0</v>
      </c>
      <c r="U36" s="236" t="n">
        <v>0</v>
      </c>
      <c r="V36" s="236" t="n">
        <v>0</v>
      </c>
    </row>
    <row r="37" customFormat="false" ht="12.75" hidden="false" customHeight="false" outlineLevel="0" collapsed="false">
      <c r="A37" s="58" t="s">
        <v>205</v>
      </c>
      <c r="B37" s="44"/>
      <c r="C37" s="237" t="n">
        <f aca="false" t="array" ref="C37:Q37">TRANSPOSE(forwcurv!I15:I29)</f>
        <v>2.90665094383292</v>
      </c>
      <c r="D37" s="238" t="n">
        <v>2.57656599311001</v>
      </c>
      <c r="E37" s="239" t="n">
        <v>2.52584635147836</v>
      </c>
      <c r="F37" s="239" t="n">
        <v>2.67174213973027</v>
      </c>
      <c r="G37" s="239" t="n">
        <v>2.63536609405072</v>
      </c>
      <c r="H37" s="239" t="n">
        <v>2.62598231967063</v>
      </c>
      <c r="I37" s="239" t="n">
        <v>2.5997058864124</v>
      </c>
      <c r="J37" s="239" t="n">
        <v>2.68784337304827</v>
      </c>
      <c r="K37" s="239" t="n">
        <v>2.88851446238252</v>
      </c>
      <c r="L37" s="239" t="n">
        <v>2.66120471817057</v>
      </c>
      <c r="M37" s="239" t="n">
        <v>2.76119720321616</v>
      </c>
      <c r="N37" s="239" t="n">
        <v>2.89074645776711</v>
      </c>
      <c r="O37" s="239" t="n">
        <v>3.19889902775696</v>
      </c>
      <c r="P37" s="239" t="n">
        <v>3.27607351459729</v>
      </c>
      <c r="Q37" s="239" t="n">
        <v>3.22852318873683</v>
      </c>
      <c r="R37" s="239" t="n">
        <f aca="false">+Q37</f>
        <v>3.22852318873683</v>
      </c>
      <c r="S37" s="239" t="n">
        <f aca="false">+R37</f>
        <v>3.22852318873683</v>
      </c>
      <c r="T37" s="239" t="n">
        <f aca="false">+S37</f>
        <v>3.22852318873683</v>
      </c>
      <c r="U37" s="239" t="n">
        <f aca="false">+T37</f>
        <v>3.22852318873683</v>
      </c>
      <c r="V37" s="239" t="n">
        <f aca="false">+U37</f>
        <v>3.22852318873683</v>
      </c>
    </row>
    <row r="38" customFormat="false" ht="12.75" hidden="false" customHeight="false" outlineLevel="0" collapsed="false">
      <c r="A38" s="0" t="s">
        <v>256</v>
      </c>
      <c r="C38" s="222" t="n">
        <v>0.035</v>
      </c>
      <c r="D38" s="11" t="n">
        <f aca="false">+C38</f>
        <v>0.035</v>
      </c>
      <c r="E38" s="11" t="n">
        <f aca="false">+D38</f>
        <v>0.035</v>
      </c>
      <c r="F38" s="11" t="n">
        <f aca="false">+E38</f>
        <v>0.035</v>
      </c>
      <c r="G38" s="11" t="n">
        <f aca="false">+F38</f>
        <v>0.035</v>
      </c>
      <c r="H38" s="11" t="n">
        <f aca="false">+G38</f>
        <v>0.035</v>
      </c>
      <c r="I38" s="11" t="n">
        <f aca="false">+H38</f>
        <v>0.035</v>
      </c>
      <c r="J38" s="11" t="n">
        <f aca="false">+I38</f>
        <v>0.035</v>
      </c>
      <c r="K38" s="11" t="n">
        <f aca="false">+J38</f>
        <v>0.035</v>
      </c>
      <c r="L38" s="11" t="n">
        <f aca="false">+K38</f>
        <v>0.035</v>
      </c>
      <c r="M38" s="11" t="n">
        <f aca="false">+L38</f>
        <v>0.035</v>
      </c>
      <c r="N38" s="11" t="n">
        <f aca="false">+M38</f>
        <v>0.035</v>
      </c>
      <c r="O38" s="11" t="n">
        <f aca="false">+N38</f>
        <v>0.035</v>
      </c>
      <c r="P38" s="11" t="n">
        <f aca="false">+O38</f>
        <v>0.035</v>
      </c>
      <c r="Q38" s="11" t="n">
        <f aca="false">+P38</f>
        <v>0.035</v>
      </c>
      <c r="R38" s="11" t="n">
        <f aca="false">+Q38</f>
        <v>0.035</v>
      </c>
      <c r="S38" s="11" t="n">
        <f aca="false">+R38</f>
        <v>0.035</v>
      </c>
      <c r="T38" s="11" t="n">
        <f aca="false">+S38</f>
        <v>0.035</v>
      </c>
      <c r="U38" s="11" t="n">
        <f aca="false">+T38</f>
        <v>0.035</v>
      </c>
      <c r="V38" s="11" t="n">
        <f aca="false">+U38</f>
        <v>0.035</v>
      </c>
    </row>
    <row r="39" customFormat="false" ht="12.75" hidden="false" customHeight="false" outlineLevel="0" collapsed="false">
      <c r="A39" s="44"/>
      <c r="B39" s="240"/>
      <c r="C39" s="222"/>
      <c r="D39" s="11"/>
    </row>
    <row r="40" customFormat="false" ht="12.75" hidden="false" customHeight="false" outlineLevel="0" collapsed="false">
      <c r="A40" s="58" t="s">
        <v>209</v>
      </c>
      <c r="B40" s="240"/>
      <c r="C40" s="241"/>
      <c r="D40" s="11"/>
    </row>
    <row r="41" customFormat="false" ht="12.75" hidden="false" customHeight="false" outlineLevel="0" collapsed="false">
      <c r="A41" s="58" t="s">
        <v>257</v>
      </c>
      <c r="B41" s="210" t="n">
        <v>1</v>
      </c>
      <c r="C41" s="242" t="n">
        <f aca="false">(B19*0.075)+(B23*0.5)+(E19*0.02)</f>
        <v>5852.25</v>
      </c>
      <c r="D41" s="242" t="n">
        <f aca="false">+C41*$B$25</f>
        <v>6027.8175</v>
      </c>
      <c r="E41" s="243" t="n">
        <f aca="false">+D41*$B$25</f>
        <v>6208.652025</v>
      </c>
      <c r="F41" s="243" t="n">
        <f aca="false">+E41*$B$25</f>
        <v>6394.91158575</v>
      </c>
      <c r="G41" s="243" t="n">
        <f aca="false">+F41*$B$25</f>
        <v>6586.7589333225</v>
      </c>
      <c r="H41" s="39" t="n">
        <f aca="false">SUM(B41:G41)</f>
        <v>31071.3900440725</v>
      </c>
    </row>
    <row r="42" customFormat="false" ht="12.75" hidden="false" customHeight="false" outlineLevel="0" collapsed="false">
      <c r="A42" s="58" t="s">
        <v>258</v>
      </c>
      <c r="B42" s="44"/>
      <c r="C42" s="244" t="n">
        <f aca="false">((+C35+C36)*C37*365)+(+$E$22*C34*365*C38)</f>
        <v>15609.6699553464</v>
      </c>
      <c r="D42" s="244" t="n">
        <f aca="false">((+D35+D36)*D37*365)+(+$E$22*D34*365*D38)</f>
        <v>13940.7333603835</v>
      </c>
      <c r="E42" s="244" t="n">
        <f aca="false">((+E35+E36)*E37*365)+(+$E$22*E34*365*E38)</f>
        <v>13690.079400995</v>
      </c>
      <c r="F42" s="244" t="n">
        <f aca="false">((+F35+F36)*F37*365)+(+$E$22*F34*365*F38)</f>
        <v>15100.0272182675</v>
      </c>
      <c r="G42" s="244" t="n">
        <f aca="false">((+G35+G36)*G37*365)+(+$E$22*G34*365*G38)</f>
        <v>14538.911786512</v>
      </c>
      <c r="H42" s="39" t="n">
        <f aca="false">SUM(C42:G42)</f>
        <v>72879.4217215045</v>
      </c>
    </row>
    <row r="43" customFormat="false" ht="12.75" hidden="false" customHeight="false" outlineLevel="0" collapsed="false">
      <c r="A43" s="58" t="s">
        <v>50</v>
      </c>
      <c r="C43" s="245" t="n">
        <f aca="false">+B16*B29</f>
        <v>12270</v>
      </c>
      <c r="D43" s="246" t="n">
        <f aca="false">+C43*$B$25</f>
        <v>12638.1</v>
      </c>
      <c r="E43" s="247" t="n">
        <f aca="false">+D43*$B$25</f>
        <v>13017.243</v>
      </c>
      <c r="F43" s="247" t="n">
        <f aca="false">+E43*$B$25</f>
        <v>13407.76029</v>
      </c>
      <c r="G43" s="247" t="n">
        <f aca="false">+F43*$B$25</f>
        <v>13809.9930987</v>
      </c>
      <c r="H43" s="39" t="n">
        <f aca="false">SUM(C43:G43)</f>
        <v>65143.0963887</v>
      </c>
    </row>
    <row r="44" customFormat="false" ht="12.75" hidden="false" customHeight="false" outlineLevel="0" collapsed="false">
      <c r="A44" s="44"/>
      <c r="C44" s="222"/>
      <c r="D44" s="11"/>
    </row>
    <row r="45" customFormat="false" ht="12.75" hidden="false" customHeight="false" outlineLevel="0" collapsed="false">
      <c r="A45" s="44"/>
      <c r="C45" s="222"/>
      <c r="D45" s="11"/>
    </row>
    <row r="46" customFormat="false" ht="12.75" hidden="false" customHeight="false" outlineLevel="0" collapsed="false">
      <c r="A46" s="44"/>
      <c r="C46" s="222"/>
      <c r="D46" s="11"/>
    </row>
    <row r="47" customFormat="false" ht="12.75" hidden="false" customHeight="false" outlineLevel="0" collapsed="false">
      <c r="A47" s="44"/>
      <c r="C47" s="222"/>
      <c r="D47" s="11"/>
    </row>
    <row r="48" customFormat="false" ht="12.75" hidden="false" customHeight="false" outlineLevel="0" collapsed="false">
      <c r="A48" s="44" t="s">
        <v>259</v>
      </c>
      <c r="B48" s="248" t="n">
        <f aca="false">+B7</f>
        <v>15</v>
      </c>
      <c r="C48" s="222"/>
      <c r="D48" s="11"/>
    </row>
    <row r="49" customFormat="false" ht="12.75" hidden="false" customHeight="false" outlineLevel="0" collapsed="false">
      <c r="A49" s="58" t="s">
        <v>260</v>
      </c>
      <c r="B49" s="249" t="n">
        <v>0.33333</v>
      </c>
      <c r="C49" s="249" t="n">
        <v>0.4445</v>
      </c>
      <c r="D49" s="249" t="n">
        <v>0.1481</v>
      </c>
      <c r="E49" s="249" t="n">
        <v>0.0741</v>
      </c>
      <c r="F49" s="249" t="n">
        <v>0</v>
      </c>
      <c r="G49" s="104"/>
      <c r="H49" s="104"/>
      <c r="I49" s="104"/>
      <c r="J49" s="104"/>
      <c r="K49" s="104"/>
      <c r="L49" s="104"/>
      <c r="M49" s="104"/>
      <c r="N49" s="104"/>
      <c r="O49" s="104"/>
      <c r="P49" s="104"/>
    </row>
    <row r="50" customFormat="false" ht="12.75" hidden="false" customHeight="false" outlineLevel="0" collapsed="false">
      <c r="A50" s="58" t="s">
        <v>261</v>
      </c>
      <c r="B50" s="249" t="n">
        <v>0.2</v>
      </c>
      <c r="C50" s="249" t="n">
        <v>0.32</v>
      </c>
      <c r="D50" s="249" t="n">
        <v>0.192</v>
      </c>
      <c r="E50" s="249" t="n">
        <v>0.1152</v>
      </c>
      <c r="F50" s="249" t="n">
        <v>0.1152</v>
      </c>
      <c r="G50" s="104" t="n">
        <v>0.0576</v>
      </c>
      <c r="H50" s="104"/>
      <c r="I50" s="104"/>
      <c r="J50" s="104"/>
      <c r="K50" s="104"/>
      <c r="L50" s="104"/>
      <c r="M50" s="104"/>
      <c r="N50" s="104"/>
      <c r="O50" s="104"/>
      <c r="P50" s="104"/>
    </row>
    <row r="51" customFormat="false" ht="12.75" hidden="false" customHeight="false" outlineLevel="0" collapsed="false">
      <c r="A51" s="58" t="s">
        <v>262</v>
      </c>
      <c r="B51" s="249" t="n">
        <v>0.1429</v>
      </c>
      <c r="C51" s="250" t="n">
        <v>0.2449</v>
      </c>
      <c r="D51" s="104" t="n">
        <v>0.1749</v>
      </c>
      <c r="E51" s="104" t="n">
        <v>0.1249</v>
      </c>
      <c r="F51" s="104" t="n">
        <v>0.0893</v>
      </c>
      <c r="G51" s="104" t="n">
        <v>0.0892</v>
      </c>
      <c r="H51" s="104" t="n">
        <v>0.0893</v>
      </c>
      <c r="I51" s="104" t="n">
        <v>0.0446</v>
      </c>
      <c r="J51" s="104"/>
      <c r="K51" s="104"/>
      <c r="L51" s="104"/>
      <c r="M51" s="104"/>
      <c r="N51" s="104"/>
      <c r="O51" s="104"/>
      <c r="P51" s="104"/>
    </row>
    <row r="52" customFormat="false" ht="12.75" hidden="false" customHeight="false" outlineLevel="0" collapsed="false">
      <c r="A52" s="58" t="s">
        <v>263</v>
      </c>
      <c r="B52" s="249" t="n">
        <v>0.05</v>
      </c>
      <c r="C52" s="250" t="n">
        <v>0.095</v>
      </c>
      <c r="D52" s="104" t="n">
        <v>0.0855</v>
      </c>
      <c r="E52" s="104" t="n">
        <v>0.077</v>
      </c>
      <c r="F52" s="104" t="n">
        <v>0.0693</v>
      </c>
      <c r="G52" s="104" t="n">
        <v>0.0623</v>
      </c>
      <c r="H52" s="104" t="n">
        <v>0.059</v>
      </c>
      <c r="I52" s="104" t="n">
        <v>0.059</v>
      </c>
      <c r="J52" s="104" t="n">
        <v>0.0591</v>
      </c>
      <c r="K52" s="104" t="n">
        <v>0.059</v>
      </c>
      <c r="L52" s="104" t="n">
        <v>0.0591</v>
      </c>
      <c r="M52" s="104" t="n">
        <v>0.059</v>
      </c>
      <c r="N52" s="104" t="n">
        <v>0.0591</v>
      </c>
      <c r="O52" s="104" t="n">
        <v>0.059</v>
      </c>
      <c r="P52" s="104" t="n">
        <v>0.0591</v>
      </c>
      <c r="Q52" s="0" t="n">
        <v>0.0295</v>
      </c>
    </row>
    <row r="53" customFormat="false" ht="12.75" hidden="false" customHeight="false" outlineLevel="0" collapsed="false">
      <c r="A53" s="58"/>
      <c r="B53" s="44"/>
      <c r="C53" s="251"/>
      <c r="D53" s="11"/>
    </row>
    <row r="54" customFormat="false" ht="12.75" hidden="false" customHeight="false" outlineLevel="0" collapsed="false">
      <c r="B54" s="44"/>
      <c r="C54" s="252"/>
      <c r="D54" s="11"/>
    </row>
    <row r="55" customFormat="false" ht="12.75" hidden="false" customHeight="false" outlineLevel="0" collapsed="false">
      <c r="C55" s="11"/>
      <c r="D55" s="11"/>
    </row>
    <row r="56" customFormat="false" ht="12.75" hidden="false" customHeight="false" outlineLevel="0" collapsed="false">
      <c r="C56" s="11"/>
      <c r="D56" s="11"/>
    </row>
    <row r="57" customFormat="false" ht="12.75" hidden="false" customHeight="false" outlineLevel="0" collapsed="false">
      <c r="A57" s="48"/>
      <c r="B57" s="4"/>
      <c r="C57" s="48"/>
      <c r="D57" s="48"/>
      <c r="E57" s="48"/>
    </row>
    <row r="58" customFormat="false" ht="12.75" hidden="false" customHeight="false" outlineLevel="0" collapsed="false">
      <c r="A58" s="3"/>
      <c r="B58" s="1"/>
      <c r="C58" s="0"/>
      <c r="E58" s="1"/>
    </row>
    <row r="59" customFormat="false" ht="12.75" hidden="false" customHeight="false" outlineLevel="0" collapsed="false">
      <c r="A59" s="48"/>
      <c r="B59" s="1"/>
      <c r="C59" s="48"/>
      <c r="D59" s="48"/>
      <c r="E59" s="48"/>
    </row>
    <row r="60" customFormat="false" ht="12.75" hidden="false" customHeight="false" outlineLevel="0" collapsed="false">
      <c r="A60" s="48"/>
      <c r="B60" s="1"/>
      <c r="C60" s="48"/>
      <c r="D60" s="48"/>
      <c r="E60" s="48"/>
    </row>
    <row r="61" customFormat="false" ht="12.75" hidden="false" customHeight="false" outlineLevel="0" collapsed="false">
      <c r="C61" s="11"/>
      <c r="D61" s="11"/>
    </row>
    <row r="62" customFormat="false" ht="12.75" hidden="false" customHeight="false" outlineLevel="0" collapsed="false">
      <c r="C62" s="11"/>
      <c r="D62" s="11"/>
    </row>
    <row r="63" customFormat="false" ht="12.75" hidden="false" customHeight="false" outlineLevel="0" collapsed="false">
      <c r="C63" s="11"/>
      <c r="D63" s="11"/>
    </row>
    <row r="64" customFormat="false" ht="12.75" hidden="false" customHeight="false" outlineLevel="0" collapsed="false">
      <c r="C64" s="11"/>
      <c r="D64" s="11"/>
    </row>
    <row r="65" customFormat="false" ht="12.75" hidden="false" customHeight="false" outlineLevel="0" collapsed="false">
      <c r="C65" s="11"/>
      <c r="D65" s="11"/>
    </row>
    <row r="66" customFormat="false" ht="12.75" hidden="false" customHeight="false" outlineLevel="0" collapsed="false">
      <c r="C66" s="11"/>
      <c r="D66" s="11"/>
    </row>
    <row r="67" customFormat="false" ht="12.75" hidden="false" customHeight="false" outlineLevel="0" collapsed="false">
      <c r="C67" s="11"/>
      <c r="D67" s="11"/>
    </row>
    <row r="68" customFormat="false" ht="12.75" hidden="false" customHeight="false" outlineLevel="0" collapsed="false">
      <c r="C68" s="11"/>
      <c r="D68" s="11"/>
    </row>
    <row r="69" customFormat="false" ht="12.75" hidden="false" customHeight="false" outlineLevel="0" collapsed="false">
      <c r="C69" s="11"/>
      <c r="D69" s="11"/>
    </row>
    <row r="70" customFormat="false" ht="12.75" hidden="false" customHeight="false" outlineLevel="0" collapsed="false">
      <c r="C70" s="11"/>
      <c r="D70" s="11"/>
    </row>
    <row r="71" customFormat="false" ht="12.75" hidden="false" customHeight="false" outlineLevel="0" collapsed="false">
      <c r="C71" s="11"/>
      <c r="D71" s="11"/>
    </row>
    <row r="72" customFormat="false" ht="12.75" hidden="false" customHeight="false" outlineLevel="0" collapsed="false">
      <c r="C72" s="11"/>
      <c r="D72" s="11"/>
    </row>
    <row r="73" customFormat="false" ht="12.75" hidden="false" customHeight="false" outlineLevel="0" collapsed="false">
      <c r="C73" s="11"/>
      <c r="D73" s="11"/>
    </row>
    <row r="74" customFormat="false" ht="12.75" hidden="false" customHeight="false" outlineLevel="0" collapsed="false">
      <c r="C74" s="11"/>
      <c r="D74" s="11"/>
    </row>
    <row r="75" customFormat="false" ht="12.75" hidden="false" customHeight="false" outlineLevel="0" collapsed="false">
      <c r="C75" s="11"/>
      <c r="D75" s="11"/>
    </row>
    <row r="76" customFormat="false" ht="12.75" hidden="false" customHeight="false" outlineLevel="0" collapsed="false">
      <c r="C76" s="11"/>
      <c r="D76" s="11"/>
    </row>
    <row r="77" customFormat="false" ht="12.75" hidden="false" customHeight="false" outlineLevel="0" collapsed="false">
      <c r="C77" s="11"/>
      <c r="D77" s="11"/>
    </row>
    <row r="78" customFormat="false" ht="12.75" hidden="false" customHeight="false" outlineLevel="0" collapsed="false">
      <c r="C78" s="11"/>
      <c r="D78" s="11"/>
    </row>
    <row r="79" customFormat="false" ht="12.75" hidden="false" customHeight="false" outlineLevel="0" collapsed="false">
      <c r="C79" s="11"/>
      <c r="D79" s="11"/>
    </row>
    <row r="80" customFormat="false" ht="12.75" hidden="false" customHeight="false" outlineLevel="0" collapsed="false">
      <c r="C80" s="11"/>
      <c r="D80" s="11"/>
    </row>
    <row r="81" customFormat="false" ht="12.75" hidden="false" customHeight="false" outlineLevel="0" collapsed="false">
      <c r="C81" s="11"/>
      <c r="D81" s="11"/>
    </row>
    <row r="82" customFormat="false" ht="12.75" hidden="false" customHeight="false" outlineLevel="0" collapsed="false">
      <c r="C82" s="11"/>
      <c r="D82" s="11"/>
    </row>
    <row r="83" customFormat="false" ht="12.75" hidden="false" customHeight="false" outlineLevel="0" collapsed="false">
      <c r="C83" s="11"/>
      <c r="D83" s="11"/>
    </row>
    <row r="84" customFormat="false" ht="12.75" hidden="false" customHeight="false" outlineLevel="0" collapsed="false">
      <c r="C84" s="11"/>
      <c r="D84" s="11"/>
    </row>
    <row r="85" customFormat="false" ht="12.75" hidden="false" customHeight="false" outlineLevel="0" collapsed="false">
      <c r="C85" s="11"/>
      <c r="D85" s="11"/>
    </row>
    <row r="86" customFormat="false" ht="12.75" hidden="false" customHeight="false" outlineLevel="0" collapsed="false">
      <c r="C86" s="11"/>
      <c r="D86" s="11"/>
    </row>
    <row r="87" customFormat="false" ht="12.75" hidden="false" customHeight="false" outlineLevel="0" collapsed="false">
      <c r="C87" s="11"/>
      <c r="D87" s="11"/>
    </row>
    <row r="88" customFormat="false" ht="12.75" hidden="false" customHeight="false" outlineLevel="0" collapsed="false">
      <c r="C88" s="11"/>
      <c r="D88" s="11"/>
    </row>
    <row r="89" customFormat="false" ht="12.75" hidden="false" customHeight="false" outlineLevel="0" collapsed="false">
      <c r="C89" s="11"/>
      <c r="D89" s="11"/>
    </row>
    <row r="90" customFormat="false" ht="12.75" hidden="false" customHeight="false" outlineLevel="0" collapsed="false">
      <c r="C90" s="11"/>
      <c r="D90" s="11"/>
    </row>
    <row r="91" customFormat="false" ht="12.75" hidden="false" customHeight="false" outlineLevel="0" collapsed="false">
      <c r="C91" s="11"/>
      <c r="D91" s="11"/>
    </row>
    <row r="92" customFormat="false" ht="12.75" hidden="false" customHeight="false" outlineLevel="0" collapsed="false">
      <c r="C92" s="11"/>
      <c r="D92" s="11"/>
    </row>
    <row r="93" customFormat="false" ht="12.75" hidden="false" customHeight="false" outlineLevel="0" collapsed="false">
      <c r="C93" s="11"/>
      <c r="D93" s="11"/>
    </row>
    <row r="94" customFormat="false" ht="12.75" hidden="false" customHeight="false" outlineLevel="0" collapsed="false">
      <c r="C94" s="11"/>
      <c r="D94" s="11"/>
    </row>
    <row r="95" customFormat="false" ht="12.75" hidden="false" customHeight="false" outlineLevel="0" collapsed="false">
      <c r="C95" s="11"/>
      <c r="D95" s="11"/>
    </row>
    <row r="96" customFormat="false" ht="12.75" hidden="false" customHeight="false" outlineLevel="0" collapsed="false">
      <c r="C96" s="11"/>
      <c r="D96" s="11"/>
    </row>
    <row r="97" customFormat="false" ht="12.75" hidden="false" customHeight="false" outlineLevel="0" collapsed="false">
      <c r="C97" s="11"/>
      <c r="D97" s="11"/>
    </row>
    <row r="98" customFormat="false" ht="12.75" hidden="false" customHeight="false" outlineLevel="0" collapsed="false">
      <c r="C98" s="11"/>
      <c r="D98" s="11"/>
    </row>
    <row r="99" customFormat="false" ht="12.75" hidden="false" customHeight="false" outlineLevel="0" collapsed="false">
      <c r="C99" s="11"/>
      <c r="D99" s="11"/>
    </row>
    <row r="100" customFormat="false" ht="12.75" hidden="false" customHeight="false" outlineLevel="0" collapsed="false">
      <c r="C100" s="11"/>
      <c r="D100" s="11"/>
    </row>
    <row r="101" customFormat="false" ht="12.75" hidden="false" customHeight="false" outlineLevel="0" collapsed="false">
      <c r="C101" s="11"/>
      <c r="D101" s="11"/>
    </row>
    <row r="102" customFormat="false" ht="12.75" hidden="false" customHeight="false" outlineLevel="0" collapsed="false">
      <c r="C102" s="11"/>
      <c r="D102" s="11"/>
    </row>
    <row r="103" customFormat="false" ht="12.75" hidden="false" customHeight="false" outlineLevel="0" collapsed="false">
      <c r="C103" s="11"/>
      <c r="D103" s="11"/>
    </row>
    <row r="104" customFormat="false" ht="12.75" hidden="false" customHeight="false" outlineLevel="0" collapsed="false">
      <c r="C104" s="11"/>
      <c r="D104" s="11"/>
    </row>
    <row r="105" customFormat="false" ht="12.75" hidden="false" customHeight="false" outlineLevel="0" collapsed="false">
      <c r="C105" s="11"/>
      <c r="D105" s="11"/>
    </row>
    <row r="106" customFormat="false" ht="12.75" hidden="false" customHeight="false" outlineLevel="0" collapsed="false">
      <c r="C106" s="11"/>
      <c r="D106" s="11"/>
    </row>
    <row r="107" customFormat="false" ht="12.75" hidden="false" customHeight="false" outlineLevel="0" collapsed="false">
      <c r="C107" s="11"/>
      <c r="D107" s="11"/>
    </row>
    <row r="108" customFormat="false" ht="12.75" hidden="false" customHeight="false" outlineLevel="0" collapsed="false">
      <c r="C108" s="11"/>
      <c r="D108" s="11"/>
    </row>
    <row r="109" customFormat="false" ht="12.75" hidden="false" customHeight="false" outlineLevel="0" collapsed="false">
      <c r="C109" s="11"/>
      <c r="D109" s="11"/>
    </row>
    <row r="110" customFormat="false" ht="12.75" hidden="false" customHeight="false" outlineLevel="0" collapsed="false">
      <c r="C110" s="11"/>
      <c r="D110" s="11"/>
    </row>
    <row r="111" customFormat="false" ht="12.75" hidden="false" customHeight="false" outlineLevel="0" collapsed="false">
      <c r="C111" s="11"/>
      <c r="D111" s="11"/>
    </row>
    <row r="112" customFormat="false" ht="12.75" hidden="false" customHeight="false" outlineLevel="0" collapsed="false">
      <c r="C112" s="11"/>
      <c r="D112" s="11"/>
    </row>
    <row r="113" customFormat="false" ht="12.75" hidden="false" customHeight="false" outlineLevel="0" collapsed="false">
      <c r="C113" s="11"/>
      <c r="D113" s="11"/>
    </row>
    <row r="114" customFormat="false" ht="12.75" hidden="false" customHeight="false" outlineLevel="0" collapsed="false">
      <c r="C114" s="11"/>
      <c r="D114" s="11"/>
    </row>
    <row r="115" customFormat="false" ht="12.75" hidden="false" customHeight="false" outlineLevel="0" collapsed="false">
      <c r="C115" s="11"/>
      <c r="D115" s="11"/>
    </row>
    <row r="116" customFormat="false" ht="12.75" hidden="false" customHeight="false" outlineLevel="0" collapsed="false">
      <c r="C116" s="11"/>
      <c r="D116" s="11"/>
    </row>
    <row r="117" customFormat="false" ht="12.75" hidden="false" customHeight="false" outlineLevel="0" collapsed="false">
      <c r="C117" s="11"/>
      <c r="D117" s="11"/>
    </row>
    <row r="118" customFormat="false" ht="12.75" hidden="false" customHeight="false" outlineLevel="0" collapsed="false">
      <c r="C118" s="11"/>
      <c r="D118" s="11"/>
    </row>
    <row r="119" customFormat="false" ht="12.75" hidden="false" customHeight="false" outlineLevel="0" collapsed="false">
      <c r="C119" s="11"/>
      <c r="D119" s="11"/>
    </row>
    <row r="120" customFormat="false" ht="12.75" hidden="false" customHeight="false" outlineLevel="0" collapsed="false">
      <c r="C120" s="11"/>
      <c r="D120" s="11"/>
    </row>
    <row r="121" customFormat="false" ht="12.75" hidden="false" customHeight="false" outlineLevel="0" collapsed="false">
      <c r="C121" s="11"/>
      <c r="D121" s="11"/>
    </row>
    <row r="122" customFormat="false" ht="12.75" hidden="false" customHeight="false" outlineLevel="0" collapsed="false">
      <c r="C122" s="11"/>
      <c r="D122" s="11"/>
    </row>
    <row r="123" customFormat="false" ht="12.75" hidden="false" customHeight="false" outlineLevel="0" collapsed="false">
      <c r="C123" s="11"/>
      <c r="D123" s="11"/>
    </row>
    <row r="124" customFormat="false" ht="12.75" hidden="false" customHeight="false" outlineLevel="0" collapsed="false">
      <c r="C124" s="11"/>
      <c r="D124" s="11"/>
    </row>
    <row r="125" customFormat="false" ht="12.75" hidden="false" customHeight="false" outlineLevel="0" collapsed="false">
      <c r="C125" s="11"/>
      <c r="D125" s="11"/>
    </row>
    <row r="126" customFormat="false" ht="12.75" hidden="false" customHeight="false" outlineLevel="0" collapsed="false">
      <c r="C126" s="11"/>
      <c r="D126" s="11"/>
    </row>
    <row r="127" customFormat="false" ht="12.75" hidden="false" customHeight="false" outlineLevel="0" collapsed="false">
      <c r="C127" s="11"/>
      <c r="D127" s="11"/>
    </row>
    <row r="128" customFormat="false" ht="12.75" hidden="false" customHeight="false" outlineLevel="0" collapsed="false">
      <c r="C128" s="11"/>
      <c r="D128" s="11"/>
    </row>
    <row r="129" customFormat="false" ht="12.75" hidden="false" customHeight="false" outlineLevel="0" collapsed="false">
      <c r="C129" s="11"/>
      <c r="D129" s="11"/>
    </row>
    <row r="130" customFormat="false" ht="12.75" hidden="false" customHeight="false" outlineLevel="0" collapsed="false">
      <c r="C130" s="11"/>
      <c r="D130" s="11"/>
    </row>
    <row r="131" customFormat="false" ht="12.75" hidden="false" customHeight="false" outlineLevel="0" collapsed="false">
      <c r="C131" s="11"/>
      <c r="D131" s="11"/>
    </row>
    <row r="132" customFormat="false" ht="12.75" hidden="false" customHeight="false" outlineLevel="0" collapsed="false">
      <c r="C132" s="11"/>
      <c r="D132" s="11"/>
    </row>
    <row r="133" customFormat="false" ht="12.75" hidden="false" customHeight="false" outlineLevel="0" collapsed="false">
      <c r="C133" s="11"/>
      <c r="D133" s="11"/>
    </row>
    <row r="134" customFormat="false" ht="12.75" hidden="false" customHeight="false" outlineLevel="0" collapsed="false">
      <c r="C134" s="11"/>
      <c r="D134" s="11"/>
    </row>
    <row r="135" customFormat="false" ht="12.75" hidden="false" customHeight="false" outlineLevel="0" collapsed="false">
      <c r="C135" s="11"/>
      <c r="D135" s="11"/>
    </row>
    <row r="136" customFormat="false" ht="12.75" hidden="false" customHeight="false" outlineLevel="0" collapsed="false">
      <c r="C136" s="11"/>
      <c r="D136" s="11"/>
    </row>
    <row r="137" customFormat="false" ht="12.75" hidden="false" customHeight="false" outlineLevel="0" collapsed="false">
      <c r="C137" s="11"/>
      <c r="D137" s="11"/>
    </row>
    <row r="138" customFormat="false" ht="12.75" hidden="false" customHeight="false" outlineLevel="0" collapsed="false">
      <c r="C138" s="11"/>
      <c r="D138" s="11"/>
    </row>
    <row r="139" customFormat="false" ht="12.75" hidden="false" customHeight="false" outlineLevel="0" collapsed="false">
      <c r="C139" s="11"/>
      <c r="D139" s="11"/>
    </row>
    <row r="140" customFormat="false" ht="12.75" hidden="false" customHeight="false" outlineLevel="0" collapsed="false">
      <c r="C140" s="11"/>
      <c r="D140" s="11"/>
    </row>
    <row r="141" customFormat="false" ht="12.75" hidden="false" customHeight="false" outlineLevel="0" collapsed="false">
      <c r="C141" s="11"/>
      <c r="D141" s="11"/>
    </row>
    <row r="142" customFormat="false" ht="12.75" hidden="false" customHeight="false" outlineLevel="0" collapsed="false">
      <c r="C142" s="11"/>
      <c r="D142" s="11"/>
    </row>
    <row r="143" customFormat="false" ht="12.75" hidden="false" customHeight="false" outlineLevel="0" collapsed="false">
      <c r="C143" s="11"/>
      <c r="D143" s="11"/>
    </row>
    <row r="144" customFormat="false" ht="12.75" hidden="false" customHeight="false" outlineLevel="0" collapsed="false">
      <c r="C144" s="11"/>
      <c r="D144" s="11"/>
    </row>
    <row r="145" customFormat="false" ht="12.75" hidden="false" customHeight="false" outlineLevel="0" collapsed="false">
      <c r="C145" s="11"/>
      <c r="D145" s="11"/>
    </row>
    <row r="146" customFormat="false" ht="12.75" hidden="false" customHeight="false" outlineLevel="0" collapsed="false">
      <c r="C146" s="11"/>
      <c r="D146" s="11"/>
    </row>
    <row r="147" customFormat="false" ht="12.75" hidden="false" customHeight="false" outlineLevel="0" collapsed="false">
      <c r="C147" s="11"/>
      <c r="D147" s="11"/>
    </row>
    <row r="148" customFormat="false" ht="12.75" hidden="false" customHeight="false" outlineLevel="0" collapsed="false">
      <c r="C148" s="11"/>
      <c r="D148" s="11"/>
    </row>
    <row r="149" customFormat="false" ht="12.75" hidden="false" customHeight="false" outlineLevel="0" collapsed="false">
      <c r="C149" s="11"/>
      <c r="D149" s="11"/>
    </row>
    <row r="150" customFormat="false" ht="12.75" hidden="false" customHeight="false" outlineLevel="0" collapsed="false">
      <c r="C150" s="11"/>
      <c r="D150" s="11"/>
    </row>
    <row r="151" customFormat="false" ht="12.75" hidden="false" customHeight="false" outlineLevel="0" collapsed="false">
      <c r="C151" s="11"/>
      <c r="D151" s="11"/>
    </row>
    <row r="152" customFormat="false" ht="12.75" hidden="false" customHeight="false" outlineLevel="0" collapsed="false">
      <c r="C152" s="11"/>
      <c r="D152" s="11"/>
    </row>
    <row r="153" customFormat="false" ht="12.75" hidden="false" customHeight="false" outlineLevel="0" collapsed="false">
      <c r="C153" s="11"/>
      <c r="D153" s="11"/>
    </row>
    <row r="154" customFormat="false" ht="12.75" hidden="false" customHeight="false" outlineLevel="0" collapsed="false">
      <c r="C154" s="11"/>
      <c r="D154" s="11"/>
    </row>
    <row r="155" customFormat="false" ht="12.75" hidden="false" customHeight="false" outlineLevel="0" collapsed="false">
      <c r="C155" s="11"/>
      <c r="D155" s="11"/>
    </row>
    <row r="156" customFormat="false" ht="12.75" hidden="false" customHeight="false" outlineLevel="0" collapsed="false">
      <c r="C156" s="11"/>
      <c r="D156" s="11"/>
    </row>
    <row r="157" customFormat="false" ht="12.75" hidden="false" customHeight="false" outlineLevel="0" collapsed="false">
      <c r="C157" s="11"/>
      <c r="D157" s="11"/>
    </row>
    <row r="158" customFormat="false" ht="12.75" hidden="false" customHeight="false" outlineLevel="0" collapsed="false">
      <c r="C158" s="11"/>
      <c r="D158" s="11"/>
    </row>
    <row r="159" customFormat="false" ht="12.75" hidden="false" customHeight="false" outlineLevel="0" collapsed="false">
      <c r="C159" s="11"/>
      <c r="D159" s="11"/>
    </row>
  </sheetData>
  <mergeCells count="4">
    <mergeCell ref="A1:B1"/>
    <mergeCell ref="A2:B2"/>
    <mergeCell ref="A3:B3"/>
    <mergeCell ref="C31:Q31"/>
  </mergeCells>
  <printOptions headings="false" gridLines="false" gridLinesSet="true" horizontalCentered="false" verticalCentered="false"/>
  <pageMargins left="0.340277777777778" right="0.220138888888889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120"/>
  <sheetViews>
    <sheetView showFormulas="false" showGridLines="true" showRowColHeaders="true" showZeros="true" rightToLeft="false" tabSelected="false" showOutlineSymbols="true" defaultGridColor="true" view="normal" topLeftCell="G1" colorId="64" zoomScale="100" zoomScaleNormal="100" zoomScalePageLayoutView="100" workbookViewId="0">
      <selection pane="topLeft" activeCell="K5" activeCellId="0" sqref="K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7"/>
    <col collapsed="false" customWidth="true" hidden="false" outlineLevel="0" max="2" min="2" style="0" width="14.85"/>
    <col collapsed="false" customWidth="true" hidden="false" outlineLevel="0" max="3" min="3" style="0" width="12.85"/>
    <col collapsed="false" customWidth="true" hidden="false" outlineLevel="0" max="14" min="4" style="0" width="12.28"/>
  </cols>
  <sheetData>
    <row r="1" customFormat="false" ht="12.75" hidden="false" customHeight="false" outlineLevel="0" collapsed="false">
      <c r="A1" s="0" t="s">
        <v>264</v>
      </c>
      <c r="B1" s="0" t="n">
        <v>0.095</v>
      </c>
    </row>
    <row r="2" customFormat="false" ht="12.75" hidden="false" customHeight="false" outlineLevel="0" collapsed="false">
      <c r="A2" s="0" t="s">
        <v>78</v>
      </c>
      <c r="B2" s="253" t="n">
        <v>37257</v>
      </c>
      <c r="C2" s="253" t="n">
        <v>37288</v>
      </c>
      <c r="D2" s="253" t="n">
        <v>37316</v>
      </c>
      <c r="E2" s="253" t="n">
        <v>37347</v>
      </c>
      <c r="F2" s="253" t="n">
        <v>37377</v>
      </c>
      <c r="G2" s="253" t="n">
        <v>37408</v>
      </c>
      <c r="H2" s="253" t="n">
        <v>37438</v>
      </c>
      <c r="I2" s="253" t="n">
        <v>37469</v>
      </c>
      <c r="J2" s="253" t="n">
        <v>37500</v>
      </c>
      <c r="K2" s="253" t="n">
        <v>37530</v>
      </c>
      <c r="L2" s="253" t="n">
        <v>37561</v>
      </c>
      <c r="M2" s="253" t="n">
        <v>37591</v>
      </c>
      <c r="N2" s="48"/>
    </row>
    <row r="3" customFormat="false" ht="12.75" hidden="false" customHeight="false" outlineLevel="0" collapsed="false">
      <c r="A3" s="0" t="s">
        <v>265</v>
      </c>
      <c r="B3" s="48" t="n">
        <f aca="false">IF(B2=assumptions!$B$8,-#REF!,0)</f>
        <v>0</v>
      </c>
      <c r="C3" s="48" t="n">
        <f aca="false">IF(C2=assumptions!$B$8,-#REF!,0)</f>
        <v>0</v>
      </c>
      <c r="D3" s="48" t="n">
        <f aca="false">IF(D2=assumptions!$B$8,-#REF!,0)</f>
        <v>0</v>
      </c>
      <c r="E3" s="48" t="n">
        <f aca="false">IF(E2=assumptions!$B$8,-#REF!,0)</f>
        <v>0</v>
      </c>
      <c r="F3" s="48" t="n">
        <f aca="false">IF(F2=assumptions!$B$8,-#REF!,0)</f>
        <v>0</v>
      </c>
      <c r="G3" s="48" t="n">
        <f aca="false">IF(G2=assumptions!$B$8,-#REF!,0)</f>
        <v>0</v>
      </c>
      <c r="H3" s="48" t="n">
        <f aca="false">IF(H2=assumptions!$B$8,-#REF!,0)</f>
        <v>0</v>
      </c>
      <c r="I3" s="48" t="n">
        <f aca="false">IF(I2=assumptions!$B$8,-DCF!A17,0)</f>
        <v>0</v>
      </c>
      <c r="J3" s="48" t="n">
        <f aca="false">IF(J2=assumptions!$B$8,-DCF!B17,0)</f>
        <v>0</v>
      </c>
      <c r="K3" s="48" t="n">
        <f aca="false">IF(K2=assumptions!$B$8,-DCF!C17,0)</f>
        <v>-613500</v>
      </c>
      <c r="L3" s="48" t="n">
        <f aca="false">IF(L2=assumptions!$B$8,-DCF!D17,0)</f>
        <v>0</v>
      </c>
      <c r="M3" s="48" t="n">
        <f aca="false">IF(M2=assumptions!$B$8,-DCF!E17,0)</f>
        <v>0</v>
      </c>
      <c r="N3" s="48"/>
    </row>
    <row r="4" customFormat="false" ht="12.75" hidden="false" customHeight="false" outlineLevel="0" collapsed="false">
      <c r="A4" s="39" t="s">
        <v>266</v>
      </c>
      <c r="B4" s="39" t="n">
        <f aca="false">IF(B3&lt;&gt;0,+B3,0)</f>
        <v>0</v>
      </c>
      <c r="C4" s="39" t="n">
        <f aca="false">IF(C3&lt;&gt;0,+C3,B8)</f>
        <v>0</v>
      </c>
      <c r="D4" s="39" t="n">
        <f aca="false">IF(D3&lt;&gt;0,+D3,C8)</f>
        <v>0</v>
      </c>
      <c r="E4" s="39" t="n">
        <f aca="false">IF(E3&lt;&gt;0,+E3,D8)</f>
        <v>0</v>
      </c>
      <c r="F4" s="39" t="n">
        <f aca="false">IF(F3&lt;&gt;0,+F3,E8)</f>
        <v>0</v>
      </c>
      <c r="G4" s="39" t="n">
        <f aca="false">IF(G3&lt;&gt;0,+G3,F8)</f>
        <v>0</v>
      </c>
      <c r="H4" s="39" t="n">
        <f aca="false">IF(H3&lt;&gt;0,+H3,G8)</f>
        <v>0</v>
      </c>
      <c r="I4" s="39" t="n">
        <f aca="false">IF(I3&lt;&gt;0,+I3,H8)</f>
        <v>0</v>
      </c>
      <c r="J4" s="39" t="n">
        <f aca="false">IF(J3&lt;&gt;0,+J3,I8)</f>
        <v>0</v>
      </c>
      <c r="K4" s="39" t="n">
        <f aca="false">IF(K3&lt;&gt;0,+K3,J8)</f>
        <v>-613500</v>
      </c>
      <c r="L4" s="39" t="n">
        <f aca="false">IF(L3&lt;&gt;0,+L3,K8)</f>
        <v>-618314.745156113</v>
      </c>
      <c r="M4" s="39" t="n">
        <f aca="false">IF(M3&lt;&gt;0,+M3,L8)</f>
        <v>-623167.607044711</v>
      </c>
      <c r="N4" s="39"/>
    </row>
    <row r="5" customFormat="false" ht="12.75" hidden="false" customHeight="false" outlineLevel="0" collapsed="false">
      <c r="A5" s="39" t="s">
        <v>267</v>
      </c>
      <c r="B5" s="39" t="n">
        <f aca="false">IF(+B3&lt;&gt;0,AVERAGE([4]data1cf!$B$2:$B$1001)/12,0)</f>
        <v>0</v>
      </c>
      <c r="C5" s="39" t="n">
        <f aca="false">IF(+C3&lt;&gt;0,AVERAGE([4]data1cf!$B$2:$B$1001)/12,+B5)</f>
        <v>0</v>
      </c>
      <c r="D5" s="39" t="n">
        <f aca="false">IF(+D3&lt;&gt;0,AVERAGE([4]data1cf!$B$2:$B$1001)/12,+C5)</f>
        <v>0</v>
      </c>
      <c r="E5" s="39" t="n">
        <f aca="false">IF(+E3&lt;&gt;0,AVERAGE([4]data1cf!$B$2:$B$1001)/12,+D5)</f>
        <v>0</v>
      </c>
      <c r="F5" s="39" t="n">
        <f aca="false">IF(+F3&lt;&gt;0,AVERAGE([4]data1cf!$B$2:$B$1001)/12,+E5)</f>
        <v>0</v>
      </c>
      <c r="G5" s="39" t="n">
        <f aca="false">IF(+G3&lt;&gt;0,AVERAGE([4]data1cf!$B$2:$B$1001)/12,+F5)</f>
        <v>0</v>
      </c>
      <c r="H5" s="39" t="n">
        <f aca="false">IF(+H3&lt;&gt;0,AVERAGE([4]data1cf!$B$2:$B$1001)/12,+G5)</f>
        <v>0</v>
      </c>
      <c r="I5" s="39" t="n">
        <f aca="false">IF(+I3&lt;&gt;0,AVERAGE([4]data1cf!$B$2:$B$1001)/12,+H5)</f>
        <v>0</v>
      </c>
      <c r="J5" s="39" t="n">
        <f aca="false">IF(+J3&lt;&gt;0,AVERAGE([4]data1cf!$B$2:$B$1001)/12,+I5)</f>
        <v>0</v>
      </c>
      <c r="K5" s="39" t="n">
        <f aca="false">IF(+K3&lt;&gt;0,AVERAGE([4]data1cf!$B$2:$B$1001)/12,+J5)</f>
        <v>41.798935646807</v>
      </c>
      <c r="L5" s="39" t="n">
        <f aca="false">IF(+L3&lt;&gt;0,AVERAGE([4]data1cf!$B$2:$B$1001)/12,+K5)</f>
        <v>41.798935646807</v>
      </c>
      <c r="M5" s="39" t="n">
        <f aca="false">IF(+M3&lt;&gt;0,AVERAGE([4]data1cf!$B$2:$B$1001)/12,+L5)</f>
        <v>41.798935646807</v>
      </c>
      <c r="N5" s="39"/>
    </row>
    <row r="6" customFormat="false" ht="12.75" hidden="false" customHeight="false" outlineLevel="0" collapsed="false">
      <c r="A6" s="39" t="s">
        <v>268</v>
      </c>
      <c r="B6" s="39" t="n">
        <f aca="false">+B5+B4</f>
        <v>0</v>
      </c>
      <c r="C6" s="39" t="n">
        <f aca="false">+C5+C4</f>
        <v>0</v>
      </c>
      <c r="D6" s="39" t="n">
        <f aca="false">+D5+D4</f>
        <v>0</v>
      </c>
      <c r="E6" s="39" t="n">
        <f aca="false">+E5+E4</f>
        <v>0</v>
      </c>
      <c r="F6" s="39" t="n">
        <f aca="false">+F5+F4</f>
        <v>0</v>
      </c>
      <c r="G6" s="39" t="n">
        <f aca="false">+G5+G4</f>
        <v>0</v>
      </c>
      <c r="H6" s="39" t="n">
        <f aca="false">+H5+H4</f>
        <v>0</v>
      </c>
      <c r="I6" s="39" t="n">
        <f aca="false">+I5+I4</f>
        <v>0</v>
      </c>
      <c r="J6" s="39" t="n">
        <f aca="false">+J5+J4</f>
        <v>0</v>
      </c>
      <c r="K6" s="39" t="n">
        <f aca="false">+K5+K4</f>
        <v>-613458.201064353</v>
      </c>
      <c r="L6" s="39" t="n">
        <f aca="false">+L5+L4</f>
        <v>-618272.946220466</v>
      </c>
      <c r="M6" s="39" t="n">
        <f aca="false">+M5+M4</f>
        <v>-623125.808109065</v>
      </c>
      <c r="N6" s="39"/>
    </row>
    <row r="7" customFormat="false" ht="12.75" hidden="false" customHeight="false" outlineLevel="0" collapsed="false">
      <c r="A7" s="39" t="s">
        <v>269</v>
      </c>
      <c r="B7" s="39" t="n">
        <f aca="false">+B6*$B$1/12</f>
        <v>0</v>
      </c>
      <c r="C7" s="39" t="n">
        <f aca="false">+C6*$B$1/12</f>
        <v>0</v>
      </c>
      <c r="D7" s="39" t="n">
        <f aca="false">+D6*$B$1/12</f>
        <v>0</v>
      </c>
      <c r="E7" s="39" t="n">
        <f aca="false">+E6*$B$1/12</f>
        <v>0</v>
      </c>
      <c r="F7" s="39" t="n">
        <f aca="false">+F6*$B$1/12</f>
        <v>0</v>
      </c>
      <c r="G7" s="39" t="n">
        <f aca="false">+G6*$B$1/12</f>
        <v>0</v>
      </c>
      <c r="H7" s="39" t="n">
        <f aca="false">+H6*$B$1/12</f>
        <v>0</v>
      </c>
      <c r="I7" s="39" t="n">
        <f aca="false">+I6*$B$1/12</f>
        <v>0</v>
      </c>
      <c r="J7" s="39" t="n">
        <f aca="false">+J6*$B$1/12</f>
        <v>0</v>
      </c>
      <c r="K7" s="39" t="n">
        <f aca="false">+K6*$B$1/12</f>
        <v>-4856.54409175946</v>
      </c>
      <c r="L7" s="39" t="n">
        <f aca="false">+L6*$B$1/12</f>
        <v>-4894.66082424536</v>
      </c>
      <c r="M7" s="39" t="n">
        <f aca="false">+M6*$B$1/12</f>
        <v>-4933.07931419676</v>
      </c>
      <c r="N7" s="55" t="n">
        <f aca="false">SUM(B7:M7)</f>
        <v>-14684.2842302016</v>
      </c>
    </row>
    <row r="8" customFormat="false" ht="12.75" hidden="false" customHeight="false" outlineLevel="0" collapsed="false">
      <c r="A8" s="39" t="s">
        <v>270</v>
      </c>
      <c r="B8" s="39" t="n">
        <f aca="false">+B7+B6</f>
        <v>0</v>
      </c>
      <c r="C8" s="39" t="n">
        <f aca="false">+C7+C6</f>
        <v>0</v>
      </c>
      <c r="D8" s="39" t="n">
        <f aca="false">+D7+D6</f>
        <v>0</v>
      </c>
      <c r="E8" s="39" t="n">
        <f aca="false">+E7+E6</f>
        <v>0</v>
      </c>
      <c r="F8" s="39" t="n">
        <f aca="false">+F7+F6</f>
        <v>0</v>
      </c>
      <c r="G8" s="39" t="n">
        <f aca="false">+G7+G6</f>
        <v>0</v>
      </c>
      <c r="H8" s="39" t="n">
        <f aca="false">+H7+H6</f>
        <v>0</v>
      </c>
      <c r="I8" s="39" t="n">
        <f aca="false">+I7+I6</f>
        <v>0</v>
      </c>
      <c r="J8" s="39" t="n">
        <f aca="false">+J7+J6</f>
        <v>0</v>
      </c>
      <c r="K8" s="39" t="n">
        <f aca="false">+K7+K6</f>
        <v>-618314.745156113</v>
      </c>
      <c r="L8" s="39" t="n">
        <f aca="false">+L7+L6</f>
        <v>-623167.607044711</v>
      </c>
      <c r="M8" s="39" t="n">
        <f aca="false">+M7+M6</f>
        <v>-628058.887423261</v>
      </c>
      <c r="N8" s="39"/>
    </row>
    <row r="9" customFormat="false" ht="12.75" hidden="false" customHeight="false" outlineLevel="0" collapsed="false">
      <c r="A9" s="39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</row>
    <row r="10" customFormat="false" ht="12.75" hidden="false" customHeight="false" outlineLevel="0" collapsed="false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</row>
    <row r="11" customFormat="false" ht="12.75" hidden="false" customHeight="false" outlineLevel="0" collapsed="false">
      <c r="A11" s="0" t="s">
        <v>79</v>
      </c>
      <c r="B11" s="48" t="s">
        <v>271</v>
      </c>
      <c r="C11" s="48" t="s">
        <v>272</v>
      </c>
      <c r="D11" s="48" t="s">
        <v>273</v>
      </c>
      <c r="E11" s="48" t="s">
        <v>274</v>
      </c>
      <c r="F11" s="48" t="s">
        <v>275</v>
      </c>
      <c r="G11" s="48" t="s">
        <v>276</v>
      </c>
      <c r="H11" s="48" t="s">
        <v>277</v>
      </c>
      <c r="I11" s="48" t="s">
        <v>278</v>
      </c>
      <c r="J11" s="48" t="s">
        <v>279</v>
      </c>
      <c r="K11" s="48" t="s">
        <v>280</v>
      </c>
      <c r="L11" s="48" t="s">
        <v>281</v>
      </c>
      <c r="M11" s="48" t="s">
        <v>282</v>
      </c>
      <c r="N11" s="39"/>
    </row>
    <row r="12" customFormat="false" ht="12.75" hidden="false" customHeight="false" outlineLevel="0" collapsed="false">
      <c r="A12" s="39" t="s">
        <v>266</v>
      </c>
      <c r="B12" s="39" t="n">
        <f aca="false">+M8</f>
        <v>-628058.887423261</v>
      </c>
      <c r="C12" s="39" t="n">
        <f aca="false">+B16</f>
        <v>-632988.890438141</v>
      </c>
      <c r="D12" s="39" t="n">
        <f aca="false">+C16</f>
        <v>-637957.922643556</v>
      </c>
      <c r="E12" s="39" t="n">
        <f aca="false">+D16</f>
        <v>-642966.293020597</v>
      </c>
      <c r="F12" s="39" t="n">
        <f aca="false">+E16</f>
        <v>-648014.312996456</v>
      </c>
      <c r="G12" s="39" t="n">
        <f aca="false">+F16</f>
        <v>-653102.296463791</v>
      </c>
      <c r="H12" s="39" t="n">
        <f aca="false">+G16</f>
        <v>-658230.559800242</v>
      </c>
      <c r="I12" s="39" t="n">
        <f aca="false">+H16</f>
        <v>-658146.961928948</v>
      </c>
      <c r="J12" s="39" t="n">
        <f aca="false">+I16</f>
        <v>-663315.162200332</v>
      </c>
      <c r="K12" s="39" t="n">
        <f aca="false">+J16</f>
        <v>-668524.27739053</v>
      </c>
      <c r="L12" s="39" t="n">
        <f aca="false">+K16</f>
        <v>-673770.123866809</v>
      </c>
      <c r="M12" s="39" t="n">
        <f aca="false">+L16</f>
        <v>-679057.499961025</v>
      </c>
      <c r="N12" s="39"/>
    </row>
    <row r="13" customFormat="false" ht="12.75" hidden="false" customHeight="false" outlineLevel="0" collapsed="false">
      <c r="A13" s="39" t="s">
        <v>267</v>
      </c>
      <c r="B13" s="39" t="n">
        <f aca="false">AVERAGE([4]data1cf!$B$2:$B$1001)/12</f>
        <v>41.798935646807</v>
      </c>
      <c r="C13" s="39" t="n">
        <f aca="false">AVERAGE([4]data1cf!$B$2:$B$1001)/12</f>
        <v>41.798935646807</v>
      </c>
      <c r="D13" s="39" t="n">
        <f aca="false">AVERAGE([4]data1cf!$B$2:$B$1001)/12</f>
        <v>41.798935646807</v>
      </c>
      <c r="E13" s="39" t="n">
        <f aca="false">AVERAGE([4]data1cf!$B$2:$B$1001)/12</f>
        <v>41.798935646807</v>
      </c>
      <c r="F13" s="39" t="n">
        <f aca="false">AVERAGE([4]data1cf!$B$2:$B$1001)/12</f>
        <v>41.798935646807</v>
      </c>
      <c r="G13" s="39" t="n">
        <f aca="false">AVERAGE([4]data1cf!$B$2:$B$1001)/12</f>
        <v>41.798935646807</v>
      </c>
      <c r="H13" s="39" t="n">
        <f aca="false">AVERAGE([4]data1cf!$B$2:$B$1001)/12</f>
        <v>41.798935646807</v>
      </c>
      <c r="I13" s="39" t="n">
        <f aca="false">AVERAGE([4]data1cf!$B$2:$B$1001)/12</f>
        <v>41.798935646807</v>
      </c>
      <c r="J13" s="39" t="n">
        <f aca="false">AVERAGE([4]data1cf!$B$2:$B$1001)/12</f>
        <v>41.798935646807</v>
      </c>
      <c r="K13" s="39" t="n">
        <f aca="false">AVERAGE([4]data1cf!$C$2:$C$1001)/12</f>
        <v>46.2710737289334</v>
      </c>
      <c r="L13" s="39" t="n">
        <f aca="false">AVERAGE([4]data1cf!$C$2:$C$1001)/12</f>
        <v>46.2710737289334</v>
      </c>
      <c r="M13" s="39" t="n">
        <f aca="false">AVERAGE([4]data1cf!$C$2:$C$1001)/12</f>
        <v>46.2710737289334</v>
      </c>
      <c r="N13" s="39"/>
    </row>
    <row r="14" customFormat="false" ht="12.75" hidden="false" customHeight="false" outlineLevel="0" collapsed="false">
      <c r="A14" s="39" t="s">
        <v>268</v>
      </c>
      <c r="B14" s="39" t="n">
        <f aca="false">+B13+B12</f>
        <v>-628017.088487614</v>
      </c>
      <c r="C14" s="39" t="n">
        <f aca="false">+C13+C12</f>
        <v>-632947.091502495</v>
      </c>
      <c r="D14" s="39" t="n">
        <f aca="false">+D13+D12</f>
        <v>-637916.123707909</v>
      </c>
      <c r="E14" s="39" t="n">
        <f aca="false">+E13+E12</f>
        <v>-642924.49408495</v>
      </c>
      <c r="F14" s="39" t="n">
        <f aca="false">+F13+F12</f>
        <v>-647972.514060809</v>
      </c>
      <c r="G14" s="39" t="n">
        <f aca="false">+G13+G12</f>
        <v>-653060.497528144</v>
      </c>
      <c r="H14" s="39" t="n">
        <f aca="false">+H13+H12</f>
        <v>-658188.760864595</v>
      </c>
      <c r="I14" s="39" t="n">
        <f aca="false">+I13+I12</f>
        <v>-658105.162993301</v>
      </c>
      <c r="J14" s="39" t="n">
        <f aca="false">+J13+J12</f>
        <v>-663273.363264685</v>
      </c>
      <c r="K14" s="39" t="n">
        <f aca="false">+K13+K12</f>
        <v>-668478.006316801</v>
      </c>
      <c r="L14" s="39" t="n">
        <f aca="false">+L13+L12</f>
        <v>-673723.85279308</v>
      </c>
      <c r="M14" s="39" t="n">
        <f aca="false">+M13+M12</f>
        <v>-679011.228887297</v>
      </c>
      <c r="N14" s="39"/>
    </row>
    <row r="15" customFormat="false" ht="12.75" hidden="false" customHeight="false" outlineLevel="0" collapsed="false">
      <c r="A15" s="39" t="s">
        <v>269</v>
      </c>
      <c r="B15" s="39" t="n">
        <f aca="false">+B14*+$B$1/12</f>
        <v>-4971.80195052695</v>
      </c>
      <c r="C15" s="39" t="n">
        <f aca="false">+C14*+$B$1/12</f>
        <v>-5010.83114106142</v>
      </c>
      <c r="D15" s="39" t="n">
        <f aca="false">+D14*+$B$1/12</f>
        <v>-5050.16931268761</v>
      </c>
      <c r="E15" s="39" t="n">
        <f aca="false">+E14*+$B$1/12</f>
        <v>-5089.81891150585</v>
      </c>
      <c r="F15" s="39" t="n">
        <f aca="false">+F14*+$B$1/12</f>
        <v>-5129.78240298141</v>
      </c>
      <c r="G15" s="39" t="n">
        <f aca="false">+G14*+$B$1/12</f>
        <v>-5170.0622720978</v>
      </c>
      <c r="H15" s="39" t="n">
        <f aca="false">AVERAGE([4]data1cf!$B$2:$B$1001)/12</f>
        <v>41.798935646807</v>
      </c>
      <c r="I15" s="39" t="n">
        <f aca="false">+I14*+$B$1/12</f>
        <v>-5209.9992070303</v>
      </c>
      <c r="J15" s="39" t="n">
        <f aca="false">+J14*+$B$1/12</f>
        <v>-5250.91412584542</v>
      </c>
      <c r="K15" s="39" t="n">
        <f aca="false">+K14*+$B$1/12</f>
        <v>-5292.11755000801</v>
      </c>
      <c r="L15" s="39" t="n">
        <f aca="false">+L14*+$B$1/12</f>
        <v>-5333.64716794522</v>
      </c>
      <c r="M15" s="39" t="n">
        <f aca="false">+M14*+$B$1/12</f>
        <v>-5375.50556202443</v>
      </c>
      <c r="N15" s="55" t="n">
        <f aca="false">SUM(B15:M15)</f>
        <v>-56842.8506680676</v>
      </c>
    </row>
    <row r="16" customFormat="false" ht="12.75" hidden="false" customHeight="false" outlineLevel="0" collapsed="false">
      <c r="A16" s="39" t="s">
        <v>270</v>
      </c>
      <c r="B16" s="39" t="n">
        <f aca="false">+B15+B14</f>
        <v>-632988.890438141</v>
      </c>
      <c r="C16" s="39" t="n">
        <f aca="false">+C15+C14</f>
        <v>-637957.922643556</v>
      </c>
      <c r="D16" s="39" t="n">
        <f aca="false">+D15+D14</f>
        <v>-642966.293020597</v>
      </c>
      <c r="E16" s="39" t="n">
        <f aca="false">+E15+E14</f>
        <v>-648014.312996456</v>
      </c>
      <c r="F16" s="39" t="n">
        <f aca="false">+F15+F14</f>
        <v>-653102.296463791</v>
      </c>
      <c r="G16" s="39" t="n">
        <f aca="false">+G15+G14</f>
        <v>-658230.559800242</v>
      </c>
      <c r="H16" s="39" t="n">
        <f aca="false">+H15+H14</f>
        <v>-658146.961928948</v>
      </c>
      <c r="I16" s="39" t="n">
        <f aca="false">+I15+I14</f>
        <v>-663315.162200332</v>
      </c>
      <c r="J16" s="39" t="n">
        <f aca="false">+J15+J14</f>
        <v>-668524.27739053</v>
      </c>
      <c r="K16" s="39" t="n">
        <f aca="false">+K15+K14</f>
        <v>-673770.123866809</v>
      </c>
      <c r="L16" s="39" t="n">
        <f aca="false">+L15+L14</f>
        <v>-679057.499961025</v>
      </c>
      <c r="M16" s="39" t="n">
        <f aca="false">+M15+M14</f>
        <v>-684386.734449321</v>
      </c>
      <c r="N16" s="39"/>
    </row>
    <row r="17" customFormat="false" ht="12.75" hidden="false" customHeight="false" outlineLevel="0" collapsed="false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</row>
    <row r="18" customFormat="false" ht="12.75" hidden="false" customHeight="false" outlineLevel="0" collapsed="false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</row>
    <row r="19" customFormat="false" ht="12.75" hidden="false" customHeight="false" outlineLevel="0" collapsed="false">
      <c r="A19" s="0" t="s">
        <v>80</v>
      </c>
      <c r="B19" s="48" t="s">
        <v>271</v>
      </c>
      <c r="C19" s="48" t="s">
        <v>272</v>
      </c>
      <c r="D19" s="48" t="s">
        <v>273</v>
      </c>
      <c r="E19" s="48" t="s">
        <v>274</v>
      </c>
      <c r="F19" s="48" t="s">
        <v>275</v>
      </c>
      <c r="G19" s="48" t="s">
        <v>276</v>
      </c>
      <c r="H19" s="48" t="s">
        <v>277</v>
      </c>
      <c r="I19" s="48" t="s">
        <v>278</v>
      </c>
      <c r="J19" s="48" t="s">
        <v>279</v>
      </c>
      <c r="K19" s="48" t="s">
        <v>280</v>
      </c>
      <c r="L19" s="48" t="s">
        <v>281</v>
      </c>
      <c r="M19" s="48" t="s">
        <v>282</v>
      </c>
      <c r="N19" s="39"/>
    </row>
    <row r="20" customFormat="false" ht="12.75" hidden="false" customHeight="false" outlineLevel="0" collapsed="false">
      <c r="A20" s="39" t="s">
        <v>266</v>
      </c>
      <c r="B20" s="39" t="n">
        <f aca="false">+M16</f>
        <v>-684386.734449321</v>
      </c>
      <c r="C20" s="39" t="n">
        <f aca="false">+B24</f>
        <v>-689758.158710649</v>
      </c>
      <c r="D20" s="39" t="n">
        <f aca="false">+C24</f>
        <v>-695172.106747379</v>
      </c>
      <c r="E20" s="39" t="n">
        <f aca="false">+D24</f>
        <v>-700628.915206066</v>
      </c>
      <c r="F20" s="39" t="n">
        <f aca="false">+E24</f>
        <v>-706128.923398385</v>
      </c>
      <c r="G20" s="39" t="n">
        <f aca="false">+F24</f>
        <v>-711672.473322226</v>
      </c>
      <c r="H20" s="39" t="n">
        <f aca="false">+G24</f>
        <v>-717259.909682965</v>
      </c>
      <c r="I20" s="39" t="n">
        <f aca="false">+H24</f>
        <v>-722891.579914892</v>
      </c>
      <c r="J20" s="39" t="n">
        <f aca="false">+I24</f>
        <v>-728567.834202823</v>
      </c>
      <c r="K20" s="39" t="n">
        <f aca="false">+J24</f>
        <v>-734289.025503866</v>
      </c>
      <c r="L20" s="39" t="n">
        <f aca="false">+K24</f>
        <v>-740056.575847548</v>
      </c>
      <c r="M20" s="39" t="n">
        <f aca="false">+L24</f>
        <v>-745869.785964784</v>
      </c>
      <c r="N20" s="39"/>
    </row>
    <row r="21" customFormat="false" ht="12.75" hidden="false" customHeight="false" outlineLevel="0" collapsed="false">
      <c r="A21" s="39" t="s">
        <v>267</v>
      </c>
      <c r="B21" s="39" t="n">
        <f aca="false">AVERAGE([4]data1cf!$C$2:$C$1001)/12</f>
        <v>46.2710737289334</v>
      </c>
      <c r="C21" s="39" t="n">
        <f aca="false">AVERAGE([4]data1cf!$C$2:$C$1001)/12</f>
        <v>46.2710737289334</v>
      </c>
      <c r="D21" s="39" t="n">
        <f aca="false">AVERAGE([4]data1cf!$C$2:$C$1001)/12</f>
        <v>46.2710737289334</v>
      </c>
      <c r="E21" s="39" t="n">
        <f aca="false">AVERAGE([4]data1cf!$C$2:$C$1001)/12</f>
        <v>46.2710737289334</v>
      </c>
      <c r="F21" s="39" t="n">
        <f aca="false">AVERAGE([4]data1cf!$C$2:$C$1001)/12</f>
        <v>46.2710737289334</v>
      </c>
      <c r="G21" s="39" t="n">
        <f aca="false">AVERAGE([4]data1cf!$C$2:$C$1001)/12</f>
        <v>46.2710737289334</v>
      </c>
      <c r="H21" s="39" t="n">
        <f aca="false">AVERAGE([4]data1cf!$C$2:$C$1001)/12</f>
        <v>46.2710737289334</v>
      </c>
      <c r="I21" s="39" t="n">
        <f aca="false">AVERAGE([4]data1cf!$C$2:$C$1001)/12</f>
        <v>46.2710737289334</v>
      </c>
      <c r="J21" s="39" t="n">
        <f aca="false">AVERAGE([4]data1cf!$C$2:$C$1001)/12</f>
        <v>46.2710737289334</v>
      </c>
      <c r="K21" s="39" t="n">
        <f aca="false">AVERAGE([4]data1cf!$D$2:$D$1001)/12</f>
        <v>45.2131706227067</v>
      </c>
      <c r="L21" s="39" t="n">
        <f aca="false">AVERAGE([4]data1cf!$D$2:$D$1001)/12</f>
        <v>45.2131706227067</v>
      </c>
      <c r="M21" s="39" t="n">
        <f aca="false">AVERAGE([4]data1cf!$D$2:$D$1001)/12</f>
        <v>45.2131706227067</v>
      </c>
      <c r="N21" s="39"/>
    </row>
    <row r="22" customFormat="false" ht="12.75" hidden="false" customHeight="false" outlineLevel="0" collapsed="false">
      <c r="A22" s="39" t="s">
        <v>268</v>
      </c>
      <c r="B22" s="39" t="n">
        <f aca="false">+B21+B20</f>
        <v>-684340.463375592</v>
      </c>
      <c r="C22" s="39" t="n">
        <f aca="false">+C21+C20</f>
        <v>-689711.88763692</v>
      </c>
      <c r="D22" s="39" t="n">
        <f aca="false">+D21+D20</f>
        <v>-695125.83567365</v>
      </c>
      <c r="E22" s="39" t="n">
        <f aca="false">+E21+E20</f>
        <v>-700582.644132337</v>
      </c>
      <c r="F22" s="39" t="n">
        <f aca="false">+F21+F20</f>
        <v>-706082.652324656</v>
      </c>
      <c r="G22" s="39" t="n">
        <f aca="false">+G21+G20</f>
        <v>-711626.202248497</v>
      </c>
      <c r="H22" s="39" t="n">
        <f aca="false">+H21+H20</f>
        <v>-717213.638609236</v>
      </c>
      <c r="I22" s="39" t="n">
        <f aca="false">+I21+I20</f>
        <v>-722845.308841163</v>
      </c>
      <c r="J22" s="39" t="n">
        <f aca="false">+J21+J20</f>
        <v>-728521.563129094</v>
      </c>
      <c r="K22" s="39" t="n">
        <f aca="false">+K21+K20</f>
        <v>-734243.812333243</v>
      </c>
      <c r="L22" s="39" t="n">
        <f aca="false">+L21+L20</f>
        <v>-740011.362676925</v>
      </c>
      <c r="M22" s="39" t="n">
        <f aca="false">+M21+M20</f>
        <v>-745824.572794161</v>
      </c>
      <c r="N22" s="39"/>
    </row>
    <row r="23" customFormat="false" ht="12.75" hidden="false" customHeight="false" outlineLevel="0" collapsed="false">
      <c r="A23" s="39" t="s">
        <v>269</v>
      </c>
      <c r="B23" s="39" t="n">
        <f aca="false">+B22*+$B$1/12</f>
        <v>-5417.69533505677</v>
      </c>
      <c r="C23" s="39" t="n">
        <f aca="false">+C22*+$B$1/12</f>
        <v>-5460.21911045895</v>
      </c>
      <c r="D23" s="39" t="n">
        <f aca="false">+D22*+$B$1/12</f>
        <v>-5503.0795324164</v>
      </c>
      <c r="E23" s="39" t="n">
        <f aca="false">+E22*+$B$1/12</f>
        <v>-5546.27926604767</v>
      </c>
      <c r="F23" s="39" t="n">
        <f aca="false">+F22*+$B$1/12</f>
        <v>-5589.8209975702</v>
      </c>
      <c r="G23" s="39" t="n">
        <f aca="false">+G22*+$B$1/12</f>
        <v>-5633.70743446727</v>
      </c>
      <c r="H23" s="39" t="n">
        <f aca="false">+H22*+$B$1/12</f>
        <v>-5677.94130565645</v>
      </c>
      <c r="I23" s="39" t="n">
        <f aca="false">+I22*+$B$1/12</f>
        <v>-5722.52536165921</v>
      </c>
      <c r="J23" s="39" t="n">
        <f aca="false">+J22*+$B$1/12</f>
        <v>-5767.46237477199</v>
      </c>
      <c r="K23" s="39" t="n">
        <f aca="false">+K22*+$B$1/12</f>
        <v>-5812.76351430484</v>
      </c>
      <c r="L23" s="39" t="n">
        <f aca="false">+L22*+$B$1/12</f>
        <v>-5858.42328785899</v>
      </c>
      <c r="M23" s="39" t="n">
        <f aca="false">+M22*+$B$1/12</f>
        <v>-5904.44453462044</v>
      </c>
      <c r="N23" s="55" t="n">
        <f aca="false">SUM(B23:M23)</f>
        <v>-67894.3620548892</v>
      </c>
    </row>
    <row r="24" customFormat="false" ht="12.75" hidden="false" customHeight="false" outlineLevel="0" collapsed="false">
      <c r="A24" s="39" t="s">
        <v>270</v>
      </c>
      <c r="B24" s="39" t="n">
        <f aca="false">+B23+B22</f>
        <v>-689758.158710649</v>
      </c>
      <c r="C24" s="39" t="n">
        <f aca="false">+C23+C22</f>
        <v>-695172.106747379</v>
      </c>
      <c r="D24" s="39" t="n">
        <f aca="false">+D23+D22</f>
        <v>-700628.915206066</v>
      </c>
      <c r="E24" s="39" t="n">
        <f aca="false">+E23+E22</f>
        <v>-706128.923398385</v>
      </c>
      <c r="F24" s="39" t="n">
        <f aca="false">+F23+F22</f>
        <v>-711672.473322226</v>
      </c>
      <c r="G24" s="39" t="n">
        <f aca="false">+G23+G22</f>
        <v>-717259.909682965</v>
      </c>
      <c r="H24" s="39" t="n">
        <f aca="false">+H23+H22</f>
        <v>-722891.579914892</v>
      </c>
      <c r="I24" s="39" t="n">
        <f aca="false">+I23+I22</f>
        <v>-728567.834202823</v>
      </c>
      <c r="J24" s="39" t="n">
        <f aca="false">+J23+J22</f>
        <v>-734289.025503866</v>
      </c>
      <c r="K24" s="39" t="n">
        <f aca="false">+K23+K22</f>
        <v>-740056.575847548</v>
      </c>
      <c r="L24" s="39" t="n">
        <f aca="false">+L23+L22</f>
        <v>-745869.785964784</v>
      </c>
      <c r="M24" s="39" t="n">
        <f aca="false">+M23+M22</f>
        <v>-751729.017328782</v>
      </c>
      <c r="N24" s="39"/>
    </row>
    <row r="25" customFormat="false" ht="12.75" hidden="false" customHeight="false" outlineLevel="0" collapsed="false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</row>
    <row r="26" customFormat="false" ht="12.75" hidden="false" customHeight="false" outlineLevel="0" collapsed="false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</row>
    <row r="27" customFormat="false" ht="12.75" hidden="false" customHeight="false" outlineLevel="0" collapsed="false">
      <c r="A27" s="0" t="s">
        <v>81</v>
      </c>
      <c r="B27" s="48" t="s">
        <v>271</v>
      </c>
      <c r="C27" s="48" t="s">
        <v>272</v>
      </c>
      <c r="D27" s="48" t="s">
        <v>273</v>
      </c>
      <c r="E27" s="48" t="s">
        <v>274</v>
      </c>
      <c r="F27" s="48" t="s">
        <v>275</v>
      </c>
      <c r="G27" s="48" t="s">
        <v>276</v>
      </c>
      <c r="H27" s="48" t="s">
        <v>277</v>
      </c>
      <c r="I27" s="48" t="s">
        <v>278</v>
      </c>
      <c r="J27" s="48" t="s">
        <v>279</v>
      </c>
      <c r="K27" s="48" t="s">
        <v>280</v>
      </c>
      <c r="L27" s="48" t="s">
        <v>281</v>
      </c>
      <c r="M27" s="48" t="s">
        <v>282</v>
      </c>
      <c r="N27" s="39"/>
    </row>
    <row r="28" customFormat="false" ht="12.75" hidden="false" customHeight="false" outlineLevel="0" collapsed="false">
      <c r="A28" s="39" t="s">
        <v>266</v>
      </c>
      <c r="B28" s="39" t="n">
        <f aca="false">+M24</f>
        <v>-751729.017328782</v>
      </c>
      <c r="C28" s="39" t="n">
        <f aca="false">+B32</f>
        <v>-757634.634274411</v>
      </c>
      <c r="D28" s="39" t="n">
        <f aca="false">+C32</f>
        <v>-763587.00402086</v>
      </c>
      <c r="E28" s="39" t="n">
        <f aca="false">+D32</f>
        <v>-769586.496694468</v>
      </c>
      <c r="F28" s="39" t="n">
        <f aca="false">+E32</f>
        <v>-775633.485351743</v>
      </c>
      <c r="G28" s="39" t="n">
        <f aca="false">+F32</f>
        <v>-781728.346002554</v>
      </c>
      <c r="H28" s="39" t="n">
        <f aca="false">+G32</f>
        <v>-787871.457633517</v>
      </c>
      <c r="I28" s="39" t="n">
        <f aca="false">+H32</f>
        <v>-794063.202231559</v>
      </c>
      <c r="J28" s="39" t="n">
        <f aca="false">+I32</f>
        <v>-800303.964807669</v>
      </c>
      <c r="K28" s="39" t="n">
        <f aca="false">+J32</f>
        <v>-806594.133420839</v>
      </c>
      <c r="L28" s="39" t="n">
        <f aca="false">+K32</f>
        <v>-812935.066114636</v>
      </c>
      <c r="M28" s="39" t="n">
        <f aca="false">+L32</f>
        <v>-819326.197858925</v>
      </c>
    </row>
    <row r="29" customFormat="false" ht="12.75" hidden="false" customHeight="false" outlineLevel="0" collapsed="false">
      <c r="A29" s="39" t="s">
        <v>267</v>
      </c>
      <c r="B29" s="39" t="n">
        <f aca="false">AVERAGE([4]data1cf!$D$2:$D$1001)/12</f>
        <v>45.2131706227067</v>
      </c>
      <c r="C29" s="39" t="n">
        <f aca="false">AVERAGE([4]data1cf!$D$2:$D$1001)/12</f>
        <v>45.2131706227067</v>
      </c>
      <c r="D29" s="39" t="n">
        <f aca="false">AVERAGE([4]data1cf!$D$2:$D$1001)/12</f>
        <v>45.2131706227067</v>
      </c>
      <c r="E29" s="39" t="n">
        <f aca="false">AVERAGE([4]data1cf!$D$2:$D$1001)/12</f>
        <v>45.2131706227067</v>
      </c>
      <c r="F29" s="39" t="n">
        <f aca="false">AVERAGE([4]data1cf!$D$2:$D$1001)/12</f>
        <v>45.2131706227067</v>
      </c>
      <c r="G29" s="39" t="n">
        <f aca="false">AVERAGE([4]data1cf!$D$2:$D$1001)/12</f>
        <v>45.2131706227067</v>
      </c>
      <c r="H29" s="39" t="n">
        <f aca="false">AVERAGE([4]data1cf!$D$2:$D$1001)/12</f>
        <v>45.2131706227067</v>
      </c>
      <c r="I29" s="39" t="n">
        <f aca="false">AVERAGE([4]data1cf!$D$2:$D$1001)/12</f>
        <v>45.2131706227067</v>
      </c>
      <c r="J29" s="39" t="n">
        <f aca="false">AVERAGE([4]data1cf!$D$2:$D$1001)/12</f>
        <v>45.2131706227067</v>
      </c>
      <c r="K29" s="39" t="n">
        <f aca="false">AVERAGE([4]data1cf!$E$2:$E$1001)/12</f>
        <v>44.2538527840828</v>
      </c>
      <c r="L29" s="39" t="n">
        <f aca="false">AVERAGE([4]data1cf!$E$2:$E$1001)/12</f>
        <v>44.2538527840828</v>
      </c>
      <c r="M29" s="39" t="n">
        <f aca="false">AVERAGE([4]data1cf!$E$2:$E$1001)/12</f>
        <v>44.2538527840828</v>
      </c>
    </row>
    <row r="30" customFormat="false" ht="12.75" hidden="false" customHeight="false" outlineLevel="0" collapsed="false">
      <c r="A30" s="39" t="s">
        <v>268</v>
      </c>
      <c r="B30" s="39" t="n">
        <f aca="false">+B29+B28</f>
        <v>-751683.804158159</v>
      </c>
      <c r="C30" s="39" t="n">
        <f aca="false">+C29+C28</f>
        <v>-757589.421103788</v>
      </c>
      <c r="D30" s="39" t="n">
        <f aca="false">+D29+D28</f>
        <v>-763541.790850237</v>
      </c>
      <c r="E30" s="39" t="n">
        <f aca="false">+E29+E28</f>
        <v>-769541.283523846</v>
      </c>
      <c r="F30" s="39" t="n">
        <f aca="false">+F29+F28</f>
        <v>-775588.27218112</v>
      </c>
      <c r="G30" s="39" t="n">
        <f aca="false">+G29+G28</f>
        <v>-781683.132831931</v>
      </c>
      <c r="H30" s="39" t="n">
        <f aca="false">+H29+H28</f>
        <v>-787826.244462895</v>
      </c>
      <c r="I30" s="39" t="n">
        <f aca="false">+I29+I28</f>
        <v>-794017.989060936</v>
      </c>
      <c r="J30" s="39" t="n">
        <f aca="false">+J29+J28</f>
        <v>-800258.751637046</v>
      </c>
      <c r="K30" s="39" t="n">
        <f aca="false">+K29+K28</f>
        <v>-806549.879568055</v>
      </c>
      <c r="L30" s="39" t="n">
        <f aca="false">+L29+L28</f>
        <v>-812890.812261852</v>
      </c>
      <c r="M30" s="39" t="n">
        <f aca="false">+M29+M28</f>
        <v>-819281.944006141</v>
      </c>
    </row>
    <row r="31" customFormat="false" ht="12.75" hidden="false" customHeight="false" outlineLevel="0" collapsed="false">
      <c r="A31" s="39" t="s">
        <v>269</v>
      </c>
      <c r="B31" s="39" t="n">
        <f aca="false">+B30*+$B$1/12</f>
        <v>-5950.83011625209</v>
      </c>
      <c r="C31" s="39" t="n">
        <f aca="false">+C30*+$B$1/12</f>
        <v>-5997.58291707166</v>
      </c>
      <c r="D31" s="39" t="n">
        <f aca="false">+D30*+$B$1/12</f>
        <v>-6044.70584423104</v>
      </c>
      <c r="E31" s="39" t="n">
        <f aca="false">+E30*+$B$1/12</f>
        <v>-6092.20182789711</v>
      </c>
      <c r="F31" s="39" t="n">
        <f aca="false">+F30*+$B$1/12</f>
        <v>-6140.07382143387</v>
      </c>
      <c r="G31" s="39" t="n">
        <f aca="false">+G30*+$B$1/12</f>
        <v>-6188.32480158612</v>
      </c>
      <c r="H31" s="39" t="n">
        <f aca="false">+H30*+$B$1/12</f>
        <v>-6236.95776866458</v>
      </c>
      <c r="I31" s="39" t="n">
        <f aca="false">+I30*+$B$1/12</f>
        <v>-6285.97574673241</v>
      </c>
      <c r="J31" s="39" t="n">
        <f aca="false">+J30*+$B$1/12</f>
        <v>-6335.38178379328</v>
      </c>
      <c r="K31" s="39" t="n">
        <f aca="false">+K30*+$B$1/12</f>
        <v>-6385.18654658044</v>
      </c>
      <c r="L31" s="39" t="n">
        <f aca="false">+L30*+$B$1/12</f>
        <v>-6435.38559707299</v>
      </c>
      <c r="M31" s="39" t="n">
        <f aca="false">+M30*+$B$1/12</f>
        <v>-6485.98205671528</v>
      </c>
      <c r="N31" s="55" t="n">
        <f aca="false">SUM(B31:M31)</f>
        <v>-74578.5888280309</v>
      </c>
    </row>
    <row r="32" customFormat="false" ht="12.75" hidden="false" customHeight="false" outlineLevel="0" collapsed="false">
      <c r="A32" s="39" t="s">
        <v>270</v>
      </c>
      <c r="B32" s="39" t="n">
        <f aca="false">+B31+B30</f>
        <v>-757634.634274411</v>
      </c>
      <c r="C32" s="39" t="n">
        <f aca="false">+C31+C30</f>
        <v>-763587.00402086</v>
      </c>
      <c r="D32" s="39" t="n">
        <f aca="false">+D31+D30</f>
        <v>-769586.496694468</v>
      </c>
      <c r="E32" s="39" t="n">
        <f aca="false">+E31+E30</f>
        <v>-775633.485351743</v>
      </c>
      <c r="F32" s="39" t="n">
        <f aca="false">+F31+F30</f>
        <v>-781728.346002554</v>
      </c>
      <c r="G32" s="39" t="n">
        <f aca="false">+G31+G30</f>
        <v>-787871.457633517</v>
      </c>
      <c r="H32" s="39" t="n">
        <f aca="false">+H31+H30</f>
        <v>-794063.202231559</v>
      </c>
      <c r="I32" s="39" t="n">
        <f aca="false">+I31+I30</f>
        <v>-800303.964807669</v>
      </c>
      <c r="J32" s="39" t="n">
        <f aca="false">+J31+J30</f>
        <v>-806594.133420839</v>
      </c>
      <c r="K32" s="39" t="n">
        <f aca="false">+K31+K30</f>
        <v>-812935.066114636</v>
      </c>
      <c r="L32" s="39" t="n">
        <f aca="false">+L31+L30</f>
        <v>-819326.197858925</v>
      </c>
      <c r="M32" s="39" t="n">
        <f aca="false">+M31+M30</f>
        <v>-825767.926062856</v>
      </c>
      <c r="N32" s="39"/>
      <c r="O32" s="41"/>
    </row>
    <row r="35" customFormat="false" ht="12.75" hidden="false" customHeight="false" outlineLevel="0" collapsed="false">
      <c r="A35" s="0" t="s">
        <v>82</v>
      </c>
      <c r="B35" s="48" t="s">
        <v>271</v>
      </c>
      <c r="C35" s="48" t="s">
        <v>272</v>
      </c>
      <c r="D35" s="48" t="s">
        <v>273</v>
      </c>
      <c r="E35" s="48" t="s">
        <v>274</v>
      </c>
      <c r="F35" s="48" t="s">
        <v>275</v>
      </c>
      <c r="G35" s="48" t="s">
        <v>276</v>
      </c>
      <c r="H35" s="48" t="s">
        <v>277</v>
      </c>
      <c r="I35" s="48" t="s">
        <v>278</v>
      </c>
      <c r="J35" s="48" t="s">
        <v>279</v>
      </c>
      <c r="K35" s="48" t="s">
        <v>280</v>
      </c>
      <c r="L35" s="48" t="s">
        <v>281</v>
      </c>
      <c r="M35" s="48" t="s">
        <v>282</v>
      </c>
    </row>
    <row r="36" customFormat="false" ht="12.75" hidden="false" customHeight="false" outlineLevel="0" collapsed="false">
      <c r="A36" s="39" t="s">
        <v>266</v>
      </c>
      <c r="B36" s="39" t="n">
        <f aca="false">+M32</f>
        <v>-825767.926062856</v>
      </c>
      <c r="C36" s="39" t="n">
        <f aca="false">+B40</f>
        <v>-832260.651281735</v>
      </c>
      <c r="D36" s="39" t="n">
        <f aca="false">+C40</f>
        <v>-838804.77724193</v>
      </c>
      <c r="E36" s="39" t="n">
        <f aca="false">+D40</f>
        <v>-845400.710865977</v>
      </c>
      <c r="F36" s="39" t="n">
        <f aca="false">+E40</f>
        <v>-852048.862297881</v>
      </c>
      <c r="G36" s="39" t="n">
        <f aca="false">+F40</f>
        <v>-858749.64492862</v>
      </c>
      <c r="H36" s="39" t="n">
        <f aca="false">+G40</f>
        <v>-865503.475421853</v>
      </c>
      <c r="I36" s="39" t="n">
        <f aca="false">+H40</f>
        <v>-872310.773739824</v>
      </c>
      <c r="J36" s="39" t="n">
        <f aca="false">+I40</f>
        <v>-879171.963169479</v>
      </c>
      <c r="K36" s="39" t="n">
        <f aca="false">+J40</f>
        <v>-886087.470348786</v>
      </c>
      <c r="L36" s="39" t="n">
        <f aca="false">+K40</f>
        <v>-893058.61336984</v>
      </c>
      <c r="M36" s="39" t="n">
        <f aca="false">+L40</f>
        <v>-900084.944606478</v>
      </c>
    </row>
    <row r="37" customFormat="false" ht="12.75" hidden="false" customHeight="false" outlineLevel="0" collapsed="false">
      <c r="A37" s="39" t="s">
        <v>267</v>
      </c>
      <c r="B37" s="39" t="n">
        <f aca="false">AVERAGE([4]data1cf!$E$2:$E$1001)/12</f>
        <v>44.2538527840828</v>
      </c>
      <c r="C37" s="39" t="n">
        <f aca="false">AVERAGE([4]data1cf!$E$2:$E$1001)/12</f>
        <v>44.2538527840828</v>
      </c>
      <c r="D37" s="39" t="n">
        <f aca="false">AVERAGE([4]data1cf!$E$2:$E$1001)/12</f>
        <v>44.2538527840828</v>
      </c>
      <c r="E37" s="39" t="n">
        <f aca="false">AVERAGE([4]data1cf!$E$2:$E$1001)/12</f>
        <v>44.2538527840828</v>
      </c>
      <c r="F37" s="39" t="n">
        <f aca="false">AVERAGE([4]data1cf!$E$2:$E$1001)/12</f>
        <v>44.2538527840828</v>
      </c>
      <c r="G37" s="39" t="n">
        <f aca="false">AVERAGE([4]data1cf!$E$2:$E$1001)/12</f>
        <v>44.2538527840828</v>
      </c>
      <c r="H37" s="39" t="n">
        <f aca="false">AVERAGE([4]data1cf!$E$2:$E$1001)/12</f>
        <v>44.2538527840828</v>
      </c>
      <c r="I37" s="39" t="n">
        <f aca="false">AVERAGE([4]data1cf!$E$2:$E$1001)/12</f>
        <v>44.2538527840828</v>
      </c>
      <c r="J37" s="39" t="n">
        <f aca="false">AVERAGE([4]data1cf!$E$2:$E$1001)/12</f>
        <v>44.2538527840828</v>
      </c>
      <c r="K37" s="39" t="n">
        <f aca="false">AVERAGE([4]data1cf!$F$2:$F$1001)/12</f>
        <v>43.3727515897812</v>
      </c>
      <c r="L37" s="39" t="n">
        <f aca="false">AVERAGE([4]data1cf!$F$2:$F$1001)/12</f>
        <v>43.3727515897812</v>
      </c>
      <c r="M37" s="39" t="n">
        <f aca="false">AVERAGE([4]data1cf!$F$2:$F$1001)/12</f>
        <v>43.3727515897812</v>
      </c>
    </row>
    <row r="38" customFormat="false" ht="12.75" hidden="false" customHeight="false" outlineLevel="0" collapsed="false">
      <c r="A38" s="39" t="s">
        <v>268</v>
      </c>
      <c r="B38" s="39" t="n">
        <f aca="false">+B37+B36</f>
        <v>-825723.672210072</v>
      </c>
      <c r="C38" s="39" t="n">
        <f aca="false">+C37+C36</f>
        <v>-832216.397428951</v>
      </c>
      <c r="D38" s="39" t="n">
        <f aca="false">+D37+D36</f>
        <v>-838760.523389146</v>
      </c>
      <c r="E38" s="39" t="n">
        <f aca="false">+E37+E36</f>
        <v>-845356.457013193</v>
      </c>
      <c r="F38" s="39" t="n">
        <f aca="false">+F37+F36</f>
        <v>-852004.608445097</v>
      </c>
      <c r="G38" s="39" t="n">
        <f aca="false">+G37+G36</f>
        <v>-858705.391075836</v>
      </c>
      <c r="H38" s="39" t="n">
        <f aca="false">+H37+H36</f>
        <v>-865459.221569069</v>
      </c>
      <c r="I38" s="39" t="n">
        <f aca="false">+I37+I36</f>
        <v>-872266.51988704</v>
      </c>
      <c r="J38" s="39" t="n">
        <f aca="false">+J37+J36</f>
        <v>-879127.709316695</v>
      </c>
      <c r="K38" s="39" t="n">
        <f aca="false">+K37+K36</f>
        <v>-886044.097597196</v>
      </c>
      <c r="L38" s="39" t="n">
        <f aca="false">+L37+L36</f>
        <v>-893015.240618251</v>
      </c>
      <c r="M38" s="39" t="n">
        <f aca="false">+M37+M36</f>
        <v>-900041.571854889</v>
      </c>
    </row>
    <row r="39" customFormat="false" ht="12.75" hidden="false" customHeight="false" outlineLevel="0" collapsed="false">
      <c r="A39" s="39" t="s">
        <v>269</v>
      </c>
      <c r="B39" s="39" t="n">
        <f aca="false">+B38*+$B$1/12</f>
        <v>-6536.97907166307</v>
      </c>
      <c r="C39" s="39" t="n">
        <f aca="false">+C38*+$B$1/12</f>
        <v>-6588.3798129792</v>
      </c>
      <c r="D39" s="39" t="n">
        <f aca="false">+D38*+$B$1/12</f>
        <v>-6640.18747683074</v>
      </c>
      <c r="E39" s="39" t="n">
        <f aca="false">+E38*+$B$1/12</f>
        <v>-6692.40528468778</v>
      </c>
      <c r="F39" s="39" t="n">
        <f aca="false">+F38*+$B$1/12</f>
        <v>-6745.03648352368</v>
      </c>
      <c r="G39" s="39" t="n">
        <f aca="false">+G38*+$B$1/12</f>
        <v>-6798.08434601704</v>
      </c>
      <c r="H39" s="39" t="n">
        <f aca="false">+H38*+$B$1/12</f>
        <v>-6851.55217075513</v>
      </c>
      <c r="I39" s="39" t="n">
        <f aca="false">+I38*+$B$1/12</f>
        <v>-6905.44328243907</v>
      </c>
      <c r="J39" s="39" t="n">
        <f aca="false">+J38*+$B$1/12</f>
        <v>-6959.7610320905</v>
      </c>
      <c r="K39" s="39" t="n">
        <f aca="false">+K38*+$B$1/12</f>
        <v>-7014.51577264447</v>
      </c>
      <c r="L39" s="39" t="n">
        <f aca="false">+L38*+$B$1/12</f>
        <v>-7069.70398822782</v>
      </c>
      <c r="M39" s="39" t="n">
        <f aca="false">+M38*+$B$1/12</f>
        <v>-7125.32911051787</v>
      </c>
      <c r="N39" s="55" t="n">
        <f aca="false">SUM(B39:M39)</f>
        <v>-81927.3778323764</v>
      </c>
    </row>
    <row r="40" customFormat="false" ht="12.75" hidden="false" customHeight="false" outlineLevel="0" collapsed="false">
      <c r="A40" s="39" t="s">
        <v>270</v>
      </c>
      <c r="B40" s="39" t="n">
        <f aca="false">+B39+B38</f>
        <v>-832260.651281735</v>
      </c>
      <c r="C40" s="39" t="n">
        <f aca="false">+C39+C38</f>
        <v>-838804.77724193</v>
      </c>
      <c r="D40" s="39" t="n">
        <f aca="false">+D39+D38</f>
        <v>-845400.710865977</v>
      </c>
      <c r="E40" s="39" t="n">
        <f aca="false">+E39+E38</f>
        <v>-852048.862297881</v>
      </c>
      <c r="F40" s="39" t="n">
        <f aca="false">+F39+F38</f>
        <v>-858749.64492862</v>
      </c>
      <c r="G40" s="39" t="n">
        <f aca="false">+G39+G38</f>
        <v>-865503.475421853</v>
      </c>
      <c r="H40" s="39" t="n">
        <f aca="false">+H39+H38</f>
        <v>-872310.773739824</v>
      </c>
      <c r="I40" s="39" t="n">
        <f aca="false">+I39+I38</f>
        <v>-879171.963169479</v>
      </c>
      <c r="J40" s="39" t="n">
        <f aca="false">+J39+J38</f>
        <v>-886087.470348786</v>
      </c>
      <c r="K40" s="39" t="n">
        <f aca="false">+K39+K38</f>
        <v>-893058.61336984</v>
      </c>
      <c r="L40" s="39" t="n">
        <f aca="false">+L39+L38</f>
        <v>-900084.944606478</v>
      </c>
      <c r="M40" s="39" t="n">
        <f aca="false">+M39+M38</f>
        <v>-907166.900965406</v>
      </c>
      <c r="N40" s="39"/>
    </row>
    <row r="43" customFormat="false" ht="12.75" hidden="false" customHeight="false" outlineLevel="0" collapsed="false">
      <c r="A43" s="0" t="s">
        <v>83</v>
      </c>
      <c r="B43" s="48" t="s">
        <v>271</v>
      </c>
      <c r="C43" s="48" t="s">
        <v>272</v>
      </c>
      <c r="D43" s="48" t="s">
        <v>273</v>
      </c>
      <c r="E43" s="48" t="s">
        <v>274</v>
      </c>
      <c r="F43" s="48" t="s">
        <v>275</v>
      </c>
      <c r="G43" s="48" t="s">
        <v>276</v>
      </c>
      <c r="H43" s="48" t="s">
        <v>277</v>
      </c>
      <c r="I43" s="48" t="s">
        <v>278</v>
      </c>
      <c r="J43" s="48" t="s">
        <v>279</v>
      </c>
      <c r="K43" s="48" t="s">
        <v>280</v>
      </c>
      <c r="L43" s="48" t="s">
        <v>281</v>
      </c>
      <c r="M43" s="48" t="s">
        <v>282</v>
      </c>
    </row>
    <row r="44" customFormat="false" ht="12.75" hidden="false" customHeight="false" outlineLevel="0" collapsed="false">
      <c r="A44" s="39" t="s">
        <v>266</v>
      </c>
      <c r="B44" s="39" t="n">
        <f aca="false">+M40</f>
        <v>-907166.900965406</v>
      </c>
      <c r="C44" s="39" t="n">
        <f aca="false">+B48</f>
        <v>-914304.922812176</v>
      </c>
      <c r="D44" s="39" t="n">
        <f aca="false">+C48</f>
        <v>-921499.453998566</v>
      </c>
      <c r="E44" s="39" t="n">
        <f aca="false">+D48</f>
        <v>-928750.941890181</v>
      </c>
      <c r="F44" s="39" t="n">
        <f aca="false">+E48</f>
        <v>-936059.837394272</v>
      </c>
      <c r="G44" s="39" t="n">
        <f aca="false">+F48</f>
        <v>-943426.59498777</v>
      </c>
      <c r="H44" s="39" t="n">
        <f aca="false">+G48</f>
        <v>-950851.67274555</v>
      </c>
      <c r="I44" s="39" t="n">
        <f aca="false">+H48</f>
        <v>-958335.532368913</v>
      </c>
      <c r="J44" s="39" t="n">
        <f aca="false">+I48</f>
        <v>-965878.639214293</v>
      </c>
      <c r="K44" s="39" t="n">
        <f aca="false">+J48</f>
        <v>-973481.4623222</v>
      </c>
      <c r="L44" s="39" t="n">
        <f aca="false">+K48</f>
        <v>-981145.293997434</v>
      </c>
      <c r="M44" s="39" t="n">
        <f aca="false">+L48</f>
        <v>-988869.797673431</v>
      </c>
    </row>
    <row r="45" customFormat="false" ht="12.75" hidden="false" customHeight="false" outlineLevel="0" collapsed="false">
      <c r="A45" s="39" t="s">
        <v>267</v>
      </c>
      <c r="B45" s="39" t="n">
        <f aca="false">AVERAGE([4]data1cf!$F$2:$F$1001)/12</f>
        <v>43.3727515897812</v>
      </c>
      <c r="C45" s="39" t="n">
        <f aca="false">AVERAGE([4]data1cf!$F$2:$F$1001)/12</f>
        <v>43.3727515897812</v>
      </c>
      <c r="D45" s="39" t="n">
        <f aca="false">AVERAGE([4]data1cf!$F$2:$F$1001)/12</f>
        <v>43.3727515897812</v>
      </c>
      <c r="E45" s="39" t="n">
        <f aca="false">AVERAGE([4]data1cf!$F$2:$F$1001)/12</f>
        <v>43.3727515897812</v>
      </c>
      <c r="F45" s="39" t="n">
        <f aca="false">AVERAGE([4]data1cf!$F$2:$F$1001)/12</f>
        <v>43.3727515897812</v>
      </c>
      <c r="G45" s="39" t="n">
        <f aca="false">AVERAGE([4]data1cf!$F$2:$F$1001)/12</f>
        <v>43.3727515897812</v>
      </c>
      <c r="H45" s="39" t="n">
        <f aca="false">AVERAGE([4]data1cf!$F$2:$F$1001)/12</f>
        <v>43.3727515897812</v>
      </c>
      <c r="I45" s="39" t="n">
        <f aca="false">AVERAGE([4]data1cf!$F$2:$F$1001)/12</f>
        <v>43.3727515897812</v>
      </c>
      <c r="J45" s="39" t="n">
        <f aca="false">AVERAGE([4]data1cf!$F$2:$F$1001)/12</f>
        <v>43.3727515897812</v>
      </c>
      <c r="K45" s="39" t="n">
        <f aca="false">AVERAGE([4]data1cf!$G$2:$G$1001)/12</f>
        <v>42.5596376848608</v>
      </c>
      <c r="L45" s="39" t="n">
        <f aca="false">AVERAGE([4]data1cf!$G$2:$G$1001)/12</f>
        <v>42.5596376848608</v>
      </c>
      <c r="M45" s="39" t="n">
        <f aca="false">AVERAGE([4]data1cf!$G$2:$G$1001)/12</f>
        <v>42.5596376848608</v>
      </c>
    </row>
    <row r="46" customFormat="false" ht="12.75" hidden="false" customHeight="false" outlineLevel="0" collapsed="false">
      <c r="A46" s="39" t="s">
        <v>268</v>
      </c>
      <c r="B46" s="39" t="n">
        <f aca="false">+B45+B44</f>
        <v>-907123.528213817</v>
      </c>
      <c r="C46" s="39" t="n">
        <f aca="false">+C45+C44</f>
        <v>-914261.550060586</v>
      </c>
      <c r="D46" s="39" t="n">
        <f aca="false">+D45+D44</f>
        <v>-921456.081246976</v>
      </c>
      <c r="E46" s="39" t="n">
        <f aca="false">+E45+E44</f>
        <v>-928707.569138592</v>
      </c>
      <c r="F46" s="39" t="n">
        <f aca="false">+F45+F44</f>
        <v>-936016.464642683</v>
      </c>
      <c r="G46" s="39" t="n">
        <f aca="false">+G45+G44</f>
        <v>-943383.222236181</v>
      </c>
      <c r="H46" s="39" t="n">
        <f aca="false">+H45+H44</f>
        <v>-950808.299993961</v>
      </c>
      <c r="I46" s="39" t="n">
        <f aca="false">+I45+I44</f>
        <v>-958292.159617323</v>
      </c>
      <c r="J46" s="39" t="n">
        <f aca="false">+J45+J44</f>
        <v>-965835.266462704</v>
      </c>
      <c r="K46" s="39" t="n">
        <f aca="false">+K45+K44</f>
        <v>-973438.902684515</v>
      </c>
      <c r="L46" s="39" t="n">
        <f aca="false">+L45+L44</f>
        <v>-981102.73435975</v>
      </c>
      <c r="M46" s="39" t="n">
        <f aca="false">+M45+M44</f>
        <v>-988827.238035746</v>
      </c>
    </row>
    <row r="47" customFormat="false" ht="12.75" hidden="false" customHeight="false" outlineLevel="0" collapsed="false">
      <c r="A47" s="39" t="s">
        <v>269</v>
      </c>
      <c r="B47" s="39" t="n">
        <f aca="false">+B46*+$B$1/12</f>
        <v>-7181.39459835938</v>
      </c>
      <c r="C47" s="39" t="n">
        <f aca="false">+C46*+$B$1/12</f>
        <v>-7237.90393797964</v>
      </c>
      <c r="D47" s="39" t="n">
        <f aca="false">+D46*+$B$1/12</f>
        <v>-7294.86064320523</v>
      </c>
      <c r="E47" s="39" t="n">
        <f aca="false">+E46*+$B$1/12</f>
        <v>-7352.26825568052</v>
      </c>
      <c r="F47" s="39" t="n">
        <f aca="false">+F46*+$B$1/12</f>
        <v>-7410.1303450879</v>
      </c>
      <c r="G47" s="39" t="n">
        <f aca="false">+G46*+$B$1/12</f>
        <v>-7468.45050936976</v>
      </c>
      <c r="H47" s="39" t="n">
        <f aca="false">+H46*+$B$1/12</f>
        <v>-7527.23237495219</v>
      </c>
      <c r="I47" s="39" t="n">
        <f aca="false">+I46*+$B$1/12</f>
        <v>-7586.47959697047</v>
      </c>
      <c r="J47" s="39" t="n">
        <f aca="false">+J46*+$B$1/12</f>
        <v>-7646.1958594964</v>
      </c>
      <c r="K47" s="39" t="n">
        <f aca="false">+K46*+$B$1/12</f>
        <v>-7706.39131291908</v>
      </c>
      <c r="L47" s="39" t="n">
        <f aca="false">+L46*+$B$1/12</f>
        <v>-7767.06331368135</v>
      </c>
      <c r="M47" s="39" t="n">
        <f aca="false">+M46*+$B$1/12</f>
        <v>-7828.21563444966</v>
      </c>
      <c r="N47" s="55" t="n">
        <f aca="false">SUM(B47:M47)</f>
        <v>-90006.5863821516</v>
      </c>
    </row>
    <row r="48" customFormat="false" ht="12.75" hidden="false" customHeight="false" outlineLevel="0" collapsed="false">
      <c r="A48" s="39" t="s">
        <v>270</v>
      </c>
      <c r="B48" s="39" t="n">
        <f aca="false">+B47+B46</f>
        <v>-914304.922812176</v>
      </c>
      <c r="C48" s="39" t="n">
        <f aca="false">+C47+C46</f>
        <v>-921499.453998566</v>
      </c>
      <c r="D48" s="39" t="n">
        <f aca="false">+D47+D46</f>
        <v>-928750.941890181</v>
      </c>
      <c r="E48" s="39" t="n">
        <f aca="false">+E47+E46</f>
        <v>-936059.837394272</v>
      </c>
      <c r="F48" s="39" t="n">
        <f aca="false">+F47+F46</f>
        <v>-943426.59498777</v>
      </c>
      <c r="G48" s="39" t="n">
        <f aca="false">+G47+G46</f>
        <v>-950851.67274555</v>
      </c>
      <c r="H48" s="39" t="n">
        <f aca="false">+H47+H46</f>
        <v>-958335.532368913</v>
      </c>
      <c r="I48" s="39" t="n">
        <f aca="false">+I47+I46</f>
        <v>-965878.639214293</v>
      </c>
      <c r="J48" s="39" t="n">
        <f aca="false">+J47+J46</f>
        <v>-973481.4623222</v>
      </c>
      <c r="K48" s="39" t="n">
        <f aca="false">+K47+K46</f>
        <v>-981145.293997434</v>
      </c>
      <c r="L48" s="39" t="n">
        <f aca="false">+L47+L46</f>
        <v>-988869.797673431</v>
      </c>
      <c r="M48" s="39" t="n">
        <f aca="false">+M47+M46</f>
        <v>-996655.453670196</v>
      </c>
      <c r="N48" s="39"/>
    </row>
    <row r="51" customFormat="false" ht="12.75" hidden="false" customHeight="false" outlineLevel="0" collapsed="false">
      <c r="A51" s="0" t="s">
        <v>84</v>
      </c>
      <c r="B51" s="48" t="s">
        <v>271</v>
      </c>
      <c r="C51" s="48" t="s">
        <v>272</v>
      </c>
      <c r="D51" s="48" t="s">
        <v>273</v>
      </c>
      <c r="E51" s="48" t="s">
        <v>274</v>
      </c>
      <c r="F51" s="48" t="s">
        <v>275</v>
      </c>
      <c r="G51" s="48" t="s">
        <v>276</v>
      </c>
      <c r="H51" s="48" t="s">
        <v>277</v>
      </c>
      <c r="I51" s="48" t="s">
        <v>278</v>
      </c>
      <c r="J51" s="48" t="s">
        <v>279</v>
      </c>
      <c r="K51" s="48" t="s">
        <v>280</v>
      </c>
      <c r="L51" s="48" t="s">
        <v>281</v>
      </c>
      <c r="M51" s="48" t="s">
        <v>282</v>
      </c>
    </row>
    <row r="52" customFormat="false" ht="12.75" hidden="false" customHeight="false" outlineLevel="0" collapsed="false">
      <c r="A52" s="39" t="s">
        <v>266</v>
      </c>
      <c r="B52" s="39" t="n">
        <f aca="false">+M48</f>
        <v>-996655.453670196</v>
      </c>
      <c r="C52" s="39" t="n">
        <f aca="false">+B56</f>
        <v>-1004502.74611027</v>
      </c>
      <c r="D52" s="39" t="n">
        <f aca="false">+C56</f>
        <v>-1012412.16294882</v>
      </c>
      <c r="E52" s="39" t="n">
        <f aca="false">+D56</f>
        <v>-1020384.19600402</v>
      </c>
      <c r="F52" s="39" t="n">
        <f aca="false">+E56</f>
        <v>-1028419.34098757</v>
      </c>
      <c r="G52" s="39" t="n">
        <f aca="false">+F56</f>
        <v>-1036518.09753557</v>
      </c>
      <c r="H52" s="39" t="n">
        <f aca="false">+G56</f>
        <v>-1044680.96923958</v>
      </c>
      <c r="I52" s="39" t="n">
        <f aca="false">+H56</f>
        <v>-1052908.46367791</v>
      </c>
      <c r="J52" s="39" t="n">
        <f aca="false">+I56</f>
        <v>-1061201.09244721</v>
      </c>
      <c r="K52" s="39" t="n">
        <f aca="false">+J56</f>
        <v>-1069559.37119426</v>
      </c>
      <c r="L52" s="39" t="n">
        <f aca="false">+K56</f>
        <v>-1077984.26410126</v>
      </c>
      <c r="M52" s="39" t="n">
        <f aca="false">+L56</f>
        <v>-1086475.8540771</v>
      </c>
    </row>
    <row r="53" customFormat="false" ht="12.75" hidden="false" customHeight="false" outlineLevel="0" collapsed="false">
      <c r="A53" s="39" t="s">
        <v>267</v>
      </c>
      <c r="B53" s="39" t="n">
        <f aca="false">AVERAGE([4]data1cf!$G$2:$G$1001)/12</f>
        <v>42.5596376848608</v>
      </c>
      <c r="C53" s="39" t="n">
        <f aca="false">AVERAGE([4]data1cf!$G$2:$G$1001)/12</f>
        <v>42.5596376848608</v>
      </c>
      <c r="D53" s="39" t="n">
        <f aca="false">AVERAGE([4]data1cf!$G$2:$G$1001)/12</f>
        <v>42.5596376848608</v>
      </c>
      <c r="E53" s="39" t="n">
        <f aca="false">AVERAGE([4]data1cf!$G$2:$G$1001)/12</f>
        <v>42.5596376848608</v>
      </c>
      <c r="F53" s="39" t="n">
        <f aca="false">AVERAGE([4]data1cf!$G$2:$G$1001)/12</f>
        <v>42.5596376848608</v>
      </c>
      <c r="G53" s="39" t="n">
        <f aca="false">AVERAGE([4]data1cf!$G$2:$G$1001)/12</f>
        <v>42.5596376848608</v>
      </c>
      <c r="H53" s="39" t="n">
        <f aca="false">AVERAGE([4]data1cf!$G$2:$G$1001)/12</f>
        <v>42.5596376848608</v>
      </c>
      <c r="I53" s="39" t="n">
        <f aca="false">AVERAGE([4]data1cf!$G$2:$G$1001)/12</f>
        <v>42.5596376848608</v>
      </c>
      <c r="J53" s="39" t="n">
        <f aca="false">AVERAGE([4]data1cf!$G$2:$G$1001)/12</f>
        <v>42.5596376848608</v>
      </c>
      <c r="K53" s="39" t="n">
        <f aca="false">AVERAGE([4]data1cf!$H$2:$H$1001)/12</f>
        <v>42.1186754450397</v>
      </c>
      <c r="L53" s="39" t="n">
        <f aca="false">AVERAGE([4]data1cf!$H$2:$H$1001)/12</f>
        <v>42.1186754450397</v>
      </c>
      <c r="M53" s="39" t="n">
        <f aca="false">AVERAGE([4]data1cf!$H$2:$H$1001)/12</f>
        <v>42.1186754450397</v>
      </c>
    </row>
    <row r="54" customFormat="false" ht="12.75" hidden="false" customHeight="false" outlineLevel="0" collapsed="false">
      <c r="A54" s="39" t="s">
        <v>268</v>
      </c>
      <c r="B54" s="39" t="n">
        <f aca="false">+B53+B52</f>
        <v>-996612.894032511</v>
      </c>
      <c r="C54" s="39" t="n">
        <f aca="false">+C53+C52</f>
        <v>-1004460.18647258</v>
      </c>
      <c r="D54" s="39" t="n">
        <f aca="false">+D53+D52</f>
        <v>-1012369.60331114</v>
      </c>
      <c r="E54" s="39" t="n">
        <f aca="false">+E53+E52</f>
        <v>-1020341.63636633</v>
      </c>
      <c r="F54" s="39" t="n">
        <f aca="false">+F53+F52</f>
        <v>-1028376.78134988</v>
      </c>
      <c r="G54" s="39" t="n">
        <f aca="false">+G53+G52</f>
        <v>-1036475.53789789</v>
      </c>
      <c r="H54" s="39" t="n">
        <f aca="false">+H53+H52</f>
        <v>-1044638.40960189</v>
      </c>
      <c r="I54" s="39" t="n">
        <f aca="false">+I53+I52</f>
        <v>-1052865.90404022</v>
      </c>
      <c r="J54" s="39" t="n">
        <f aca="false">+J53+J52</f>
        <v>-1061158.53280952</v>
      </c>
      <c r="K54" s="39" t="n">
        <f aca="false">+K53+K52</f>
        <v>-1069517.25251882</v>
      </c>
      <c r="L54" s="39" t="n">
        <f aca="false">+L53+L52</f>
        <v>-1077942.14542582</v>
      </c>
      <c r="M54" s="39" t="n">
        <f aca="false">+M53+M52</f>
        <v>-1086433.73540166</v>
      </c>
    </row>
    <row r="55" customFormat="false" ht="12.75" hidden="false" customHeight="false" outlineLevel="0" collapsed="false">
      <c r="A55" s="39" t="s">
        <v>269</v>
      </c>
      <c r="B55" s="39" t="n">
        <f aca="false">+B54*+$B$1/12</f>
        <v>-7889.85207775738</v>
      </c>
      <c r="C55" s="39" t="n">
        <f aca="false">+C54*+$B$1/12</f>
        <v>-7951.97647624129</v>
      </c>
      <c r="D55" s="39" t="n">
        <f aca="false">+D54*+$B$1/12</f>
        <v>-8014.59269287986</v>
      </c>
      <c r="E55" s="39" t="n">
        <f aca="false">+E54*+$B$1/12</f>
        <v>-8077.70462123348</v>
      </c>
      <c r="F55" s="39" t="n">
        <f aca="false">+F54*+$B$1/12</f>
        <v>-8141.31618568658</v>
      </c>
      <c r="G55" s="39" t="n">
        <f aca="false">+G54*+$B$1/12</f>
        <v>-8205.43134169159</v>
      </c>
      <c r="H55" s="39" t="n">
        <f aca="false">+H54*+$B$1/12</f>
        <v>-8270.05407601498</v>
      </c>
      <c r="I55" s="39" t="n">
        <f aca="false">+I54*+$B$1/12</f>
        <v>-8335.18840698509</v>
      </c>
      <c r="J55" s="39" t="n">
        <f aca="false">+J54*+$B$1/12</f>
        <v>-8400.83838474205</v>
      </c>
      <c r="K55" s="39" t="n">
        <f aca="false">+K54*+$B$1/12</f>
        <v>-8467.01158244066</v>
      </c>
      <c r="L55" s="39" t="n">
        <f aca="false">+L54*+$B$1/12</f>
        <v>-8533.7086512877</v>
      </c>
      <c r="M55" s="39" t="n">
        <f aca="false">+M54*+$B$1/12</f>
        <v>-8600.93373859646</v>
      </c>
      <c r="N55" s="55" t="n">
        <f aca="false">SUM(B55:M55)</f>
        <v>-98888.6082355571</v>
      </c>
    </row>
    <row r="56" customFormat="false" ht="12.75" hidden="false" customHeight="false" outlineLevel="0" collapsed="false">
      <c r="A56" s="39" t="s">
        <v>270</v>
      </c>
      <c r="B56" s="39" t="n">
        <f aca="false">+B55+B54</f>
        <v>-1004502.74611027</v>
      </c>
      <c r="C56" s="39" t="n">
        <f aca="false">+C55+C54</f>
        <v>-1012412.16294882</v>
      </c>
      <c r="D56" s="39" t="n">
        <f aca="false">+D55+D54</f>
        <v>-1020384.19600402</v>
      </c>
      <c r="E56" s="39" t="n">
        <f aca="false">+E55+E54</f>
        <v>-1028419.34098757</v>
      </c>
      <c r="F56" s="39" t="n">
        <f aca="false">+F55+F54</f>
        <v>-1036518.09753557</v>
      </c>
      <c r="G56" s="39" t="n">
        <f aca="false">+G55+G54</f>
        <v>-1044680.96923958</v>
      </c>
      <c r="H56" s="39" t="n">
        <f aca="false">+H55+H54</f>
        <v>-1052908.46367791</v>
      </c>
      <c r="I56" s="39" t="n">
        <f aca="false">+I55+I54</f>
        <v>-1061201.09244721</v>
      </c>
      <c r="J56" s="39" t="n">
        <f aca="false">+J55+J54</f>
        <v>-1069559.37119426</v>
      </c>
      <c r="K56" s="39" t="n">
        <f aca="false">+K55+K54</f>
        <v>-1077984.26410126</v>
      </c>
      <c r="L56" s="39" t="n">
        <f aca="false">+L55+L54</f>
        <v>-1086475.8540771</v>
      </c>
      <c r="M56" s="39" t="n">
        <f aca="false">+M55+M54</f>
        <v>-1095034.66914025</v>
      </c>
      <c r="N56" s="39"/>
    </row>
    <row r="59" customFormat="false" ht="12.75" hidden="false" customHeight="false" outlineLevel="0" collapsed="false">
      <c r="A59" s="0" t="s">
        <v>85</v>
      </c>
      <c r="B59" s="48" t="s">
        <v>271</v>
      </c>
      <c r="C59" s="48" t="s">
        <v>272</v>
      </c>
      <c r="D59" s="48" t="s">
        <v>273</v>
      </c>
      <c r="E59" s="48" t="s">
        <v>274</v>
      </c>
      <c r="F59" s="48" t="s">
        <v>275</v>
      </c>
      <c r="G59" s="48" t="s">
        <v>276</v>
      </c>
      <c r="H59" s="48" t="s">
        <v>277</v>
      </c>
      <c r="I59" s="48" t="s">
        <v>278</v>
      </c>
      <c r="J59" s="48" t="s">
        <v>279</v>
      </c>
      <c r="K59" s="48" t="s">
        <v>280</v>
      </c>
      <c r="L59" s="48" t="s">
        <v>281</v>
      </c>
      <c r="M59" s="48" t="s">
        <v>282</v>
      </c>
    </row>
    <row r="60" customFormat="false" ht="12.75" hidden="false" customHeight="false" outlineLevel="0" collapsed="false">
      <c r="A60" s="39" t="s">
        <v>266</v>
      </c>
      <c r="B60" s="39" t="n">
        <f aca="false">+M56</f>
        <v>-1095034.66914025</v>
      </c>
      <c r="C60" s="39" t="n">
        <f aca="false">+B64</f>
        <v>-1103661.24148932</v>
      </c>
      <c r="D60" s="39" t="n">
        <f aca="false">+C64</f>
        <v>-1112356.10753615</v>
      </c>
      <c r="E60" s="39" t="n">
        <f aca="false">+D64</f>
        <v>-1121119.80793919</v>
      </c>
      <c r="F60" s="39" t="n">
        <f aca="false">+E64</f>
        <v>-1129952.88763708</v>
      </c>
      <c r="G60" s="39" t="n">
        <f aca="false">+F64</f>
        <v>-1138855.89588258</v>
      </c>
      <c r="H60" s="39" t="n">
        <f aca="false">+G64</f>
        <v>-1147829.3862767</v>
      </c>
      <c r="I60" s="39" t="n">
        <f aca="false">+H64</f>
        <v>-1156873.91680309</v>
      </c>
      <c r="J60" s="39" t="n">
        <f aca="false">+I64</f>
        <v>-1165990.04986283</v>
      </c>
      <c r="K60" s="39" t="n">
        <f aca="false">+J64</f>
        <v>-1175178.35230928</v>
      </c>
      <c r="L60" s="39" t="n">
        <f aca="false">+K64</f>
        <v>-1184439.5058208</v>
      </c>
      <c r="M60" s="39" t="n">
        <f aca="false">+L64</f>
        <v>-1193773.97679761</v>
      </c>
    </row>
    <row r="61" customFormat="false" ht="12.75" hidden="false" customHeight="false" outlineLevel="0" collapsed="false">
      <c r="A61" s="39" t="s">
        <v>267</v>
      </c>
      <c r="B61" s="39" t="n">
        <f aca="false">AVERAGE([4]data1cf!$H$2:$H$1001)/12</f>
        <v>42.1186754450397</v>
      </c>
      <c r="C61" s="39" t="n">
        <f aca="false">AVERAGE([4]data1cf!$H$2:$H$1001)/12</f>
        <v>42.1186754450397</v>
      </c>
      <c r="D61" s="39" t="n">
        <f aca="false">AVERAGE([4]data1cf!$H$2:$H$1001)/12</f>
        <v>42.1186754450397</v>
      </c>
      <c r="E61" s="39" t="n">
        <f aca="false">AVERAGE([4]data1cf!$H$2:$H$1001)/12</f>
        <v>42.1186754450397</v>
      </c>
      <c r="F61" s="39" t="n">
        <f aca="false">AVERAGE([4]data1cf!$H$2:$H$1001)/12</f>
        <v>42.1186754450397</v>
      </c>
      <c r="G61" s="39" t="n">
        <f aca="false">AVERAGE([4]data1cf!$H$2:$H$1001)/12</f>
        <v>42.1186754450397</v>
      </c>
      <c r="H61" s="39" t="n">
        <f aca="false">AVERAGE([4]data1cf!$H$2:$H$1001)/12</f>
        <v>42.1186754450397</v>
      </c>
      <c r="I61" s="39" t="n">
        <f aca="false">AVERAGE([4]data1cf!$H$2:$H$1001)/12</f>
        <v>42.1186754450397</v>
      </c>
      <c r="J61" s="39" t="n">
        <f aca="false">AVERAGE([4]data1cf!$H$2:$H$1001)/12</f>
        <v>42.1186754450397</v>
      </c>
      <c r="K61" s="39" t="n">
        <f aca="false">AVERAGE([4]data1cf!$I$2:$I$1001)/12</f>
        <v>42.0092047304939</v>
      </c>
      <c r="L61" s="39" t="n">
        <f aca="false">AVERAGE([4]data1cf!$I$2:$I$1001)/12</f>
        <v>42.0092047304939</v>
      </c>
      <c r="M61" s="39" t="n">
        <f aca="false">AVERAGE([4]data1cf!$I$2:$I$1001)/12</f>
        <v>42.0092047304939</v>
      </c>
    </row>
    <row r="62" customFormat="false" ht="12.75" hidden="false" customHeight="false" outlineLevel="0" collapsed="false">
      <c r="A62" s="39" t="s">
        <v>268</v>
      </c>
      <c r="B62" s="39" t="n">
        <f aca="false">+B61+B60</f>
        <v>-1094992.55046481</v>
      </c>
      <c r="C62" s="39" t="n">
        <f aca="false">+C61+C60</f>
        <v>-1103619.12281388</v>
      </c>
      <c r="D62" s="39" t="n">
        <f aca="false">+D61+D60</f>
        <v>-1112313.98886071</v>
      </c>
      <c r="E62" s="39" t="n">
        <f aca="false">+E61+E60</f>
        <v>-1121077.68926374</v>
      </c>
      <c r="F62" s="39" t="n">
        <f aca="false">+F61+F60</f>
        <v>-1129910.76896164</v>
      </c>
      <c r="G62" s="39" t="n">
        <f aca="false">+G61+G60</f>
        <v>-1138813.77720714</v>
      </c>
      <c r="H62" s="39" t="n">
        <f aca="false">+H61+H60</f>
        <v>-1147787.26760125</v>
      </c>
      <c r="I62" s="39" t="n">
        <f aca="false">+I61+I60</f>
        <v>-1156831.79812765</v>
      </c>
      <c r="J62" s="39" t="n">
        <f aca="false">+J61+J60</f>
        <v>-1165947.93118738</v>
      </c>
      <c r="K62" s="39" t="n">
        <f aca="false">+K61+K60</f>
        <v>-1175136.34310455</v>
      </c>
      <c r="L62" s="39" t="n">
        <f aca="false">+L61+L60</f>
        <v>-1184397.49661606</v>
      </c>
      <c r="M62" s="39" t="n">
        <f aca="false">+M61+M60</f>
        <v>-1193731.96759288</v>
      </c>
    </row>
    <row r="63" customFormat="false" ht="12.75" hidden="false" customHeight="false" outlineLevel="0" collapsed="false">
      <c r="A63" s="39" t="s">
        <v>269</v>
      </c>
      <c r="B63" s="39" t="n">
        <f aca="false">+B62*+$B$1/12</f>
        <v>-8668.69102451308</v>
      </c>
      <c r="C63" s="39" t="n">
        <f aca="false">+C62*+$B$1/12</f>
        <v>-8736.98472227653</v>
      </c>
      <c r="D63" s="39" t="n">
        <f aca="false">+D62*+$B$1/12</f>
        <v>-8805.81907848061</v>
      </c>
      <c r="E63" s="39" t="n">
        <f aca="false">+E62*+$B$1/12</f>
        <v>-8875.19837333798</v>
      </c>
      <c r="F63" s="39" t="n">
        <f aca="false">+F62*+$B$1/12</f>
        <v>-8945.1269209463</v>
      </c>
      <c r="G63" s="39" t="n">
        <f aca="false">+G62*+$B$1/12</f>
        <v>-9015.60906955652</v>
      </c>
      <c r="H63" s="39" t="n">
        <f aca="false">+H62*+$B$1/12</f>
        <v>-9086.64920184323</v>
      </c>
      <c r="I63" s="39" t="n">
        <f aca="false">+I62*+$B$1/12</f>
        <v>-9158.25173517722</v>
      </c>
      <c r="J63" s="39" t="n">
        <f aca="false">+J62*+$B$1/12</f>
        <v>-9230.4211219001</v>
      </c>
      <c r="K63" s="39" t="n">
        <f aca="false">+K62*+$B$1/12</f>
        <v>-9303.16271624436</v>
      </c>
      <c r="L63" s="39" t="n">
        <f aca="false">+L62*+$B$1/12</f>
        <v>-9376.48018154384</v>
      </c>
      <c r="M63" s="39" t="n">
        <f aca="false">+M62*+$B$1/12</f>
        <v>-9450.37807677695</v>
      </c>
      <c r="N63" s="55" t="n">
        <f aca="false">SUM(B63:M63)</f>
        <v>-108652.772222597</v>
      </c>
    </row>
    <row r="64" customFormat="false" ht="12.75" hidden="false" customHeight="false" outlineLevel="0" collapsed="false">
      <c r="A64" s="39" t="s">
        <v>270</v>
      </c>
      <c r="B64" s="39" t="n">
        <f aca="false">+B63+B62</f>
        <v>-1103661.24148932</v>
      </c>
      <c r="C64" s="39" t="n">
        <f aca="false">+C63+C62</f>
        <v>-1112356.10753615</v>
      </c>
      <c r="D64" s="39" t="n">
        <f aca="false">+D63+D62</f>
        <v>-1121119.80793919</v>
      </c>
      <c r="E64" s="39" t="n">
        <f aca="false">+E63+E62</f>
        <v>-1129952.88763708</v>
      </c>
      <c r="F64" s="39" t="n">
        <f aca="false">+F63+F62</f>
        <v>-1138855.89588258</v>
      </c>
      <c r="G64" s="39" t="n">
        <f aca="false">+G63+G62</f>
        <v>-1147829.3862767</v>
      </c>
      <c r="H64" s="39" t="n">
        <f aca="false">+H63+H62</f>
        <v>-1156873.91680309</v>
      </c>
      <c r="I64" s="39" t="n">
        <f aca="false">+I63+I62</f>
        <v>-1165990.04986283</v>
      </c>
      <c r="J64" s="39" t="n">
        <f aca="false">+J63+J62</f>
        <v>-1175178.35230928</v>
      </c>
      <c r="K64" s="39" t="n">
        <f aca="false">+K63+K62</f>
        <v>-1184439.5058208</v>
      </c>
      <c r="L64" s="39" t="n">
        <f aca="false">+L63+L62</f>
        <v>-1193773.97679761</v>
      </c>
      <c r="M64" s="39" t="n">
        <f aca="false">+M63+M62</f>
        <v>-1203182.34566966</v>
      </c>
      <c r="N64" s="39"/>
    </row>
    <row r="67" customFormat="false" ht="12.75" hidden="false" customHeight="false" outlineLevel="0" collapsed="false">
      <c r="A67" s="0" t="s">
        <v>86</v>
      </c>
      <c r="B67" s="48" t="s">
        <v>271</v>
      </c>
      <c r="C67" s="48" t="s">
        <v>272</v>
      </c>
      <c r="D67" s="48" t="s">
        <v>273</v>
      </c>
      <c r="E67" s="48" t="s">
        <v>274</v>
      </c>
      <c r="F67" s="48" t="s">
        <v>275</v>
      </c>
      <c r="G67" s="48" t="s">
        <v>276</v>
      </c>
      <c r="H67" s="48" t="s">
        <v>277</v>
      </c>
      <c r="I67" s="48" t="s">
        <v>278</v>
      </c>
      <c r="J67" s="48" t="s">
        <v>279</v>
      </c>
      <c r="K67" s="48" t="s">
        <v>280</v>
      </c>
      <c r="L67" s="48" t="s">
        <v>281</v>
      </c>
      <c r="M67" s="48" t="s">
        <v>282</v>
      </c>
    </row>
    <row r="68" customFormat="false" ht="12.75" hidden="false" customHeight="false" outlineLevel="0" collapsed="false">
      <c r="A68" s="39" t="s">
        <v>266</v>
      </c>
      <c r="B68" s="39" t="n">
        <f aca="false">+M64</f>
        <v>-1203182.34566966</v>
      </c>
      <c r="C68" s="39" t="n">
        <f aca="false">+B72</f>
        <v>-1212665.19746194</v>
      </c>
      <c r="D68" s="39" t="n">
        <f aca="false">+C72</f>
        <v>-1222223.12183091</v>
      </c>
      <c r="E68" s="39" t="n">
        <f aca="false">+D72</f>
        <v>-1231856.71310114</v>
      </c>
      <c r="F68" s="39" t="n">
        <f aca="false">+E72</f>
        <v>-1241566.57030225</v>
      </c>
      <c r="G68" s="39" t="n">
        <f aca="false">+F72</f>
        <v>-1251353.29720621</v>
      </c>
      <c r="H68" s="39" t="n">
        <f aca="false">+G72</f>
        <v>-1261217.50236483</v>
      </c>
      <c r="I68" s="39" t="n">
        <f aca="false">+H72</f>
        <v>-1271159.79914761</v>
      </c>
      <c r="J68" s="39" t="n">
        <f aca="false">+I72</f>
        <v>-1281180.80577993</v>
      </c>
      <c r="K68" s="39" t="n">
        <f aca="false">+J72</f>
        <v>-1291281.14538142</v>
      </c>
      <c r="L68" s="39" t="n">
        <f aca="false">+K72</f>
        <v>-1301461.54943013</v>
      </c>
      <c r="M68" s="39" t="n">
        <f aca="false">+L72</f>
        <v>-1311722.54834422</v>
      </c>
    </row>
    <row r="69" customFormat="false" ht="12.75" hidden="false" customHeight="false" outlineLevel="0" collapsed="false">
      <c r="A69" s="39" t="s">
        <v>267</v>
      </c>
      <c r="B69" s="39" t="n">
        <f aca="false">AVERAGE([4]data1cf!$I$2:$I$1001)/12</f>
        <v>42.0092047304939</v>
      </c>
      <c r="C69" s="39" t="n">
        <f aca="false">AVERAGE([4]data1cf!$I$2:$I$1001)/12</f>
        <v>42.0092047304939</v>
      </c>
      <c r="D69" s="39" t="n">
        <f aca="false">AVERAGE([4]data1cf!$I$2:$I$1001)/12</f>
        <v>42.0092047304939</v>
      </c>
      <c r="E69" s="39" t="n">
        <f aca="false">AVERAGE([4]data1cf!$I$2:$I$1001)/12</f>
        <v>42.0092047304939</v>
      </c>
      <c r="F69" s="39" t="n">
        <f aca="false">AVERAGE([4]data1cf!$I$2:$I$1001)/12</f>
        <v>42.0092047304939</v>
      </c>
      <c r="G69" s="39" t="n">
        <f aca="false">AVERAGE([4]data1cf!$I$2:$I$1001)/12</f>
        <v>42.0092047304939</v>
      </c>
      <c r="H69" s="39" t="n">
        <f aca="false">AVERAGE([4]data1cf!$I$2:$I$1001)/12</f>
        <v>42.0092047304939</v>
      </c>
      <c r="I69" s="39" t="n">
        <f aca="false">AVERAGE([4]data1cf!$I$2:$I$1001)/12</f>
        <v>42.0092047304939</v>
      </c>
      <c r="J69" s="39" t="n">
        <f aca="false">AVERAGE([4]data1cf!$I$2:$I$1001)/12</f>
        <v>42.0092047304939</v>
      </c>
      <c r="K69" s="39" t="n">
        <f aca="false">AVERAGE([4]data1cf!$J$2:$J$1001)/12</f>
        <v>41.906591712472</v>
      </c>
      <c r="L69" s="39" t="n">
        <f aca="false">AVERAGE([4]data1cf!$J$2:$J$1001)/12</f>
        <v>41.906591712472</v>
      </c>
      <c r="M69" s="39" t="n">
        <f aca="false">AVERAGE([4]data1cf!$J$2:$J$1001)/12</f>
        <v>41.906591712472</v>
      </c>
    </row>
    <row r="70" customFormat="false" ht="12.75" hidden="false" customHeight="false" outlineLevel="0" collapsed="false">
      <c r="A70" s="39" t="s">
        <v>268</v>
      </c>
      <c r="B70" s="39" t="n">
        <f aca="false">+B69+B68</f>
        <v>-1203140.33646492</v>
      </c>
      <c r="C70" s="39" t="n">
        <f aca="false">+C69+C68</f>
        <v>-1212623.18825721</v>
      </c>
      <c r="D70" s="39" t="n">
        <f aca="false">+D69+D68</f>
        <v>-1222181.11262618</v>
      </c>
      <c r="E70" s="39" t="n">
        <f aca="false">+E69+E68</f>
        <v>-1231814.70389641</v>
      </c>
      <c r="F70" s="39" t="n">
        <f aca="false">+F69+F68</f>
        <v>-1241524.56109752</v>
      </c>
      <c r="G70" s="39" t="n">
        <f aca="false">+G69+G68</f>
        <v>-1251311.28800148</v>
      </c>
      <c r="H70" s="39" t="n">
        <f aca="false">+H69+H68</f>
        <v>-1261175.4931601</v>
      </c>
      <c r="I70" s="39" t="n">
        <f aca="false">+I69+I68</f>
        <v>-1271117.78994288</v>
      </c>
      <c r="J70" s="39" t="n">
        <f aca="false">+J69+J68</f>
        <v>-1281138.7965752</v>
      </c>
      <c r="K70" s="39" t="n">
        <f aca="false">+K69+K68</f>
        <v>-1291239.23878971</v>
      </c>
      <c r="L70" s="39" t="n">
        <f aca="false">+L69+L68</f>
        <v>-1301419.64283841</v>
      </c>
      <c r="M70" s="39" t="n">
        <f aca="false">+M69+M68</f>
        <v>-1311680.64175251</v>
      </c>
    </row>
    <row r="71" customFormat="false" ht="12.75" hidden="false" customHeight="false" outlineLevel="0" collapsed="false">
      <c r="A71" s="39" t="s">
        <v>269</v>
      </c>
      <c r="B71" s="39" t="n">
        <f aca="false">+B70*+$B$1/12</f>
        <v>-9524.86099701399</v>
      </c>
      <c r="C71" s="39" t="n">
        <f aca="false">+C70*+$B$1/12</f>
        <v>-9599.9335737029</v>
      </c>
      <c r="D71" s="39" t="n">
        <f aca="false">+D70*+$B$1/12</f>
        <v>-9675.60047495726</v>
      </c>
      <c r="E71" s="39" t="n">
        <f aca="false">+E70*+$B$1/12</f>
        <v>-9751.86640584656</v>
      </c>
      <c r="F71" s="39" t="n">
        <f aca="false">+F70*+$B$1/12</f>
        <v>-9828.73610868873</v>
      </c>
      <c r="G71" s="39" t="n">
        <f aca="false">+G70*+$B$1/12</f>
        <v>-9906.21436334507</v>
      </c>
      <c r="H71" s="39" t="n">
        <f aca="false">+H70*+$B$1/12</f>
        <v>-9984.30598751743</v>
      </c>
      <c r="I71" s="39" t="n">
        <f aca="false">+I70*+$B$1/12</f>
        <v>-10063.0158370478</v>
      </c>
      <c r="J71" s="39" t="n">
        <f aca="false">+J70*+$B$1/12</f>
        <v>-10142.3488062203</v>
      </c>
      <c r="K71" s="39" t="n">
        <f aca="false">+K70*+$B$1/12</f>
        <v>-10222.3106404185</v>
      </c>
      <c r="L71" s="39" t="n">
        <f aca="false">+L70*+$B$1/12</f>
        <v>-10302.9055058041</v>
      </c>
      <c r="M71" s="39" t="n">
        <f aca="false">+M70*+$B$1/12</f>
        <v>-10384.138413874</v>
      </c>
      <c r="N71" s="55" t="n">
        <f aca="false">SUM(B71:M71)</f>
        <v>-119386.237114437</v>
      </c>
    </row>
    <row r="72" customFormat="false" ht="12.75" hidden="false" customHeight="false" outlineLevel="0" collapsed="false">
      <c r="A72" s="39" t="s">
        <v>270</v>
      </c>
      <c r="B72" s="39" t="n">
        <f aca="false">+B71+B70</f>
        <v>-1212665.19746194</v>
      </c>
      <c r="C72" s="39" t="n">
        <f aca="false">+C71+C70</f>
        <v>-1222223.12183091</v>
      </c>
      <c r="D72" s="39" t="n">
        <f aca="false">+D71+D70</f>
        <v>-1231856.71310114</v>
      </c>
      <c r="E72" s="39" t="n">
        <f aca="false">+E71+E70</f>
        <v>-1241566.57030225</v>
      </c>
      <c r="F72" s="39" t="n">
        <f aca="false">+F71+F70</f>
        <v>-1251353.29720621</v>
      </c>
      <c r="G72" s="39" t="n">
        <f aca="false">+G71+G70</f>
        <v>-1261217.50236483</v>
      </c>
      <c r="H72" s="39" t="n">
        <f aca="false">+H71+H70</f>
        <v>-1271159.79914761</v>
      </c>
      <c r="I72" s="39" t="n">
        <f aca="false">+I71+I70</f>
        <v>-1281180.80577993</v>
      </c>
      <c r="J72" s="39" t="n">
        <f aca="false">+J71+J70</f>
        <v>-1291281.14538142</v>
      </c>
      <c r="K72" s="39" t="n">
        <f aca="false">+K71+K70</f>
        <v>-1301461.54943013</v>
      </c>
      <c r="L72" s="39" t="n">
        <f aca="false">+L71+L70</f>
        <v>-1311722.54834422</v>
      </c>
      <c r="M72" s="39" t="n">
        <f aca="false">+M71+M70</f>
        <v>-1322064.78016638</v>
      </c>
      <c r="N72" s="39"/>
    </row>
    <row r="75" customFormat="false" ht="12.75" hidden="false" customHeight="false" outlineLevel="0" collapsed="false">
      <c r="A75" s="0" t="s">
        <v>87</v>
      </c>
      <c r="B75" s="48" t="s">
        <v>271</v>
      </c>
      <c r="C75" s="48" t="s">
        <v>272</v>
      </c>
      <c r="D75" s="48" t="s">
        <v>273</v>
      </c>
      <c r="E75" s="48" t="s">
        <v>274</v>
      </c>
      <c r="F75" s="48" t="s">
        <v>275</v>
      </c>
      <c r="G75" s="48" t="s">
        <v>276</v>
      </c>
      <c r="H75" s="48" t="s">
        <v>277</v>
      </c>
      <c r="I75" s="48" t="s">
        <v>278</v>
      </c>
      <c r="J75" s="48" t="s">
        <v>279</v>
      </c>
      <c r="K75" s="48" t="s">
        <v>280</v>
      </c>
      <c r="L75" s="48" t="s">
        <v>281</v>
      </c>
      <c r="M75" s="48" t="s">
        <v>282</v>
      </c>
    </row>
    <row r="76" customFormat="false" ht="12.75" hidden="false" customHeight="false" outlineLevel="0" collapsed="false">
      <c r="A76" s="39" t="s">
        <v>266</v>
      </c>
      <c r="B76" s="39" t="n">
        <f aca="false">+M72</f>
        <v>-1322064.78016638</v>
      </c>
      <c r="C76" s="39" t="n">
        <f aca="false">+B80</f>
        <v>-1332488.88799047</v>
      </c>
      <c r="D76" s="39" t="n">
        <f aca="false">+C80</f>
        <v>-1342995.52000149</v>
      </c>
      <c r="E76" s="39" t="n">
        <f aca="false">+D80</f>
        <v>-1353585.32951594</v>
      </c>
      <c r="F76" s="39" t="n">
        <f aca="false">+E80</f>
        <v>-1364258.97502238</v>
      </c>
      <c r="G76" s="39" t="n">
        <f aca="false">+F80</f>
        <v>-1375017.12022241</v>
      </c>
      <c r="H76" s="39" t="n">
        <f aca="false">+G80</f>
        <v>-1385860.43407194</v>
      </c>
      <c r="I76" s="39" t="n">
        <f aca="false">+H80</f>
        <v>-1396789.59082278</v>
      </c>
      <c r="J76" s="39" t="n">
        <f aca="false">+I80</f>
        <v>-1407805.27006456</v>
      </c>
      <c r="K76" s="39" t="n">
        <f aca="false">+J80</f>
        <v>-1418908.15676701</v>
      </c>
      <c r="L76" s="39" t="n">
        <f aca="false">+K80</f>
        <v>-1430099.06860153</v>
      </c>
      <c r="M76" s="39" t="n">
        <f aca="false">+L80</f>
        <v>-1441378.57515474</v>
      </c>
    </row>
    <row r="77" customFormat="false" ht="12.75" hidden="false" customHeight="false" outlineLevel="0" collapsed="false">
      <c r="A77" s="39" t="s">
        <v>267</v>
      </c>
      <c r="B77" s="39" t="n">
        <f aca="false">AVERAGE([4]data1cf!$J$2:$J$1001)/12</f>
        <v>41.906591712472</v>
      </c>
      <c r="C77" s="39" t="n">
        <f aca="false">AVERAGE([4]data1cf!$J$2:$J$1001)/12</f>
        <v>41.906591712472</v>
      </c>
      <c r="D77" s="39" t="n">
        <f aca="false">AVERAGE([4]data1cf!$J$2:$J$1001)/12</f>
        <v>41.906591712472</v>
      </c>
      <c r="E77" s="39" t="n">
        <f aca="false">AVERAGE([4]data1cf!$J$2:$J$1001)/12</f>
        <v>41.906591712472</v>
      </c>
      <c r="F77" s="39" t="n">
        <f aca="false">AVERAGE([4]data1cf!$J$2:$J$1001)/12</f>
        <v>41.906591712472</v>
      </c>
      <c r="G77" s="39" t="n">
        <f aca="false">AVERAGE([4]data1cf!$J$2:$J$1001)/12</f>
        <v>41.906591712472</v>
      </c>
      <c r="H77" s="39" t="n">
        <f aca="false">AVERAGE([4]data1cf!$J$2:$J$1001)/12</f>
        <v>41.906591712472</v>
      </c>
      <c r="I77" s="39" t="n">
        <f aca="false">AVERAGE([4]data1cf!$J$2:$J$1001)/12</f>
        <v>41.906591712472</v>
      </c>
      <c r="J77" s="39" t="n">
        <f aca="false">AVERAGE([4]data1cf!$J$2:$J$1001)/12</f>
        <v>41.906591712472</v>
      </c>
      <c r="K77" s="39" t="n">
        <f aca="false">AVERAGE([4]data1cf!$K$2:$K$1001)/12</f>
        <v>41.7803124134502</v>
      </c>
      <c r="L77" s="39" t="n">
        <f aca="false">AVERAGE([4]data1cf!$K$2:$K$1001)/12</f>
        <v>41.7803124134502</v>
      </c>
      <c r="M77" s="39" t="n">
        <f aca="false">AVERAGE([4]data1cf!$K$2:$K$1001)/12</f>
        <v>41.7803124134502</v>
      </c>
    </row>
    <row r="78" customFormat="false" ht="12.75" hidden="false" customHeight="false" outlineLevel="0" collapsed="false">
      <c r="A78" s="39" t="s">
        <v>268</v>
      </c>
      <c r="B78" s="39" t="n">
        <f aca="false">+B77+B76</f>
        <v>-1322022.87357467</v>
      </c>
      <c r="C78" s="39" t="n">
        <f aca="false">+C77+C76</f>
        <v>-1332446.98139875</v>
      </c>
      <c r="D78" s="39" t="n">
        <f aca="false">+D77+D76</f>
        <v>-1342953.61340978</v>
      </c>
      <c r="E78" s="39" t="n">
        <f aca="false">+E77+E76</f>
        <v>-1353543.42292423</v>
      </c>
      <c r="F78" s="39" t="n">
        <f aca="false">+F77+F76</f>
        <v>-1364217.06843067</v>
      </c>
      <c r="G78" s="39" t="n">
        <f aca="false">+G77+G76</f>
        <v>-1374975.2136307</v>
      </c>
      <c r="H78" s="39" t="n">
        <f aca="false">+H77+H76</f>
        <v>-1385818.52748023</v>
      </c>
      <c r="I78" s="39" t="n">
        <f aca="false">+I77+I76</f>
        <v>-1396747.68423107</v>
      </c>
      <c r="J78" s="39" t="n">
        <f aca="false">+J77+J76</f>
        <v>-1407763.36347285</v>
      </c>
      <c r="K78" s="39" t="n">
        <f aca="false">+K77+K76</f>
        <v>-1418866.3764546</v>
      </c>
      <c r="L78" s="39" t="n">
        <f aca="false">+L77+L76</f>
        <v>-1430057.28828912</v>
      </c>
      <c r="M78" s="39" t="n">
        <f aca="false">+M77+M76</f>
        <v>-1441336.79484233</v>
      </c>
    </row>
    <row r="79" customFormat="false" ht="12.75" hidden="false" customHeight="false" outlineLevel="0" collapsed="false">
      <c r="A79" s="39" t="s">
        <v>269</v>
      </c>
      <c r="B79" s="39" t="n">
        <f aca="false">+B78*+$B$1/12</f>
        <v>-10466.0144157995</v>
      </c>
      <c r="C79" s="39" t="n">
        <f aca="false">+C78*+$B$1/12</f>
        <v>-10548.5386027401</v>
      </c>
      <c r="D79" s="39" t="n">
        <f aca="false">+D78*+$B$1/12</f>
        <v>-10631.7161061608</v>
      </c>
      <c r="E79" s="39" t="n">
        <f aca="false">+E78*+$B$1/12</f>
        <v>-10715.5520981502</v>
      </c>
      <c r="F79" s="39" t="n">
        <f aca="false">+F78*+$B$1/12</f>
        <v>-10800.0517917428</v>
      </c>
      <c r="G79" s="39" t="n">
        <f aca="false">+G78*+$B$1/12</f>
        <v>-10885.220441243</v>
      </c>
      <c r="H79" s="39" t="n">
        <f aca="false">+H78*+$B$1/12</f>
        <v>-10971.0633425518</v>
      </c>
      <c r="I79" s="39" t="n">
        <f aca="false">+I78*+$B$1/12</f>
        <v>-11057.585833496</v>
      </c>
      <c r="J79" s="39" t="n">
        <f aca="false">+J78*+$B$1/12</f>
        <v>-11144.7932941601</v>
      </c>
      <c r="K79" s="39" t="n">
        <f aca="false">+K78*+$B$1/12</f>
        <v>-11232.6921469322</v>
      </c>
      <c r="L79" s="39" t="n">
        <f aca="false">+L78*+$B$1/12</f>
        <v>-11321.2868656222</v>
      </c>
      <c r="M79" s="39" t="n">
        <f aca="false">+M78*+$B$1/12</f>
        <v>-11410.5829591684</v>
      </c>
      <c r="N79" s="55" t="n">
        <f aca="false">SUM(B79:M79)</f>
        <v>-131185.097897767</v>
      </c>
    </row>
    <row r="80" customFormat="false" ht="12.75" hidden="false" customHeight="false" outlineLevel="0" collapsed="false">
      <c r="A80" s="39" t="s">
        <v>270</v>
      </c>
      <c r="B80" s="39" t="n">
        <f aca="false">+B79+B78</f>
        <v>-1332488.88799047</v>
      </c>
      <c r="C80" s="39" t="n">
        <f aca="false">+C79+C78</f>
        <v>-1342995.52000149</v>
      </c>
      <c r="D80" s="39" t="n">
        <f aca="false">+D79+D78</f>
        <v>-1353585.32951594</v>
      </c>
      <c r="E80" s="39" t="n">
        <f aca="false">+E79+E78</f>
        <v>-1364258.97502238</v>
      </c>
      <c r="F80" s="39" t="n">
        <f aca="false">+F79+F78</f>
        <v>-1375017.12022241</v>
      </c>
      <c r="G80" s="39" t="n">
        <f aca="false">+G79+G78</f>
        <v>-1385860.43407194</v>
      </c>
      <c r="H80" s="39" t="n">
        <f aca="false">+H79+H78</f>
        <v>-1396789.59082278</v>
      </c>
      <c r="I80" s="39" t="n">
        <f aca="false">+I79+I78</f>
        <v>-1407805.27006456</v>
      </c>
      <c r="J80" s="39" t="n">
        <f aca="false">+J79+J78</f>
        <v>-1418908.15676701</v>
      </c>
      <c r="K80" s="39" t="n">
        <f aca="false">+K79+K78</f>
        <v>-1430099.06860153</v>
      </c>
      <c r="L80" s="39" t="n">
        <f aca="false">+L79+L78</f>
        <v>-1441378.57515474</v>
      </c>
      <c r="M80" s="39" t="n">
        <f aca="false">+M79+M78</f>
        <v>-1452747.37780149</v>
      </c>
      <c r="N80" s="39"/>
    </row>
    <row r="82" customFormat="false" ht="12.75" hidden="false" customHeight="false" outlineLevel="0" collapsed="false">
      <c r="M82" s="41"/>
      <c r="N82" s="41"/>
    </row>
    <row r="83" customFormat="false" ht="12.75" hidden="false" customHeight="false" outlineLevel="0" collapsed="false">
      <c r="A83" s="0" t="s">
        <v>88</v>
      </c>
      <c r="B83" s="48" t="s">
        <v>271</v>
      </c>
      <c r="C83" s="48" t="s">
        <v>272</v>
      </c>
      <c r="D83" s="48" t="s">
        <v>273</v>
      </c>
      <c r="E83" s="48" t="s">
        <v>274</v>
      </c>
      <c r="F83" s="48" t="s">
        <v>275</v>
      </c>
      <c r="G83" s="48" t="s">
        <v>276</v>
      </c>
      <c r="H83" s="48" t="s">
        <v>277</v>
      </c>
      <c r="I83" s="48" t="s">
        <v>278</v>
      </c>
      <c r="J83" s="48" t="s">
        <v>279</v>
      </c>
      <c r="K83" s="48" t="s">
        <v>280</v>
      </c>
      <c r="L83" s="48" t="s">
        <v>281</v>
      </c>
      <c r="M83" s="48" t="s">
        <v>282</v>
      </c>
    </row>
    <row r="84" customFormat="false" ht="12.75" hidden="false" customHeight="false" outlineLevel="0" collapsed="false">
      <c r="A84" s="39" t="s">
        <v>266</v>
      </c>
      <c r="B84" s="39" t="n">
        <f aca="false">+M80</f>
        <v>-1452747.37780149</v>
      </c>
      <c r="C84" s="39" t="n">
        <f aca="false">+B88</f>
        <v>-1464206.1834692</v>
      </c>
      <c r="D84" s="39" t="n">
        <f aca="false">+C88</f>
        <v>-1475755.70468178</v>
      </c>
      <c r="E84" s="39" t="n">
        <f aca="false">+D88</f>
        <v>-1487396.65960396</v>
      </c>
      <c r="F84" s="39" t="n">
        <f aca="false">+E88</f>
        <v>-1499129.77208594</v>
      </c>
      <c r="G84" s="39" t="n">
        <f aca="false">+F88</f>
        <v>-1510955.7717084</v>
      </c>
      <c r="H84" s="39" t="n">
        <f aca="false">+G88</f>
        <v>-1522875.39382787</v>
      </c>
      <c r="I84" s="39" t="n">
        <f aca="false">+H88</f>
        <v>-1534889.37962245</v>
      </c>
      <c r="J84" s="39" t="n">
        <f aca="false">+I88</f>
        <v>-1546998.47613791</v>
      </c>
      <c r="K84" s="39" t="n">
        <f aca="false">+J88</f>
        <v>-1559203.43633412</v>
      </c>
      <c r="L84" s="39" t="n">
        <f aca="false">+K88</f>
        <v>-1571515.15422426</v>
      </c>
      <c r="M84" s="39" t="n">
        <f aca="false">+L88</f>
        <v>-1583924.33988104</v>
      </c>
    </row>
    <row r="85" customFormat="false" ht="12.75" hidden="false" customHeight="false" outlineLevel="0" collapsed="false">
      <c r="A85" s="39" t="s">
        <v>267</v>
      </c>
      <c r="B85" s="39" t="n">
        <f aca="false">AVERAGE([4]data1cf!$K$2:$K$1001)/12</f>
        <v>41.7803124134502</v>
      </c>
      <c r="C85" s="39" t="n">
        <f aca="false">AVERAGE([4]data1cf!$K$2:$K$1001)/12</f>
        <v>41.7803124134502</v>
      </c>
      <c r="D85" s="39" t="n">
        <f aca="false">AVERAGE([4]data1cf!$K$2:$K$1001)/12</f>
        <v>41.7803124134502</v>
      </c>
      <c r="E85" s="39" t="n">
        <f aca="false">AVERAGE([4]data1cf!$K$2:$K$1001)/12</f>
        <v>41.7803124134502</v>
      </c>
      <c r="F85" s="39" t="n">
        <f aca="false">AVERAGE([4]data1cf!$K$2:$K$1001)/12</f>
        <v>41.7803124134502</v>
      </c>
      <c r="G85" s="39" t="n">
        <f aca="false">AVERAGE([4]data1cf!$K$2:$K$1001)/12</f>
        <v>41.7803124134502</v>
      </c>
      <c r="H85" s="39" t="n">
        <f aca="false">AVERAGE([4]data1cf!$K$2:$K$1001)/12</f>
        <v>41.7803124134502</v>
      </c>
      <c r="I85" s="39" t="n">
        <f aca="false">AVERAGE([4]data1cf!$K$2:$K$1001)/12</f>
        <v>41.7803124134502</v>
      </c>
      <c r="J85" s="39" t="n">
        <f aca="false">AVERAGE([4]data1cf!$K$2:$K$1001)/12</f>
        <v>41.7803124134502</v>
      </c>
      <c r="K85" s="39" t="n">
        <f aca="false">AVERAGE([4]data1cf!$L$2:$L$1001)/12</f>
        <v>31.7248259592503</v>
      </c>
      <c r="L85" s="39" t="n">
        <f aca="false">AVERAGE([4]data1cf!$L$2:$L$1001)/12</f>
        <v>31.7248259592503</v>
      </c>
      <c r="M85" s="39" t="n">
        <f aca="false">AVERAGE([4]data1cf!$L$2:$L$1001)/12</f>
        <v>31.7248259592503</v>
      </c>
    </row>
    <row r="86" customFormat="false" ht="12.75" hidden="false" customHeight="false" outlineLevel="0" collapsed="false">
      <c r="A86" s="39" t="s">
        <v>268</v>
      </c>
      <c r="B86" s="39" t="n">
        <f aca="false">+B85+B84</f>
        <v>-1452705.59748908</v>
      </c>
      <c r="C86" s="39" t="n">
        <f aca="false">+C85+C84</f>
        <v>-1464164.40315679</v>
      </c>
      <c r="D86" s="39" t="n">
        <f aca="false">+D85+D84</f>
        <v>-1475713.92436937</v>
      </c>
      <c r="E86" s="39" t="n">
        <f aca="false">+E85+E84</f>
        <v>-1487354.87929155</v>
      </c>
      <c r="F86" s="39" t="n">
        <f aca="false">+F85+F84</f>
        <v>-1499087.99177352</v>
      </c>
      <c r="G86" s="39" t="n">
        <f aca="false">+G85+G84</f>
        <v>-1510913.99139598</v>
      </c>
      <c r="H86" s="39" t="n">
        <f aca="false">+H85+H84</f>
        <v>-1522833.61351545</v>
      </c>
      <c r="I86" s="39" t="n">
        <f aca="false">+I85+I84</f>
        <v>-1534847.59931004</v>
      </c>
      <c r="J86" s="39" t="n">
        <f aca="false">+J85+J84</f>
        <v>-1546956.6958255</v>
      </c>
      <c r="K86" s="39" t="n">
        <f aca="false">+K85+K84</f>
        <v>-1559171.71150816</v>
      </c>
      <c r="L86" s="39" t="n">
        <f aca="false">+L85+L84</f>
        <v>-1571483.4293983</v>
      </c>
      <c r="M86" s="39" t="n">
        <f aca="false">+M85+M84</f>
        <v>-1583892.61505508</v>
      </c>
    </row>
    <row r="87" customFormat="false" ht="12.75" hidden="false" customHeight="false" outlineLevel="0" collapsed="false">
      <c r="A87" s="39" t="s">
        <v>269</v>
      </c>
      <c r="B87" s="39" t="n">
        <f aca="false">+B86*+$B$1/12</f>
        <v>-11500.5859801219</v>
      </c>
      <c r="C87" s="39" t="n">
        <f aca="false">+C86*+$B$1/12</f>
        <v>-11591.3015249913</v>
      </c>
      <c r="D87" s="39" t="n">
        <f aca="false">+D86*+$B$1/12</f>
        <v>-11682.7352345908</v>
      </c>
      <c r="E87" s="39" t="n">
        <f aca="false">+E86*+$B$1/12</f>
        <v>-11774.8927943914</v>
      </c>
      <c r="F87" s="39" t="n">
        <f aca="false">+F86*+$B$1/12</f>
        <v>-11867.7799348737</v>
      </c>
      <c r="G87" s="39" t="n">
        <f aca="false">+G86*+$B$1/12</f>
        <v>-11961.4024318849</v>
      </c>
      <c r="H87" s="39" t="n">
        <f aca="false">+H86*+$B$1/12</f>
        <v>-12055.7661069974</v>
      </c>
      <c r="I87" s="39" t="n">
        <f aca="false">+I86*+$B$1/12</f>
        <v>-12150.8768278711</v>
      </c>
      <c r="J87" s="39" t="n">
        <f aca="false">+J86*+$B$1/12</f>
        <v>-12246.7405086185</v>
      </c>
      <c r="K87" s="39" t="n">
        <f aca="false">+K86*+$B$1/12</f>
        <v>-12343.4427161062</v>
      </c>
      <c r="L87" s="39" t="n">
        <f aca="false">+L86*+$B$1/12</f>
        <v>-12440.9104827366</v>
      </c>
      <c r="M87" s="39" t="n">
        <f aca="false">+M86*+$B$1/12</f>
        <v>-12539.1498691861</v>
      </c>
      <c r="N87" s="55" t="n">
        <f aca="false">SUM(B87:M87)</f>
        <v>-144155.58441237</v>
      </c>
    </row>
    <row r="88" customFormat="false" ht="12.75" hidden="false" customHeight="false" outlineLevel="0" collapsed="false">
      <c r="A88" s="39" t="s">
        <v>270</v>
      </c>
      <c r="B88" s="39" t="n">
        <f aca="false">+B87+B86</f>
        <v>-1464206.1834692</v>
      </c>
      <c r="C88" s="39" t="n">
        <f aca="false">+C87+C86</f>
        <v>-1475755.70468178</v>
      </c>
      <c r="D88" s="39" t="n">
        <f aca="false">+D87+D86</f>
        <v>-1487396.65960396</v>
      </c>
      <c r="E88" s="39" t="n">
        <f aca="false">+E87+E86</f>
        <v>-1499129.77208594</v>
      </c>
      <c r="F88" s="39" t="n">
        <f aca="false">+F87+F86</f>
        <v>-1510955.7717084</v>
      </c>
      <c r="G88" s="39" t="n">
        <f aca="false">+G87+G86</f>
        <v>-1522875.39382787</v>
      </c>
      <c r="H88" s="39" t="n">
        <f aca="false">+H87+H86</f>
        <v>-1534889.37962245</v>
      </c>
      <c r="I88" s="39" t="n">
        <f aca="false">+I87+I86</f>
        <v>-1546998.47613791</v>
      </c>
      <c r="J88" s="39" t="n">
        <f aca="false">+J87+J86</f>
        <v>-1559203.43633412</v>
      </c>
      <c r="K88" s="39" t="n">
        <f aca="false">+K87+K86</f>
        <v>-1571515.15422426</v>
      </c>
      <c r="L88" s="39" t="n">
        <f aca="false">+L87+L86</f>
        <v>-1583924.33988104</v>
      </c>
      <c r="M88" s="39" t="n">
        <f aca="false">+M87+M86</f>
        <v>-1596431.76492427</v>
      </c>
      <c r="N88" s="39"/>
    </row>
    <row r="91" customFormat="false" ht="12.75" hidden="false" customHeight="false" outlineLevel="0" collapsed="false">
      <c r="A91" s="0" t="s">
        <v>89</v>
      </c>
      <c r="B91" s="48" t="s">
        <v>271</v>
      </c>
      <c r="C91" s="48" t="s">
        <v>272</v>
      </c>
      <c r="D91" s="48" t="s">
        <v>273</v>
      </c>
      <c r="E91" s="48" t="s">
        <v>274</v>
      </c>
      <c r="F91" s="48" t="s">
        <v>275</v>
      </c>
      <c r="G91" s="48" t="s">
        <v>276</v>
      </c>
      <c r="H91" s="48" t="s">
        <v>277</v>
      </c>
      <c r="I91" s="48" t="s">
        <v>278</v>
      </c>
      <c r="J91" s="48" t="s">
        <v>279</v>
      </c>
      <c r="K91" s="48" t="s">
        <v>280</v>
      </c>
      <c r="L91" s="48" t="s">
        <v>281</v>
      </c>
      <c r="M91" s="48" t="s">
        <v>282</v>
      </c>
    </row>
    <row r="92" customFormat="false" ht="12.75" hidden="false" customHeight="false" outlineLevel="0" collapsed="false">
      <c r="A92" s="39" t="s">
        <v>266</v>
      </c>
      <c r="B92" s="39" t="n">
        <f aca="false">+M88</f>
        <v>-1596431.76492427</v>
      </c>
      <c r="C92" s="39" t="n">
        <f aca="false">+B96</f>
        <v>-1609038.20708242</v>
      </c>
      <c r="D92" s="39" t="n">
        <f aca="false">+C96</f>
        <v>-1621744.45024099</v>
      </c>
      <c r="E92" s="39" t="n">
        <f aca="false">+D96</f>
        <v>-1634551.28449123</v>
      </c>
      <c r="F92" s="39" t="n">
        <f aca="false">+E96</f>
        <v>-1647459.50617929</v>
      </c>
      <c r="G92" s="39" t="n">
        <f aca="false">+F96</f>
        <v>-1660469.91795571</v>
      </c>
      <c r="H92" s="39" t="n">
        <f aca="false">+G96</f>
        <v>-1673583.32882536</v>
      </c>
      <c r="I92" s="39" t="n">
        <f aca="false">+H96</f>
        <v>-1686800.55419773</v>
      </c>
      <c r="J92" s="39" t="n">
        <f aca="false">+I96</f>
        <v>-1700122.41593763</v>
      </c>
      <c r="K92" s="39" t="n">
        <f aca="false">+J96</f>
        <v>-1713549.74241631</v>
      </c>
      <c r="L92" s="39" t="n">
        <f aca="false">+K96</f>
        <v>-1727083.50297072</v>
      </c>
      <c r="M92" s="39" t="n">
        <f aca="false">+L96</f>
        <v>-1740724.40579618</v>
      </c>
    </row>
    <row r="93" customFormat="false" ht="12.75" hidden="false" customHeight="false" outlineLevel="0" collapsed="false">
      <c r="A93" s="39" t="s">
        <v>267</v>
      </c>
      <c r="B93" s="39" t="n">
        <f aca="false">AVERAGE([4]data1cf!$L$2:$L$1001)/12</f>
        <v>31.7248259592503</v>
      </c>
      <c r="C93" s="39" t="n">
        <f aca="false">AVERAGE([4]data1cf!$L$2:$L$1001)/12</f>
        <v>31.7248259592503</v>
      </c>
      <c r="D93" s="39" t="n">
        <f aca="false">AVERAGE([4]data1cf!$L$2:$L$1001)/12</f>
        <v>31.7248259592503</v>
      </c>
      <c r="E93" s="39" t="n">
        <f aca="false">AVERAGE([4]data1cf!$L$2:$L$1001)/12</f>
        <v>31.7248259592503</v>
      </c>
      <c r="F93" s="39" t="n">
        <f aca="false">AVERAGE([4]data1cf!$L$2:$L$1001)/12</f>
        <v>31.7248259592503</v>
      </c>
      <c r="G93" s="39" t="n">
        <f aca="false">AVERAGE([4]data1cf!$L$2:$L$1001)/12</f>
        <v>31.7248259592503</v>
      </c>
      <c r="H93" s="39" t="n">
        <f aca="false">AVERAGE([4]data1cf!$L$2:$L$1001)/12</f>
        <v>31.7248259592503</v>
      </c>
      <c r="I93" s="39" t="n">
        <f aca="false">AVERAGE([4]data1cf!$L$2:$L$1001)/12</f>
        <v>31.7248259592503</v>
      </c>
      <c r="J93" s="39" t="n">
        <f aca="false">AVERAGE([4]data1cf!$L$2:$L$1001)/12</f>
        <v>31.7248259592503</v>
      </c>
      <c r="K93" s="39" t="n">
        <f aca="false">AVERAGE([4]data1cf!$M$2:$M$1001)/12</f>
        <v>31.5914738876317</v>
      </c>
      <c r="L93" s="39" t="n">
        <f aca="false">AVERAGE([4]data1cf!$M$2:$M$1001)/12</f>
        <v>31.5914738876317</v>
      </c>
      <c r="M93" s="39" t="n">
        <f aca="false">AVERAGE([4]data1cf!$M$2:$M$1001)/12</f>
        <v>31.5914738876317</v>
      </c>
    </row>
    <row r="94" customFormat="false" ht="12.75" hidden="false" customHeight="false" outlineLevel="0" collapsed="false">
      <c r="A94" s="39" t="s">
        <v>268</v>
      </c>
      <c r="B94" s="39" t="n">
        <f aca="false">+B93+B92</f>
        <v>-1596400.04009831</v>
      </c>
      <c r="C94" s="39" t="n">
        <f aca="false">+C93+C92</f>
        <v>-1609006.48225646</v>
      </c>
      <c r="D94" s="39" t="n">
        <f aca="false">+D93+D92</f>
        <v>-1621712.72541503</v>
      </c>
      <c r="E94" s="39" t="n">
        <f aca="false">+E93+E92</f>
        <v>-1634519.55966527</v>
      </c>
      <c r="F94" s="39" t="n">
        <f aca="false">+F93+F92</f>
        <v>-1647427.78135333</v>
      </c>
      <c r="G94" s="39" t="n">
        <f aca="false">+G93+G92</f>
        <v>-1660438.19312975</v>
      </c>
      <c r="H94" s="39" t="n">
        <f aca="false">+H93+H92</f>
        <v>-1673551.6039994</v>
      </c>
      <c r="I94" s="39" t="n">
        <f aca="false">+I93+I92</f>
        <v>-1686768.82937177</v>
      </c>
      <c r="J94" s="39" t="n">
        <f aca="false">+J93+J92</f>
        <v>-1700090.69111167</v>
      </c>
      <c r="K94" s="39" t="n">
        <f aca="false">+K93+K92</f>
        <v>-1713518.15094242</v>
      </c>
      <c r="L94" s="39" t="n">
        <f aca="false">+L93+L92</f>
        <v>-1727051.91149683</v>
      </c>
      <c r="M94" s="39" t="n">
        <f aca="false">+M93+M92</f>
        <v>-1740692.81432229</v>
      </c>
    </row>
    <row r="95" customFormat="false" ht="12.75" hidden="false" customHeight="false" outlineLevel="0" collapsed="false">
      <c r="A95" s="39" t="s">
        <v>269</v>
      </c>
      <c r="B95" s="39" t="n">
        <f aca="false">+B94*+$B$1/12</f>
        <v>-12638.1669841116</v>
      </c>
      <c r="C95" s="39" t="n">
        <f aca="false">+C94*+$B$1/12</f>
        <v>-12737.9679845303</v>
      </c>
      <c r="D95" s="39" t="n">
        <f aca="false">+D94*+$B$1/12</f>
        <v>-12838.5590762023</v>
      </c>
      <c r="E95" s="39" t="n">
        <f aca="false">+E94*+$B$1/12</f>
        <v>-12939.9465140168</v>
      </c>
      <c r="F95" s="39" t="n">
        <f aca="false">+F94*+$B$1/12</f>
        <v>-13042.1366023805</v>
      </c>
      <c r="G95" s="39" t="n">
        <f aca="false">+G94*+$B$1/12</f>
        <v>-13145.1356956105</v>
      </c>
      <c r="H95" s="39" t="n">
        <f aca="false">+H94*+$B$1/12</f>
        <v>-13248.9501983286</v>
      </c>
      <c r="I95" s="39" t="n">
        <f aca="false">+I94*+$B$1/12</f>
        <v>-13353.5865658599</v>
      </c>
      <c r="J95" s="39" t="n">
        <f aca="false">+J94*+$B$1/12</f>
        <v>-13459.0513046341</v>
      </c>
      <c r="K95" s="39" t="n">
        <f aca="false">+K94*+$B$1/12</f>
        <v>-13565.3520282942</v>
      </c>
      <c r="L95" s="39" t="n">
        <f aca="false">+L94*+$B$1/12</f>
        <v>-13672.4942993499</v>
      </c>
      <c r="M95" s="39" t="n">
        <f aca="false">+M94*+$B$1/12</f>
        <v>-13780.4847800515</v>
      </c>
      <c r="N95" s="55" t="n">
        <f aca="false">SUM(B95:M95)</f>
        <v>-158421.83203337</v>
      </c>
    </row>
    <row r="96" customFormat="false" ht="12.75" hidden="false" customHeight="false" outlineLevel="0" collapsed="false">
      <c r="A96" s="39" t="s">
        <v>270</v>
      </c>
      <c r="B96" s="39" t="n">
        <f aca="false">+B95+B94</f>
        <v>-1609038.20708242</v>
      </c>
      <c r="C96" s="39" t="n">
        <f aca="false">+C95+C94</f>
        <v>-1621744.45024099</v>
      </c>
      <c r="D96" s="39" t="n">
        <f aca="false">+D95+D94</f>
        <v>-1634551.28449123</v>
      </c>
      <c r="E96" s="39" t="n">
        <f aca="false">+E95+E94</f>
        <v>-1647459.50617929</v>
      </c>
      <c r="F96" s="39" t="n">
        <f aca="false">+F95+F94</f>
        <v>-1660469.91795571</v>
      </c>
      <c r="G96" s="39" t="n">
        <f aca="false">+G95+G94</f>
        <v>-1673583.32882536</v>
      </c>
      <c r="H96" s="39" t="n">
        <f aca="false">+H95+H94</f>
        <v>-1686800.55419773</v>
      </c>
      <c r="I96" s="39" t="n">
        <f aca="false">+I95+I94</f>
        <v>-1700122.41593763</v>
      </c>
      <c r="J96" s="39" t="n">
        <f aca="false">+J95+J94</f>
        <v>-1713549.74241631</v>
      </c>
      <c r="K96" s="39" t="n">
        <f aca="false">+K95+K94</f>
        <v>-1727083.50297072</v>
      </c>
      <c r="L96" s="39" t="n">
        <f aca="false">+L95+L94</f>
        <v>-1740724.40579618</v>
      </c>
      <c r="M96" s="39" t="n">
        <f aca="false">+M95+M94</f>
        <v>-1754473.29910234</v>
      </c>
      <c r="N96" s="39"/>
    </row>
    <row r="99" customFormat="false" ht="12.75" hidden="false" customHeight="false" outlineLevel="0" collapsed="false">
      <c r="A99" s="0" t="s">
        <v>90</v>
      </c>
      <c r="B99" s="48" t="s">
        <v>271</v>
      </c>
      <c r="C99" s="48" t="s">
        <v>272</v>
      </c>
      <c r="D99" s="48" t="s">
        <v>273</v>
      </c>
      <c r="E99" s="48" t="s">
        <v>274</v>
      </c>
      <c r="F99" s="48" t="s">
        <v>275</v>
      </c>
      <c r="G99" s="48" t="s">
        <v>276</v>
      </c>
      <c r="H99" s="48" t="s">
        <v>277</v>
      </c>
      <c r="I99" s="48" t="s">
        <v>278</v>
      </c>
      <c r="J99" s="48" t="s">
        <v>279</v>
      </c>
      <c r="K99" s="48" t="s">
        <v>280</v>
      </c>
      <c r="L99" s="48" t="s">
        <v>281</v>
      </c>
      <c r="M99" s="48" t="s">
        <v>282</v>
      </c>
    </row>
    <row r="100" customFormat="false" ht="12.75" hidden="false" customHeight="false" outlineLevel="0" collapsed="false">
      <c r="A100" s="39" t="s">
        <v>266</v>
      </c>
      <c r="B100" s="39" t="n">
        <f aca="false">+M96</f>
        <v>-1754473.29910234</v>
      </c>
      <c r="C100" s="39" t="n">
        <f aca="false">+B104</f>
        <v>-1768331.03781385</v>
      </c>
      <c r="D100" s="39" t="n">
        <f aca="false">+C104</f>
        <v>-1782298.48362348</v>
      </c>
      <c r="E100" s="39" t="n">
        <f aca="false">+D104</f>
        <v>-1796376.50504578</v>
      </c>
      <c r="F100" s="39" t="n">
        <f aca="false">+E104</f>
        <v>-1810565.977471</v>
      </c>
      <c r="G100" s="39" t="n">
        <f aca="false">+F104</f>
        <v>-1824867.78321959</v>
      </c>
      <c r="H100" s="39" t="n">
        <f aca="false">+G104</f>
        <v>-1839282.81159702</v>
      </c>
      <c r="I100" s="39" t="n">
        <f aca="false">+H104</f>
        <v>-1853811.95894911</v>
      </c>
      <c r="J100" s="39" t="n">
        <f aca="false">+I104</f>
        <v>-1868456.12871774</v>
      </c>
      <c r="K100" s="39" t="n">
        <f aca="false">+J104</f>
        <v>-1883216.23149703</v>
      </c>
      <c r="L100" s="39" t="n">
        <f aca="false">+K104</f>
        <v>-1898093.30277912</v>
      </c>
      <c r="M100" s="39" t="n">
        <f aca="false">+L104</f>
        <v>-1913088.15087553</v>
      </c>
    </row>
    <row r="101" customFormat="false" ht="12.75" hidden="false" customHeight="false" outlineLevel="0" collapsed="false">
      <c r="A101" s="39" t="s">
        <v>267</v>
      </c>
      <c r="B101" s="39" t="n">
        <f aca="false">AVERAGE([4]data1cf!$M$2:$M$1001)/12</f>
        <v>31.5914738876317</v>
      </c>
      <c r="C101" s="39" t="n">
        <f aca="false">AVERAGE([4]data1cf!$M$2:$M$1001)/12</f>
        <v>31.5914738876317</v>
      </c>
      <c r="D101" s="39" t="n">
        <f aca="false">AVERAGE([4]data1cf!$M$2:$M$1001)/12</f>
        <v>31.5914738876317</v>
      </c>
      <c r="E101" s="39" t="n">
        <f aca="false">AVERAGE([4]data1cf!$M$2:$M$1001)/12</f>
        <v>31.5914738876317</v>
      </c>
      <c r="F101" s="39" t="n">
        <f aca="false">AVERAGE([4]data1cf!$M$2:$M$1001)/12</f>
        <v>31.5914738876317</v>
      </c>
      <c r="G101" s="39" t="n">
        <f aca="false">AVERAGE([4]data1cf!$M$2:$M$1001)/12</f>
        <v>31.5914738876317</v>
      </c>
      <c r="H101" s="39" t="n">
        <f aca="false">AVERAGE([4]data1cf!$M$2:$M$1001)/12</f>
        <v>31.5914738876317</v>
      </c>
      <c r="I101" s="39" t="n">
        <f aca="false">AVERAGE([4]data1cf!$M$2:$M$1001)/12</f>
        <v>31.5914738876317</v>
      </c>
      <c r="J101" s="39" t="n">
        <f aca="false">AVERAGE([4]data1cf!$M$2:$M$1001)/12</f>
        <v>31.5914738876317</v>
      </c>
      <c r="K101" s="39" t="n">
        <f aca="false">AVERAGE([4]data1cf!$N$2:$N$1001)/12</f>
        <v>31.474709144324</v>
      </c>
      <c r="L101" s="39" t="n">
        <f aca="false">AVERAGE([4]data1cf!$N$2:$N$1001)/12</f>
        <v>31.474709144324</v>
      </c>
      <c r="M101" s="39" t="n">
        <f aca="false">AVERAGE([4]data1cf!$N$2:$N$1001)/12</f>
        <v>31.474709144324</v>
      </c>
    </row>
    <row r="102" customFormat="false" ht="12.75" hidden="false" customHeight="false" outlineLevel="0" collapsed="false">
      <c r="A102" s="39" t="s">
        <v>268</v>
      </c>
      <c r="B102" s="39" t="n">
        <f aca="false">+B101+B100</f>
        <v>-1754441.70762845</v>
      </c>
      <c r="C102" s="39" t="n">
        <f aca="false">+C101+C100</f>
        <v>-1768299.44633996</v>
      </c>
      <c r="D102" s="39" t="n">
        <f aca="false">+D101+D100</f>
        <v>-1782266.89214959</v>
      </c>
      <c r="E102" s="39" t="n">
        <f aca="false">+E101+E100</f>
        <v>-1796344.91357189</v>
      </c>
      <c r="F102" s="39" t="n">
        <f aca="false">+F101+F100</f>
        <v>-1810534.38599711</v>
      </c>
      <c r="G102" s="39" t="n">
        <f aca="false">+G101+G100</f>
        <v>-1824836.1917457</v>
      </c>
      <c r="H102" s="39" t="n">
        <f aca="false">+H101+H100</f>
        <v>-1839251.22012314</v>
      </c>
      <c r="I102" s="39" t="n">
        <f aca="false">+I101+I100</f>
        <v>-1853780.36747522</v>
      </c>
      <c r="J102" s="39" t="n">
        <f aca="false">+J101+J100</f>
        <v>-1868424.53724385</v>
      </c>
      <c r="K102" s="39" t="n">
        <f aca="false">+K101+K100</f>
        <v>-1883184.75678788</v>
      </c>
      <c r="L102" s="39" t="n">
        <f aca="false">+L101+L100</f>
        <v>-1898061.82806998</v>
      </c>
      <c r="M102" s="39" t="n">
        <f aca="false">+M101+M100</f>
        <v>-1913056.67616639</v>
      </c>
    </row>
    <row r="103" customFormat="false" ht="12.75" hidden="false" customHeight="false" outlineLevel="0" collapsed="false">
      <c r="A103" s="39" t="s">
        <v>269</v>
      </c>
      <c r="B103" s="39" t="n">
        <f aca="false">+B102*+$B$1/12</f>
        <v>-13889.3301853919</v>
      </c>
      <c r="C103" s="39" t="n">
        <f aca="false">+C102*+$B$1/12</f>
        <v>-13999.0372835247</v>
      </c>
      <c r="D103" s="39" t="n">
        <f aca="false">+D102*+$B$1/12</f>
        <v>-14109.6128961843</v>
      </c>
      <c r="E103" s="39" t="n">
        <f aca="false">+E102*+$B$1/12</f>
        <v>-14221.0638991108</v>
      </c>
      <c r="F103" s="39" t="n">
        <f aca="false">+F102*+$B$1/12</f>
        <v>-14333.3972224772</v>
      </c>
      <c r="G103" s="39" t="n">
        <f aca="false">+G102*+$B$1/12</f>
        <v>-14446.6198513202</v>
      </c>
      <c r="H103" s="39" t="n">
        <f aca="false">+H102*+$B$1/12</f>
        <v>-14560.7388259748</v>
      </c>
      <c r="I103" s="39" t="n">
        <f aca="false">+I102*+$B$1/12</f>
        <v>-14675.7612425122</v>
      </c>
      <c r="J103" s="39" t="n">
        <f aca="false">+J102*+$B$1/12</f>
        <v>-14791.6942531805</v>
      </c>
      <c r="K103" s="39" t="n">
        <f aca="false">+K102*+$B$1/12</f>
        <v>-14908.5459912374</v>
      </c>
      <c r="L103" s="39" t="n">
        <f aca="false">+L102*+$B$1/12</f>
        <v>-15026.322805554</v>
      </c>
      <c r="M103" s="39" t="n">
        <f aca="false">+M102*+$B$1/12</f>
        <v>-15145.0320196506</v>
      </c>
      <c r="N103" s="55" t="n">
        <f aca="false">SUM(B103:M103)</f>
        <v>-174107.156476118</v>
      </c>
    </row>
    <row r="104" customFormat="false" ht="12.75" hidden="false" customHeight="false" outlineLevel="0" collapsed="false">
      <c r="A104" s="39" t="s">
        <v>270</v>
      </c>
      <c r="B104" s="39" t="n">
        <f aca="false">+B103+B102</f>
        <v>-1768331.03781385</v>
      </c>
      <c r="C104" s="39" t="n">
        <f aca="false">+C103+C102</f>
        <v>-1782298.48362348</v>
      </c>
      <c r="D104" s="39" t="n">
        <f aca="false">+D103+D102</f>
        <v>-1796376.50504578</v>
      </c>
      <c r="E104" s="39" t="n">
        <f aca="false">+E103+E102</f>
        <v>-1810565.977471</v>
      </c>
      <c r="F104" s="39" t="n">
        <f aca="false">+F103+F102</f>
        <v>-1824867.78321959</v>
      </c>
      <c r="G104" s="39" t="n">
        <f aca="false">+G103+G102</f>
        <v>-1839282.81159702</v>
      </c>
      <c r="H104" s="39" t="n">
        <f aca="false">+H103+H102</f>
        <v>-1853811.95894911</v>
      </c>
      <c r="I104" s="39" t="n">
        <f aca="false">+I103+I102</f>
        <v>-1868456.12871774</v>
      </c>
      <c r="J104" s="39" t="n">
        <f aca="false">+J103+J102</f>
        <v>-1883216.23149703</v>
      </c>
      <c r="K104" s="39" t="n">
        <f aca="false">+K103+K102</f>
        <v>-1898093.30277912</v>
      </c>
      <c r="L104" s="39" t="n">
        <f aca="false">+L103+L102</f>
        <v>-1913088.15087553</v>
      </c>
      <c r="M104" s="39" t="n">
        <f aca="false">+M103+M102</f>
        <v>-1928201.70818604</v>
      </c>
      <c r="N104" s="39"/>
    </row>
    <row r="107" customFormat="false" ht="12.75" hidden="false" customHeight="false" outlineLevel="0" collapsed="false">
      <c r="A107" s="0" t="s">
        <v>91</v>
      </c>
      <c r="B107" s="48" t="s">
        <v>271</v>
      </c>
      <c r="C107" s="48" t="s">
        <v>272</v>
      </c>
      <c r="D107" s="48" t="s">
        <v>273</v>
      </c>
      <c r="E107" s="48" t="s">
        <v>274</v>
      </c>
      <c r="F107" s="48" t="s">
        <v>275</v>
      </c>
      <c r="G107" s="48" t="s">
        <v>276</v>
      </c>
      <c r="H107" s="48" t="s">
        <v>277</v>
      </c>
      <c r="I107" s="48" t="s">
        <v>278</v>
      </c>
      <c r="J107" s="48" t="s">
        <v>279</v>
      </c>
      <c r="K107" s="48" t="s">
        <v>280</v>
      </c>
      <c r="L107" s="48" t="s">
        <v>281</v>
      </c>
      <c r="M107" s="48" t="s">
        <v>282</v>
      </c>
    </row>
    <row r="108" customFormat="false" ht="12.75" hidden="false" customHeight="false" outlineLevel="0" collapsed="false">
      <c r="A108" s="39" t="s">
        <v>266</v>
      </c>
      <c r="B108" s="39" t="n">
        <f aca="false">+M104</f>
        <v>-1928201.70818604</v>
      </c>
      <c r="C108" s="39" t="n">
        <f aca="false">+B112</f>
        <v>-1943434.91449192</v>
      </c>
      <c r="D108" s="39" t="n">
        <f aca="false">+C112</f>
        <v>-1958788.71701439</v>
      </c>
      <c r="E108" s="39" t="n">
        <f aca="false">+D112</f>
        <v>-1974264.07047349</v>
      </c>
      <c r="F108" s="39" t="n">
        <f aca="false">+E112</f>
        <v>-1989861.93714748</v>
      </c>
      <c r="G108" s="39" t="n">
        <f aca="false">+F112</f>
        <v>-2005583.28693264</v>
      </c>
      <c r="H108" s="39" t="n">
        <f aca="false">+G112</f>
        <v>-2021429.0974036</v>
      </c>
      <c r="I108" s="39" t="n">
        <f aca="false">+H112</f>
        <v>-2037400.35387412</v>
      </c>
      <c r="J108" s="39" t="n">
        <f aca="false">+I112</f>
        <v>-2053498.04945837</v>
      </c>
      <c r="K108" s="39" t="n">
        <f aca="false">+J112</f>
        <v>-2069723.18513265</v>
      </c>
      <c r="L108" s="39" t="n">
        <f aca="false">+K112</f>
        <v>-2086076.91176838</v>
      </c>
      <c r="M108" s="39" t="n">
        <f aca="false">+L112</f>
        <v>-2102560.10540664</v>
      </c>
    </row>
    <row r="109" customFormat="false" ht="12.75" hidden="false" customHeight="false" outlineLevel="0" collapsed="false">
      <c r="A109" s="39" t="s">
        <v>267</v>
      </c>
      <c r="B109" s="39" t="n">
        <f aca="false">AVERAGE([4]data1cf!$N$2:$N$1001)/12</f>
        <v>31.474709144324</v>
      </c>
      <c r="C109" s="39" t="n">
        <f aca="false">AVERAGE([4]data1cf!$N$2:$N$1001)/12</f>
        <v>31.474709144324</v>
      </c>
      <c r="D109" s="39" t="n">
        <f aca="false">AVERAGE([4]data1cf!$N$2:$N$1001)/12</f>
        <v>31.474709144324</v>
      </c>
      <c r="E109" s="39" t="n">
        <f aca="false">AVERAGE([4]data1cf!$N$2:$N$1001)/12</f>
        <v>31.474709144324</v>
      </c>
      <c r="F109" s="39" t="n">
        <f aca="false">AVERAGE([4]data1cf!$N$2:$N$1001)/12</f>
        <v>31.474709144324</v>
      </c>
      <c r="G109" s="39" t="n">
        <f aca="false">AVERAGE([4]data1cf!$N$2:$N$1001)/12</f>
        <v>31.474709144324</v>
      </c>
      <c r="H109" s="39" t="n">
        <f aca="false">AVERAGE([4]data1cf!$N$2:$N$1001)/12</f>
        <v>31.474709144324</v>
      </c>
      <c r="I109" s="39" t="n">
        <f aca="false">AVERAGE([4]data1cf!$N$2:$N$1001)/12</f>
        <v>31.474709144324</v>
      </c>
      <c r="J109" s="39" t="n">
        <f aca="false">AVERAGE([4]data1cf!$N$2:$N$1001)/12</f>
        <v>31.474709144324</v>
      </c>
      <c r="K109" s="39" t="n">
        <f aca="false">AVERAGE([4]data1cf!$O$2:$O$1001)/12</f>
        <v>31.3338535682577</v>
      </c>
      <c r="L109" s="39" t="n">
        <f aca="false">AVERAGE([4]data1cf!$O$2:$O$1001)/12</f>
        <v>31.3338535682577</v>
      </c>
      <c r="M109" s="39" t="n">
        <f aca="false">AVERAGE([4]data1cf!$O$2:$O$1001)/12</f>
        <v>31.3338535682577</v>
      </c>
    </row>
    <row r="110" customFormat="false" ht="12.75" hidden="false" customHeight="false" outlineLevel="0" collapsed="false">
      <c r="A110" s="39" t="s">
        <v>268</v>
      </c>
      <c r="B110" s="39" t="n">
        <f aca="false">+B109+B108</f>
        <v>-1928170.23347689</v>
      </c>
      <c r="C110" s="39" t="n">
        <f aca="false">+C109+C108</f>
        <v>-1943403.43978277</v>
      </c>
      <c r="D110" s="39" t="n">
        <f aca="false">+D109+D108</f>
        <v>-1958757.24230524</v>
      </c>
      <c r="E110" s="39" t="n">
        <f aca="false">+E109+E108</f>
        <v>-1974232.59576435</v>
      </c>
      <c r="F110" s="39" t="n">
        <f aca="false">+F109+F108</f>
        <v>-1989830.46243834</v>
      </c>
      <c r="G110" s="39" t="n">
        <f aca="false">+G109+G108</f>
        <v>-2005551.8122235</v>
      </c>
      <c r="H110" s="39" t="n">
        <f aca="false">+H109+H108</f>
        <v>-2021397.62269446</v>
      </c>
      <c r="I110" s="39" t="n">
        <f aca="false">+I109+I108</f>
        <v>-2037368.87916498</v>
      </c>
      <c r="J110" s="39" t="n">
        <f aca="false">+J109+J108</f>
        <v>-2053466.57474922</v>
      </c>
      <c r="K110" s="39" t="n">
        <f aca="false">+K109+K108</f>
        <v>-2069691.85127908</v>
      </c>
      <c r="L110" s="39" t="n">
        <f aca="false">+L109+L108</f>
        <v>-2086045.57791481</v>
      </c>
      <c r="M110" s="39" t="n">
        <f aca="false">+M109+M108</f>
        <v>-2102528.77155307</v>
      </c>
    </row>
    <row r="111" customFormat="false" ht="12.75" hidden="false" customHeight="false" outlineLevel="0" collapsed="false">
      <c r="A111" s="39" t="s">
        <v>269</v>
      </c>
      <c r="B111" s="39" t="n">
        <f aca="false">+B110*+$B$1/12</f>
        <v>-15264.6810150254</v>
      </c>
      <c r="C111" s="39" t="n">
        <f aca="false">+C110*+$B$1/12</f>
        <v>-15385.2772316136</v>
      </c>
      <c r="D111" s="39" t="n">
        <f aca="false">+D110*+$B$1/12</f>
        <v>-15506.8281682498</v>
      </c>
      <c r="E111" s="39" t="n">
        <f aca="false">+E110*+$B$1/12</f>
        <v>-15629.3413831344</v>
      </c>
      <c r="F111" s="39" t="n">
        <f aca="false">+F110*+$B$1/12</f>
        <v>-15752.8244943035</v>
      </c>
      <c r="G111" s="39" t="n">
        <f aca="false">+G110*+$B$1/12</f>
        <v>-15877.2851801027</v>
      </c>
      <c r="H111" s="39" t="n">
        <f aca="false">+H110*+$B$1/12</f>
        <v>-16002.7311796644</v>
      </c>
      <c r="I111" s="39" t="n">
        <f aca="false">+I110*+$B$1/12</f>
        <v>-16129.1702933894</v>
      </c>
      <c r="J111" s="39" t="n">
        <f aca="false">+J110*+$B$1/12</f>
        <v>-16256.6103834313</v>
      </c>
      <c r="K111" s="39" t="n">
        <f aca="false">+K110*+$B$1/12</f>
        <v>-16385.0604892928</v>
      </c>
      <c r="L111" s="39" t="n">
        <f aca="false">+L110*+$B$1/12</f>
        <v>-16514.5274918256</v>
      </c>
      <c r="M111" s="39" t="n">
        <f aca="false">+M110*+$B$1/12</f>
        <v>-16645.0194414618</v>
      </c>
      <c r="N111" s="55" t="n">
        <f aca="false">SUM(B111:M111)</f>
        <v>-191349.356751495</v>
      </c>
    </row>
    <row r="112" customFormat="false" ht="12.75" hidden="false" customHeight="false" outlineLevel="0" collapsed="false">
      <c r="A112" s="39" t="s">
        <v>270</v>
      </c>
      <c r="B112" s="39" t="n">
        <f aca="false">+B111+B110</f>
        <v>-1943434.91449192</v>
      </c>
      <c r="C112" s="39" t="n">
        <f aca="false">+C111+C110</f>
        <v>-1958788.71701439</v>
      </c>
      <c r="D112" s="39" t="n">
        <f aca="false">+D111+D110</f>
        <v>-1974264.07047349</v>
      </c>
      <c r="E112" s="39" t="n">
        <f aca="false">+E111+E110</f>
        <v>-1989861.93714748</v>
      </c>
      <c r="F112" s="39" t="n">
        <f aca="false">+F111+F110</f>
        <v>-2005583.28693264</v>
      </c>
      <c r="G112" s="39" t="n">
        <f aca="false">+G111+G110</f>
        <v>-2021429.0974036</v>
      </c>
      <c r="H112" s="39" t="n">
        <f aca="false">+H111+H110</f>
        <v>-2037400.35387412</v>
      </c>
      <c r="I112" s="39" t="n">
        <f aca="false">+I111+I110</f>
        <v>-2053498.04945837</v>
      </c>
      <c r="J112" s="39" t="n">
        <f aca="false">+J111+J110</f>
        <v>-2069723.18513265</v>
      </c>
      <c r="K112" s="39" t="n">
        <f aca="false">+K111+K110</f>
        <v>-2086076.91176838</v>
      </c>
      <c r="L112" s="39" t="n">
        <f aca="false">+L111+L110</f>
        <v>-2102560.10540664</v>
      </c>
      <c r="M112" s="39" t="n">
        <f aca="false">+M111+M110</f>
        <v>-2119173.79099453</v>
      </c>
      <c r="N112" s="39"/>
    </row>
    <row r="115" customFormat="false" ht="12.75" hidden="false" customHeight="false" outlineLevel="0" collapsed="false">
      <c r="A115" s="0" t="s">
        <v>92</v>
      </c>
      <c r="B115" s="48" t="s">
        <v>271</v>
      </c>
      <c r="C115" s="48" t="s">
        <v>272</v>
      </c>
      <c r="D115" s="48" t="s">
        <v>273</v>
      </c>
      <c r="E115" s="48" t="s">
        <v>274</v>
      </c>
      <c r="F115" s="48" t="s">
        <v>275</v>
      </c>
      <c r="G115" s="48" t="s">
        <v>276</v>
      </c>
      <c r="H115" s="48" t="s">
        <v>277</v>
      </c>
      <c r="I115" s="48" t="s">
        <v>278</v>
      </c>
      <c r="J115" s="48" t="s">
        <v>279</v>
      </c>
      <c r="K115" s="48" t="s">
        <v>280</v>
      </c>
      <c r="L115" s="48" t="s">
        <v>281</v>
      </c>
      <c r="M115" s="48" t="s">
        <v>282</v>
      </c>
    </row>
    <row r="116" customFormat="false" ht="12.75" hidden="false" customHeight="false" outlineLevel="0" collapsed="false">
      <c r="A116" s="39" t="s">
        <v>266</v>
      </c>
      <c r="B116" s="39" t="n">
        <f aca="false">+M112</f>
        <v>-2119173.79099453</v>
      </c>
      <c r="C116" s="39" t="n">
        <f aca="false">+B120</f>
        <v>-2135950.58350657</v>
      </c>
      <c r="D116" s="39" t="n">
        <f aca="false">+C120</f>
        <v>-2152828.61037942</v>
      </c>
      <c r="E116" s="39" t="n">
        <f aca="false">+D120</f>
        <v>-2169840.25496501</v>
      </c>
      <c r="F116" s="39" t="n">
        <f aca="false">+E120</f>
        <v>-2186986.57507024</v>
      </c>
      <c r="G116" s="39" t="n">
        <f aca="false">+F120</f>
        <v>-2204268.63687631</v>
      </c>
      <c r="H116" s="39" t="n">
        <f aca="false">+G120</f>
        <v>-2221687.515005</v>
      </c>
      <c r="I116" s="39" t="n">
        <f aca="false">+H120</f>
        <v>-2239244.29258555</v>
      </c>
      <c r="J116" s="39" t="n">
        <f aca="false">+I120</f>
        <v>-2256940.06132194</v>
      </c>
      <c r="K116" s="39" t="n">
        <f aca="false">+J120</f>
        <v>-2274775.92156083</v>
      </c>
      <c r="L116" s="39" t="n">
        <f aca="false">+K120</f>
        <v>-2292753.10783887</v>
      </c>
      <c r="M116" s="39" t="n">
        <f aca="false">+L120</f>
        <v>-2310872.61350828</v>
      </c>
    </row>
    <row r="117" customFormat="false" ht="12.75" hidden="false" customHeight="false" outlineLevel="0" collapsed="false">
      <c r="A117" s="39" t="s">
        <v>267</v>
      </c>
      <c r="B117" s="39" t="n">
        <v>0</v>
      </c>
      <c r="C117" s="39" t="n">
        <f aca="false">AVERAGE([4]data1cf!$O$2:$O$1001)/12</f>
        <v>31.3338535682577</v>
      </c>
      <c r="D117" s="39" t="n">
        <f aca="false">AVERAGE([4]data1cf!$O$2:$O$1001)/12</f>
        <v>31.3338535682577</v>
      </c>
      <c r="E117" s="39" t="n">
        <f aca="false">AVERAGE([4]data1cf!$O$2:$O$1001)/12</f>
        <v>31.3338535682577</v>
      </c>
      <c r="F117" s="39" t="n">
        <f aca="false">AVERAGE([4]data1cf!$O$2:$O$1001)/12</f>
        <v>31.3338535682577</v>
      </c>
      <c r="G117" s="39" t="n">
        <f aca="false">AVERAGE([4]data1cf!$O$2:$O$1001)/12</f>
        <v>31.3338535682577</v>
      </c>
      <c r="H117" s="39" t="n">
        <f aca="false">AVERAGE([4]data1cf!$O$2:$O$1001)/12</f>
        <v>31.3338535682577</v>
      </c>
      <c r="I117" s="39" t="n">
        <f aca="false">AVERAGE([4]data1cf!$O$2:$O$1001)/12</f>
        <v>31.3338535682577</v>
      </c>
      <c r="J117" s="39" t="n">
        <f aca="false">AVERAGE([4]data1cf!$O$2:$O$1001)/12</f>
        <v>31.3338535682577</v>
      </c>
      <c r="K117" s="39" t="n">
        <f aca="false">AVERAGE([4]data1cf!$P$2:$P$1001)/12</f>
        <v>31.2093602153687</v>
      </c>
      <c r="L117" s="39" t="n">
        <f aca="false">AVERAGE([4]data1cf!$P$2:$P$1001)/12</f>
        <v>31.2093602153687</v>
      </c>
      <c r="M117" s="39" t="n">
        <f aca="false">AVERAGE([4]data1cf!$P$2:$P$1001)/12</f>
        <v>31.2093602153687</v>
      </c>
    </row>
    <row r="118" customFormat="false" ht="12.75" hidden="false" customHeight="false" outlineLevel="0" collapsed="false">
      <c r="A118" s="39" t="s">
        <v>268</v>
      </c>
      <c r="B118" s="39" t="n">
        <f aca="false">+B117+B116</f>
        <v>-2119173.79099453</v>
      </c>
      <c r="C118" s="39" t="n">
        <f aca="false">+C117+C116</f>
        <v>-2135919.249653</v>
      </c>
      <c r="D118" s="39" t="n">
        <f aca="false">+D117+D116</f>
        <v>-2152797.27652585</v>
      </c>
      <c r="E118" s="39" t="n">
        <f aca="false">+E117+E116</f>
        <v>-2169808.92111145</v>
      </c>
      <c r="F118" s="39" t="n">
        <f aca="false">+F117+F116</f>
        <v>-2186955.24121668</v>
      </c>
      <c r="G118" s="39" t="n">
        <f aca="false">+G117+G116</f>
        <v>-2204237.30302274</v>
      </c>
      <c r="H118" s="39" t="n">
        <f aca="false">+H117+H116</f>
        <v>-2221656.18115143</v>
      </c>
      <c r="I118" s="39" t="n">
        <f aca="false">+I117+I116</f>
        <v>-2239212.95873198</v>
      </c>
      <c r="J118" s="39" t="n">
        <f aca="false">+J117+J116</f>
        <v>-2256908.72746837</v>
      </c>
      <c r="K118" s="39" t="n">
        <f aca="false">+K117+K116</f>
        <v>-2274744.71220062</v>
      </c>
      <c r="L118" s="39" t="n">
        <f aca="false">+L117+L116</f>
        <v>-2292721.89847866</v>
      </c>
      <c r="M118" s="39" t="n">
        <f aca="false">+M117+M116</f>
        <v>-2310841.40414806</v>
      </c>
    </row>
    <row r="119" customFormat="false" ht="12.75" hidden="false" customHeight="false" outlineLevel="0" collapsed="false">
      <c r="A119" s="39" t="s">
        <v>269</v>
      </c>
      <c r="B119" s="39" t="n">
        <f aca="false">+B118*+$B$1/12</f>
        <v>-16776.79251204</v>
      </c>
      <c r="C119" s="39" t="n">
        <f aca="false">+C118*+$B$1/12</f>
        <v>-16909.3607264196</v>
      </c>
      <c r="D119" s="39" t="n">
        <f aca="false">+D118*+$B$1/12</f>
        <v>-17042.978439163</v>
      </c>
      <c r="E119" s="39" t="n">
        <f aca="false">+E118*+$B$1/12</f>
        <v>-17177.6539587989</v>
      </c>
      <c r="F119" s="39" t="n">
        <f aca="false">+F118*+$B$1/12</f>
        <v>-17313.395659632</v>
      </c>
      <c r="G119" s="39" t="n">
        <f aca="false">+G118*+$B$1/12</f>
        <v>-17450.2119822634</v>
      </c>
      <c r="H119" s="39" t="n">
        <f aca="false">+H118*+$B$1/12</f>
        <v>-17588.1114341155</v>
      </c>
      <c r="I119" s="39" t="n">
        <f aca="false">+I118*+$B$1/12</f>
        <v>-17727.1025899615</v>
      </c>
      <c r="J119" s="39" t="n">
        <f aca="false">+J118*+$B$1/12</f>
        <v>-17867.194092458</v>
      </c>
      <c r="K119" s="39" t="n">
        <f aca="false">+K118*+$B$1/12</f>
        <v>-18008.3956382549</v>
      </c>
      <c r="L119" s="39" t="n">
        <f aca="false">+L118*+$B$1/12</f>
        <v>-18150.7150296227</v>
      </c>
      <c r="M119" s="39" t="n">
        <f aca="false">+M118*+$B$1/12</f>
        <v>-18294.1611161722</v>
      </c>
      <c r="N119" s="55" t="n">
        <f aca="false">SUM(B119:M119)</f>
        <v>-210306.073178902</v>
      </c>
    </row>
    <row r="120" customFormat="false" ht="12.75" hidden="false" customHeight="false" outlineLevel="0" collapsed="false">
      <c r="A120" s="39" t="s">
        <v>270</v>
      </c>
      <c r="B120" s="39" t="n">
        <f aca="false">+B119+B118</f>
        <v>-2135950.58350657</v>
      </c>
      <c r="C120" s="39" t="n">
        <f aca="false">+C119+C118</f>
        <v>-2152828.61037942</v>
      </c>
      <c r="D120" s="39" t="n">
        <f aca="false">+D119+D118</f>
        <v>-2169840.25496501</v>
      </c>
      <c r="E120" s="39" t="n">
        <f aca="false">+E119+E118</f>
        <v>-2186986.57507024</v>
      </c>
      <c r="F120" s="39" t="n">
        <f aca="false">+F119+F118</f>
        <v>-2204268.63687631</v>
      </c>
      <c r="G120" s="39" t="n">
        <f aca="false">+G119+G118</f>
        <v>-2221687.515005</v>
      </c>
      <c r="H120" s="39" t="n">
        <f aca="false">+H119+H118</f>
        <v>-2239244.29258555</v>
      </c>
      <c r="I120" s="39" t="n">
        <f aca="false">+I119+I118</f>
        <v>-2256940.06132194</v>
      </c>
      <c r="J120" s="39" t="n">
        <f aca="false">+J119+J118</f>
        <v>-2274775.92156083</v>
      </c>
      <c r="K120" s="39" t="n">
        <f aca="false">+K119+K118</f>
        <v>-2292753.10783887</v>
      </c>
      <c r="L120" s="39" t="n">
        <f aca="false">+L119+L118</f>
        <v>-2310872.61350828</v>
      </c>
      <c r="M120" s="39" t="n">
        <f aca="false">+M119+M118</f>
        <v>-2329135.56526424</v>
      </c>
      <c r="N120" s="3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2" activeCellId="0" sqref="D2"/>
    </sheetView>
  </sheetViews>
  <sheetFormatPr defaultColWidth="17.70703125" defaultRowHeight="12.75" customHeight="true" zeroHeight="false" outlineLevelRow="0" outlineLevelCol="0"/>
  <cols>
    <col collapsed="false" customWidth="true" hidden="false" outlineLevel="0" max="1" min="1" style="0" width="15.13"/>
    <col collapsed="false" customWidth="true" hidden="false" outlineLevel="0" max="10" min="9" style="0" width="26.7"/>
  </cols>
  <sheetData>
    <row r="1" customFormat="false" ht="15.75" hidden="false" customHeight="false" outlineLevel="0" collapsed="false">
      <c r="A1" s="254" t="s">
        <v>283</v>
      </c>
    </row>
    <row r="2" customFormat="false" ht="15.75" hidden="false" customHeight="false" outlineLevel="0" collapsed="false">
      <c r="A2" s="255" t="s">
        <v>284</v>
      </c>
      <c r="B2" s="256" t="n">
        <f aca="false">+D5</f>
        <v>0</v>
      </c>
      <c r="C2" s="0" t="s">
        <v>285</v>
      </c>
      <c r="D2" s="39" t="n">
        <f aca="false">IF(DCF!D17="Y",+DCF!C11,0)</f>
        <v>0</v>
      </c>
      <c r="E2" s="53" t="n">
        <v>1</v>
      </c>
      <c r="F2" s="39"/>
    </row>
    <row r="3" customFormat="false" ht="15.75" hidden="false" customHeight="false" outlineLevel="0" collapsed="false">
      <c r="A3" s="255" t="s">
        <v>286</v>
      </c>
      <c r="B3" s="257" t="n">
        <v>0.085</v>
      </c>
      <c r="C3" s="0" t="s">
        <v>287</v>
      </c>
      <c r="D3" s="258" t="n">
        <v>0</v>
      </c>
      <c r="F3" s="39"/>
      <c r="I3" s="259"/>
    </row>
    <row r="4" customFormat="false" ht="15.75" hidden="false" customHeight="false" outlineLevel="0" collapsed="false">
      <c r="A4" s="255" t="s">
        <v>288</v>
      </c>
      <c r="B4" s="260" t="n">
        <v>20</v>
      </c>
      <c r="C4" s="0" t="s">
        <v>234</v>
      </c>
      <c r="D4" s="39" t="n">
        <f aca="false">+D2*E4</f>
        <v>0</v>
      </c>
      <c r="E4" s="261" t="n">
        <v>0.3</v>
      </c>
      <c r="F4" s="39"/>
    </row>
    <row r="5" customFormat="false" ht="12.75" hidden="false" customHeight="false" outlineLevel="0" collapsed="false">
      <c r="A5" s="262" t="s">
        <v>289</v>
      </c>
      <c r="B5" s="263" t="n">
        <f aca="false">PMT(B3/12,B4*12,-B2)</f>
        <v>-0</v>
      </c>
      <c r="C5" s="0" t="s">
        <v>290</v>
      </c>
      <c r="D5" s="39" t="n">
        <f aca="false">+D2-D4</f>
        <v>0</v>
      </c>
      <c r="E5" s="263"/>
      <c r="F5" s="263"/>
      <c r="G5" s="263"/>
      <c r="H5" s="263"/>
      <c r="I5" s="263"/>
    </row>
    <row r="6" customFormat="false" ht="12.75" hidden="false" customHeight="false" outlineLevel="0" collapsed="false">
      <c r="A6" s="263"/>
      <c r="B6" s="263"/>
      <c r="C6" s="263"/>
      <c r="D6" s="263"/>
      <c r="E6" s="263"/>
      <c r="F6" s="263"/>
      <c r="G6" s="263"/>
      <c r="H6" s="263"/>
      <c r="I6" s="263"/>
    </row>
    <row r="7" customFormat="false" ht="15.75" hidden="false" customHeight="false" outlineLevel="0" collapsed="false">
      <c r="A7" s="264" t="s">
        <v>291</v>
      </c>
      <c r="B7" s="264" t="s">
        <v>292</v>
      </c>
      <c r="C7" s="264" t="s">
        <v>284</v>
      </c>
      <c r="D7" s="264" t="s">
        <v>286</v>
      </c>
      <c r="E7" s="264" t="s">
        <v>41</v>
      </c>
      <c r="F7" s="264" t="s">
        <v>293</v>
      </c>
      <c r="G7" s="263"/>
      <c r="H7" s="265"/>
      <c r="I7" s="265"/>
      <c r="J7" s="259"/>
    </row>
    <row r="8" customFormat="false" ht="15.75" hidden="false" customHeight="false" outlineLevel="0" collapsed="false">
      <c r="A8" s="266"/>
      <c r="B8" s="267" t="s">
        <v>294</v>
      </c>
      <c r="C8" s="267" t="s">
        <v>295</v>
      </c>
      <c r="D8" s="267" t="s">
        <v>295</v>
      </c>
      <c r="E8" s="267" t="s">
        <v>295</v>
      </c>
      <c r="F8" s="267" t="s">
        <v>294</v>
      </c>
      <c r="G8" s="263"/>
      <c r="H8" s="268"/>
      <c r="I8" s="268"/>
      <c r="J8" s="269"/>
    </row>
    <row r="9" customFormat="false" ht="15.75" hidden="false" customHeight="false" outlineLevel="0" collapsed="false">
      <c r="A9" s="270" t="n">
        <v>1</v>
      </c>
      <c r="B9" s="271" t="n">
        <f aca="false">B2</f>
        <v>0</v>
      </c>
      <c r="C9" s="271" t="n">
        <f aca="false">B9-F9</f>
        <v>0</v>
      </c>
      <c r="D9" s="271" t="n">
        <f aca="false">E9-C9</f>
        <v>-0</v>
      </c>
      <c r="E9" s="271" t="n">
        <f aca="false">PMT($B$3/12,$B$4*12,-$B$2)</f>
        <v>-0</v>
      </c>
      <c r="F9" s="271" t="n">
        <f aca="false">PV($B$3/12,($B$4*12-A9),-$B$5)</f>
        <v>-0</v>
      </c>
      <c r="G9" s="271"/>
      <c r="H9" s="272"/>
      <c r="I9" s="272"/>
      <c r="J9" s="272"/>
    </row>
    <row r="10" customFormat="false" ht="12.75" hidden="false" customHeight="false" outlineLevel="0" collapsed="false">
      <c r="A10" s="270" t="n">
        <v>2</v>
      </c>
      <c r="B10" s="271" t="n">
        <f aca="false">F9</f>
        <v>-0</v>
      </c>
      <c r="C10" s="271" t="n">
        <f aca="false">B10-F10</f>
        <v>0</v>
      </c>
      <c r="D10" s="271" t="n">
        <f aca="false">E10-C10</f>
        <v>-0</v>
      </c>
      <c r="E10" s="271" t="n">
        <f aca="false">PMT($B$3/12,$B$4*12,-$B$9)</f>
        <v>-0</v>
      </c>
      <c r="F10" s="271" t="n">
        <f aca="false">PV($B$3/12,($B$4*12-A10),-$B$5)</f>
        <v>-0</v>
      </c>
      <c r="G10" s="271"/>
      <c r="H10" s="271"/>
      <c r="I10" s="271"/>
      <c r="J10" s="105"/>
    </row>
    <row r="11" customFormat="false" ht="12.75" hidden="false" customHeight="false" outlineLevel="0" collapsed="false">
      <c r="A11" s="270" t="n">
        <v>3</v>
      </c>
      <c r="B11" s="271" t="n">
        <f aca="false">F10</f>
        <v>-0</v>
      </c>
      <c r="C11" s="271" t="n">
        <f aca="false">B11-F11</f>
        <v>0</v>
      </c>
      <c r="D11" s="271" t="n">
        <f aca="false">E11-C11</f>
        <v>-0</v>
      </c>
      <c r="E11" s="271" t="n">
        <f aca="false">PMT($B$3/12,$B$4*12,-$B$9)</f>
        <v>-0</v>
      </c>
      <c r="F11" s="271" t="n">
        <f aca="false">PV($B$3/12,($B$4*12-A11),-$B$5)</f>
        <v>-0</v>
      </c>
      <c r="G11" s="271"/>
      <c r="H11" s="271"/>
      <c r="I11" s="271"/>
      <c r="J11" s="105"/>
    </row>
    <row r="12" customFormat="false" ht="12.75" hidden="false" customHeight="false" outlineLevel="0" collapsed="false">
      <c r="A12" s="270" t="n">
        <v>4</v>
      </c>
      <c r="B12" s="271" t="n">
        <f aca="false">F11</f>
        <v>-0</v>
      </c>
      <c r="C12" s="271" t="n">
        <f aca="false">B12-F12</f>
        <v>0</v>
      </c>
      <c r="D12" s="271" t="n">
        <f aca="false">E12-C12</f>
        <v>-0</v>
      </c>
      <c r="E12" s="271" t="n">
        <f aca="false">PMT($B$3/12,$B$4*12,-$B$9)</f>
        <v>-0</v>
      </c>
      <c r="F12" s="271" t="n">
        <f aca="false">PV($B$3/12,($B$4*12-A12),-$B$5)</f>
        <v>-0</v>
      </c>
      <c r="G12" s="271"/>
      <c r="H12" s="271"/>
      <c r="I12" s="271"/>
      <c r="J12" s="105"/>
    </row>
    <row r="13" customFormat="false" ht="12.75" hidden="false" customHeight="false" outlineLevel="0" collapsed="false">
      <c r="A13" s="270" t="n">
        <v>5</v>
      </c>
      <c r="B13" s="271" t="n">
        <f aca="false">F12</f>
        <v>-0</v>
      </c>
      <c r="C13" s="271" t="n">
        <f aca="false">B13-F13</f>
        <v>0</v>
      </c>
      <c r="D13" s="271" t="n">
        <f aca="false">E13-C13</f>
        <v>-0</v>
      </c>
      <c r="E13" s="271" t="n">
        <f aca="false">PMT($B$3/12,$B$4*12,-$B$9)</f>
        <v>-0</v>
      </c>
      <c r="F13" s="271" t="n">
        <f aca="false">PV($B$3/12,($B$4*12-A13),-$B$5)</f>
        <v>-0</v>
      </c>
      <c r="G13" s="271"/>
      <c r="H13" s="271"/>
      <c r="I13" s="271"/>
      <c r="J13" s="105"/>
    </row>
    <row r="14" customFormat="false" ht="12.75" hidden="false" customHeight="false" outlineLevel="0" collapsed="false">
      <c r="A14" s="270" t="n">
        <v>6</v>
      </c>
      <c r="B14" s="271" t="n">
        <f aca="false">F13</f>
        <v>-0</v>
      </c>
      <c r="C14" s="271" t="n">
        <f aca="false">B14-F14</f>
        <v>0</v>
      </c>
      <c r="D14" s="271" t="n">
        <f aca="false">E14-C14</f>
        <v>-0</v>
      </c>
      <c r="E14" s="271" t="n">
        <f aca="false">PMT($B$3/12,$B$4*12,-$B$9)</f>
        <v>-0</v>
      </c>
      <c r="F14" s="271" t="n">
        <f aca="false">PV($B$3/12,($B$4*12-A14),-$B$5)</f>
        <v>-0</v>
      </c>
      <c r="G14" s="271"/>
      <c r="H14" s="271"/>
      <c r="I14" s="271"/>
      <c r="J14" s="105"/>
    </row>
    <row r="15" customFormat="false" ht="12.75" hidden="false" customHeight="false" outlineLevel="0" collapsed="false">
      <c r="A15" s="270" t="n">
        <v>7</v>
      </c>
      <c r="B15" s="271" t="n">
        <f aca="false">F14</f>
        <v>-0</v>
      </c>
      <c r="C15" s="271" t="n">
        <f aca="false">B15-F15</f>
        <v>0</v>
      </c>
      <c r="D15" s="271" t="n">
        <f aca="false">E15-C15</f>
        <v>-0</v>
      </c>
      <c r="E15" s="271" t="n">
        <f aca="false">PMT($B$3/12,$B$4*12,-$B$9)</f>
        <v>-0</v>
      </c>
      <c r="F15" s="271" t="n">
        <f aca="false">PV($B$3/12,($B$4*12-A15),-$B$5)</f>
        <v>-0</v>
      </c>
      <c r="G15" s="271"/>
      <c r="H15" s="271"/>
      <c r="I15" s="271"/>
      <c r="J15" s="105"/>
    </row>
    <row r="16" customFormat="false" ht="12.75" hidden="false" customHeight="false" outlineLevel="0" collapsed="false">
      <c r="A16" s="270" t="n">
        <v>8</v>
      </c>
      <c r="B16" s="271" t="n">
        <f aca="false">F15</f>
        <v>-0</v>
      </c>
      <c r="C16" s="271" t="n">
        <f aca="false">B16-F16</f>
        <v>0</v>
      </c>
      <c r="D16" s="271" t="n">
        <f aca="false">E16-C16</f>
        <v>-0</v>
      </c>
      <c r="E16" s="271" t="n">
        <f aca="false">PMT($B$3/12,$B$4*12,-$B$9)</f>
        <v>-0</v>
      </c>
      <c r="F16" s="271" t="n">
        <f aca="false">PV($B$3/12,($B$4*12-A16),-$B$5)</f>
        <v>-0</v>
      </c>
      <c r="G16" s="271"/>
      <c r="H16" s="271"/>
      <c r="I16" s="271"/>
      <c r="J16" s="105"/>
    </row>
    <row r="17" customFormat="false" ht="12.75" hidden="false" customHeight="false" outlineLevel="0" collapsed="false">
      <c r="A17" s="270" t="n">
        <v>9</v>
      </c>
      <c r="B17" s="271" t="n">
        <f aca="false">F16</f>
        <v>-0</v>
      </c>
      <c r="C17" s="271" t="n">
        <f aca="false">B17-F17</f>
        <v>0</v>
      </c>
      <c r="D17" s="271" t="n">
        <f aca="false">E17-C17</f>
        <v>-0</v>
      </c>
      <c r="E17" s="271" t="n">
        <f aca="false">PMT($B$3/12,$B$4*12,-$B$9)</f>
        <v>-0</v>
      </c>
      <c r="F17" s="271" t="n">
        <f aca="false">PV($B$3/12,($B$4*12-A17),-$B$5)</f>
        <v>-0</v>
      </c>
      <c r="G17" s="271"/>
      <c r="H17" s="271"/>
      <c r="I17" s="271"/>
      <c r="J17" s="105"/>
    </row>
    <row r="18" customFormat="false" ht="12.75" hidden="false" customHeight="false" outlineLevel="0" collapsed="false">
      <c r="A18" s="270" t="n">
        <v>10</v>
      </c>
      <c r="B18" s="271" t="n">
        <f aca="false">F17</f>
        <v>-0</v>
      </c>
      <c r="C18" s="271" t="n">
        <f aca="false">B18-F18</f>
        <v>0</v>
      </c>
      <c r="D18" s="271" t="n">
        <f aca="false">E18-C18</f>
        <v>-0</v>
      </c>
      <c r="E18" s="271" t="n">
        <f aca="false">PMT($B$3/12,$B$4*12,-$B$9)</f>
        <v>-0</v>
      </c>
      <c r="F18" s="271" t="n">
        <f aca="false">PV($B$3/12,($B$4*12-A18),-$B$5)</f>
        <v>-0</v>
      </c>
      <c r="G18" s="271"/>
      <c r="H18" s="271"/>
      <c r="I18" s="271"/>
      <c r="J18" s="105"/>
    </row>
    <row r="19" customFormat="false" ht="12.75" hidden="false" customHeight="false" outlineLevel="0" collapsed="false">
      <c r="A19" s="270" t="n">
        <v>11</v>
      </c>
      <c r="B19" s="271" t="n">
        <f aca="false">F18</f>
        <v>-0</v>
      </c>
      <c r="C19" s="271" t="n">
        <f aca="false">B19-F19</f>
        <v>0</v>
      </c>
      <c r="D19" s="271" t="n">
        <f aca="false">E19-C19</f>
        <v>-0</v>
      </c>
      <c r="E19" s="271" t="n">
        <f aca="false">PMT($B$3/12,$B$4*12,-$B$9)</f>
        <v>-0</v>
      </c>
      <c r="F19" s="271" t="n">
        <f aca="false">PV($B$3/12,($B$4*12-A19),-$B$5)</f>
        <v>-0</v>
      </c>
      <c r="G19" s="271"/>
      <c r="H19" s="271"/>
      <c r="I19" s="271"/>
      <c r="J19" s="105"/>
    </row>
    <row r="20" customFormat="false" ht="12.75" hidden="false" customHeight="false" outlineLevel="0" collapsed="false">
      <c r="A20" s="270" t="n">
        <v>12</v>
      </c>
      <c r="B20" s="271" t="n">
        <f aca="false">F19</f>
        <v>-0</v>
      </c>
      <c r="C20" s="271" t="n">
        <f aca="false">B20-F20</f>
        <v>0</v>
      </c>
      <c r="D20" s="271" t="n">
        <f aca="false">E20-C20</f>
        <v>-0</v>
      </c>
      <c r="E20" s="271" t="n">
        <f aca="false">PMT($B$3/12,$B$4*12,-$B$9)</f>
        <v>-0</v>
      </c>
      <c r="F20" s="271" t="n">
        <f aca="false">PV($B$3/12,($B$4*12-A20),-$B$5)</f>
        <v>-0</v>
      </c>
      <c r="G20" s="273" t="n">
        <f aca="false">SUM(C9:C20)</f>
        <v>0</v>
      </c>
      <c r="H20" s="273" t="n">
        <f aca="false">SUM(D9:D20)</f>
        <v>0</v>
      </c>
      <c r="I20" s="271"/>
      <c r="J20" s="105"/>
    </row>
    <row r="21" customFormat="false" ht="12.75" hidden="false" customHeight="false" outlineLevel="0" collapsed="false">
      <c r="A21" s="270" t="n">
        <v>13</v>
      </c>
      <c r="B21" s="271" t="n">
        <f aca="false">F20</f>
        <v>-0</v>
      </c>
      <c r="C21" s="271" t="n">
        <f aca="false">B21-F21</f>
        <v>0</v>
      </c>
      <c r="D21" s="271" t="n">
        <f aca="false">E21-C21</f>
        <v>-0</v>
      </c>
      <c r="E21" s="271" t="n">
        <f aca="false">PMT($B$3/12,$B$4*12,-$B$9)</f>
        <v>-0</v>
      </c>
      <c r="F21" s="271" t="n">
        <f aca="false">PV($B$3/12,($B$4*12-A21),-$B$5)</f>
        <v>-0</v>
      </c>
      <c r="G21" s="271"/>
      <c r="H21" s="271"/>
      <c r="I21" s="271"/>
      <c r="J21" s="105"/>
    </row>
    <row r="22" customFormat="false" ht="12.75" hidden="false" customHeight="false" outlineLevel="0" collapsed="false">
      <c r="A22" s="270" t="n">
        <v>14</v>
      </c>
      <c r="B22" s="271" t="n">
        <f aca="false">F21</f>
        <v>-0</v>
      </c>
      <c r="C22" s="271" t="n">
        <f aca="false">B22-F22</f>
        <v>0</v>
      </c>
      <c r="D22" s="271" t="n">
        <f aca="false">E22-C22</f>
        <v>-0</v>
      </c>
      <c r="E22" s="271" t="n">
        <f aca="false">PMT($B$3/12,$B$4*12,-$B$9)</f>
        <v>-0</v>
      </c>
      <c r="F22" s="271" t="n">
        <f aca="false">PV($B$3/12,($B$4*12-A22),-$B$5)</f>
        <v>-0</v>
      </c>
      <c r="G22" s="271"/>
      <c r="H22" s="271"/>
      <c r="I22" s="271"/>
      <c r="J22" s="105"/>
    </row>
    <row r="23" customFormat="false" ht="12.75" hidden="false" customHeight="false" outlineLevel="0" collapsed="false">
      <c r="A23" s="270" t="n">
        <v>15</v>
      </c>
      <c r="B23" s="271" t="n">
        <f aca="false">F22</f>
        <v>-0</v>
      </c>
      <c r="C23" s="271" t="n">
        <f aca="false">B23-F23</f>
        <v>0</v>
      </c>
      <c r="D23" s="271" t="n">
        <f aca="false">E23-C23</f>
        <v>-0</v>
      </c>
      <c r="E23" s="271" t="n">
        <f aca="false">PMT($B$3/12,$B$4*12,-$B$9)</f>
        <v>-0</v>
      </c>
      <c r="F23" s="271" t="n">
        <f aca="false">PV($B$3/12,($B$4*12-A23),-$B$5)</f>
        <v>-0</v>
      </c>
      <c r="G23" s="271"/>
      <c r="H23" s="271"/>
      <c r="I23" s="271"/>
      <c r="J23" s="105"/>
    </row>
    <row r="24" customFormat="false" ht="12.75" hidden="false" customHeight="false" outlineLevel="0" collapsed="false">
      <c r="A24" s="270" t="n">
        <v>16</v>
      </c>
      <c r="B24" s="271" t="n">
        <f aca="false">F23</f>
        <v>-0</v>
      </c>
      <c r="C24" s="271" t="n">
        <f aca="false">B24-F24</f>
        <v>0</v>
      </c>
      <c r="D24" s="271" t="n">
        <f aca="false">E24-C24</f>
        <v>-0</v>
      </c>
      <c r="E24" s="271" t="n">
        <f aca="false">PMT($B$3/12,$B$4*12,-$B$9)</f>
        <v>-0</v>
      </c>
      <c r="F24" s="271" t="n">
        <f aca="false">PV($B$3/12,($B$4*12-A24),-$B$5)</f>
        <v>-0</v>
      </c>
      <c r="G24" s="271"/>
      <c r="H24" s="271"/>
      <c r="I24" s="271"/>
      <c r="J24" s="105"/>
    </row>
    <row r="25" customFormat="false" ht="12.75" hidden="false" customHeight="false" outlineLevel="0" collapsed="false">
      <c r="A25" s="270" t="n">
        <v>17</v>
      </c>
      <c r="B25" s="271" t="n">
        <f aca="false">F24</f>
        <v>-0</v>
      </c>
      <c r="C25" s="271" t="n">
        <f aca="false">B25-F25</f>
        <v>0</v>
      </c>
      <c r="D25" s="271" t="n">
        <f aca="false">E25-C25</f>
        <v>-0</v>
      </c>
      <c r="E25" s="271" t="n">
        <f aca="false">PMT($B$3/12,$B$4*12,-$B$9)</f>
        <v>-0</v>
      </c>
      <c r="F25" s="271" t="n">
        <f aca="false">PV($B$3/12,($B$4*12-A25),-$B$5)</f>
        <v>-0</v>
      </c>
      <c r="G25" s="271"/>
      <c r="H25" s="271"/>
      <c r="I25" s="271"/>
      <c r="J25" s="105"/>
    </row>
    <row r="26" customFormat="false" ht="12.75" hidden="false" customHeight="false" outlineLevel="0" collapsed="false">
      <c r="A26" s="270" t="n">
        <v>18</v>
      </c>
      <c r="B26" s="271" t="n">
        <f aca="false">F25</f>
        <v>-0</v>
      </c>
      <c r="C26" s="271" t="n">
        <f aca="false">B26-F26</f>
        <v>0</v>
      </c>
      <c r="D26" s="271" t="n">
        <f aca="false">E26-C26</f>
        <v>-0</v>
      </c>
      <c r="E26" s="271" t="n">
        <f aca="false">PMT($B$3/12,$B$4*12,-$B$9)</f>
        <v>-0</v>
      </c>
      <c r="F26" s="271" t="n">
        <f aca="false">PV($B$3/12,($B$4*12-A26),-$B$5)</f>
        <v>-0</v>
      </c>
      <c r="G26" s="271"/>
      <c r="H26" s="271"/>
      <c r="I26" s="271"/>
      <c r="J26" s="105"/>
    </row>
    <row r="27" customFormat="false" ht="12.75" hidden="false" customHeight="false" outlineLevel="0" collapsed="false">
      <c r="A27" s="270" t="n">
        <v>19</v>
      </c>
      <c r="B27" s="271" t="n">
        <f aca="false">F26</f>
        <v>-0</v>
      </c>
      <c r="C27" s="271" t="n">
        <f aca="false">B27-F27</f>
        <v>0</v>
      </c>
      <c r="D27" s="271" t="n">
        <f aca="false">E27-C27</f>
        <v>-0</v>
      </c>
      <c r="E27" s="271" t="n">
        <f aca="false">PMT($B$3/12,$B$4*12,-$B$9)</f>
        <v>-0</v>
      </c>
      <c r="F27" s="271" t="n">
        <f aca="false">PV($B$3/12,($B$4*12-A27),-$B$5)</f>
        <v>-0</v>
      </c>
      <c r="G27" s="271"/>
      <c r="H27" s="271"/>
      <c r="I27" s="271"/>
      <c r="J27" s="105"/>
    </row>
    <row r="28" customFormat="false" ht="12.75" hidden="false" customHeight="false" outlineLevel="0" collapsed="false">
      <c r="A28" s="270" t="n">
        <v>20</v>
      </c>
      <c r="B28" s="271" t="n">
        <f aca="false">F27</f>
        <v>-0</v>
      </c>
      <c r="C28" s="271" t="n">
        <f aca="false">B28-F28</f>
        <v>0</v>
      </c>
      <c r="D28" s="271" t="n">
        <f aca="false">E28-C28</f>
        <v>-0</v>
      </c>
      <c r="E28" s="271" t="n">
        <f aca="false">PMT($B$3/12,$B$4*12,-$B$9)</f>
        <v>-0</v>
      </c>
      <c r="F28" s="271" t="n">
        <f aca="false">PV($B$3/12,($B$4*12-A28),-$B$5)</f>
        <v>-0</v>
      </c>
      <c r="G28" s="271"/>
      <c r="H28" s="271"/>
      <c r="I28" s="271"/>
      <c r="J28" s="105"/>
    </row>
    <row r="29" customFormat="false" ht="12.75" hidden="false" customHeight="false" outlineLevel="0" collapsed="false">
      <c r="A29" s="270" t="n">
        <v>21</v>
      </c>
      <c r="B29" s="271" t="n">
        <f aca="false">F28</f>
        <v>-0</v>
      </c>
      <c r="C29" s="271" t="n">
        <f aca="false">B29-F29</f>
        <v>0</v>
      </c>
      <c r="D29" s="271" t="n">
        <f aca="false">E29-C29</f>
        <v>-0</v>
      </c>
      <c r="E29" s="271" t="n">
        <f aca="false">PMT($B$3/12,$B$4*12,-$B$9)</f>
        <v>-0</v>
      </c>
      <c r="F29" s="271" t="n">
        <f aca="false">PV($B$3/12,($B$4*12-A29),-$B$5)</f>
        <v>-0</v>
      </c>
      <c r="G29" s="271"/>
      <c r="H29" s="271"/>
      <c r="I29" s="271"/>
      <c r="J29" s="105"/>
    </row>
    <row r="30" customFormat="false" ht="12.75" hidden="false" customHeight="false" outlineLevel="0" collapsed="false">
      <c r="A30" s="270" t="n">
        <v>22</v>
      </c>
      <c r="B30" s="271" t="n">
        <f aca="false">F29</f>
        <v>-0</v>
      </c>
      <c r="C30" s="271" t="n">
        <f aca="false">B30-F30</f>
        <v>0</v>
      </c>
      <c r="D30" s="271" t="n">
        <f aca="false">E30-C30</f>
        <v>-0</v>
      </c>
      <c r="E30" s="271" t="n">
        <f aca="false">PMT($B$3/12,$B$4*12,-$B$9)</f>
        <v>-0</v>
      </c>
      <c r="F30" s="271" t="n">
        <f aca="false">PV($B$3/12,($B$4*12-A30),-$B$5)</f>
        <v>-0</v>
      </c>
      <c r="G30" s="271"/>
      <c r="H30" s="271"/>
      <c r="I30" s="271"/>
      <c r="J30" s="105"/>
    </row>
    <row r="31" customFormat="false" ht="12.75" hidden="false" customHeight="false" outlineLevel="0" collapsed="false">
      <c r="A31" s="270" t="n">
        <v>23</v>
      </c>
      <c r="B31" s="271" t="n">
        <f aca="false">F30</f>
        <v>-0</v>
      </c>
      <c r="C31" s="271" t="n">
        <f aca="false">B31-F31</f>
        <v>0</v>
      </c>
      <c r="D31" s="271" t="n">
        <f aca="false">E31-C31</f>
        <v>-0</v>
      </c>
      <c r="E31" s="271" t="n">
        <f aca="false">PMT($B$3/12,$B$4*12,-$B$9)</f>
        <v>-0</v>
      </c>
      <c r="F31" s="271" t="n">
        <f aca="false">PV($B$3/12,($B$4*12-A31),-$B$5)</f>
        <v>-0</v>
      </c>
      <c r="G31" s="271"/>
      <c r="H31" s="271"/>
      <c r="I31" s="271"/>
      <c r="J31" s="105"/>
    </row>
    <row r="32" customFormat="false" ht="12.75" hidden="false" customHeight="false" outlineLevel="0" collapsed="false">
      <c r="A32" s="270" t="n">
        <v>24</v>
      </c>
      <c r="B32" s="271" t="n">
        <f aca="false">F31</f>
        <v>-0</v>
      </c>
      <c r="C32" s="271" t="n">
        <f aca="false">B32-F32</f>
        <v>0</v>
      </c>
      <c r="D32" s="271" t="n">
        <f aca="false">E32-C32</f>
        <v>-0</v>
      </c>
      <c r="E32" s="271" t="n">
        <f aca="false">PMT($B$3/12,$B$4*12,-$B$9)</f>
        <v>-0</v>
      </c>
      <c r="F32" s="271" t="n">
        <f aca="false">PV($B$3/12,($B$4*12-A32),-$B$5)</f>
        <v>-0</v>
      </c>
      <c r="G32" s="273" t="n">
        <f aca="false">SUM(C21:C32)</f>
        <v>0</v>
      </c>
      <c r="H32" s="273" t="n">
        <f aca="false">SUM(D21:D32)</f>
        <v>0</v>
      </c>
      <c r="I32" s="271"/>
      <c r="J32" s="105"/>
    </row>
    <row r="33" customFormat="false" ht="12.75" hidden="false" customHeight="false" outlineLevel="0" collapsed="false">
      <c r="A33" s="270" t="n">
        <v>25</v>
      </c>
      <c r="B33" s="271" t="n">
        <f aca="false">F32</f>
        <v>-0</v>
      </c>
      <c r="C33" s="271" t="n">
        <f aca="false">B33-F33</f>
        <v>0</v>
      </c>
      <c r="D33" s="271" t="n">
        <f aca="false">E33-C33</f>
        <v>-0</v>
      </c>
      <c r="E33" s="271" t="n">
        <f aca="false">PMT($B$3/12,$B$4*12,-$B$9)</f>
        <v>-0</v>
      </c>
      <c r="F33" s="271" t="n">
        <f aca="false">PV($B$3/12,($B$4*12-A33),-$B$5)</f>
        <v>-0</v>
      </c>
      <c r="G33" s="271"/>
      <c r="H33" s="271"/>
      <c r="I33" s="271"/>
      <c r="J33" s="105"/>
    </row>
    <row r="34" customFormat="false" ht="12.75" hidden="false" customHeight="false" outlineLevel="0" collapsed="false">
      <c r="A34" s="270" t="n">
        <v>26</v>
      </c>
      <c r="B34" s="271" t="n">
        <f aca="false">F33</f>
        <v>-0</v>
      </c>
      <c r="C34" s="271" t="n">
        <f aca="false">B34-F34</f>
        <v>0</v>
      </c>
      <c r="D34" s="271" t="n">
        <f aca="false">E34-C34</f>
        <v>-0</v>
      </c>
      <c r="E34" s="271" t="n">
        <f aca="false">PMT($B$3/12,$B$4*12,-$B$9)</f>
        <v>-0</v>
      </c>
      <c r="F34" s="271" t="n">
        <f aca="false">PV($B$3/12,($B$4*12-A34),-$B$5)</f>
        <v>-0</v>
      </c>
      <c r="G34" s="271"/>
      <c r="H34" s="271"/>
      <c r="I34" s="271"/>
      <c r="J34" s="105"/>
    </row>
    <row r="35" customFormat="false" ht="12.75" hidden="false" customHeight="false" outlineLevel="0" collapsed="false">
      <c r="A35" s="270" t="n">
        <v>27</v>
      </c>
      <c r="B35" s="271" t="n">
        <f aca="false">F34</f>
        <v>-0</v>
      </c>
      <c r="C35" s="271" t="n">
        <f aca="false">B35-F35</f>
        <v>0</v>
      </c>
      <c r="D35" s="271" t="n">
        <f aca="false">E35-C35</f>
        <v>-0</v>
      </c>
      <c r="E35" s="271" t="n">
        <f aca="false">PMT($B$3/12,$B$4*12,-$B$9)</f>
        <v>-0</v>
      </c>
      <c r="F35" s="271" t="n">
        <f aca="false">PV($B$3/12,($B$4*12-A35),-$B$5)</f>
        <v>-0</v>
      </c>
      <c r="G35" s="271"/>
      <c r="H35" s="271"/>
      <c r="I35" s="271"/>
      <c r="J35" s="105"/>
    </row>
    <row r="36" customFormat="false" ht="12.75" hidden="false" customHeight="false" outlineLevel="0" collapsed="false">
      <c r="A36" s="270" t="n">
        <v>28</v>
      </c>
      <c r="B36" s="271" t="n">
        <f aca="false">F35</f>
        <v>-0</v>
      </c>
      <c r="C36" s="271" t="n">
        <f aca="false">B36-F36</f>
        <v>0</v>
      </c>
      <c r="D36" s="271" t="n">
        <f aca="false">E36-C36</f>
        <v>-0</v>
      </c>
      <c r="E36" s="271" t="n">
        <f aca="false">PMT($B$3/12,$B$4*12,-$B$9)</f>
        <v>-0</v>
      </c>
      <c r="F36" s="271" t="n">
        <f aca="false">PV($B$3/12,($B$4*12-A36),-$B$5)</f>
        <v>-0</v>
      </c>
      <c r="G36" s="271"/>
      <c r="H36" s="271"/>
      <c r="I36" s="271"/>
      <c r="J36" s="105"/>
    </row>
    <row r="37" customFormat="false" ht="12.75" hidden="false" customHeight="false" outlineLevel="0" collapsed="false">
      <c r="A37" s="270" t="n">
        <v>29</v>
      </c>
      <c r="B37" s="271" t="n">
        <f aca="false">F36</f>
        <v>-0</v>
      </c>
      <c r="C37" s="271" t="n">
        <f aca="false">B37-F37</f>
        <v>0</v>
      </c>
      <c r="D37" s="271" t="n">
        <f aca="false">E37-C37</f>
        <v>-0</v>
      </c>
      <c r="E37" s="271" t="n">
        <f aca="false">PMT($B$3/12,$B$4*12,-$B$9)</f>
        <v>-0</v>
      </c>
      <c r="F37" s="271" t="n">
        <f aca="false">PV($B$3/12,($B$4*12-A37),-$B$5)</f>
        <v>-0</v>
      </c>
      <c r="G37" s="271"/>
      <c r="H37" s="271"/>
      <c r="I37" s="271"/>
      <c r="J37" s="105"/>
    </row>
    <row r="38" customFormat="false" ht="12.75" hidden="false" customHeight="false" outlineLevel="0" collapsed="false">
      <c r="A38" s="270" t="n">
        <v>30</v>
      </c>
      <c r="B38" s="271" t="n">
        <f aca="false">F37</f>
        <v>-0</v>
      </c>
      <c r="C38" s="271" t="n">
        <f aca="false">B38-F38</f>
        <v>0</v>
      </c>
      <c r="D38" s="271" t="n">
        <f aca="false">E38-C38</f>
        <v>-0</v>
      </c>
      <c r="E38" s="271" t="n">
        <f aca="false">PMT($B$3/12,$B$4*12,-$B$9)</f>
        <v>-0</v>
      </c>
      <c r="F38" s="271" t="n">
        <f aca="false">PV($B$3/12,($B$4*12-A38),-$B$5)</f>
        <v>-0</v>
      </c>
      <c r="G38" s="271"/>
      <c r="H38" s="271"/>
      <c r="I38" s="271"/>
      <c r="J38" s="105"/>
    </row>
    <row r="39" customFormat="false" ht="12.75" hidden="false" customHeight="false" outlineLevel="0" collapsed="false">
      <c r="A39" s="270" t="n">
        <v>31</v>
      </c>
      <c r="B39" s="271" t="n">
        <f aca="false">F38</f>
        <v>-0</v>
      </c>
      <c r="C39" s="271" t="n">
        <f aca="false">B39-F39</f>
        <v>0</v>
      </c>
      <c r="D39" s="271" t="n">
        <f aca="false">E39-C39</f>
        <v>-0</v>
      </c>
      <c r="E39" s="271" t="n">
        <f aca="false">PMT($B$3/12,$B$4*12,-$B$9)</f>
        <v>-0</v>
      </c>
      <c r="F39" s="271" t="n">
        <f aca="false">PV($B$3/12,($B$4*12-A39),-$B$5)</f>
        <v>-0</v>
      </c>
      <c r="G39" s="271"/>
      <c r="H39" s="271"/>
      <c r="I39" s="271"/>
      <c r="J39" s="105"/>
    </row>
    <row r="40" customFormat="false" ht="12.75" hidden="false" customHeight="false" outlineLevel="0" collapsed="false">
      <c r="A40" s="270" t="n">
        <v>32</v>
      </c>
      <c r="B40" s="271" t="n">
        <f aca="false">F39</f>
        <v>-0</v>
      </c>
      <c r="C40" s="271" t="n">
        <f aca="false">B40-F40</f>
        <v>0</v>
      </c>
      <c r="D40" s="271" t="n">
        <f aca="false">E40-C40</f>
        <v>-0</v>
      </c>
      <c r="E40" s="271" t="n">
        <f aca="false">PMT($B$3/12,$B$4*12,-$B$9)</f>
        <v>-0</v>
      </c>
      <c r="F40" s="271" t="n">
        <f aca="false">PV($B$3/12,($B$4*12-A40),-$B$5)</f>
        <v>-0</v>
      </c>
      <c r="G40" s="271"/>
      <c r="H40" s="271"/>
      <c r="I40" s="271"/>
      <c r="J40" s="105"/>
    </row>
    <row r="41" customFormat="false" ht="12.75" hidden="false" customHeight="false" outlineLevel="0" collapsed="false">
      <c r="A41" s="270" t="n">
        <v>33</v>
      </c>
      <c r="B41" s="271" t="n">
        <f aca="false">F40</f>
        <v>-0</v>
      </c>
      <c r="C41" s="271" t="n">
        <f aca="false">B41-F41</f>
        <v>0</v>
      </c>
      <c r="D41" s="271" t="n">
        <f aca="false">E41-C41</f>
        <v>-0</v>
      </c>
      <c r="E41" s="271" t="n">
        <f aca="false">PMT($B$3/12,$B$4*12,-$B$9)</f>
        <v>-0</v>
      </c>
      <c r="F41" s="271" t="n">
        <f aca="false">PV($B$3/12,($B$4*12-A41),-$B$5)</f>
        <v>-0</v>
      </c>
      <c r="G41" s="271"/>
      <c r="H41" s="271"/>
      <c r="I41" s="271"/>
      <c r="J41" s="105"/>
    </row>
    <row r="42" customFormat="false" ht="12.75" hidden="false" customHeight="false" outlineLevel="0" collapsed="false">
      <c r="A42" s="270" t="n">
        <v>34</v>
      </c>
      <c r="B42" s="271" t="n">
        <f aca="false">F41</f>
        <v>-0</v>
      </c>
      <c r="C42" s="271" t="n">
        <f aca="false">B42-F42</f>
        <v>0</v>
      </c>
      <c r="D42" s="271" t="n">
        <f aca="false">E42-C42</f>
        <v>-0</v>
      </c>
      <c r="E42" s="271" t="n">
        <f aca="false">PMT($B$3/12,$B$4*12,-$B$9)</f>
        <v>-0</v>
      </c>
      <c r="F42" s="271" t="n">
        <f aca="false">PV($B$3/12,($B$4*12-A42),-$B$5)</f>
        <v>-0</v>
      </c>
      <c r="G42" s="271"/>
      <c r="H42" s="271"/>
      <c r="I42" s="271"/>
      <c r="J42" s="105"/>
    </row>
    <row r="43" customFormat="false" ht="12.75" hidden="false" customHeight="false" outlineLevel="0" collapsed="false">
      <c r="A43" s="270" t="n">
        <v>35</v>
      </c>
      <c r="B43" s="271" t="n">
        <f aca="false">F42</f>
        <v>-0</v>
      </c>
      <c r="C43" s="271" t="n">
        <f aca="false">B43-F43</f>
        <v>0</v>
      </c>
      <c r="D43" s="271" t="n">
        <f aca="false">E43-C43</f>
        <v>-0</v>
      </c>
      <c r="E43" s="271" t="n">
        <f aca="false">PMT($B$3/12,$B$4*12,-$B$9)</f>
        <v>-0</v>
      </c>
      <c r="F43" s="271" t="n">
        <f aca="false">PV($B$3/12,($B$4*12-A43),-$B$5)</f>
        <v>-0</v>
      </c>
      <c r="G43" s="271"/>
      <c r="H43" s="271"/>
      <c r="I43" s="271"/>
      <c r="J43" s="105"/>
    </row>
    <row r="44" customFormat="false" ht="12.75" hidden="false" customHeight="false" outlineLevel="0" collapsed="false">
      <c r="A44" s="270" t="n">
        <v>36</v>
      </c>
      <c r="B44" s="271" t="n">
        <f aca="false">F43</f>
        <v>-0</v>
      </c>
      <c r="C44" s="271" t="n">
        <f aca="false">B44-F44</f>
        <v>0</v>
      </c>
      <c r="D44" s="271" t="n">
        <f aca="false">E44-C44</f>
        <v>-0</v>
      </c>
      <c r="E44" s="271" t="n">
        <f aca="false">PMT($B$3/12,$B$4*12,-$B$9)</f>
        <v>-0</v>
      </c>
      <c r="F44" s="271" t="n">
        <f aca="false">PV($B$3/12,($B$4*12-A44),-$B$5)</f>
        <v>-0</v>
      </c>
      <c r="G44" s="273" t="n">
        <f aca="false">SUM(C33:C44)</f>
        <v>0</v>
      </c>
      <c r="H44" s="273" t="n">
        <f aca="false">SUM(D33:D44)</f>
        <v>0</v>
      </c>
      <c r="I44" s="271"/>
      <c r="J44" s="105"/>
    </row>
    <row r="45" customFormat="false" ht="12.75" hidden="false" customHeight="false" outlineLevel="0" collapsed="false">
      <c r="A45" s="270" t="n">
        <v>37</v>
      </c>
      <c r="B45" s="271" t="n">
        <f aca="false">F44</f>
        <v>-0</v>
      </c>
      <c r="C45" s="271" t="n">
        <f aca="false">B45-F45</f>
        <v>0</v>
      </c>
      <c r="D45" s="271" t="n">
        <f aca="false">E45-C45</f>
        <v>-0</v>
      </c>
      <c r="E45" s="271" t="n">
        <f aca="false">PMT($B$3/12,$B$4*12,-$B$9)</f>
        <v>-0</v>
      </c>
      <c r="F45" s="271" t="n">
        <f aca="false">PV($B$3/12,($B$4*12-A45),-$B$5)</f>
        <v>-0</v>
      </c>
      <c r="G45" s="271"/>
      <c r="H45" s="271"/>
      <c r="I45" s="271"/>
      <c r="J45" s="105"/>
    </row>
    <row r="46" customFormat="false" ht="12.75" hidden="false" customHeight="false" outlineLevel="0" collapsed="false">
      <c r="A46" s="270" t="n">
        <v>38</v>
      </c>
      <c r="B46" s="271" t="n">
        <f aca="false">F45</f>
        <v>-0</v>
      </c>
      <c r="C46" s="271" t="n">
        <f aca="false">B46-F46</f>
        <v>0</v>
      </c>
      <c r="D46" s="271" t="n">
        <f aca="false">E46-C46</f>
        <v>-0</v>
      </c>
      <c r="E46" s="271" t="n">
        <f aca="false">PMT($B$3/12,$B$4*12,-$B$9)</f>
        <v>-0</v>
      </c>
      <c r="F46" s="271" t="n">
        <f aca="false">PV($B$3/12,($B$4*12-A46),-$B$5)</f>
        <v>-0</v>
      </c>
      <c r="G46" s="271"/>
      <c r="H46" s="271"/>
      <c r="I46" s="271"/>
      <c r="J46" s="105"/>
    </row>
    <row r="47" customFormat="false" ht="12.75" hidden="false" customHeight="false" outlineLevel="0" collapsed="false">
      <c r="A47" s="270" t="n">
        <v>39</v>
      </c>
      <c r="B47" s="271" t="n">
        <f aca="false">F46</f>
        <v>-0</v>
      </c>
      <c r="C47" s="271" t="n">
        <f aca="false">B47-F47</f>
        <v>0</v>
      </c>
      <c r="D47" s="271" t="n">
        <f aca="false">E47-C47</f>
        <v>-0</v>
      </c>
      <c r="E47" s="271" t="n">
        <f aca="false">PMT($B$3/12,$B$4*12,-$B$9)</f>
        <v>-0</v>
      </c>
      <c r="F47" s="271" t="n">
        <f aca="false">PV($B$3/12,($B$4*12-A47),-$B$5)</f>
        <v>-0</v>
      </c>
      <c r="G47" s="271"/>
      <c r="H47" s="271"/>
      <c r="I47" s="271"/>
      <c r="J47" s="105"/>
    </row>
    <row r="48" customFormat="false" ht="12.75" hidden="false" customHeight="false" outlineLevel="0" collapsed="false">
      <c r="A48" s="270" t="n">
        <v>40</v>
      </c>
      <c r="B48" s="271" t="n">
        <f aca="false">F47</f>
        <v>-0</v>
      </c>
      <c r="C48" s="271" t="n">
        <f aca="false">B48-F48</f>
        <v>0</v>
      </c>
      <c r="D48" s="271" t="n">
        <f aca="false">E48-C48</f>
        <v>-0</v>
      </c>
      <c r="E48" s="271" t="n">
        <f aca="false">PMT($B$3/12,$B$4*12,-$B$9)</f>
        <v>-0</v>
      </c>
      <c r="F48" s="271" t="n">
        <f aca="false">PV($B$3/12,($B$4*12-A48),-$B$5)</f>
        <v>-0</v>
      </c>
      <c r="G48" s="271"/>
      <c r="H48" s="271"/>
      <c r="I48" s="271"/>
      <c r="J48" s="105"/>
    </row>
    <row r="49" customFormat="false" ht="12.75" hidden="false" customHeight="false" outlineLevel="0" collapsed="false">
      <c r="A49" s="270" t="n">
        <v>41</v>
      </c>
      <c r="B49" s="271" t="n">
        <f aca="false">F48</f>
        <v>-0</v>
      </c>
      <c r="C49" s="271" t="n">
        <f aca="false">B49-F49</f>
        <v>0</v>
      </c>
      <c r="D49" s="271" t="n">
        <f aca="false">E49-C49</f>
        <v>-0</v>
      </c>
      <c r="E49" s="271" t="n">
        <f aca="false">PMT($B$3/12,$B$4*12,-$B$9)</f>
        <v>-0</v>
      </c>
      <c r="F49" s="271" t="n">
        <f aca="false">PV($B$3/12,($B$4*12-A49),-$B$5)</f>
        <v>-0</v>
      </c>
      <c r="G49" s="271"/>
      <c r="H49" s="271"/>
      <c r="I49" s="271"/>
      <c r="J49" s="105"/>
    </row>
    <row r="50" customFormat="false" ht="12.75" hidden="false" customHeight="false" outlineLevel="0" collapsed="false">
      <c r="A50" s="270" t="n">
        <v>42</v>
      </c>
      <c r="B50" s="271" t="n">
        <f aca="false">F49</f>
        <v>-0</v>
      </c>
      <c r="C50" s="271" t="n">
        <f aca="false">B50-F50</f>
        <v>0</v>
      </c>
      <c r="D50" s="271" t="n">
        <f aca="false">E50-C50</f>
        <v>-0</v>
      </c>
      <c r="E50" s="271" t="n">
        <f aca="false">PMT($B$3/12,$B$4*12,-$B$9)</f>
        <v>-0</v>
      </c>
      <c r="F50" s="271" t="n">
        <f aca="false">PV($B$3/12,($B$4*12-A50),-$B$5)</f>
        <v>-0</v>
      </c>
      <c r="G50" s="271"/>
      <c r="H50" s="271"/>
      <c r="I50" s="271"/>
      <c r="J50" s="105"/>
    </row>
    <row r="51" customFormat="false" ht="12.75" hidden="false" customHeight="false" outlineLevel="0" collapsed="false">
      <c r="A51" s="270" t="n">
        <v>43</v>
      </c>
      <c r="B51" s="271" t="n">
        <f aca="false">F50</f>
        <v>-0</v>
      </c>
      <c r="C51" s="271" t="n">
        <f aca="false">B51-F51</f>
        <v>0</v>
      </c>
      <c r="D51" s="271" t="n">
        <f aca="false">E51-C51</f>
        <v>-0</v>
      </c>
      <c r="E51" s="271" t="n">
        <f aca="false">PMT($B$3/12,$B$4*12,-$B$9)</f>
        <v>-0</v>
      </c>
      <c r="F51" s="271" t="n">
        <f aca="false">PV($B$3/12,($B$4*12-A51),-$B$5)</f>
        <v>-0</v>
      </c>
      <c r="G51" s="271"/>
      <c r="H51" s="271"/>
      <c r="I51" s="271"/>
      <c r="J51" s="105"/>
    </row>
    <row r="52" customFormat="false" ht="12.75" hidden="false" customHeight="false" outlineLevel="0" collapsed="false">
      <c r="A52" s="270" t="n">
        <v>44</v>
      </c>
      <c r="B52" s="271" t="n">
        <f aca="false">F51</f>
        <v>-0</v>
      </c>
      <c r="C52" s="271" t="n">
        <f aca="false">B52-F52</f>
        <v>0</v>
      </c>
      <c r="D52" s="271" t="n">
        <f aca="false">E52-C52</f>
        <v>-0</v>
      </c>
      <c r="E52" s="271" t="n">
        <f aca="false">PMT($B$3/12,$B$4*12,-$B$9)</f>
        <v>-0</v>
      </c>
      <c r="F52" s="271" t="n">
        <f aca="false">PV($B$3/12,($B$4*12-A52),-$B$5)</f>
        <v>-0</v>
      </c>
      <c r="G52" s="271"/>
      <c r="H52" s="271"/>
      <c r="I52" s="271"/>
      <c r="J52" s="105"/>
    </row>
    <row r="53" customFormat="false" ht="12.75" hidden="false" customHeight="false" outlineLevel="0" collapsed="false">
      <c r="A53" s="270" t="n">
        <v>45</v>
      </c>
      <c r="B53" s="271" t="n">
        <f aca="false">F52</f>
        <v>-0</v>
      </c>
      <c r="C53" s="271" t="n">
        <f aca="false">B53-F53</f>
        <v>0</v>
      </c>
      <c r="D53" s="271" t="n">
        <f aca="false">E53-C53</f>
        <v>-0</v>
      </c>
      <c r="E53" s="271" t="n">
        <f aca="false">PMT($B$3/12,$B$4*12,-$B$9)</f>
        <v>-0</v>
      </c>
      <c r="F53" s="271" t="n">
        <f aca="false">PV($B$3/12,($B$4*12-A53),-$B$5)</f>
        <v>-0</v>
      </c>
      <c r="G53" s="271"/>
      <c r="H53" s="271"/>
      <c r="I53" s="271"/>
      <c r="J53" s="105"/>
    </row>
    <row r="54" customFormat="false" ht="12.75" hidden="false" customHeight="false" outlineLevel="0" collapsed="false">
      <c r="A54" s="270" t="n">
        <v>46</v>
      </c>
      <c r="B54" s="271" t="n">
        <f aca="false">F53</f>
        <v>-0</v>
      </c>
      <c r="C54" s="271" t="n">
        <f aca="false">B54-F54</f>
        <v>0</v>
      </c>
      <c r="D54" s="271" t="n">
        <f aca="false">E54-C54</f>
        <v>-0</v>
      </c>
      <c r="E54" s="271" t="n">
        <f aca="false">PMT($B$3/12,$B$4*12,-$B$9)</f>
        <v>-0</v>
      </c>
      <c r="F54" s="271" t="n">
        <f aca="false">PV($B$3/12,($B$4*12-A54),-$B$5)</f>
        <v>-0</v>
      </c>
      <c r="G54" s="271"/>
      <c r="H54" s="271"/>
      <c r="I54" s="271"/>
      <c r="J54" s="105"/>
    </row>
    <row r="55" customFormat="false" ht="12.75" hidden="false" customHeight="false" outlineLevel="0" collapsed="false">
      <c r="A55" s="270" t="n">
        <v>47</v>
      </c>
      <c r="B55" s="271" t="n">
        <f aca="false">F54</f>
        <v>-0</v>
      </c>
      <c r="C55" s="271" t="n">
        <f aca="false">B55-F55</f>
        <v>0</v>
      </c>
      <c r="D55" s="271" t="n">
        <f aca="false">E55-C55</f>
        <v>-0</v>
      </c>
      <c r="E55" s="271" t="n">
        <f aca="false">PMT($B$3/12,$B$4*12,-$B$9)</f>
        <v>-0</v>
      </c>
      <c r="F55" s="271" t="n">
        <f aca="false">PV($B$3/12,($B$4*12-A55),-$B$5)</f>
        <v>-0</v>
      </c>
      <c r="G55" s="271"/>
      <c r="H55" s="271"/>
      <c r="I55" s="271"/>
      <c r="J55" s="105"/>
    </row>
    <row r="56" customFormat="false" ht="12.75" hidden="false" customHeight="false" outlineLevel="0" collapsed="false">
      <c r="A56" s="270" t="n">
        <v>48</v>
      </c>
      <c r="B56" s="271" t="n">
        <f aca="false">F55</f>
        <v>-0</v>
      </c>
      <c r="C56" s="271" t="n">
        <f aca="false">B56-F56</f>
        <v>0</v>
      </c>
      <c r="D56" s="271" t="n">
        <f aca="false">E56-C56</f>
        <v>-0</v>
      </c>
      <c r="E56" s="271" t="n">
        <f aca="false">PMT($B$3/12,$B$4*12,-$B$9)</f>
        <v>-0</v>
      </c>
      <c r="F56" s="271" t="n">
        <f aca="false">PV($B$3/12,($B$4*12-A56),-$B$5)</f>
        <v>-0</v>
      </c>
      <c r="G56" s="273" t="n">
        <f aca="false">SUM(C45:C56)</f>
        <v>0</v>
      </c>
      <c r="H56" s="273" t="n">
        <f aca="false">SUM(D45:D56)</f>
        <v>0</v>
      </c>
      <c r="I56" s="271"/>
      <c r="J56" s="105"/>
    </row>
    <row r="57" customFormat="false" ht="12.75" hidden="false" customHeight="false" outlineLevel="0" collapsed="false">
      <c r="A57" s="270" t="n">
        <v>49</v>
      </c>
      <c r="B57" s="271" t="n">
        <f aca="false">F56</f>
        <v>-0</v>
      </c>
      <c r="C57" s="271" t="n">
        <f aca="false">B57-F57</f>
        <v>0</v>
      </c>
      <c r="D57" s="271" t="n">
        <f aca="false">E57-C57</f>
        <v>-0</v>
      </c>
      <c r="E57" s="271" t="n">
        <f aca="false">PMT($B$3/12,$B$4*12,-$B$9)</f>
        <v>-0</v>
      </c>
      <c r="F57" s="271" t="n">
        <f aca="false">PV($B$3/12,($B$4*12-A57),-$B$5)</f>
        <v>-0</v>
      </c>
      <c r="G57" s="271"/>
      <c r="H57" s="271"/>
      <c r="I57" s="271"/>
      <c r="J57" s="105"/>
    </row>
    <row r="58" customFormat="false" ht="12.75" hidden="false" customHeight="false" outlineLevel="0" collapsed="false">
      <c r="A58" s="270" t="n">
        <v>50</v>
      </c>
      <c r="B58" s="271" t="n">
        <f aca="false">F57</f>
        <v>-0</v>
      </c>
      <c r="C58" s="271" t="n">
        <f aca="false">B58-F58</f>
        <v>0</v>
      </c>
      <c r="D58" s="271" t="n">
        <f aca="false">E58-C58</f>
        <v>-0</v>
      </c>
      <c r="E58" s="271" t="n">
        <f aca="false">PMT($B$3/12,$B$4*12,-$B$9)</f>
        <v>-0</v>
      </c>
      <c r="F58" s="271" t="n">
        <f aca="false">PV($B$3/12,($B$4*12-A58),-$B$5)</f>
        <v>-0</v>
      </c>
      <c r="G58" s="271"/>
      <c r="H58" s="271"/>
      <c r="I58" s="271"/>
      <c r="J58" s="105"/>
    </row>
    <row r="59" customFormat="false" ht="12.75" hidden="false" customHeight="false" outlineLevel="0" collapsed="false">
      <c r="A59" s="270" t="n">
        <v>51</v>
      </c>
      <c r="B59" s="271" t="n">
        <f aca="false">F58</f>
        <v>-0</v>
      </c>
      <c r="C59" s="271" t="n">
        <f aca="false">B59-F59</f>
        <v>0</v>
      </c>
      <c r="D59" s="271" t="n">
        <f aca="false">E59-C59</f>
        <v>-0</v>
      </c>
      <c r="E59" s="271" t="n">
        <f aca="false">PMT($B$3/12,$B$4*12,-$B$9)</f>
        <v>-0</v>
      </c>
      <c r="F59" s="271" t="n">
        <f aca="false">PV($B$3/12,($B$4*12-A59),-$B$5)</f>
        <v>-0</v>
      </c>
      <c r="G59" s="271"/>
      <c r="H59" s="271"/>
      <c r="I59" s="271"/>
      <c r="J59" s="105"/>
    </row>
    <row r="60" customFormat="false" ht="12.75" hidden="false" customHeight="false" outlineLevel="0" collapsed="false">
      <c r="A60" s="270" t="n">
        <v>52</v>
      </c>
      <c r="B60" s="271" t="n">
        <f aca="false">F59</f>
        <v>-0</v>
      </c>
      <c r="C60" s="271" t="n">
        <f aca="false">B60-F60</f>
        <v>0</v>
      </c>
      <c r="D60" s="271" t="n">
        <f aca="false">E60-C60</f>
        <v>-0</v>
      </c>
      <c r="E60" s="271" t="n">
        <f aca="false">PMT($B$3/12,$B$4*12,-$B$9)</f>
        <v>-0</v>
      </c>
      <c r="F60" s="271" t="n">
        <f aca="false">PV($B$3/12,($B$4*12-A60),-$B$5)</f>
        <v>-0</v>
      </c>
      <c r="G60" s="271"/>
      <c r="H60" s="271"/>
      <c r="I60" s="271"/>
      <c r="J60" s="105"/>
    </row>
    <row r="61" customFormat="false" ht="12.75" hidden="false" customHeight="false" outlineLevel="0" collapsed="false">
      <c r="A61" s="270" t="n">
        <v>53</v>
      </c>
      <c r="B61" s="271" t="n">
        <f aca="false">F60</f>
        <v>-0</v>
      </c>
      <c r="C61" s="271" t="n">
        <f aca="false">B61-F61</f>
        <v>0</v>
      </c>
      <c r="D61" s="271" t="n">
        <f aca="false">E61-C61</f>
        <v>-0</v>
      </c>
      <c r="E61" s="271" t="n">
        <f aca="false">PMT($B$3/12,$B$4*12,-$B$9)</f>
        <v>-0</v>
      </c>
      <c r="F61" s="271" t="n">
        <f aca="false">PV($B$3/12,($B$4*12-A61),-$B$5)</f>
        <v>-0</v>
      </c>
      <c r="G61" s="271"/>
      <c r="H61" s="271"/>
      <c r="I61" s="271"/>
      <c r="J61" s="105"/>
    </row>
    <row r="62" customFormat="false" ht="12.75" hidden="false" customHeight="false" outlineLevel="0" collapsed="false">
      <c r="A62" s="270" t="n">
        <v>54</v>
      </c>
      <c r="B62" s="271" t="n">
        <f aca="false">F61</f>
        <v>-0</v>
      </c>
      <c r="C62" s="271" t="n">
        <f aca="false">B62-F62</f>
        <v>0</v>
      </c>
      <c r="D62" s="271" t="n">
        <f aca="false">E62-C62</f>
        <v>-0</v>
      </c>
      <c r="E62" s="271" t="n">
        <f aca="false">PMT($B$3/12,$B$4*12,-$B$9)</f>
        <v>-0</v>
      </c>
      <c r="F62" s="271" t="n">
        <f aca="false">PV($B$3/12,($B$4*12-A62),-$B$5)</f>
        <v>-0</v>
      </c>
      <c r="G62" s="271"/>
      <c r="H62" s="271"/>
      <c r="I62" s="271"/>
      <c r="J62" s="105"/>
    </row>
    <row r="63" customFormat="false" ht="12.75" hidden="false" customHeight="false" outlineLevel="0" collapsed="false">
      <c r="A63" s="270" t="n">
        <v>55</v>
      </c>
      <c r="B63" s="271" t="n">
        <f aca="false">F62</f>
        <v>-0</v>
      </c>
      <c r="C63" s="271" t="n">
        <f aca="false">B63-F63</f>
        <v>0</v>
      </c>
      <c r="D63" s="271" t="n">
        <f aca="false">E63-C63</f>
        <v>-0</v>
      </c>
      <c r="E63" s="271" t="n">
        <f aca="false">PMT($B$3/12,$B$4*12,-$B$9)</f>
        <v>-0</v>
      </c>
      <c r="F63" s="271" t="n">
        <f aca="false">PV($B$3/12,($B$4*12-A63),-$B$5)</f>
        <v>-0</v>
      </c>
      <c r="G63" s="271"/>
      <c r="H63" s="271"/>
      <c r="I63" s="271"/>
      <c r="J63" s="105"/>
    </row>
    <row r="64" customFormat="false" ht="12.75" hidden="false" customHeight="false" outlineLevel="0" collapsed="false">
      <c r="A64" s="270" t="n">
        <v>56</v>
      </c>
      <c r="B64" s="271" t="n">
        <f aca="false">F63</f>
        <v>-0</v>
      </c>
      <c r="C64" s="271" t="n">
        <f aca="false">B64-F64</f>
        <v>0</v>
      </c>
      <c r="D64" s="271" t="n">
        <f aca="false">E64-C64</f>
        <v>-0</v>
      </c>
      <c r="E64" s="271" t="n">
        <f aca="false">PMT($B$3/12,$B$4*12,-$B$9)</f>
        <v>-0</v>
      </c>
      <c r="F64" s="271" t="n">
        <f aca="false">PV($B$3/12,($B$4*12-A64),-$B$5)</f>
        <v>-0</v>
      </c>
      <c r="G64" s="271"/>
      <c r="H64" s="271"/>
      <c r="I64" s="271"/>
      <c r="J64" s="105"/>
    </row>
    <row r="65" customFormat="false" ht="12.75" hidden="false" customHeight="false" outlineLevel="0" collapsed="false">
      <c r="A65" s="270" t="n">
        <v>57</v>
      </c>
      <c r="B65" s="271" t="n">
        <f aca="false">F64</f>
        <v>-0</v>
      </c>
      <c r="C65" s="271" t="n">
        <f aca="false">B65-F65</f>
        <v>0</v>
      </c>
      <c r="D65" s="271" t="n">
        <f aca="false">E65-C65</f>
        <v>-0</v>
      </c>
      <c r="E65" s="271" t="n">
        <f aca="false">PMT($B$3/12,$B$4*12,-$B$9)</f>
        <v>-0</v>
      </c>
      <c r="F65" s="271" t="n">
        <f aca="false">PV($B$3/12,($B$4*12-A65),-$B$5)</f>
        <v>-0</v>
      </c>
      <c r="G65" s="271"/>
      <c r="H65" s="271"/>
      <c r="I65" s="271"/>
      <c r="J65" s="105"/>
    </row>
    <row r="66" customFormat="false" ht="12.75" hidden="false" customHeight="false" outlineLevel="0" collapsed="false">
      <c r="A66" s="270" t="n">
        <v>58</v>
      </c>
      <c r="B66" s="271" t="n">
        <f aca="false">F65</f>
        <v>-0</v>
      </c>
      <c r="C66" s="271" t="n">
        <f aca="false">B66-F66</f>
        <v>0</v>
      </c>
      <c r="D66" s="271" t="n">
        <f aca="false">E66-C66</f>
        <v>-0</v>
      </c>
      <c r="E66" s="271" t="n">
        <f aca="false">PMT($B$3/12,$B$4*12,-$B$9)</f>
        <v>-0</v>
      </c>
      <c r="F66" s="271" t="n">
        <f aca="false">PV($B$3/12,($B$4*12-A66),-$B$5)</f>
        <v>-0</v>
      </c>
      <c r="G66" s="271"/>
      <c r="H66" s="271"/>
      <c r="I66" s="271"/>
      <c r="J66" s="105"/>
    </row>
    <row r="67" customFormat="false" ht="12.75" hidden="false" customHeight="false" outlineLevel="0" collapsed="false">
      <c r="A67" s="270" t="n">
        <v>59</v>
      </c>
      <c r="B67" s="271" t="n">
        <f aca="false">F66</f>
        <v>-0</v>
      </c>
      <c r="C67" s="271" t="n">
        <f aca="false">B67-F67</f>
        <v>0</v>
      </c>
      <c r="D67" s="271" t="n">
        <f aca="false">E67-C67</f>
        <v>-0</v>
      </c>
      <c r="E67" s="271" t="n">
        <f aca="false">PMT($B$3/12,$B$4*12,-$B$9)</f>
        <v>-0</v>
      </c>
      <c r="F67" s="271" t="n">
        <f aca="false">PV($B$3/12,($B$4*12-A67),-$B$5)</f>
        <v>-0</v>
      </c>
      <c r="G67" s="271"/>
      <c r="H67" s="271"/>
      <c r="I67" s="271"/>
      <c r="J67" s="105"/>
    </row>
    <row r="68" customFormat="false" ht="12.75" hidden="false" customHeight="false" outlineLevel="0" collapsed="false">
      <c r="A68" s="270" t="n">
        <v>60</v>
      </c>
      <c r="B68" s="271" t="n">
        <f aca="false">F67</f>
        <v>-0</v>
      </c>
      <c r="C68" s="271" t="n">
        <f aca="false">B68-F68</f>
        <v>0</v>
      </c>
      <c r="D68" s="271" t="n">
        <f aca="false">E68-C68</f>
        <v>-0</v>
      </c>
      <c r="E68" s="271" t="n">
        <f aca="false">PMT($B$3/12,$B$4*12,-$B$9)</f>
        <v>-0</v>
      </c>
      <c r="F68" s="271" t="n">
        <f aca="false">PV($B$3/12,($B$4*12-A68),-$B$5)</f>
        <v>-0</v>
      </c>
      <c r="G68" s="273" t="n">
        <f aca="false">SUM(C57:C68)</f>
        <v>0</v>
      </c>
      <c r="H68" s="273" t="n">
        <f aca="false">SUM(D57:D68)</f>
        <v>0</v>
      </c>
      <c r="I68" s="271"/>
      <c r="J68" s="105"/>
    </row>
    <row r="69" customFormat="false" ht="12.75" hidden="false" customHeight="false" outlineLevel="0" collapsed="false">
      <c r="A69" s="270" t="n">
        <f aca="false">+A68+1</f>
        <v>61</v>
      </c>
      <c r="B69" s="271" t="n">
        <f aca="false">F68</f>
        <v>-0</v>
      </c>
      <c r="C69" s="271" t="n">
        <f aca="false">B69-F69</f>
        <v>0</v>
      </c>
      <c r="D69" s="271" t="n">
        <f aca="false">E69-C69</f>
        <v>-0</v>
      </c>
      <c r="E69" s="271" t="n">
        <f aca="false">PMT($B$3/12,$B$4*12,-$B$9)</f>
        <v>-0</v>
      </c>
      <c r="F69" s="271" t="n">
        <f aca="false">PV($B$3/12,($B$4*12-A69),-$B$5)</f>
        <v>-0</v>
      </c>
      <c r="G69" s="271"/>
      <c r="H69" s="271"/>
      <c r="I69" s="271"/>
      <c r="J69" s="105"/>
    </row>
    <row r="70" customFormat="false" ht="12.75" hidden="false" customHeight="false" outlineLevel="0" collapsed="false">
      <c r="A70" s="270" t="n">
        <f aca="false">+A69+1</f>
        <v>62</v>
      </c>
      <c r="B70" s="271" t="n">
        <f aca="false">F69</f>
        <v>-0</v>
      </c>
      <c r="C70" s="271" t="n">
        <f aca="false">B70-F70</f>
        <v>0</v>
      </c>
      <c r="D70" s="271" t="n">
        <f aca="false">E70-C70</f>
        <v>-0</v>
      </c>
      <c r="E70" s="271" t="n">
        <f aca="false">PMT($B$3/12,$B$4*12,-$B$9)</f>
        <v>-0</v>
      </c>
      <c r="F70" s="271" t="n">
        <f aca="false">PV($B$3/12,($B$4*12-A70),-$B$5)</f>
        <v>-0</v>
      </c>
      <c r="G70" s="271"/>
      <c r="H70" s="271"/>
      <c r="I70" s="271"/>
      <c r="J70" s="105"/>
    </row>
    <row r="71" customFormat="false" ht="12.75" hidden="false" customHeight="false" outlineLevel="0" collapsed="false">
      <c r="A71" s="270" t="n">
        <f aca="false">+A70+1</f>
        <v>63</v>
      </c>
      <c r="B71" s="271" t="n">
        <f aca="false">F70</f>
        <v>-0</v>
      </c>
      <c r="C71" s="271" t="n">
        <f aca="false">B71-F71</f>
        <v>0</v>
      </c>
      <c r="D71" s="271" t="n">
        <f aca="false">E71-C71</f>
        <v>-0</v>
      </c>
      <c r="E71" s="271" t="n">
        <f aca="false">PMT($B$3/12,$B$4*12,-$B$9)</f>
        <v>-0</v>
      </c>
      <c r="F71" s="271" t="n">
        <f aca="false">PV($B$3/12,($B$4*12-A71),-$B$5)</f>
        <v>-0</v>
      </c>
      <c r="G71" s="271"/>
      <c r="H71" s="271"/>
      <c r="I71" s="271"/>
      <c r="J71" s="105"/>
    </row>
    <row r="72" customFormat="false" ht="12.75" hidden="false" customHeight="false" outlineLevel="0" collapsed="false">
      <c r="A72" s="270" t="n">
        <f aca="false">+A71+1</f>
        <v>64</v>
      </c>
      <c r="B72" s="271" t="n">
        <f aca="false">F71</f>
        <v>-0</v>
      </c>
      <c r="C72" s="271" t="n">
        <f aca="false">B72-F72</f>
        <v>0</v>
      </c>
      <c r="D72" s="271" t="n">
        <f aca="false">E72-C72</f>
        <v>-0</v>
      </c>
      <c r="E72" s="271" t="n">
        <f aca="false">PMT($B$3/12,$B$4*12,-$B$9)</f>
        <v>-0</v>
      </c>
      <c r="F72" s="271" t="n">
        <f aca="false">PV($B$3/12,($B$4*12-A72),-$B$5)</f>
        <v>-0</v>
      </c>
      <c r="G72" s="271"/>
      <c r="H72" s="271"/>
      <c r="I72" s="271"/>
      <c r="J72" s="105"/>
    </row>
    <row r="73" customFormat="false" ht="12.75" hidden="false" customHeight="false" outlineLevel="0" collapsed="false">
      <c r="A73" s="270" t="n">
        <f aca="false">+A72+1</f>
        <v>65</v>
      </c>
      <c r="B73" s="271" t="n">
        <f aca="false">F72</f>
        <v>-0</v>
      </c>
      <c r="C73" s="271" t="n">
        <f aca="false">B73-F73</f>
        <v>0</v>
      </c>
      <c r="D73" s="271" t="n">
        <f aca="false">E73-C73</f>
        <v>-0</v>
      </c>
      <c r="E73" s="271" t="n">
        <f aca="false">PMT($B$3/12,$B$4*12,-$B$9)</f>
        <v>-0</v>
      </c>
      <c r="F73" s="271" t="n">
        <f aca="false">PV($B$3/12,($B$4*12-A73),-$B$5)</f>
        <v>-0</v>
      </c>
      <c r="G73" s="271"/>
      <c r="H73" s="271"/>
      <c r="I73" s="271"/>
      <c r="J73" s="105"/>
    </row>
    <row r="74" customFormat="false" ht="12.75" hidden="false" customHeight="false" outlineLevel="0" collapsed="false">
      <c r="A74" s="270" t="n">
        <f aca="false">+A73+1</f>
        <v>66</v>
      </c>
      <c r="B74" s="271" t="n">
        <f aca="false">F73</f>
        <v>-0</v>
      </c>
      <c r="C74" s="271" t="n">
        <f aca="false">B74-F74</f>
        <v>0</v>
      </c>
      <c r="D74" s="271" t="n">
        <f aca="false">E74-C74</f>
        <v>-0</v>
      </c>
      <c r="E74" s="271" t="n">
        <f aca="false">PMT($B$3/12,$B$4*12,-$B$9)</f>
        <v>-0</v>
      </c>
      <c r="F74" s="271" t="n">
        <f aca="false">PV($B$3/12,($B$4*12-A74),-$B$5)</f>
        <v>-0</v>
      </c>
      <c r="G74" s="271"/>
      <c r="H74" s="271"/>
      <c r="I74" s="271"/>
      <c r="J74" s="105"/>
    </row>
    <row r="75" customFormat="false" ht="12.75" hidden="false" customHeight="false" outlineLevel="0" collapsed="false">
      <c r="A75" s="270" t="n">
        <f aca="false">+A74+1</f>
        <v>67</v>
      </c>
      <c r="B75" s="271" t="n">
        <f aca="false">F74</f>
        <v>-0</v>
      </c>
      <c r="C75" s="271" t="n">
        <f aca="false">B75-F75</f>
        <v>0</v>
      </c>
      <c r="D75" s="271" t="n">
        <f aca="false">E75-C75</f>
        <v>-0</v>
      </c>
      <c r="E75" s="271" t="n">
        <f aca="false">PMT($B$3/12,$B$4*12,-$B$9)</f>
        <v>-0</v>
      </c>
      <c r="F75" s="271" t="n">
        <f aca="false">PV($B$3/12,($B$4*12-A75),-$B$5)</f>
        <v>-0</v>
      </c>
      <c r="G75" s="271"/>
      <c r="H75" s="271"/>
      <c r="I75" s="271"/>
      <c r="J75" s="105"/>
    </row>
    <row r="76" customFormat="false" ht="12.75" hidden="false" customHeight="false" outlineLevel="0" collapsed="false">
      <c r="A76" s="270" t="n">
        <f aca="false">+A75+1</f>
        <v>68</v>
      </c>
      <c r="B76" s="271" t="n">
        <f aca="false">F75</f>
        <v>-0</v>
      </c>
      <c r="C76" s="271" t="n">
        <f aca="false">B76-F76</f>
        <v>0</v>
      </c>
      <c r="D76" s="271" t="n">
        <f aca="false">E76-C76</f>
        <v>-0</v>
      </c>
      <c r="E76" s="271" t="n">
        <f aca="false">PMT($B$3/12,$B$4*12,-$B$9)</f>
        <v>-0</v>
      </c>
      <c r="F76" s="271" t="n">
        <f aca="false">PV($B$3/12,($B$4*12-A76),-$B$5)</f>
        <v>-0</v>
      </c>
      <c r="G76" s="271"/>
      <c r="H76" s="271"/>
      <c r="I76" s="271"/>
      <c r="J76" s="105"/>
    </row>
    <row r="77" customFormat="false" ht="12.75" hidden="false" customHeight="false" outlineLevel="0" collapsed="false">
      <c r="A77" s="270" t="n">
        <f aca="false">+A76+1</f>
        <v>69</v>
      </c>
      <c r="B77" s="271" t="n">
        <f aca="false">F76</f>
        <v>-0</v>
      </c>
      <c r="C77" s="271" t="n">
        <f aca="false">B77-F77</f>
        <v>0</v>
      </c>
      <c r="D77" s="271" t="n">
        <f aca="false">E77-C77</f>
        <v>-0</v>
      </c>
      <c r="E77" s="271" t="n">
        <f aca="false">PMT($B$3/12,$B$4*12,-$B$9)</f>
        <v>-0</v>
      </c>
      <c r="F77" s="271" t="n">
        <f aca="false">PV($B$3/12,($B$4*12-A77),-$B$5)</f>
        <v>-0</v>
      </c>
      <c r="G77" s="271"/>
      <c r="H77" s="271"/>
      <c r="I77" s="271"/>
      <c r="J77" s="105"/>
    </row>
    <row r="78" customFormat="false" ht="12.75" hidden="false" customHeight="false" outlineLevel="0" collapsed="false">
      <c r="A78" s="270" t="n">
        <f aca="false">+A77+1</f>
        <v>70</v>
      </c>
      <c r="B78" s="271" t="n">
        <f aca="false">F77</f>
        <v>-0</v>
      </c>
      <c r="C78" s="271" t="n">
        <f aca="false">B78-F78</f>
        <v>0</v>
      </c>
      <c r="D78" s="271" t="n">
        <f aca="false">E78-C78</f>
        <v>-0</v>
      </c>
      <c r="E78" s="271" t="n">
        <f aca="false">PMT($B$3/12,$B$4*12,-$B$9)</f>
        <v>-0</v>
      </c>
      <c r="F78" s="271" t="n">
        <f aca="false">PV($B$3/12,($B$4*12-A78),-$B$5)</f>
        <v>-0</v>
      </c>
      <c r="G78" s="271"/>
      <c r="H78" s="271"/>
      <c r="I78" s="271"/>
      <c r="J78" s="105"/>
    </row>
    <row r="79" customFormat="false" ht="12.75" hidden="false" customHeight="false" outlineLevel="0" collapsed="false">
      <c r="A79" s="270" t="n">
        <f aca="false">+A78+1</f>
        <v>71</v>
      </c>
      <c r="B79" s="271" t="n">
        <f aca="false">F78</f>
        <v>-0</v>
      </c>
      <c r="C79" s="271" t="n">
        <f aca="false">B79-F79</f>
        <v>0</v>
      </c>
      <c r="D79" s="271" t="n">
        <f aca="false">E79-C79</f>
        <v>-0</v>
      </c>
      <c r="E79" s="271" t="n">
        <f aca="false">PMT($B$3/12,$B$4*12,-$B$9)</f>
        <v>-0</v>
      </c>
      <c r="F79" s="271" t="n">
        <f aca="false">PV($B$3/12,($B$4*12-A79),-$B$5)</f>
        <v>-0</v>
      </c>
      <c r="G79" s="271"/>
      <c r="H79" s="271"/>
      <c r="I79" s="271"/>
      <c r="J79" s="105"/>
    </row>
    <row r="80" customFormat="false" ht="12.75" hidden="false" customHeight="false" outlineLevel="0" collapsed="false">
      <c r="A80" s="270" t="n">
        <f aca="false">+A79+1</f>
        <v>72</v>
      </c>
      <c r="B80" s="271" t="n">
        <f aca="false">F79</f>
        <v>-0</v>
      </c>
      <c r="C80" s="271" t="n">
        <f aca="false">B80-F80</f>
        <v>0</v>
      </c>
      <c r="D80" s="271" t="n">
        <f aca="false">E80-C80</f>
        <v>-0</v>
      </c>
      <c r="E80" s="271" t="n">
        <f aca="false">PMT($B$3/12,$B$4*12,-$B$9)</f>
        <v>-0</v>
      </c>
      <c r="F80" s="271" t="n">
        <f aca="false">PV($B$3/12,($B$4*12-A80),-$B$5)</f>
        <v>-0</v>
      </c>
      <c r="G80" s="273" t="n">
        <f aca="false">SUM(C69:C80)</f>
        <v>0</v>
      </c>
      <c r="H80" s="273" t="n">
        <f aca="false">SUM(D69:D80)</f>
        <v>0</v>
      </c>
      <c r="I80" s="271"/>
      <c r="J80" s="105"/>
    </row>
    <row r="81" customFormat="false" ht="12.75" hidden="false" customHeight="false" outlineLevel="0" collapsed="false">
      <c r="A81" s="270" t="n">
        <f aca="false">+A80+1</f>
        <v>73</v>
      </c>
      <c r="B81" s="271" t="n">
        <f aca="false">F80</f>
        <v>-0</v>
      </c>
      <c r="C81" s="271" t="n">
        <f aca="false">B81-F81</f>
        <v>0</v>
      </c>
      <c r="D81" s="271" t="n">
        <f aca="false">E81-C81</f>
        <v>-0</v>
      </c>
      <c r="E81" s="271" t="n">
        <f aca="false">PMT($B$3/12,$B$4*12,-$B$9)</f>
        <v>-0</v>
      </c>
      <c r="F81" s="271" t="n">
        <f aca="false">PV($B$3/12,($B$4*12-A81),-$B$5)</f>
        <v>-0</v>
      </c>
      <c r="G81" s="271"/>
      <c r="H81" s="271"/>
      <c r="I81" s="271"/>
      <c r="J81" s="105"/>
    </row>
    <row r="82" customFormat="false" ht="12.75" hidden="false" customHeight="false" outlineLevel="0" collapsed="false">
      <c r="A82" s="270" t="n">
        <f aca="false">+A81+1</f>
        <v>74</v>
      </c>
      <c r="B82" s="271" t="n">
        <f aca="false">F81</f>
        <v>-0</v>
      </c>
      <c r="C82" s="271" t="n">
        <f aca="false">B82-F82</f>
        <v>0</v>
      </c>
      <c r="D82" s="271" t="n">
        <f aca="false">E82-C82</f>
        <v>-0</v>
      </c>
      <c r="E82" s="271" t="n">
        <f aca="false">PMT($B$3/12,$B$4*12,-$B$9)</f>
        <v>-0</v>
      </c>
      <c r="F82" s="271" t="n">
        <f aca="false">PV($B$3/12,($B$4*12-A82),-$B$5)</f>
        <v>-0</v>
      </c>
      <c r="G82" s="271"/>
      <c r="H82" s="271"/>
      <c r="I82" s="271"/>
      <c r="J82" s="105"/>
    </row>
    <row r="83" customFormat="false" ht="12.75" hidden="false" customHeight="false" outlineLevel="0" collapsed="false">
      <c r="A83" s="270" t="n">
        <f aca="false">+A82+1</f>
        <v>75</v>
      </c>
      <c r="B83" s="271" t="n">
        <f aca="false">F82</f>
        <v>-0</v>
      </c>
      <c r="C83" s="271" t="n">
        <f aca="false">B83-F83</f>
        <v>0</v>
      </c>
      <c r="D83" s="271" t="n">
        <f aca="false">E83-C83</f>
        <v>-0</v>
      </c>
      <c r="E83" s="271" t="n">
        <f aca="false">PMT($B$3/12,$B$4*12,-$B$9)</f>
        <v>-0</v>
      </c>
      <c r="F83" s="271" t="n">
        <f aca="false">PV($B$3/12,($B$4*12-A83),-$B$5)</f>
        <v>-0</v>
      </c>
      <c r="G83" s="271"/>
      <c r="H83" s="271"/>
      <c r="I83" s="271"/>
      <c r="J83" s="105"/>
    </row>
    <row r="84" customFormat="false" ht="12.75" hidden="false" customHeight="false" outlineLevel="0" collapsed="false">
      <c r="A84" s="270" t="n">
        <f aca="false">+A83+1</f>
        <v>76</v>
      </c>
      <c r="B84" s="271" t="n">
        <f aca="false">F83</f>
        <v>-0</v>
      </c>
      <c r="C84" s="271" t="n">
        <f aca="false">B84-F84</f>
        <v>0</v>
      </c>
      <c r="D84" s="271" t="n">
        <f aca="false">E84-C84</f>
        <v>-0</v>
      </c>
      <c r="E84" s="271" t="n">
        <f aca="false">PMT($B$3/12,$B$4*12,-$B$9)</f>
        <v>-0</v>
      </c>
      <c r="F84" s="271" t="n">
        <f aca="false">PV($B$3/12,($B$4*12-A84),-$B$5)</f>
        <v>-0</v>
      </c>
      <c r="G84" s="271"/>
      <c r="H84" s="271"/>
      <c r="I84" s="271"/>
      <c r="J84" s="105"/>
    </row>
    <row r="85" customFormat="false" ht="12.75" hidden="false" customHeight="false" outlineLevel="0" collapsed="false">
      <c r="A85" s="270" t="n">
        <f aca="false">+A84+1</f>
        <v>77</v>
      </c>
      <c r="B85" s="271" t="n">
        <f aca="false">F84</f>
        <v>-0</v>
      </c>
      <c r="C85" s="271" t="n">
        <f aca="false">B85-F85</f>
        <v>0</v>
      </c>
      <c r="D85" s="271" t="n">
        <f aca="false">E85-C85</f>
        <v>-0</v>
      </c>
      <c r="E85" s="271" t="n">
        <f aca="false">PMT($B$3/12,$B$4*12,-$B$9)</f>
        <v>-0</v>
      </c>
      <c r="F85" s="271" t="n">
        <f aca="false">PV($B$3/12,($B$4*12-A85),-$B$5)</f>
        <v>-0</v>
      </c>
      <c r="G85" s="271"/>
      <c r="H85" s="271"/>
      <c r="I85" s="271"/>
      <c r="J85" s="105"/>
    </row>
    <row r="86" customFormat="false" ht="12.75" hidden="false" customHeight="false" outlineLevel="0" collapsed="false">
      <c r="A86" s="270" t="n">
        <f aca="false">+A85+1</f>
        <v>78</v>
      </c>
      <c r="B86" s="271" t="n">
        <f aca="false">F85</f>
        <v>-0</v>
      </c>
      <c r="C86" s="271" t="n">
        <f aca="false">B86-F86</f>
        <v>0</v>
      </c>
      <c r="D86" s="271" t="n">
        <f aca="false">E86-C86</f>
        <v>-0</v>
      </c>
      <c r="E86" s="271" t="n">
        <f aca="false">PMT($B$3/12,$B$4*12,-$B$9)</f>
        <v>-0</v>
      </c>
      <c r="F86" s="271" t="n">
        <f aca="false">PV($B$3/12,($B$4*12-A86),-$B$5)</f>
        <v>-0</v>
      </c>
      <c r="G86" s="271"/>
      <c r="H86" s="271"/>
      <c r="I86" s="271"/>
      <c r="J86" s="105"/>
    </row>
    <row r="87" customFormat="false" ht="12.75" hidden="false" customHeight="false" outlineLevel="0" collapsed="false">
      <c r="A87" s="270" t="n">
        <f aca="false">+A86+1</f>
        <v>79</v>
      </c>
      <c r="B87" s="271" t="n">
        <f aca="false">F86</f>
        <v>-0</v>
      </c>
      <c r="C87" s="271" t="n">
        <f aca="false">B87-F87</f>
        <v>0</v>
      </c>
      <c r="D87" s="271" t="n">
        <f aca="false">E87-C87</f>
        <v>-0</v>
      </c>
      <c r="E87" s="271" t="n">
        <f aca="false">PMT($B$3/12,$B$4*12,-$B$9)</f>
        <v>-0</v>
      </c>
      <c r="F87" s="271" t="n">
        <f aca="false">PV($B$3/12,($B$4*12-A87),-$B$5)</f>
        <v>-0</v>
      </c>
      <c r="G87" s="271"/>
      <c r="H87" s="271"/>
      <c r="I87" s="271"/>
      <c r="J87" s="105"/>
    </row>
    <row r="88" customFormat="false" ht="12.75" hidden="false" customHeight="false" outlineLevel="0" collapsed="false">
      <c r="A88" s="270" t="n">
        <f aca="false">+A87+1</f>
        <v>80</v>
      </c>
      <c r="B88" s="271" t="n">
        <f aca="false">F87</f>
        <v>-0</v>
      </c>
      <c r="C88" s="271" t="n">
        <f aca="false">B88-F88</f>
        <v>0</v>
      </c>
      <c r="D88" s="271" t="n">
        <f aca="false">E88-C88</f>
        <v>-0</v>
      </c>
      <c r="E88" s="271" t="n">
        <f aca="false">PMT($B$3/12,$B$4*12,-$B$9)</f>
        <v>-0</v>
      </c>
      <c r="F88" s="271" t="n">
        <f aca="false">PV($B$3/12,($B$4*12-A88),-$B$5)</f>
        <v>-0</v>
      </c>
      <c r="G88" s="271"/>
      <c r="H88" s="271"/>
      <c r="I88" s="271"/>
      <c r="J88" s="105"/>
    </row>
    <row r="89" customFormat="false" ht="12.75" hidden="false" customHeight="false" outlineLevel="0" collapsed="false">
      <c r="A89" s="270" t="n">
        <f aca="false">+A88+1</f>
        <v>81</v>
      </c>
      <c r="B89" s="271" t="n">
        <f aca="false">F88</f>
        <v>-0</v>
      </c>
      <c r="C89" s="271" t="n">
        <f aca="false">B89-F89</f>
        <v>0</v>
      </c>
      <c r="D89" s="271" t="n">
        <f aca="false">E89-C89</f>
        <v>-0</v>
      </c>
      <c r="E89" s="271" t="n">
        <f aca="false">PMT($B$3/12,$B$4*12,-$B$9)</f>
        <v>-0</v>
      </c>
      <c r="F89" s="271" t="n">
        <f aca="false">PV($B$3/12,($B$4*12-A89),-$B$5)</f>
        <v>-0</v>
      </c>
      <c r="G89" s="271"/>
      <c r="H89" s="271"/>
      <c r="I89" s="271"/>
      <c r="J89" s="105"/>
    </row>
    <row r="90" customFormat="false" ht="12.75" hidden="false" customHeight="false" outlineLevel="0" collapsed="false">
      <c r="A90" s="270" t="n">
        <f aca="false">+A89+1</f>
        <v>82</v>
      </c>
      <c r="B90" s="271" t="n">
        <f aca="false">F89</f>
        <v>-0</v>
      </c>
      <c r="C90" s="271" t="n">
        <f aca="false">B90-F90</f>
        <v>0</v>
      </c>
      <c r="D90" s="271" t="n">
        <f aca="false">E90-C90</f>
        <v>-0</v>
      </c>
      <c r="E90" s="271" t="n">
        <f aca="false">PMT($B$3/12,$B$4*12,-$B$9)</f>
        <v>-0</v>
      </c>
      <c r="F90" s="271" t="n">
        <f aca="false">PV($B$3/12,($B$4*12-A90),-$B$5)</f>
        <v>-0</v>
      </c>
      <c r="G90" s="105"/>
      <c r="H90" s="105"/>
      <c r="I90" s="105"/>
      <c r="J90" s="105"/>
    </row>
    <row r="91" customFormat="false" ht="12.75" hidden="false" customHeight="false" outlineLevel="0" collapsed="false">
      <c r="A91" s="270" t="n">
        <f aca="false">+A90+1</f>
        <v>83</v>
      </c>
      <c r="B91" s="271" t="n">
        <f aca="false">F90</f>
        <v>-0</v>
      </c>
      <c r="C91" s="271" t="n">
        <f aca="false">B91-F91</f>
        <v>0</v>
      </c>
      <c r="D91" s="271" t="n">
        <f aca="false">E91-C91</f>
        <v>-0</v>
      </c>
      <c r="E91" s="271" t="n">
        <f aca="false">PMT($B$3/12,$B$4*12,-$B$9)</f>
        <v>-0</v>
      </c>
      <c r="F91" s="271" t="n">
        <f aca="false">PV($B$3/12,($B$4*12-A91),-$B$5)</f>
        <v>-0</v>
      </c>
      <c r="G91" s="105"/>
      <c r="H91" s="105"/>
      <c r="I91" s="105"/>
      <c r="J91" s="105"/>
    </row>
    <row r="92" customFormat="false" ht="12.75" hidden="false" customHeight="false" outlineLevel="0" collapsed="false">
      <c r="A92" s="270" t="n">
        <f aca="false">+A91+1</f>
        <v>84</v>
      </c>
      <c r="B92" s="271" t="n">
        <f aca="false">F91</f>
        <v>-0</v>
      </c>
      <c r="C92" s="271" t="n">
        <f aca="false">B92-F92</f>
        <v>0</v>
      </c>
      <c r="D92" s="271" t="n">
        <f aca="false">E92-C92</f>
        <v>-0</v>
      </c>
      <c r="E92" s="271" t="n">
        <f aca="false">PMT($B$3/12,$B$4*12,-$B$9)</f>
        <v>-0</v>
      </c>
      <c r="F92" s="271" t="n">
        <f aca="false">PV($B$3/12,($B$4*12-A92),-$B$5)</f>
        <v>-0</v>
      </c>
      <c r="G92" s="273" t="n">
        <f aca="false">SUM(C81:C92)</f>
        <v>0</v>
      </c>
      <c r="H92" s="273" t="n">
        <f aca="false">SUM(D81:D92)</f>
        <v>0</v>
      </c>
      <c r="I92" s="105"/>
      <c r="J92" s="105"/>
    </row>
    <row r="93" customFormat="false" ht="12.75" hidden="false" customHeight="false" outlineLevel="0" collapsed="false">
      <c r="A93" s="270" t="n">
        <f aca="false">+A92+1</f>
        <v>85</v>
      </c>
      <c r="B93" s="271" t="n">
        <f aca="false">F92</f>
        <v>-0</v>
      </c>
      <c r="C93" s="271" t="n">
        <f aca="false">B93-F93</f>
        <v>0</v>
      </c>
      <c r="D93" s="271" t="n">
        <f aca="false">E93-C93</f>
        <v>-0</v>
      </c>
      <c r="E93" s="271" t="n">
        <f aca="false">PMT($B$3/12,$B$4*12,-$B$9)</f>
        <v>-0</v>
      </c>
      <c r="F93" s="271" t="n">
        <f aca="false">PV($B$3/12,($B$4*12-A93),-$B$5)</f>
        <v>-0</v>
      </c>
      <c r="G93" s="105"/>
      <c r="H93" s="105"/>
      <c r="I93" s="105"/>
      <c r="J93" s="105"/>
    </row>
    <row r="94" customFormat="false" ht="12.75" hidden="false" customHeight="false" outlineLevel="0" collapsed="false">
      <c r="A94" s="270" t="n">
        <f aca="false">+A93+1</f>
        <v>86</v>
      </c>
      <c r="B94" s="271" t="n">
        <f aca="false">F93</f>
        <v>-0</v>
      </c>
      <c r="C94" s="271" t="n">
        <f aca="false">B94-F94</f>
        <v>0</v>
      </c>
      <c r="D94" s="271" t="n">
        <f aca="false">E94-C94</f>
        <v>-0</v>
      </c>
      <c r="E94" s="271" t="n">
        <f aca="false">PMT($B$3/12,$B$4*12,-$B$9)</f>
        <v>-0</v>
      </c>
      <c r="F94" s="271" t="n">
        <f aca="false">PV($B$3/12,($B$4*12-A94),-$B$5)</f>
        <v>-0</v>
      </c>
      <c r="G94" s="105"/>
      <c r="H94" s="105"/>
      <c r="I94" s="105"/>
      <c r="J94" s="105"/>
    </row>
    <row r="95" customFormat="false" ht="12.75" hidden="false" customHeight="false" outlineLevel="0" collapsed="false">
      <c r="A95" s="270" t="n">
        <f aca="false">+A94+1</f>
        <v>87</v>
      </c>
      <c r="B95" s="271" t="n">
        <f aca="false">F94</f>
        <v>-0</v>
      </c>
      <c r="C95" s="271" t="n">
        <f aca="false">B95-F95</f>
        <v>0</v>
      </c>
      <c r="D95" s="271" t="n">
        <f aca="false">E95-C95</f>
        <v>-0</v>
      </c>
      <c r="E95" s="271" t="n">
        <f aca="false">PMT($B$3/12,$B$4*12,-$B$9)</f>
        <v>-0</v>
      </c>
      <c r="F95" s="271" t="n">
        <f aca="false">PV($B$3/12,($B$4*12-A95),-$B$5)</f>
        <v>-0</v>
      </c>
      <c r="G95" s="105"/>
      <c r="H95" s="105"/>
      <c r="I95" s="105"/>
      <c r="J95" s="105"/>
    </row>
    <row r="96" customFormat="false" ht="12.75" hidden="false" customHeight="false" outlineLevel="0" collapsed="false">
      <c r="A96" s="270" t="n">
        <f aca="false">+A95+1</f>
        <v>88</v>
      </c>
      <c r="B96" s="271" t="n">
        <f aca="false">F95</f>
        <v>-0</v>
      </c>
      <c r="C96" s="271" t="n">
        <f aca="false">B96-F96</f>
        <v>0</v>
      </c>
      <c r="D96" s="271" t="n">
        <f aca="false">E96-C96</f>
        <v>-0</v>
      </c>
      <c r="E96" s="271" t="n">
        <f aca="false">PMT($B$3/12,$B$4*12,-$B$9)</f>
        <v>-0</v>
      </c>
      <c r="F96" s="271" t="n">
        <f aca="false">PV($B$3/12,($B$4*12-A96),-$B$5)</f>
        <v>-0</v>
      </c>
      <c r="G96" s="105"/>
      <c r="H96" s="105"/>
      <c r="I96" s="105"/>
      <c r="J96" s="105"/>
    </row>
    <row r="97" customFormat="false" ht="12.75" hidden="false" customHeight="false" outlineLevel="0" collapsed="false">
      <c r="A97" s="270" t="n">
        <f aca="false">+A96+1</f>
        <v>89</v>
      </c>
      <c r="B97" s="271" t="n">
        <f aca="false">F96</f>
        <v>-0</v>
      </c>
      <c r="C97" s="271" t="n">
        <f aca="false">B97-F97</f>
        <v>0</v>
      </c>
      <c r="D97" s="271" t="n">
        <f aca="false">E97-C97</f>
        <v>-0</v>
      </c>
      <c r="E97" s="271" t="n">
        <f aca="false">PMT($B$3/12,$B$4*12,-$B$9)</f>
        <v>-0</v>
      </c>
      <c r="F97" s="271" t="n">
        <f aca="false">PV($B$3/12,($B$4*12-A97),-$B$5)</f>
        <v>-0</v>
      </c>
      <c r="G97" s="105"/>
      <c r="H97" s="105"/>
      <c r="I97" s="105"/>
      <c r="J97" s="105"/>
    </row>
    <row r="98" customFormat="false" ht="12.75" hidden="false" customHeight="false" outlineLevel="0" collapsed="false">
      <c r="A98" s="270" t="n">
        <f aca="false">+A97+1</f>
        <v>90</v>
      </c>
      <c r="B98" s="271" t="n">
        <f aca="false">F97</f>
        <v>-0</v>
      </c>
      <c r="C98" s="271" t="n">
        <f aca="false">B98-F98</f>
        <v>0</v>
      </c>
      <c r="D98" s="271" t="n">
        <f aca="false">E98-C98</f>
        <v>-0</v>
      </c>
      <c r="E98" s="271" t="n">
        <f aca="false">PMT($B$3/12,$B$4*12,-$B$9)</f>
        <v>-0</v>
      </c>
      <c r="F98" s="271" t="n">
        <f aca="false">PV($B$3/12,($B$4*12-A98),-$B$5)</f>
        <v>-0</v>
      </c>
      <c r="G98" s="105"/>
      <c r="H98" s="105"/>
      <c r="I98" s="105"/>
      <c r="J98" s="105"/>
    </row>
    <row r="99" customFormat="false" ht="12.75" hidden="false" customHeight="false" outlineLevel="0" collapsed="false">
      <c r="A99" s="270" t="n">
        <f aca="false">+A98+1</f>
        <v>91</v>
      </c>
      <c r="B99" s="271" t="n">
        <f aca="false">F98</f>
        <v>-0</v>
      </c>
      <c r="C99" s="271" t="n">
        <f aca="false">B99-F99</f>
        <v>0</v>
      </c>
      <c r="D99" s="271" t="n">
        <f aca="false">E99-C99</f>
        <v>-0</v>
      </c>
      <c r="E99" s="271" t="n">
        <f aca="false">PMT($B$3/12,$B$4*12,-$B$9)</f>
        <v>-0</v>
      </c>
      <c r="F99" s="271" t="n">
        <f aca="false">PV($B$3/12,($B$4*12-A99),-$B$5)</f>
        <v>-0</v>
      </c>
      <c r="G99" s="105"/>
      <c r="H99" s="105"/>
      <c r="I99" s="105"/>
      <c r="J99" s="105"/>
    </row>
    <row r="100" customFormat="false" ht="12.75" hidden="false" customHeight="false" outlineLevel="0" collapsed="false">
      <c r="A100" s="270" t="n">
        <f aca="false">+A99+1</f>
        <v>92</v>
      </c>
      <c r="B100" s="271" t="n">
        <f aca="false">F99</f>
        <v>-0</v>
      </c>
      <c r="C100" s="271" t="n">
        <f aca="false">B100-F100</f>
        <v>0</v>
      </c>
      <c r="D100" s="271" t="n">
        <f aca="false">E100-C100</f>
        <v>-0</v>
      </c>
      <c r="E100" s="271" t="n">
        <f aca="false">PMT($B$3/12,$B$4*12,-$B$9)</f>
        <v>-0</v>
      </c>
      <c r="F100" s="271" t="n">
        <f aca="false">PV($B$3/12,($B$4*12-A100),-$B$5)</f>
        <v>-0</v>
      </c>
      <c r="G100" s="105"/>
      <c r="H100" s="105"/>
      <c r="I100" s="105"/>
      <c r="J100" s="105"/>
    </row>
    <row r="101" customFormat="false" ht="12.75" hidden="false" customHeight="false" outlineLevel="0" collapsed="false">
      <c r="A101" s="270" t="n">
        <f aca="false">+A100+1</f>
        <v>93</v>
      </c>
      <c r="B101" s="271" t="n">
        <f aca="false">F100</f>
        <v>-0</v>
      </c>
      <c r="C101" s="271" t="n">
        <f aca="false">B101-F101</f>
        <v>0</v>
      </c>
      <c r="D101" s="271" t="n">
        <f aca="false">E101-C101</f>
        <v>-0</v>
      </c>
      <c r="E101" s="271" t="n">
        <f aca="false">PMT($B$3/12,$B$4*12,-$B$9)</f>
        <v>-0</v>
      </c>
      <c r="F101" s="271" t="n">
        <f aca="false">PV($B$3/12,($B$4*12-A101),-$B$5)</f>
        <v>-0</v>
      </c>
      <c r="G101" s="105"/>
      <c r="H101" s="105"/>
      <c r="I101" s="105"/>
      <c r="J101" s="105"/>
    </row>
    <row r="102" customFormat="false" ht="12.75" hidden="false" customHeight="false" outlineLevel="0" collapsed="false">
      <c r="A102" s="270" t="n">
        <f aca="false">+A101+1</f>
        <v>94</v>
      </c>
      <c r="B102" s="271" t="n">
        <f aca="false">F101</f>
        <v>-0</v>
      </c>
      <c r="C102" s="271" t="n">
        <f aca="false">B102-F102</f>
        <v>0</v>
      </c>
      <c r="D102" s="271" t="n">
        <f aca="false">E102-C102</f>
        <v>-0</v>
      </c>
      <c r="E102" s="271" t="n">
        <f aca="false">PMT($B$3/12,$B$4*12,-$B$9)</f>
        <v>-0</v>
      </c>
      <c r="F102" s="271" t="n">
        <f aca="false">PV($B$3/12,($B$4*12-A102),-$B$5)</f>
        <v>-0</v>
      </c>
      <c r="G102" s="105"/>
      <c r="H102" s="105"/>
      <c r="I102" s="105"/>
      <c r="J102" s="105"/>
    </row>
    <row r="103" customFormat="false" ht="12.75" hidden="false" customHeight="false" outlineLevel="0" collapsed="false">
      <c r="A103" s="270" t="n">
        <f aca="false">+A102+1</f>
        <v>95</v>
      </c>
      <c r="B103" s="271" t="n">
        <f aca="false">F102</f>
        <v>-0</v>
      </c>
      <c r="C103" s="271" t="n">
        <f aca="false">B103-F103</f>
        <v>0</v>
      </c>
      <c r="D103" s="271" t="n">
        <f aca="false">E103-C103</f>
        <v>-0</v>
      </c>
      <c r="E103" s="271" t="n">
        <f aca="false">PMT($B$3/12,$B$4*12,-$B$9)</f>
        <v>-0</v>
      </c>
      <c r="F103" s="271" t="n">
        <f aca="false">PV($B$3/12,($B$4*12-A103),-$B$5)</f>
        <v>-0</v>
      </c>
      <c r="G103" s="105"/>
      <c r="H103" s="105"/>
      <c r="I103" s="105"/>
      <c r="J103" s="105"/>
    </row>
    <row r="104" customFormat="false" ht="12.75" hidden="false" customHeight="false" outlineLevel="0" collapsed="false">
      <c r="A104" s="270" t="n">
        <f aca="false">+A103+1</f>
        <v>96</v>
      </c>
      <c r="B104" s="271" t="n">
        <f aca="false">F103</f>
        <v>-0</v>
      </c>
      <c r="C104" s="271" t="n">
        <f aca="false">B104-F104</f>
        <v>0</v>
      </c>
      <c r="D104" s="271" t="n">
        <f aca="false">E104-C104</f>
        <v>-0</v>
      </c>
      <c r="E104" s="271" t="n">
        <f aca="false">PMT($B$3/12,$B$4*12,-$B$9)</f>
        <v>-0</v>
      </c>
      <c r="F104" s="271" t="n">
        <f aca="false">PV($B$3/12,($B$4*12-A104),-$B$5)</f>
        <v>-0</v>
      </c>
      <c r="G104" s="273" t="n">
        <f aca="false">SUM(C93:C104)</f>
        <v>0</v>
      </c>
      <c r="H104" s="273" t="n">
        <f aca="false">SUM(D93:D104)</f>
        <v>0</v>
      </c>
      <c r="I104" s="105"/>
      <c r="J104" s="105"/>
    </row>
    <row r="105" customFormat="false" ht="12.75" hidden="false" customHeight="false" outlineLevel="0" collapsed="false">
      <c r="A105" s="270" t="n">
        <f aca="false">+A104+1</f>
        <v>97</v>
      </c>
      <c r="B105" s="271" t="n">
        <f aca="false">F104</f>
        <v>-0</v>
      </c>
      <c r="C105" s="271" t="n">
        <f aca="false">B105-F105</f>
        <v>0</v>
      </c>
      <c r="D105" s="271" t="n">
        <f aca="false">E105-C105</f>
        <v>-0</v>
      </c>
      <c r="E105" s="271" t="n">
        <f aca="false">PMT($B$3/12,$B$4*12,-$B$9)</f>
        <v>-0</v>
      </c>
      <c r="F105" s="271" t="n">
        <f aca="false">PV($B$3/12,($B$4*12-A105),-$B$5)</f>
        <v>-0</v>
      </c>
      <c r="G105" s="105"/>
      <c r="H105" s="105"/>
      <c r="I105" s="105"/>
      <c r="J105" s="105"/>
    </row>
    <row r="106" customFormat="false" ht="12.75" hidden="false" customHeight="false" outlineLevel="0" collapsed="false">
      <c r="A106" s="270" t="n">
        <f aca="false">+A105+1</f>
        <v>98</v>
      </c>
      <c r="B106" s="271" t="n">
        <f aca="false">F105</f>
        <v>-0</v>
      </c>
      <c r="C106" s="271" t="n">
        <f aca="false">B106-F106</f>
        <v>0</v>
      </c>
      <c r="D106" s="271" t="n">
        <f aca="false">E106-C106</f>
        <v>-0</v>
      </c>
      <c r="E106" s="271" t="n">
        <f aca="false">PMT($B$3/12,$B$4*12,-$B$9)</f>
        <v>-0</v>
      </c>
      <c r="F106" s="271" t="n">
        <f aca="false">PV($B$3/12,($B$4*12-A106),-$B$5)</f>
        <v>-0</v>
      </c>
      <c r="G106" s="105"/>
      <c r="H106" s="105"/>
      <c r="I106" s="105"/>
      <c r="J106" s="105"/>
    </row>
    <row r="107" customFormat="false" ht="12.75" hidden="false" customHeight="false" outlineLevel="0" collapsed="false">
      <c r="A107" s="270" t="n">
        <f aca="false">+A106+1</f>
        <v>99</v>
      </c>
      <c r="B107" s="271" t="n">
        <f aca="false">F106</f>
        <v>-0</v>
      </c>
      <c r="C107" s="271" t="n">
        <f aca="false">B107-F107</f>
        <v>0</v>
      </c>
      <c r="D107" s="271" t="n">
        <f aca="false">E107-C107</f>
        <v>-0</v>
      </c>
      <c r="E107" s="271" t="n">
        <f aca="false">PMT($B$3/12,$B$4*12,-$B$9)</f>
        <v>-0</v>
      </c>
      <c r="F107" s="271" t="n">
        <f aca="false">PV($B$3/12,($B$4*12-A107),-$B$5)</f>
        <v>-0</v>
      </c>
      <c r="G107" s="105"/>
      <c r="H107" s="105"/>
      <c r="I107" s="105"/>
      <c r="J107" s="105"/>
    </row>
    <row r="108" customFormat="false" ht="12.75" hidden="false" customHeight="false" outlineLevel="0" collapsed="false">
      <c r="A108" s="270" t="n">
        <f aca="false">+A107+1</f>
        <v>100</v>
      </c>
      <c r="B108" s="271" t="n">
        <f aca="false">F107</f>
        <v>-0</v>
      </c>
      <c r="C108" s="271" t="n">
        <f aca="false">B108-F108</f>
        <v>0</v>
      </c>
      <c r="D108" s="271" t="n">
        <f aca="false">E108-C108</f>
        <v>-0</v>
      </c>
      <c r="E108" s="271" t="n">
        <f aca="false">PMT($B$3/12,$B$4*12,-$B$9)</f>
        <v>-0</v>
      </c>
      <c r="F108" s="271" t="n">
        <f aca="false">PV($B$3/12,($B$4*12-A108),-$B$5)</f>
        <v>-0</v>
      </c>
      <c r="G108" s="105"/>
      <c r="H108" s="105"/>
      <c r="I108" s="105"/>
      <c r="J108" s="105"/>
    </row>
    <row r="109" customFormat="false" ht="12.75" hidden="false" customHeight="false" outlineLevel="0" collapsed="false">
      <c r="A109" s="270" t="n">
        <f aca="false">+A108+1</f>
        <v>101</v>
      </c>
      <c r="B109" s="271" t="n">
        <f aca="false">F108</f>
        <v>-0</v>
      </c>
      <c r="C109" s="271" t="n">
        <f aca="false">B109-F109</f>
        <v>0</v>
      </c>
      <c r="D109" s="271" t="n">
        <f aca="false">E109-C109</f>
        <v>-0</v>
      </c>
      <c r="E109" s="271" t="n">
        <f aca="false">PMT($B$3/12,$B$4*12,-$B$9)</f>
        <v>-0</v>
      </c>
      <c r="F109" s="271" t="n">
        <f aca="false">PV($B$3/12,($B$4*12-A109),-$B$5)</f>
        <v>-0</v>
      </c>
      <c r="G109" s="105"/>
      <c r="H109" s="105"/>
      <c r="I109" s="105"/>
      <c r="J109" s="105"/>
    </row>
    <row r="110" customFormat="false" ht="12.75" hidden="false" customHeight="false" outlineLevel="0" collapsed="false">
      <c r="A110" s="270" t="n">
        <f aca="false">+A109+1</f>
        <v>102</v>
      </c>
      <c r="B110" s="271" t="n">
        <f aca="false">F109</f>
        <v>-0</v>
      </c>
      <c r="C110" s="271" t="n">
        <f aca="false">B110-F110</f>
        <v>0</v>
      </c>
      <c r="D110" s="271" t="n">
        <f aca="false">E110-C110</f>
        <v>-0</v>
      </c>
      <c r="E110" s="271" t="n">
        <f aca="false">PMT($B$3/12,$B$4*12,-$B$9)</f>
        <v>-0</v>
      </c>
      <c r="F110" s="271" t="n">
        <f aca="false">PV($B$3/12,($B$4*12-A110),-$B$5)</f>
        <v>-0</v>
      </c>
      <c r="G110" s="105"/>
      <c r="H110" s="105"/>
      <c r="I110" s="105"/>
      <c r="J110" s="105"/>
    </row>
    <row r="111" customFormat="false" ht="12.75" hidden="false" customHeight="false" outlineLevel="0" collapsed="false">
      <c r="A111" s="270" t="n">
        <f aca="false">+A110+1</f>
        <v>103</v>
      </c>
      <c r="B111" s="271" t="n">
        <f aca="false">F110</f>
        <v>-0</v>
      </c>
      <c r="C111" s="271" t="n">
        <f aca="false">B111-F111</f>
        <v>0</v>
      </c>
      <c r="D111" s="271" t="n">
        <f aca="false">E111-C111</f>
        <v>-0</v>
      </c>
      <c r="E111" s="271" t="n">
        <f aca="false">PMT($B$3/12,$B$4*12,-$B$9)</f>
        <v>-0</v>
      </c>
      <c r="F111" s="271" t="n">
        <f aca="false">PV($B$3/12,($B$4*12-A111),-$B$5)</f>
        <v>-0</v>
      </c>
      <c r="G111" s="105"/>
      <c r="H111" s="105"/>
      <c r="I111" s="105"/>
      <c r="J111" s="105"/>
    </row>
    <row r="112" customFormat="false" ht="12.75" hidden="false" customHeight="false" outlineLevel="0" collapsed="false">
      <c r="A112" s="270" t="n">
        <f aca="false">+A111+1</f>
        <v>104</v>
      </c>
      <c r="B112" s="271" t="n">
        <f aca="false">F111</f>
        <v>-0</v>
      </c>
      <c r="C112" s="271" t="n">
        <f aca="false">B112-F112</f>
        <v>0</v>
      </c>
      <c r="D112" s="271" t="n">
        <f aca="false">E112-C112</f>
        <v>-0</v>
      </c>
      <c r="E112" s="271" t="n">
        <f aca="false">PMT($B$3/12,$B$4*12,-$B$9)</f>
        <v>-0</v>
      </c>
      <c r="F112" s="271" t="n">
        <f aca="false">PV($B$3/12,($B$4*12-A112),-$B$5)</f>
        <v>-0</v>
      </c>
      <c r="G112" s="105"/>
      <c r="H112" s="105"/>
      <c r="I112" s="105"/>
      <c r="J112" s="105"/>
    </row>
    <row r="113" customFormat="false" ht="12.75" hidden="false" customHeight="false" outlineLevel="0" collapsed="false">
      <c r="A113" s="270" t="n">
        <f aca="false">+A112+1</f>
        <v>105</v>
      </c>
      <c r="B113" s="271" t="n">
        <f aca="false">F112</f>
        <v>-0</v>
      </c>
      <c r="C113" s="271" t="n">
        <f aca="false">B113-F113</f>
        <v>0</v>
      </c>
      <c r="D113" s="271" t="n">
        <f aca="false">E113-C113</f>
        <v>-0</v>
      </c>
      <c r="E113" s="271" t="n">
        <f aca="false">PMT($B$3/12,$B$4*12,-$B$9)</f>
        <v>-0</v>
      </c>
      <c r="F113" s="271" t="n">
        <f aca="false">PV($B$3/12,($B$4*12-A113),-$B$5)</f>
        <v>-0</v>
      </c>
      <c r="G113" s="105"/>
      <c r="H113" s="105"/>
      <c r="I113" s="105"/>
      <c r="J113" s="105"/>
    </row>
    <row r="114" customFormat="false" ht="12.75" hidden="false" customHeight="false" outlineLevel="0" collapsed="false">
      <c r="A114" s="270" t="n">
        <f aca="false">+A113+1</f>
        <v>106</v>
      </c>
      <c r="B114" s="271" t="n">
        <f aca="false">F113</f>
        <v>-0</v>
      </c>
      <c r="C114" s="271" t="n">
        <f aca="false">B114-F114</f>
        <v>0</v>
      </c>
      <c r="D114" s="271" t="n">
        <f aca="false">E114-C114</f>
        <v>-0</v>
      </c>
      <c r="E114" s="271" t="n">
        <f aca="false">PMT($B$3/12,$B$4*12,-$B$9)</f>
        <v>-0</v>
      </c>
      <c r="F114" s="271" t="n">
        <f aca="false">PV($B$3/12,($B$4*12-A114),-$B$5)</f>
        <v>-0</v>
      </c>
      <c r="G114" s="105"/>
      <c r="H114" s="105"/>
      <c r="I114" s="105"/>
      <c r="J114" s="105"/>
    </row>
    <row r="115" customFormat="false" ht="12.75" hidden="false" customHeight="false" outlineLevel="0" collapsed="false">
      <c r="A115" s="270" t="n">
        <f aca="false">+A114+1</f>
        <v>107</v>
      </c>
      <c r="B115" s="271" t="n">
        <f aca="false">F114</f>
        <v>-0</v>
      </c>
      <c r="C115" s="271" t="n">
        <f aca="false">B115-F115</f>
        <v>0</v>
      </c>
      <c r="D115" s="271" t="n">
        <f aca="false">E115-C115</f>
        <v>-0</v>
      </c>
      <c r="E115" s="271" t="n">
        <f aca="false">PMT($B$3/12,$B$4*12,-$B$9)</f>
        <v>-0</v>
      </c>
      <c r="F115" s="271" t="n">
        <f aca="false">PV($B$3/12,($B$4*12-A115),-$B$5)</f>
        <v>-0</v>
      </c>
      <c r="G115" s="105"/>
      <c r="H115" s="105"/>
      <c r="I115" s="105"/>
      <c r="J115" s="105"/>
    </row>
    <row r="116" customFormat="false" ht="12.75" hidden="false" customHeight="false" outlineLevel="0" collapsed="false">
      <c r="A116" s="270" t="n">
        <f aca="false">+A115+1</f>
        <v>108</v>
      </c>
      <c r="B116" s="271" t="n">
        <f aca="false">F115</f>
        <v>-0</v>
      </c>
      <c r="C116" s="271" t="n">
        <f aca="false">B116-F116</f>
        <v>0</v>
      </c>
      <c r="D116" s="271" t="n">
        <f aca="false">E116-C116</f>
        <v>-0</v>
      </c>
      <c r="E116" s="271" t="n">
        <f aca="false">PMT($B$3/12,$B$4*12,-$B$9)</f>
        <v>-0</v>
      </c>
      <c r="F116" s="271" t="n">
        <f aca="false">PV($B$3/12,($B$4*12-A116),-$B$5)</f>
        <v>-0</v>
      </c>
      <c r="G116" s="273" t="n">
        <f aca="false">SUM(C105:C116)</f>
        <v>0</v>
      </c>
      <c r="H116" s="273" t="n">
        <f aca="false">SUM(D105:D116)</f>
        <v>0</v>
      </c>
      <c r="I116" s="105"/>
      <c r="J116" s="105"/>
    </row>
    <row r="117" customFormat="false" ht="12.75" hidden="false" customHeight="false" outlineLevel="0" collapsed="false">
      <c r="A117" s="270" t="n">
        <f aca="false">+A116+1</f>
        <v>109</v>
      </c>
      <c r="B117" s="271" t="n">
        <f aca="false">F116</f>
        <v>-0</v>
      </c>
      <c r="C117" s="271" t="n">
        <f aca="false">B117-F117</f>
        <v>0</v>
      </c>
      <c r="D117" s="271" t="n">
        <f aca="false">E117-C117</f>
        <v>-0</v>
      </c>
      <c r="E117" s="271" t="n">
        <f aca="false">PMT($B$3/12,$B$4*12,-$B$9)</f>
        <v>-0</v>
      </c>
      <c r="F117" s="271" t="n">
        <f aca="false">PV($B$3/12,($B$4*12-A117),-$B$5)</f>
        <v>-0</v>
      </c>
      <c r="G117" s="105"/>
      <c r="H117" s="105"/>
      <c r="I117" s="105"/>
      <c r="J117" s="105"/>
    </row>
    <row r="118" customFormat="false" ht="12.75" hidden="false" customHeight="false" outlineLevel="0" collapsed="false">
      <c r="A118" s="270" t="n">
        <f aca="false">+A117+1</f>
        <v>110</v>
      </c>
      <c r="B118" s="271" t="n">
        <f aca="false">F117</f>
        <v>-0</v>
      </c>
      <c r="C118" s="271" t="n">
        <f aca="false">B118-F118</f>
        <v>0</v>
      </c>
      <c r="D118" s="271" t="n">
        <f aca="false">E118-C118</f>
        <v>-0</v>
      </c>
      <c r="E118" s="271" t="n">
        <f aca="false">PMT($B$3/12,$B$4*12,-$B$9)</f>
        <v>-0</v>
      </c>
      <c r="F118" s="271" t="n">
        <f aca="false">PV($B$3/12,($B$4*12-A118),-$B$5)</f>
        <v>-0</v>
      </c>
      <c r="G118" s="105"/>
      <c r="H118" s="105"/>
      <c r="I118" s="105"/>
      <c r="J118" s="105"/>
    </row>
    <row r="119" customFormat="false" ht="12.75" hidden="false" customHeight="false" outlineLevel="0" collapsed="false">
      <c r="A119" s="270" t="n">
        <f aca="false">+A118+1</f>
        <v>111</v>
      </c>
      <c r="B119" s="271" t="n">
        <f aca="false">F118</f>
        <v>-0</v>
      </c>
      <c r="C119" s="271" t="n">
        <f aca="false">B119-F119</f>
        <v>0</v>
      </c>
      <c r="D119" s="271" t="n">
        <f aca="false">E119-C119</f>
        <v>-0</v>
      </c>
      <c r="E119" s="271" t="n">
        <f aca="false">PMT($B$3/12,$B$4*12,-$B$9)</f>
        <v>-0</v>
      </c>
      <c r="F119" s="271" t="n">
        <f aca="false">PV($B$3/12,($B$4*12-A119),-$B$5)</f>
        <v>-0</v>
      </c>
      <c r="G119" s="105"/>
      <c r="H119" s="105"/>
      <c r="I119" s="105"/>
      <c r="J119" s="105"/>
    </row>
    <row r="120" customFormat="false" ht="12.75" hidden="false" customHeight="false" outlineLevel="0" collapsed="false">
      <c r="A120" s="270" t="n">
        <f aca="false">+A119+1</f>
        <v>112</v>
      </c>
      <c r="B120" s="271" t="n">
        <f aca="false">F119</f>
        <v>-0</v>
      </c>
      <c r="C120" s="271" t="n">
        <f aca="false">B120-F120</f>
        <v>0</v>
      </c>
      <c r="D120" s="271" t="n">
        <f aca="false">E120-C120</f>
        <v>-0</v>
      </c>
      <c r="E120" s="271" t="n">
        <f aca="false">PMT($B$3/12,$B$4*12,-$B$9)</f>
        <v>-0</v>
      </c>
      <c r="F120" s="271" t="n">
        <f aca="false">PV($B$3/12,($B$4*12-A120),-$B$5)</f>
        <v>-0</v>
      </c>
      <c r="G120" s="105"/>
      <c r="H120" s="105"/>
      <c r="I120" s="105"/>
      <c r="J120" s="105"/>
    </row>
    <row r="121" customFormat="false" ht="12.75" hidden="false" customHeight="false" outlineLevel="0" collapsed="false">
      <c r="A121" s="270" t="n">
        <f aca="false">+A120+1</f>
        <v>113</v>
      </c>
      <c r="B121" s="271" t="n">
        <f aca="false">F120</f>
        <v>-0</v>
      </c>
      <c r="C121" s="271" t="n">
        <f aca="false">B121-F121</f>
        <v>0</v>
      </c>
      <c r="D121" s="271" t="n">
        <f aca="false">E121-C121</f>
        <v>-0</v>
      </c>
      <c r="E121" s="271" t="n">
        <f aca="false">PMT($B$3/12,$B$4*12,-$B$9)</f>
        <v>-0</v>
      </c>
      <c r="F121" s="271" t="n">
        <f aca="false">PV($B$3/12,($B$4*12-A121),-$B$5)</f>
        <v>-0</v>
      </c>
      <c r="G121" s="105"/>
      <c r="H121" s="105"/>
      <c r="I121" s="105"/>
      <c r="J121" s="105"/>
    </row>
    <row r="122" customFormat="false" ht="12.75" hidden="false" customHeight="false" outlineLevel="0" collapsed="false">
      <c r="A122" s="270" t="n">
        <f aca="false">+A121+1</f>
        <v>114</v>
      </c>
      <c r="B122" s="271" t="n">
        <f aca="false">F121</f>
        <v>-0</v>
      </c>
      <c r="C122" s="271" t="n">
        <f aca="false">B122-F122</f>
        <v>0</v>
      </c>
      <c r="D122" s="271" t="n">
        <f aca="false">E122-C122</f>
        <v>-0</v>
      </c>
      <c r="E122" s="271" t="n">
        <f aca="false">PMT($B$3/12,$B$4*12,-$B$9)</f>
        <v>-0</v>
      </c>
      <c r="F122" s="271" t="n">
        <f aca="false">PV($B$3/12,($B$4*12-A122),-$B$5)</f>
        <v>-0</v>
      </c>
      <c r="G122" s="105"/>
      <c r="H122" s="105"/>
      <c r="I122" s="105"/>
      <c r="J122" s="105"/>
    </row>
    <row r="123" customFormat="false" ht="12.75" hidden="false" customHeight="false" outlineLevel="0" collapsed="false">
      <c r="A123" s="270" t="n">
        <f aca="false">+A122+1</f>
        <v>115</v>
      </c>
      <c r="B123" s="271" t="n">
        <f aca="false">F122</f>
        <v>-0</v>
      </c>
      <c r="C123" s="271" t="n">
        <f aca="false">B123-F123</f>
        <v>0</v>
      </c>
      <c r="D123" s="271" t="n">
        <f aca="false">E123-C123</f>
        <v>-0</v>
      </c>
      <c r="E123" s="271" t="n">
        <f aca="false">PMT($B$3/12,$B$4*12,-$B$9)</f>
        <v>-0</v>
      </c>
      <c r="F123" s="271" t="n">
        <f aca="false">PV($B$3/12,($B$4*12-A123),-$B$5)</f>
        <v>-0</v>
      </c>
      <c r="G123" s="105"/>
      <c r="H123" s="105"/>
      <c r="I123" s="105"/>
      <c r="J123" s="105"/>
    </row>
    <row r="124" customFormat="false" ht="12.75" hidden="false" customHeight="false" outlineLevel="0" collapsed="false">
      <c r="A124" s="270" t="n">
        <f aca="false">+A123+1</f>
        <v>116</v>
      </c>
      <c r="B124" s="271" t="n">
        <f aca="false">F123</f>
        <v>-0</v>
      </c>
      <c r="C124" s="271" t="n">
        <f aca="false">B124-F124</f>
        <v>0</v>
      </c>
      <c r="D124" s="271" t="n">
        <f aca="false">E124-C124</f>
        <v>-0</v>
      </c>
      <c r="E124" s="271" t="n">
        <f aca="false">PMT($B$3/12,$B$4*12,-$B$9)</f>
        <v>-0</v>
      </c>
      <c r="F124" s="271" t="n">
        <f aca="false">PV($B$3/12,($B$4*12-A124),-$B$5)</f>
        <v>-0</v>
      </c>
      <c r="G124" s="105"/>
      <c r="H124" s="105"/>
      <c r="I124" s="105"/>
      <c r="J124" s="105"/>
    </row>
    <row r="125" customFormat="false" ht="12.75" hidden="false" customHeight="false" outlineLevel="0" collapsed="false">
      <c r="A125" s="270" t="n">
        <f aca="false">+A124+1</f>
        <v>117</v>
      </c>
      <c r="B125" s="271" t="n">
        <f aca="false">F124</f>
        <v>-0</v>
      </c>
      <c r="C125" s="271" t="n">
        <f aca="false">B125-F125</f>
        <v>0</v>
      </c>
      <c r="D125" s="271" t="n">
        <f aca="false">E125-C125</f>
        <v>-0</v>
      </c>
      <c r="E125" s="271" t="n">
        <f aca="false">PMT($B$3/12,$B$4*12,-$B$9)</f>
        <v>-0</v>
      </c>
      <c r="F125" s="271" t="n">
        <f aca="false">PV($B$3/12,($B$4*12-A125),-$B$5)</f>
        <v>-0</v>
      </c>
      <c r="G125" s="105"/>
      <c r="H125" s="105"/>
      <c r="I125" s="105"/>
      <c r="J125" s="105"/>
    </row>
    <row r="126" customFormat="false" ht="12.75" hidden="false" customHeight="false" outlineLevel="0" collapsed="false">
      <c r="A126" s="270" t="n">
        <f aca="false">+A125+1</f>
        <v>118</v>
      </c>
      <c r="B126" s="271" t="n">
        <f aca="false">F125</f>
        <v>-0</v>
      </c>
      <c r="C126" s="271" t="n">
        <f aca="false">B126-F126</f>
        <v>0</v>
      </c>
      <c r="D126" s="271" t="n">
        <f aca="false">E126-C126</f>
        <v>-0</v>
      </c>
      <c r="E126" s="271" t="n">
        <f aca="false">PMT($B$3/12,$B$4*12,-$B$9)</f>
        <v>-0</v>
      </c>
      <c r="F126" s="271" t="n">
        <f aca="false">PV($B$3/12,($B$4*12-A126),-$B$5)</f>
        <v>-0</v>
      </c>
      <c r="G126" s="105"/>
      <c r="H126" s="105"/>
      <c r="I126" s="105"/>
      <c r="J126" s="105"/>
    </row>
    <row r="127" customFormat="false" ht="12.75" hidden="false" customHeight="false" outlineLevel="0" collapsed="false">
      <c r="A127" s="270" t="n">
        <f aca="false">+A126+1</f>
        <v>119</v>
      </c>
      <c r="B127" s="271" t="n">
        <f aca="false">F126</f>
        <v>-0</v>
      </c>
      <c r="C127" s="271" t="n">
        <f aca="false">B127-F127</f>
        <v>0</v>
      </c>
      <c r="D127" s="271" t="n">
        <f aca="false">E127-C127</f>
        <v>-0</v>
      </c>
      <c r="E127" s="271" t="n">
        <f aca="false">PMT($B$3/12,$B$4*12,-$B$9)</f>
        <v>-0</v>
      </c>
      <c r="F127" s="271" t="n">
        <f aca="false">PV($B$3/12,($B$4*12-A127),-$B$5)</f>
        <v>-0</v>
      </c>
      <c r="G127" s="105"/>
      <c r="H127" s="105"/>
      <c r="I127" s="105"/>
      <c r="J127" s="105"/>
    </row>
    <row r="128" customFormat="false" ht="12.75" hidden="false" customHeight="false" outlineLevel="0" collapsed="false">
      <c r="A128" s="270" t="n">
        <f aca="false">+A127+1</f>
        <v>120</v>
      </c>
      <c r="B128" s="271" t="n">
        <f aca="false">F127</f>
        <v>-0</v>
      </c>
      <c r="C128" s="271" t="n">
        <f aca="false">B128-F128</f>
        <v>0</v>
      </c>
      <c r="D128" s="271" t="n">
        <f aca="false">E128-C128</f>
        <v>-0</v>
      </c>
      <c r="E128" s="271" t="n">
        <f aca="false">PMT($B$3/12,$B$4*12,-$B$9)</f>
        <v>-0</v>
      </c>
      <c r="F128" s="271" t="n">
        <f aca="false">PV($B$3/12,($B$4*12-A128),-$B$5)</f>
        <v>-0</v>
      </c>
      <c r="G128" s="273" t="n">
        <f aca="false">SUM(C117:C128)</f>
        <v>0</v>
      </c>
      <c r="H128" s="273" t="n">
        <f aca="false">SUM(D117:D128)</f>
        <v>0</v>
      </c>
      <c r="I128" s="105"/>
      <c r="J128" s="105"/>
    </row>
    <row r="129" customFormat="false" ht="12.75" hidden="false" customHeight="false" outlineLevel="0" collapsed="false">
      <c r="A129" s="270" t="n">
        <f aca="false">+A128+1</f>
        <v>121</v>
      </c>
      <c r="B129" s="271" t="n">
        <f aca="false">F128</f>
        <v>-0</v>
      </c>
      <c r="C129" s="271" t="n">
        <f aca="false">B129-F129</f>
        <v>0</v>
      </c>
      <c r="D129" s="271" t="n">
        <f aca="false">E129-C129</f>
        <v>-0</v>
      </c>
      <c r="E129" s="271" t="n">
        <f aca="false">PMT($B$3/12,$B$4*12,-$B$9)</f>
        <v>-0</v>
      </c>
      <c r="F129" s="271" t="n">
        <f aca="false">PV($B$3/12,($B$4*12-A129),-$B$5)</f>
        <v>-0</v>
      </c>
      <c r="G129" s="105"/>
      <c r="H129" s="105"/>
      <c r="I129" s="105"/>
      <c r="J129" s="105"/>
    </row>
    <row r="130" customFormat="false" ht="12.75" hidden="false" customHeight="false" outlineLevel="0" collapsed="false">
      <c r="A130" s="270" t="n">
        <f aca="false">+A129+1</f>
        <v>122</v>
      </c>
      <c r="B130" s="271" t="n">
        <f aca="false">F129</f>
        <v>-0</v>
      </c>
      <c r="C130" s="271" t="n">
        <f aca="false">B130-F130</f>
        <v>0</v>
      </c>
      <c r="D130" s="271" t="n">
        <f aca="false">E130-C130</f>
        <v>-0</v>
      </c>
      <c r="E130" s="271" t="n">
        <f aca="false">PMT($B$3/12,$B$4*12,-$B$9)</f>
        <v>-0</v>
      </c>
      <c r="F130" s="271" t="n">
        <f aca="false">PV($B$3/12,($B$4*12-A130),-$B$5)</f>
        <v>-0</v>
      </c>
      <c r="G130" s="105"/>
      <c r="H130" s="105"/>
      <c r="I130" s="105"/>
      <c r="J130" s="105"/>
    </row>
    <row r="131" customFormat="false" ht="12.75" hidden="false" customHeight="false" outlineLevel="0" collapsed="false">
      <c r="A131" s="270" t="n">
        <f aca="false">+A130+1</f>
        <v>123</v>
      </c>
      <c r="B131" s="271" t="n">
        <f aca="false">F130</f>
        <v>-0</v>
      </c>
      <c r="C131" s="271" t="n">
        <f aca="false">B131-F131</f>
        <v>0</v>
      </c>
      <c r="D131" s="271" t="n">
        <f aca="false">E131-C131</f>
        <v>-0</v>
      </c>
      <c r="E131" s="271" t="n">
        <f aca="false">PMT($B$3/12,$B$4*12,-$B$9)</f>
        <v>-0</v>
      </c>
      <c r="F131" s="271" t="n">
        <f aca="false">PV($B$3/12,($B$4*12-A131),-$B$5)</f>
        <v>-0</v>
      </c>
      <c r="G131" s="105"/>
      <c r="H131" s="105"/>
      <c r="I131" s="105"/>
      <c r="J131" s="105"/>
    </row>
    <row r="132" customFormat="false" ht="12.75" hidden="false" customHeight="false" outlineLevel="0" collapsed="false">
      <c r="A132" s="270" t="n">
        <f aca="false">+A131+1</f>
        <v>124</v>
      </c>
      <c r="B132" s="271" t="n">
        <f aca="false">F131</f>
        <v>-0</v>
      </c>
      <c r="C132" s="271" t="n">
        <f aca="false">B132-F132</f>
        <v>0</v>
      </c>
      <c r="D132" s="271" t="n">
        <f aca="false">E132-C132</f>
        <v>-0</v>
      </c>
      <c r="E132" s="271" t="n">
        <f aca="false">PMT($B$3/12,$B$4*12,-$B$9)</f>
        <v>-0</v>
      </c>
      <c r="F132" s="271" t="n">
        <f aca="false">PV($B$3/12,($B$4*12-A132),-$B$5)</f>
        <v>-0</v>
      </c>
      <c r="G132" s="105"/>
      <c r="H132" s="105"/>
      <c r="I132" s="105"/>
      <c r="J132" s="105"/>
    </row>
    <row r="133" customFormat="false" ht="12.75" hidden="false" customHeight="false" outlineLevel="0" collapsed="false">
      <c r="A133" s="270" t="n">
        <f aca="false">+A132+1</f>
        <v>125</v>
      </c>
      <c r="B133" s="271" t="n">
        <f aca="false">F132</f>
        <v>-0</v>
      </c>
      <c r="C133" s="271" t="n">
        <f aca="false">B133-F133</f>
        <v>0</v>
      </c>
      <c r="D133" s="271" t="n">
        <f aca="false">E133-C133</f>
        <v>-0</v>
      </c>
      <c r="E133" s="271" t="n">
        <f aca="false">PMT($B$3/12,$B$4*12,-$B$9)</f>
        <v>-0</v>
      </c>
      <c r="F133" s="271" t="n">
        <f aca="false">PV($B$3/12,($B$4*12-A133),-$B$5)</f>
        <v>-0</v>
      </c>
      <c r="G133" s="105"/>
      <c r="H133" s="105"/>
      <c r="I133" s="105"/>
      <c r="J133" s="105"/>
    </row>
    <row r="134" customFormat="false" ht="12.75" hidden="false" customHeight="false" outlineLevel="0" collapsed="false">
      <c r="A134" s="270" t="n">
        <f aca="false">+A133+1</f>
        <v>126</v>
      </c>
      <c r="B134" s="271" t="n">
        <f aca="false">F133</f>
        <v>-0</v>
      </c>
      <c r="C134" s="271" t="n">
        <f aca="false">B134-F134</f>
        <v>0</v>
      </c>
      <c r="D134" s="271" t="n">
        <f aca="false">E134-C134</f>
        <v>-0</v>
      </c>
      <c r="E134" s="271" t="n">
        <f aca="false">PMT($B$3/12,$B$4*12,-$B$9)</f>
        <v>-0</v>
      </c>
      <c r="F134" s="271" t="n">
        <f aca="false">PV($B$3/12,($B$4*12-A134),-$B$5)</f>
        <v>-0</v>
      </c>
      <c r="G134" s="105"/>
      <c r="H134" s="105"/>
      <c r="I134" s="105"/>
      <c r="J134" s="105"/>
    </row>
    <row r="135" customFormat="false" ht="12.75" hidden="false" customHeight="false" outlineLevel="0" collapsed="false">
      <c r="A135" s="270" t="n">
        <f aca="false">+A134+1</f>
        <v>127</v>
      </c>
      <c r="B135" s="271" t="n">
        <f aca="false">F134</f>
        <v>-0</v>
      </c>
      <c r="C135" s="271" t="n">
        <f aca="false">B135-F135</f>
        <v>0</v>
      </c>
      <c r="D135" s="271" t="n">
        <f aca="false">E135-C135</f>
        <v>-0</v>
      </c>
      <c r="E135" s="271" t="n">
        <f aca="false">PMT($B$3/12,$B$4*12,-$B$9)</f>
        <v>-0</v>
      </c>
      <c r="F135" s="271" t="n">
        <f aca="false">PV($B$3/12,($B$4*12-A135),-$B$5)</f>
        <v>-0</v>
      </c>
      <c r="G135" s="105"/>
      <c r="H135" s="105"/>
      <c r="I135" s="105"/>
      <c r="J135" s="105"/>
    </row>
    <row r="136" customFormat="false" ht="12.75" hidden="false" customHeight="false" outlineLevel="0" collapsed="false">
      <c r="A136" s="270" t="n">
        <f aca="false">+A135+1</f>
        <v>128</v>
      </c>
      <c r="B136" s="271" t="n">
        <f aca="false">F135</f>
        <v>-0</v>
      </c>
      <c r="C136" s="271" t="n">
        <f aca="false">B136-F136</f>
        <v>0</v>
      </c>
      <c r="D136" s="271" t="n">
        <f aca="false">E136-C136</f>
        <v>-0</v>
      </c>
      <c r="E136" s="271" t="n">
        <f aca="false">PMT($B$3/12,$B$4*12,-$B$9)</f>
        <v>-0</v>
      </c>
      <c r="F136" s="271" t="n">
        <f aca="false">PV($B$3/12,($B$4*12-A136),-$B$5)</f>
        <v>-0</v>
      </c>
      <c r="G136" s="105"/>
      <c r="H136" s="105"/>
      <c r="I136" s="105"/>
      <c r="J136" s="105"/>
    </row>
    <row r="137" customFormat="false" ht="12.75" hidden="false" customHeight="false" outlineLevel="0" collapsed="false">
      <c r="A137" s="270" t="n">
        <f aca="false">+A136+1</f>
        <v>129</v>
      </c>
      <c r="B137" s="271" t="n">
        <f aca="false">F136</f>
        <v>-0</v>
      </c>
      <c r="C137" s="271" t="n">
        <f aca="false">B137-F137</f>
        <v>0</v>
      </c>
      <c r="D137" s="271" t="n">
        <f aca="false">E137-C137</f>
        <v>-0</v>
      </c>
      <c r="E137" s="271" t="n">
        <f aca="false">PMT($B$3/12,$B$4*12,-$B$9)</f>
        <v>-0</v>
      </c>
      <c r="F137" s="271" t="n">
        <f aca="false">PV($B$3/12,($B$4*12-A137),-$B$5)</f>
        <v>-0</v>
      </c>
      <c r="G137" s="105"/>
      <c r="H137" s="105"/>
      <c r="I137" s="105"/>
      <c r="J137" s="105"/>
    </row>
    <row r="138" customFormat="false" ht="12.75" hidden="false" customHeight="false" outlineLevel="0" collapsed="false">
      <c r="A138" s="270" t="n">
        <f aca="false">+A137+1</f>
        <v>130</v>
      </c>
      <c r="B138" s="271" t="n">
        <f aca="false">F137</f>
        <v>-0</v>
      </c>
      <c r="C138" s="271" t="n">
        <f aca="false">B138-F138</f>
        <v>0</v>
      </c>
      <c r="D138" s="271" t="n">
        <f aca="false">E138-C138</f>
        <v>-0</v>
      </c>
      <c r="E138" s="271" t="n">
        <f aca="false">PMT($B$3/12,$B$4*12,-$B$9)</f>
        <v>-0</v>
      </c>
      <c r="F138" s="271" t="n">
        <f aca="false">PV($B$3/12,($B$4*12-A138),-$B$5)</f>
        <v>-0</v>
      </c>
      <c r="G138" s="105"/>
      <c r="H138" s="105"/>
      <c r="I138" s="105"/>
      <c r="J138" s="105"/>
    </row>
    <row r="139" customFormat="false" ht="12.75" hidden="false" customHeight="false" outlineLevel="0" collapsed="false">
      <c r="A139" s="270" t="n">
        <f aca="false">+A138+1</f>
        <v>131</v>
      </c>
      <c r="B139" s="271" t="n">
        <f aca="false">F138</f>
        <v>-0</v>
      </c>
      <c r="C139" s="271" t="n">
        <f aca="false">B139-F139</f>
        <v>0</v>
      </c>
      <c r="D139" s="271" t="n">
        <f aca="false">E139-C139</f>
        <v>-0</v>
      </c>
      <c r="E139" s="271" t="n">
        <f aca="false">PMT($B$3/12,$B$4*12,-$B$9)</f>
        <v>-0</v>
      </c>
      <c r="F139" s="271" t="n">
        <f aca="false">PV($B$3/12,($B$4*12-A139),-$B$5)</f>
        <v>-0</v>
      </c>
      <c r="G139" s="105"/>
      <c r="H139" s="105"/>
      <c r="I139" s="105"/>
      <c r="J139" s="105"/>
    </row>
    <row r="140" customFormat="false" ht="12.75" hidden="false" customHeight="false" outlineLevel="0" collapsed="false">
      <c r="A140" s="270" t="n">
        <f aca="false">+A139+1</f>
        <v>132</v>
      </c>
      <c r="B140" s="271" t="n">
        <f aca="false">F139</f>
        <v>-0</v>
      </c>
      <c r="C140" s="271" t="n">
        <f aca="false">B140-F140</f>
        <v>0</v>
      </c>
      <c r="D140" s="271" t="n">
        <f aca="false">E140-C140</f>
        <v>-0</v>
      </c>
      <c r="E140" s="271" t="n">
        <f aca="false">PMT($B$3/12,$B$4*12,-$B$9)</f>
        <v>-0</v>
      </c>
      <c r="F140" s="271" t="n">
        <f aca="false">PV($B$3/12,($B$4*12-A140),-$B$5)</f>
        <v>-0</v>
      </c>
      <c r="G140" s="273" t="n">
        <f aca="false">SUM(C129:C140)</f>
        <v>0</v>
      </c>
      <c r="H140" s="273" t="n">
        <f aca="false">SUM(D129:D140)</f>
        <v>0</v>
      </c>
      <c r="I140" s="105"/>
      <c r="J140" s="105"/>
    </row>
    <row r="141" customFormat="false" ht="12.75" hidden="false" customHeight="false" outlineLevel="0" collapsed="false">
      <c r="A141" s="270" t="n">
        <f aca="false">+A140+1</f>
        <v>133</v>
      </c>
      <c r="B141" s="271" t="n">
        <f aca="false">F140</f>
        <v>-0</v>
      </c>
      <c r="C141" s="271" t="n">
        <f aca="false">B141-F141</f>
        <v>0</v>
      </c>
      <c r="D141" s="271" t="n">
        <f aca="false">E141-C141</f>
        <v>-0</v>
      </c>
      <c r="E141" s="271" t="n">
        <f aca="false">PMT($B$3/12,$B$4*12,-$B$9)</f>
        <v>-0</v>
      </c>
      <c r="F141" s="271" t="n">
        <f aca="false">PV($B$3/12,($B$4*12-A141),-$B$5)</f>
        <v>-0</v>
      </c>
      <c r="G141" s="105"/>
      <c r="H141" s="105"/>
      <c r="I141" s="105"/>
      <c r="J141" s="105"/>
    </row>
    <row r="142" customFormat="false" ht="12.75" hidden="false" customHeight="false" outlineLevel="0" collapsed="false">
      <c r="A142" s="270" t="n">
        <f aca="false">+A141+1</f>
        <v>134</v>
      </c>
      <c r="B142" s="271" t="n">
        <f aca="false">F141</f>
        <v>-0</v>
      </c>
      <c r="C142" s="271" t="n">
        <f aca="false">B142-F142</f>
        <v>0</v>
      </c>
      <c r="D142" s="271" t="n">
        <f aca="false">E142-C142</f>
        <v>-0</v>
      </c>
      <c r="E142" s="271" t="n">
        <f aca="false">PMT($B$3/12,$B$4*12,-$B$9)</f>
        <v>-0</v>
      </c>
      <c r="F142" s="271" t="n">
        <f aca="false">PV($B$3/12,($B$4*12-A142),-$B$5)</f>
        <v>-0</v>
      </c>
      <c r="G142" s="105"/>
      <c r="H142" s="105"/>
      <c r="I142" s="105"/>
      <c r="J142" s="105"/>
    </row>
    <row r="143" customFormat="false" ht="12.75" hidden="false" customHeight="false" outlineLevel="0" collapsed="false">
      <c r="A143" s="270" t="n">
        <f aca="false">+A142+1</f>
        <v>135</v>
      </c>
      <c r="B143" s="271" t="n">
        <f aca="false">F142</f>
        <v>-0</v>
      </c>
      <c r="C143" s="271" t="n">
        <f aca="false">B143-F143</f>
        <v>0</v>
      </c>
      <c r="D143" s="271" t="n">
        <f aca="false">E143-C143</f>
        <v>-0</v>
      </c>
      <c r="E143" s="271" t="n">
        <f aca="false">PMT($B$3/12,$B$4*12,-$B$9)</f>
        <v>-0</v>
      </c>
      <c r="F143" s="271" t="n">
        <f aca="false">PV($B$3/12,($B$4*12-A143),-$B$5)</f>
        <v>-0</v>
      </c>
      <c r="G143" s="105"/>
      <c r="H143" s="105"/>
      <c r="I143" s="105"/>
      <c r="J143" s="105"/>
    </row>
    <row r="144" customFormat="false" ht="12.75" hidden="false" customHeight="false" outlineLevel="0" collapsed="false">
      <c r="A144" s="270" t="n">
        <f aca="false">+A143+1</f>
        <v>136</v>
      </c>
      <c r="B144" s="271" t="n">
        <f aca="false">F143</f>
        <v>-0</v>
      </c>
      <c r="C144" s="271" t="n">
        <f aca="false">B144-F144</f>
        <v>0</v>
      </c>
      <c r="D144" s="271" t="n">
        <f aca="false">E144-C144</f>
        <v>-0</v>
      </c>
      <c r="E144" s="271" t="n">
        <f aca="false">PMT($B$3/12,$B$4*12,-$B$9)</f>
        <v>-0</v>
      </c>
      <c r="F144" s="271" t="n">
        <f aca="false">PV($B$3/12,($B$4*12-A144),-$B$5)</f>
        <v>-0</v>
      </c>
      <c r="G144" s="105"/>
      <c r="H144" s="105"/>
      <c r="I144" s="105"/>
      <c r="J144" s="105"/>
    </row>
    <row r="145" customFormat="false" ht="12.75" hidden="false" customHeight="false" outlineLevel="0" collapsed="false">
      <c r="A145" s="270" t="n">
        <f aca="false">+A144+1</f>
        <v>137</v>
      </c>
      <c r="B145" s="271" t="n">
        <f aca="false">F144</f>
        <v>-0</v>
      </c>
      <c r="C145" s="271" t="n">
        <f aca="false">B145-F145</f>
        <v>0</v>
      </c>
      <c r="D145" s="271" t="n">
        <f aca="false">E145-C145</f>
        <v>-0</v>
      </c>
      <c r="E145" s="271" t="n">
        <f aca="false">PMT($B$3/12,$B$4*12,-$B$9)</f>
        <v>-0</v>
      </c>
      <c r="F145" s="271" t="n">
        <f aca="false">PV($B$3/12,($B$4*12-A145),-$B$5)</f>
        <v>-0</v>
      </c>
      <c r="G145" s="105"/>
      <c r="H145" s="105"/>
      <c r="I145" s="105"/>
      <c r="J145" s="105"/>
    </row>
    <row r="146" customFormat="false" ht="12.75" hidden="false" customHeight="false" outlineLevel="0" collapsed="false">
      <c r="A146" s="270" t="n">
        <f aca="false">+A145+1</f>
        <v>138</v>
      </c>
      <c r="B146" s="271" t="n">
        <f aca="false">F145</f>
        <v>-0</v>
      </c>
      <c r="C146" s="271" t="n">
        <f aca="false">B146-F146</f>
        <v>0</v>
      </c>
      <c r="D146" s="271" t="n">
        <f aca="false">E146-C146</f>
        <v>-0</v>
      </c>
      <c r="E146" s="271" t="n">
        <f aca="false">PMT($B$3/12,$B$4*12,-$B$9)</f>
        <v>-0</v>
      </c>
      <c r="F146" s="271" t="n">
        <f aca="false">PV($B$3/12,($B$4*12-A146),-$B$5)</f>
        <v>-0</v>
      </c>
      <c r="G146" s="105"/>
      <c r="H146" s="105"/>
      <c r="I146" s="105"/>
      <c r="J146" s="105"/>
    </row>
    <row r="147" customFormat="false" ht="12.75" hidden="false" customHeight="false" outlineLevel="0" collapsed="false">
      <c r="A147" s="270" t="n">
        <f aca="false">+A146+1</f>
        <v>139</v>
      </c>
      <c r="B147" s="271" t="n">
        <f aca="false">F146</f>
        <v>-0</v>
      </c>
      <c r="C147" s="271" t="n">
        <f aca="false">B147-F147</f>
        <v>0</v>
      </c>
      <c r="D147" s="271" t="n">
        <f aca="false">E147-C147</f>
        <v>-0</v>
      </c>
      <c r="E147" s="271" t="n">
        <f aca="false">PMT($B$3/12,$B$4*12,-$B$9)</f>
        <v>-0</v>
      </c>
      <c r="F147" s="271" t="n">
        <f aca="false">PV($B$3/12,($B$4*12-A147),-$B$5)</f>
        <v>-0</v>
      </c>
      <c r="G147" s="105"/>
      <c r="H147" s="105"/>
      <c r="I147" s="105"/>
      <c r="J147" s="105"/>
    </row>
    <row r="148" customFormat="false" ht="12.75" hidden="false" customHeight="false" outlineLevel="0" collapsed="false">
      <c r="A148" s="270" t="n">
        <f aca="false">+A147+1</f>
        <v>140</v>
      </c>
      <c r="B148" s="271" t="n">
        <f aca="false">F147</f>
        <v>-0</v>
      </c>
      <c r="C148" s="271" t="n">
        <f aca="false">B148-F148</f>
        <v>0</v>
      </c>
      <c r="D148" s="271" t="n">
        <f aca="false">E148-C148</f>
        <v>-0</v>
      </c>
      <c r="E148" s="271" t="n">
        <f aca="false">PMT($B$3/12,$B$4*12,-$B$9)</f>
        <v>-0</v>
      </c>
      <c r="F148" s="271" t="n">
        <f aca="false">PV($B$3/12,($B$4*12-A148),-$B$5)</f>
        <v>-0</v>
      </c>
      <c r="G148" s="105"/>
      <c r="H148" s="105"/>
      <c r="I148" s="105"/>
      <c r="J148" s="105"/>
    </row>
    <row r="149" customFormat="false" ht="12.75" hidden="false" customHeight="false" outlineLevel="0" collapsed="false">
      <c r="A149" s="270" t="n">
        <f aca="false">+A148+1</f>
        <v>141</v>
      </c>
      <c r="B149" s="271" t="n">
        <f aca="false">F148</f>
        <v>-0</v>
      </c>
      <c r="C149" s="271" t="n">
        <f aca="false">B149-F149</f>
        <v>0</v>
      </c>
      <c r="D149" s="271" t="n">
        <f aca="false">E149-C149</f>
        <v>-0</v>
      </c>
      <c r="E149" s="271" t="n">
        <f aca="false">PMT($B$3/12,$B$4*12,-$B$9)</f>
        <v>-0</v>
      </c>
      <c r="F149" s="271" t="n">
        <f aca="false">PV($B$3/12,($B$4*12-A149),-$B$5)</f>
        <v>-0</v>
      </c>
      <c r="G149" s="105"/>
      <c r="H149" s="105"/>
      <c r="I149" s="105"/>
      <c r="J149" s="105"/>
    </row>
    <row r="150" customFormat="false" ht="12.75" hidden="false" customHeight="false" outlineLevel="0" collapsed="false">
      <c r="A150" s="270" t="n">
        <f aca="false">+A149+1</f>
        <v>142</v>
      </c>
      <c r="B150" s="271" t="n">
        <f aca="false">F149</f>
        <v>-0</v>
      </c>
      <c r="C150" s="271" t="n">
        <f aca="false">B150-F150</f>
        <v>0</v>
      </c>
      <c r="D150" s="271" t="n">
        <f aca="false">E150-C150</f>
        <v>-0</v>
      </c>
      <c r="E150" s="271" t="n">
        <f aca="false">PMT($B$3/12,$B$4*12,-$B$9)</f>
        <v>-0</v>
      </c>
      <c r="F150" s="271" t="n">
        <f aca="false">PV($B$3/12,($B$4*12-A150),-$B$5)</f>
        <v>-0</v>
      </c>
      <c r="G150" s="105"/>
      <c r="H150" s="105"/>
      <c r="I150" s="105"/>
      <c r="J150" s="105"/>
    </row>
    <row r="151" customFormat="false" ht="12.75" hidden="false" customHeight="false" outlineLevel="0" collapsed="false">
      <c r="A151" s="270" t="n">
        <f aca="false">+A150+1</f>
        <v>143</v>
      </c>
      <c r="B151" s="271" t="n">
        <f aca="false">F150</f>
        <v>-0</v>
      </c>
      <c r="C151" s="271" t="n">
        <f aca="false">B151-F151</f>
        <v>0</v>
      </c>
      <c r="D151" s="271" t="n">
        <f aca="false">E151-C151</f>
        <v>-0</v>
      </c>
      <c r="E151" s="271" t="n">
        <f aca="false">PMT($B$3/12,$B$4*12,-$B$9)</f>
        <v>-0</v>
      </c>
      <c r="F151" s="271" t="n">
        <f aca="false">PV($B$3/12,($B$4*12-A151),-$B$5)</f>
        <v>-0</v>
      </c>
      <c r="G151" s="105"/>
      <c r="H151" s="105"/>
      <c r="I151" s="105"/>
      <c r="J151" s="105"/>
    </row>
    <row r="152" customFormat="false" ht="12.75" hidden="false" customHeight="false" outlineLevel="0" collapsed="false">
      <c r="A152" s="270" t="n">
        <f aca="false">+A151+1</f>
        <v>144</v>
      </c>
      <c r="B152" s="271" t="n">
        <f aca="false">F151</f>
        <v>-0</v>
      </c>
      <c r="C152" s="271" t="n">
        <f aca="false">B152-F152</f>
        <v>0</v>
      </c>
      <c r="D152" s="271" t="n">
        <f aca="false">E152-C152</f>
        <v>-0</v>
      </c>
      <c r="E152" s="271" t="n">
        <f aca="false">PMT($B$3/12,$B$4*12,-$B$9)</f>
        <v>-0</v>
      </c>
      <c r="F152" s="271" t="n">
        <f aca="false">PV($B$3/12,($B$4*12-A152),-$B$5)</f>
        <v>-0</v>
      </c>
      <c r="G152" s="273" t="n">
        <f aca="false">SUM(C141:C152)</f>
        <v>0</v>
      </c>
      <c r="H152" s="273" t="n">
        <f aca="false">SUM(D141:D152)</f>
        <v>0</v>
      </c>
      <c r="I152" s="105"/>
      <c r="J152" s="105"/>
    </row>
    <row r="153" customFormat="false" ht="12.75" hidden="false" customHeight="false" outlineLevel="0" collapsed="false">
      <c r="A153" s="270" t="n">
        <f aca="false">+A152+1</f>
        <v>145</v>
      </c>
      <c r="B153" s="271" t="n">
        <f aca="false">F152</f>
        <v>-0</v>
      </c>
      <c r="C153" s="271" t="n">
        <f aca="false">B153-F153</f>
        <v>0</v>
      </c>
      <c r="D153" s="271" t="n">
        <f aca="false">E153-C153</f>
        <v>-0</v>
      </c>
      <c r="E153" s="271" t="n">
        <f aca="false">PMT($B$3/12,$B$4*12,-$B$9)</f>
        <v>-0</v>
      </c>
      <c r="F153" s="271" t="n">
        <f aca="false">PV($B$3/12,($B$4*12-A153),-$B$5)</f>
        <v>-0</v>
      </c>
      <c r="G153" s="105"/>
      <c r="H153" s="105"/>
      <c r="I153" s="105"/>
      <c r="J153" s="105"/>
    </row>
    <row r="154" customFormat="false" ht="12.75" hidden="false" customHeight="false" outlineLevel="0" collapsed="false">
      <c r="A154" s="270" t="n">
        <f aca="false">+A153+1</f>
        <v>146</v>
      </c>
      <c r="B154" s="271" t="n">
        <f aca="false">F153</f>
        <v>-0</v>
      </c>
      <c r="C154" s="271" t="n">
        <f aca="false">B154-F154</f>
        <v>0</v>
      </c>
      <c r="D154" s="271" t="n">
        <f aca="false">E154-C154</f>
        <v>-0</v>
      </c>
      <c r="E154" s="271" t="n">
        <f aca="false">PMT($B$3/12,$B$4*12,-$B$9)</f>
        <v>-0</v>
      </c>
      <c r="F154" s="271" t="n">
        <f aca="false">PV($B$3/12,($B$4*12-A154),-$B$5)</f>
        <v>-0</v>
      </c>
      <c r="G154" s="105"/>
      <c r="H154" s="105"/>
      <c r="I154" s="105"/>
      <c r="J154" s="105"/>
    </row>
    <row r="155" customFormat="false" ht="12.75" hidden="false" customHeight="false" outlineLevel="0" collapsed="false">
      <c r="A155" s="270" t="n">
        <f aca="false">+A154+1</f>
        <v>147</v>
      </c>
      <c r="B155" s="271" t="n">
        <f aca="false">F154</f>
        <v>-0</v>
      </c>
      <c r="C155" s="271" t="n">
        <f aca="false">B155-F155</f>
        <v>0</v>
      </c>
      <c r="D155" s="271" t="n">
        <f aca="false">E155-C155</f>
        <v>-0</v>
      </c>
      <c r="E155" s="271" t="n">
        <f aca="false">PMT($B$3/12,$B$4*12,-$B$9)</f>
        <v>-0</v>
      </c>
      <c r="F155" s="271" t="n">
        <f aca="false">PV($B$3/12,($B$4*12-A155),-$B$5)</f>
        <v>-0</v>
      </c>
      <c r="G155" s="105"/>
      <c r="H155" s="105"/>
      <c r="I155" s="105"/>
      <c r="J155" s="105"/>
    </row>
    <row r="156" customFormat="false" ht="12.75" hidden="false" customHeight="false" outlineLevel="0" collapsed="false">
      <c r="A156" s="270" t="n">
        <f aca="false">+A155+1</f>
        <v>148</v>
      </c>
      <c r="B156" s="271" t="n">
        <f aca="false">F155</f>
        <v>-0</v>
      </c>
      <c r="C156" s="271" t="n">
        <f aca="false">B156-F156</f>
        <v>0</v>
      </c>
      <c r="D156" s="271" t="n">
        <f aca="false">E156-C156</f>
        <v>-0</v>
      </c>
      <c r="E156" s="271" t="n">
        <f aca="false">PMT($B$3/12,$B$4*12,-$B$9)</f>
        <v>-0</v>
      </c>
      <c r="F156" s="271" t="n">
        <f aca="false">PV($B$3/12,($B$4*12-A156),-$B$5)</f>
        <v>-0</v>
      </c>
      <c r="G156" s="105"/>
      <c r="H156" s="105"/>
      <c r="I156" s="105"/>
      <c r="J156" s="105"/>
    </row>
    <row r="157" customFormat="false" ht="12.75" hidden="false" customHeight="false" outlineLevel="0" collapsed="false">
      <c r="A157" s="270" t="n">
        <f aca="false">+A156+1</f>
        <v>149</v>
      </c>
      <c r="B157" s="271" t="n">
        <f aca="false">F156</f>
        <v>-0</v>
      </c>
      <c r="C157" s="271" t="n">
        <f aca="false">B157-F157</f>
        <v>0</v>
      </c>
      <c r="D157" s="271" t="n">
        <f aca="false">E157-C157</f>
        <v>-0</v>
      </c>
      <c r="E157" s="271" t="n">
        <f aca="false">PMT($B$3/12,$B$4*12,-$B$9)</f>
        <v>-0</v>
      </c>
      <c r="F157" s="271" t="n">
        <f aca="false">PV($B$3/12,($B$4*12-A157),-$B$5)</f>
        <v>-0</v>
      </c>
      <c r="G157" s="105"/>
      <c r="H157" s="105"/>
      <c r="I157" s="105"/>
      <c r="J157" s="105"/>
    </row>
    <row r="158" customFormat="false" ht="12.75" hidden="false" customHeight="false" outlineLevel="0" collapsed="false">
      <c r="A158" s="270" t="n">
        <f aca="false">+A157+1</f>
        <v>150</v>
      </c>
      <c r="B158" s="271" t="n">
        <f aca="false">F157</f>
        <v>-0</v>
      </c>
      <c r="C158" s="271" t="n">
        <f aca="false">B158-F158</f>
        <v>0</v>
      </c>
      <c r="D158" s="271" t="n">
        <f aca="false">E158-C158</f>
        <v>-0</v>
      </c>
      <c r="E158" s="271" t="n">
        <f aca="false">PMT($B$3/12,$B$4*12,-$B$9)</f>
        <v>-0</v>
      </c>
      <c r="F158" s="271" t="n">
        <f aca="false">PV($B$3/12,($B$4*12-A158),-$B$5)</f>
        <v>-0</v>
      </c>
      <c r="G158" s="105"/>
      <c r="H158" s="105"/>
      <c r="I158" s="105"/>
      <c r="J158" s="105"/>
    </row>
    <row r="159" customFormat="false" ht="12.75" hidden="false" customHeight="false" outlineLevel="0" collapsed="false">
      <c r="A159" s="270" t="n">
        <f aca="false">+A158+1</f>
        <v>151</v>
      </c>
      <c r="B159" s="271" t="n">
        <f aca="false">F158</f>
        <v>-0</v>
      </c>
      <c r="C159" s="271" t="n">
        <f aca="false">B159-F159</f>
        <v>0</v>
      </c>
      <c r="D159" s="271" t="n">
        <f aca="false">E159-C159</f>
        <v>-0</v>
      </c>
      <c r="E159" s="271" t="n">
        <f aca="false">PMT($B$3/12,$B$4*12,-$B$9)</f>
        <v>-0</v>
      </c>
      <c r="F159" s="271" t="n">
        <f aca="false">PV($B$3/12,($B$4*12-A159),-$B$5)</f>
        <v>-0</v>
      </c>
      <c r="G159" s="105"/>
      <c r="H159" s="105"/>
      <c r="I159" s="105"/>
      <c r="J159" s="105"/>
    </row>
    <row r="160" customFormat="false" ht="12.75" hidden="false" customHeight="false" outlineLevel="0" collapsed="false">
      <c r="A160" s="270" t="n">
        <f aca="false">+A159+1</f>
        <v>152</v>
      </c>
      <c r="B160" s="271" t="n">
        <f aca="false">F159</f>
        <v>-0</v>
      </c>
      <c r="C160" s="271" t="n">
        <f aca="false">B160-F160</f>
        <v>0</v>
      </c>
      <c r="D160" s="271" t="n">
        <f aca="false">E160-C160</f>
        <v>-0</v>
      </c>
      <c r="E160" s="271" t="n">
        <f aca="false">PMT($B$3/12,$B$4*12,-$B$9)</f>
        <v>-0</v>
      </c>
      <c r="F160" s="271" t="n">
        <f aca="false">PV($B$3/12,($B$4*12-A160),-$B$5)</f>
        <v>-0</v>
      </c>
      <c r="G160" s="105"/>
      <c r="H160" s="105"/>
      <c r="I160" s="105"/>
      <c r="J160" s="105"/>
    </row>
    <row r="161" customFormat="false" ht="12.75" hidden="false" customHeight="false" outlineLevel="0" collapsed="false">
      <c r="A161" s="270" t="n">
        <f aca="false">+A160+1</f>
        <v>153</v>
      </c>
      <c r="B161" s="271" t="n">
        <f aca="false">F160</f>
        <v>-0</v>
      </c>
      <c r="C161" s="271" t="n">
        <f aca="false">B161-F161</f>
        <v>0</v>
      </c>
      <c r="D161" s="271" t="n">
        <f aca="false">E161-C161</f>
        <v>-0</v>
      </c>
      <c r="E161" s="271" t="n">
        <f aca="false">PMT($B$3/12,$B$4*12,-$B$9)</f>
        <v>-0</v>
      </c>
      <c r="F161" s="271" t="n">
        <f aca="false">PV($B$3/12,($B$4*12-A161),-$B$5)</f>
        <v>-0</v>
      </c>
      <c r="G161" s="105"/>
      <c r="H161" s="105"/>
      <c r="I161" s="105"/>
      <c r="J161" s="105"/>
    </row>
    <row r="162" customFormat="false" ht="12.75" hidden="false" customHeight="false" outlineLevel="0" collapsed="false">
      <c r="A162" s="270" t="n">
        <f aca="false">+A161+1</f>
        <v>154</v>
      </c>
      <c r="B162" s="271" t="n">
        <f aca="false">F161</f>
        <v>-0</v>
      </c>
      <c r="C162" s="271" t="n">
        <f aca="false">B162-F162</f>
        <v>0</v>
      </c>
      <c r="D162" s="271" t="n">
        <f aca="false">E162-C162</f>
        <v>-0</v>
      </c>
      <c r="E162" s="271" t="n">
        <f aca="false">PMT($B$3/12,$B$4*12,-$B$9)</f>
        <v>-0</v>
      </c>
      <c r="F162" s="271" t="n">
        <f aca="false">PV($B$3/12,($B$4*12-A162),-$B$5)</f>
        <v>-0</v>
      </c>
      <c r="G162" s="105"/>
      <c r="H162" s="105"/>
      <c r="I162" s="105"/>
      <c r="J162" s="105"/>
    </row>
    <row r="163" customFormat="false" ht="12.75" hidden="false" customHeight="false" outlineLevel="0" collapsed="false">
      <c r="A163" s="270" t="n">
        <f aca="false">+A162+1</f>
        <v>155</v>
      </c>
      <c r="B163" s="271" t="n">
        <f aca="false">F162</f>
        <v>-0</v>
      </c>
      <c r="C163" s="271" t="n">
        <f aca="false">B163-F163</f>
        <v>0</v>
      </c>
      <c r="D163" s="271" t="n">
        <f aca="false">E163-C163</f>
        <v>-0</v>
      </c>
      <c r="E163" s="271" t="n">
        <f aca="false">PMT($B$3/12,$B$4*12,-$B$9)</f>
        <v>-0</v>
      </c>
      <c r="F163" s="271" t="n">
        <f aca="false">PV($B$3/12,($B$4*12-A163),-$B$5)</f>
        <v>-0</v>
      </c>
      <c r="G163" s="105"/>
      <c r="H163" s="105"/>
      <c r="I163" s="105"/>
      <c r="J163" s="105"/>
    </row>
    <row r="164" customFormat="false" ht="12.75" hidden="false" customHeight="false" outlineLevel="0" collapsed="false">
      <c r="A164" s="270" t="n">
        <f aca="false">+A163+1</f>
        <v>156</v>
      </c>
      <c r="B164" s="271" t="n">
        <f aca="false">F163</f>
        <v>-0</v>
      </c>
      <c r="C164" s="271" t="n">
        <f aca="false">B164-F164</f>
        <v>0</v>
      </c>
      <c r="D164" s="271" t="n">
        <f aca="false">E164-C164</f>
        <v>-0</v>
      </c>
      <c r="E164" s="271" t="n">
        <f aca="false">PMT($B$3/12,$B$4*12,-$B$9)</f>
        <v>-0</v>
      </c>
      <c r="F164" s="271" t="n">
        <f aca="false">PV($B$3/12,($B$4*12-A164),-$B$5)</f>
        <v>-0</v>
      </c>
      <c r="G164" s="273" t="n">
        <f aca="false">SUM(C153:C164)</f>
        <v>0</v>
      </c>
      <c r="H164" s="273" t="n">
        <f aca="false">SUM(D153:D164)</f>
        <v>0</v>
      </c>
      <c r="I164" s="105"/>
      <c r="J164" s="105"/>
    </row>
    <row r="165" customFormat="false" ht="12.75" hidden="false" customHeight="false" outlineLevel="0" collapsed="false">
      <c r="A165" s="270" t="n">
        <f aca="false">+A164+1</f>
        <v>157</v>
      </c>
      <c r="B165" s="271" t="n">
        <f aca="false">F164</f>
        <v>-0</v>
      </c>
      <c r="C165" s="271" t="n">
        <f aca="false">B165-F165</f>
        <v>0</v>
      </c>
      <c r="D165" s="271" t="n">
        <f aca="false">E165-C165</f>
        <v>-0</v>
      </c>
      <c r="E165" s="271" t="n">
        <f aca="false">PMT($B$3/12,$B$4*12,-$B$9)</f>
        <v>-0</v>
      </c>
      <c r="F165" s="271" t="n">
        <f aca="false">PV($B$3/12,($B$4*12-A165),-$B$5)</f>
        <v>-0</v>
      </c>
      <c r="G165" s="105"/>
      <c r="H165" s="105"/>
      <c r="I165" s="105"/>
      <c r="J165" s="105"/>
    </row>
    <row r="166" customFormat="false" ht="12.75" hidden="false" customHeight="false" outlineLevel="0" collapsed="false">
      <c r="A166" s="270" t="n">
        <f aca="false">+A165+1</f>
        <v>158</v>
      </c>
      <c r="B166" s="271" t="n">
        <f aca="false">F165</f>
        <v>-0</v>
      </c>
      <c r="C166" s="271" t="n">
        <f aca="false">B166-F166</f>
        <v>0</v>
      </c>
      <c r="D166" s="271" t="n">
        <f aca="false">E166-C166</f>
        <v>-0</v>
      </c>
      <c r="E166" s="271" t="n">
        <f aca="false">PMT($B$3/12,$B$4*12,-$B$9)</f>
        <v>-0</v>
      </c>
      <c r="F166" s="271" t="n">
        <f aca="false">PV($B$3/12,($B$4*12-A166),-$B$5)</f>
        <v>-0</v>
      </c>
      <c r="G166" s="105"/>
      <c r="H166" s="105"/>
      <c r="I166" s="105"/>
      <c r="J166" s="105"/>
    </row>
    <row r="167" customFormat="false" ht="12.75" hidden="false" customHeight="false" outlineLevel="0" collapsed="false">
      <c r="A167" s="270" t="n">
        <f aca="false">+A166+1</f>
        <v>159</v>
      </c>
      <c r="B167" s="271" t="n">
        <f aca="false">F166</f>
        <v>-0</v>
      </c>
      <c r="C167" s="271" t="n">
        <f aca="false">B167-F167</f>
        <v>0</v>
      </c>
      <c r="D167" s="271" t="n">
        <f aca="false">E167-C167</f>
        <v>-0</v>
      </c>
      <c r="E167" s="271" t="n">
        <f aca="false">PMT($B$3/12,$B$4*12,-$B$9)</f>
        <v>-0</v>
      </c>
      <c r="F167" s="271" t="n">
        <f aca="false">PV($B$3/12,($B$4*12-A167),-$B$5)</f>
        <v>-0</v>
      </c>
      <c r="G167" s="105"/>
      <c r="H167" s="105"/>
      <c r="I167" s="105"/>
      <c r="J167" s="105"/>
    </row>
    <row r="168" customFormat="false" ht="12.75" hidden="false" customHeight="false" outlineLevel="0" collapsed="false">
      <c r="A168" s="270" t="n">
        <f aca="false">+A167+1</f>
        <v>160</v>
      </c>
      <c r="B168" s="271" t="n">
        <f aca="false">F167</f>
        <v>-0</v>
      </c>
      <c r="C168" s="271" t="n">
        <f aca="false">B168-F168</f>
        <v>0</v>
      </c>
      <c r="D168" s="271" t="n">
        <f aca="false">E168-C168</f>
        <v>-0</v>
      </c>
      <c r="E168" s="271" t="n">
        <f aca="false">PMT($B$3/12,$B$4*12,-$B$9)</f>
        <v>-0</v>
      </c>
      <c r="F168" s="271" t="n">
        <f aca="false">PV($B$3/12,($B$4*12-A168),-$B$5)</f>
        <v>-0</v>
      </c>
      <c r="G168" s="105"/>
      <c r="H168" s="105"/>
      <c r="I168" s="105"/>
      <c r="J168" s="105"/>
    </row>
    <row r="169" customFormat="false" ht="12.75" hidden="false" customHeight="false" outlineLevel="0" collapsed="false">
      <c r="A169" s="270" t="n">
        <f aca="false">+A168+1</f>
        <v>161</v>
      </c>
      <c r="B169" s="271" t="n">
        <f aca="false">F168</f>
        <v>-0</v>
      </c>
      <c r="C169" s="271" t="n">
        <f aca="false">B169-F169</f>
        <v>0</v>
      </c>
      <c r="D169" s="271" t="n">
        <f aca="false">E169-C169</f>
        <v>-0</v>
      </c>
      <c r="E169" s="271" t="n">
        <f aca="false">PMT($B$3/12,$B$4*12,-$B$9)</f>
        <v>-0</v>
      </c>
      <c r="F169" s="271" t="n">
        <f aca="false">PV($B$3/12,($B$4*12-A169),-$B$5)</f>
        <v>-0</v>
      </c>
      <c r="G169" s="105"/>
      <c r="H169" s="105"/>
      <c r="I169" s="105"/>
      <c r="J169" s="105"/>
    </row>
    <row r="170" customFormat="false" ht="12.75" hidden="false" customHeight="false" outlineLevel="0" collapsed="false">
      <c r="A170" s="270" t="n">
        <f aca="false">+A169+1</f>
        <v>162</v>
      </c>
      <c r="B170" s="271" t="n">
        <f aca="false">F169</f>
        <v>-0</v>
      </c>
      <c r="C170" s="271" t="n">
        <f aca="false">B170-F170</f>
        <v>0</v>
      </c>
      <c r="D170" s="271" t="n">
        <f aca="false">E170-C170</f>
        <v>-0</v>
      </c>
      <c r="E170" s="271" t="n">
        <f aca="false">PMT($B$3/12,$B$4*12,-$B$9)</f>
        <v>-0</v>
      </c>
      <c r="F170" s="271" t="n">
        <f aca="false">PV($B$3/12,($B$4*12-A170),-$B$5)</f>
        <v>-0</v>
      </c>
      <c r="G170" s="105"/>
      <c r="H170" s="105"/>
      <c r="I170" s="105"/>
      <c r="J170" s="105"/>
    </row>
    <row r="171" customFormat="false" ht="12.75" hidden="false" customHeight="false" outlineLevel="0" collapsed="false">
      <c r="A171" s="270" t="n">
        <f aca="false">+A170+1</f>
        <v>163</v>
      </c>
      <c r="B171" s="271" t="n">
        <f aca="false">F170</f>
        <v>-0</v>
      </c>
      <c r="C171" s="271" t="n">
        <f aca="false">B171-F171</f>
        <v>0</v>
      </c>
      <c r="D171" s="271" t="n">
        <f aca="false">E171-C171</f>
        <v>-0</v>
      </c>
      <c r="E171" s="271" t="n">
        <f aca="false">PMT($B$3/12,$B$4*12,-$B$9)</f>
        <v>-0</v>
      </c>
      <c r="F171" s="271" t="n">
        <f aca="false">PV($B$3/12,($B$4*12-A171),-$B$5)</f>
        <v>-0</v>
      </c>
      <c r="G171" s="105"/>
      <c r="H171" s="105"/>
      <c r="I171" s="105"/>
      <c r="J171" s="105"/>
    </row>
    <row r="172" customFormat="false" ht="12.75" hidden="false" customHeight="false" outlineLevel="0" collapsed="false">
      <c r="A172" s="270" t="n">
        <f aca="false">+A171+1</f>
        <v>164</v>
      </c>
      <c r="B172" s="271" t="n">
        <f aca="false">F171</f>
        <v>-0</v>
      </c>
      <c r="C172" s="271" t="n">
        <f aca="false">B172-F172</f>
        <v>0</v>
      </c>
      <c r="D172" s="271" t="n">
        <f aca="false">E172-C172</f>
        <v>-0</v>
      </c>
      <c r="E172" s="271" t="n">
        <f aca="false">PMT($B$3/12,$B$4*12,-$B$9)</f>
        <v>-0</v>
      </c>
      <c r="F172" s="271" t="n">
        <f aca="false">PV($B$3/12,($B$4*12-A172),-$B$5)</f>
        <v>-0</v>
      </c>
      <c r="G172" s="105"/>
      <c r="H172" s="105"/>
      <c r="I172" s="105"/>
      <c r="J172" s="105"/>
    </row>
    <row r="173" customFormat="false" ht="12.75" hidden="false" customHeight="false" outlineLevel="0" collapsed="false">
      <c r="A173" s="270" t="n">
        <f aca="false">+A172+1</f>
        <v>165</v>
      </c>
      <c r="B173" s="271" t="n">
        <f aca="false">F172</f>
        <v>-0</v>
      </c>
      <c r="C173" s="271" t="n">
        <f aca="false">B173-F173</f>
        <v>0</v>
      </c>
      <c r="D173" s="271" t="n">
        <f aca="false">E173-C173</f>
        <v>-0</v>
      </c>
      <c r="E173" s="271" t="n">
        <f aca="false">PMT($B$3/12,$B$4*12,-$B$9)</f>
        <v>-0</v>
      </c>
      <c r="F173" s="271" t="n">
        <f aca="false">PV($B$3/12,($B$4*12-A173),-$B$5)</f>
        <v>-0</v>
      </c>
      <c r="G173" s="105"/>
      <c r="H173" s="105"/>
      <c r="I173" s="105"/>
      <c r="J173" s="105"/>
    </row>
    <row r="174" customFormat="false" ht="12.75" hidden="false" customHeight="false" outlineLevel="0" collapsed="false">
      <c r="A174" s="270" t="n">
        <f aca="false">+A173+1</f>
        <v>166</v>
      </c>
      <c r="B174" s="271" t="n">
        <f aca="false">F173</f>
        <v>-0</v>
      </c>
      <c r="C174" s="271" t="n">
        <f aca="false">B174-F174</f>
        <v>0</v>
      </c>
      <c r="D174" s="271" t="n">
        <f aca="false">E174-C174</f>
        <v>-0</v>
      </c>
      <c r="E174" s="271" t="n">
        <f aca="false">PMT($B$3/12,$B$4*12,-$B$9)</f>
        <v>-0</v>
      </c>
      <c r="F174" s="271" t="n">
        <f aca="false">PV($B$3/12,($B$4*12-A174),-$B$5)</f>
        <v>-0</v>
      </c>
      <c r="G174" s="105"/>
      <c r="H174" s="105"/>
      <c r="I174" s="105"/>
      <c r="J174" s="105"/>
    </row>
    <row r="175" customFormat="false" ht="12.75" hidden="false" customHeight="false" outlineLevel="0" collapsed="false">
      <c r="A175" s="270" t="n">
        <f aca="false">+A174+1</f>
        <v>167</v>
      </c>
      <c r="B175" s="271" t="n">
        <f aca="false">F174</f>
        <v>-0</v>
      </c>
      <c r="C175" s="271" t="n">
        <f aca="false">B175-F175</f>
        <v>0</v>
      </c>
      <c r="D175" s="271" t="n">
        <f aca="false">E175-C175</f>
        <v>-0</v>
      </c>
      <c r="E175" s="271" t="n">
        <f aca="false">PMT($B$3/12,$B$4*12,-$B$9)</f>
        <v>-0</v>
      </c>
      <c r="F175" s="271" t="n">
        <f aca="false">PV($B$3/12,($B$4*12-A175),-$B$5)</f>
        <v>-0</v>
      </c>
      <c r="G175" s="105"/>
      <c r="H175" s="105"/>
      <c r="I175" s="105"/>
      <c r="J175" s="105"/>
    </row>
    <row r="176" customFormat="false" ht="12.75" hidden="false" customHeight="false" outlineLevel="0" collapsed="false">
      <c r="A176" s="270" t="n">
        <f aca="false">+A175+1</f>
        <v>168</v>
      </c>
      <c r="B176" s="271" t="n">
        <f aca="false">F175</f>
        <v>-0</v>
      </c>
      <c r="C176" s="271" t="n">
        <f aca="false">B176-F176</f>
        <v>0</v>
      </c>
      <c r="D176" s="271" t="n">
        <f aca="false">E176-C176</f>
        <v>-0</v>
      </c>
      <c r="E176" s="271" t="n">
        <f aca="false">PMT($B$3/12,$B$4*12,-$B$9)</f>
        <v>-0</v>
      </c>
      <c r="F176" s="271" t="n">
        <f aca="false">PV($B$3/12,($B$4*12-A176),-$B$5)</f>
        <v>-0</v>
      </c>
      <c r="G176" s="273" t="n">
        <f aca="false">SUM(C165:C176)</f>
        <v>0</v>
      </c>
      <c r="H176" s="273" t="n">
        <f aca="false">SUM(D165:D176)</f>
        <v>0</v>
      </c>
      <c r="I176" s="105"/>
      <c r="J176" s="105"/>
    </row>
    <row r="177" customFormat="false" ht="12.75" hidden="false" customHeight="false" outlineLevel="0" collapsed="false">
      <c r="A177" s="270" t="n">
        <f aca="false">+A176+1</f>
        <v>169</v>
      </c>
      <c r="B177" s="271" t="n">
        <f aca="false">F176</f>
        <v>-0</v>
      </c>
      <c r="C177" s="271" t="n">
        <f aca="false">B177-F177</f>
        <v>0</v>
      </c>
      <c r="D177" s="271" t="n">
        <f aca="false">E177-C177</f>
        <v>-0</v>
      </c>
      <c r="E177" s="271" t="n">
        <f aca="false">PMT($B$3/12,$B$4*12,-$B$9)</f>
        <v>-0</v>
      </c>
      <c r="F177" s="271" t="n">
        <f aca="false">PV($B$3/12,($B$4*12-A177),-$B$5)</f>
        <v>-0</v>
      </c>
      <c r="G177" s="105"/>
      <c r="H177" s="105"/>
      <c r="I177" s="105"/>
      <c r="J177" s="105"/>
    </row>
    <row r="178" customFormat="false" ht="12.75" hidden="false" customHeight="false" outlineLevel="0" collapsed="false">
      <c r="A178" s="270" t="n">
        <f aca="false">+A177+1</f>
        <v>170</v>
      </c>
      <c r="B178" s="271" t="n">
        <f aca="false">F177</f>
        <v>-0</v>
      </c>
      <c r="C178" s="271" t="n">
        <f aca="false">B178-F178</f>
        <v>0</v>
      </c>
      <c r="D178" s="271" t="n">
        <f aca="false">E178-C178</f>
        <v>-0</v>
      </c>
      <c r="E178" s="271" t="n">
        <f aca="false">PMT($B$3/12,$B$4*12,-$B$9)</f>
        <v>-0</v>
      </c>
      <c r="F178" s="271" t="n">
        <f aca="false">PV($B$3/12,($B$4*12-A178),-$B$5)</f>
        <v>-0</v>
      </c>
      <c r="G178" s="105"/>
      <c r="H178" s="105"/>
      <c r="I178" s="105"/>
      <c r="J178" s="105"/>
    </row>
    <row r="179" customFormat="false" ht="12.75" hidden="false" customHeight="false" outlineLevel="0" collapsed="false">
      <c r="A179" s="270" t="n">
        <f aca="false">+A178+1</f>
        <v>171</v>
      </c>
      <c r="B179" s="271" t="n">
        <f aca="false">F178</f>
        <v>-0</v>
      </c>
      <c r="C179" s="271" t="n">
        <f aca="false">B179-F179</f>
        <v>0</v>
      </c>
      <c r="D179" s="271" t="n">
        <f aca="false">E179-C179</f>
        <v>-0</v>
      </c>
      <c r="E179" s="271" t="n">
        <f aca="false">PMT($B$3/12,$B$4*12,-$B$9)</f>
        <v>-0</v>
      </c>
      <c r="F179" s="271" t="n">
        <f aca="false">PV($B$3/12,($B$4*12-A179),-$B$5)</f>
        <v>-0</v>
      </c>
      <c r="G179" s="105"/>
      <c r="H179" s="105"/>
      <c r="I179" s="105"/>
      <c r="J179" s="105"/>
    </row>
    <row r="180" customFormat="false" ht="12.75" hidden="false" customHeight="false" outlineLevel="0" collapsed="false">
      <c r="A180" s="270" t="n">
        <f aca="false">+A179+1</f>
        <v>172</v>
      </c>
      <c r="B180" s="271" t="n">
        <f aca="false">F179</f>
        <v>-0</v>
      </c>
      <c r="C180" s="271" t="n">
        <f aca="false">B180-F180</f>
        <v>0</v>
      </c>
      <c r="D180" s="271" t="n">
        <f aca="false">E180-C180</f>
        <v>-0</v>
      </c>
      <c r="E180" s="271" t="n">
        <f aca="false">PMT($B$3/12,$B$4*12,-$B$9)</f>
        <v>-0</v>
      </c>
      <c r="F180" s="271" t="n">
        <f aca="false">PV($B$3/12,($B$4*12-A180),-$B$5)</f>
        <v>-0</v>
      </c>
      <c r="G180" s="105"/>
      <c r="H180" s="105"/>
      <c r="I180" s="105"/>
      <c r="J180" s="105"/>
    </row>
    <row r="181" customFormat="false" ht="12.75" hidden="false" customHeight="false" outlineLevel="0" collapsed="false">
      <c r="A181" s="270" t="n">
        <f aca="false">+A180+1</f>
        <v>173</v>
      </c>
      <c r="B181" s="271" t="n">
        <f aca="false">F180</f>
        <v>-0</v>
      </c>
      <c r="C181" s="271" t="n">
        <f aca="false">B181-F181</f>
        <v>0</v>
      </c>
      <c r="D181" s="271" t="n">
        <f aca="false">E181-C181</f>
        <v>-0</v>
      </c>
      <c r="E181" s="271" t="n">
        <f aca="false">PMT($B$3/12,$B$4*12,-$B$9)</f>
        <v>-0</v>
      </c>
      <c r="F181" s="271" t="n">
        <f aca="false">PV($B$3/12,($B$4*12-A181),-$B$5)</f>
        <v>-0</v>
      </c>
      <c r="G181" s="105"/>
      <c r="H181" s="105"/>
      <c r="I181" s="105"/>
      <c r="J181" s="105"/>
    </row>
    <row r="182" customFormat="false" ht="12.75" hidden="false" customHeight="false" outlineLevel="0" collapsed="false">
      <c r="A182" s="270" t="n">
        <f aca="false">+A181+1</f>
        <v>174</v>
      </c>
      <c r="B182" s="271" t="n">
        <f aca="false">F181</f>
        <v>-0</v>
      </c>
      <c r="C182" s="271" t="n">
        <f aca="false">B182-F182</f>
        <v>0</v>
      </c>
      <c r="D182" s="271" t="n">
        <f aca="false">E182-C182</f>
        <v>-0</v>
      </c>
      <c r="E182" s="271" t="n">
        <f aca="false">PMT($B$3/12,$B$4*12,-$B$9)</f>
        <v>-0</v>
      </c>
      <c r="F182" s="271" t="n">
        <f aca="false">PV($B$3/12,($B$4*12-A182),-$B$5)</f>
        <v>-0</v>
      </c>
      <c r="G182" s="105"/>
      <c r="H182" s="105"/>
      <c r="I182" s="105"/>
      <c r="J182" s="105"/>
    </row>
    <row r="183" customFormat="false" ht="12.75" hidden="false" customHeight="false" outlineLevel="0" collapsed="false">
      <c r="A183" s="270" t="n">
        <f aca="false">+A182+1</f>
        <v>175</v>
      </c>
      <c r="B183" s="271" t="n">
        <f aca="false">F182</f>
        <v>-0</v>
      </c>
      <c r="C183" s="271" t="n">
        <f aca="false">B183-F183</f>
        <v>0</v>
      </c>
      <c r="D183" s="271" t="n">
        <f aca="false">E183-C183</f>
        <v>-0</v>
      </c>
      <c r="E183" s="271" t="n">
        <f aca="false">PMT($B$3/12,$B$4*12,-$B$9)</f>
        <v>-0</v>
      </c>
      <c r="F183" s="271" t="n">
        <f aca="false">PV($B$3/12,($B$4*12-A183),-$B$5)</f>
        <v>-0</v>
      </c>
      <c r="G183" s="105"/>
      <c r="H183" s="105"/>
      <c r="I183" s="105"/>
      <c r="J183" s="105"/>
    </row>
    <row r="184" customFormat="false" ht="12.75" hidden="false" customHeight="false" outlineLevel="0" collapsed="false">
      <c r="A184" s="270" t="n">
        <f aca="false">+A183+1</f>
        <v>176</v>
      </c>
      <c r="B184" s="271" t="n">
        <f aca="false">F183</f>
        <v>-0</v>
      </c>
      <c r="C184" s="271" t="n">
        <f aca="false">B184-F184</f>
        <v>0</v>
      </c>
      <c r="D184" s="271" t="n">
        <f aca="false">E184-C184</f>
        <v>-0</v>
      </c>
      <c r="E184" s="271" t="n">
        <f aca="false">PMT($B$3/12,$B$4*12,-$B$9)</f>
        <v>-0</v>
      </c>
      <c r="F184" s="271" t="n">
        <f aca="false">PV($B$3/12,($B$4*12-A184),-$B$5)</f>
        <v>-0</v>
      </c>
      <c r="G184" s="105"/>
      <c r="H184" s="105"/>
      <c r="I184" s="105"/>
      <c r="J184" s="105"/>
    </row>
    <row r="185" customFormat="false" ht="12.75" hidden="false" customHeight="false" outlineLevel="0" collapsed="false">
      <c r="A185" s="270" t="n">
        <f aca="false">+A184+1</f>
        <v>177</v>
      </c>
      <c r="B185" s="271" t="n">
        <f aca="false">F184</f>
        <v>-0</v>
      </c>
      <c r="C185" s="271" t="n">
        <f aca="false">B185-F185</f>
        <v>0</v>
      </c>
      <c r="D185" s="271" t="n">
        <f aca="false">E185-C185</f>
        <v>-0</v>
      </c>
      <c r="E185" s="271" t="n">
        <f aca="false">PMT($B$3/12,$B$4*12,-$B$9)</f>
        <v>-0</v>
      </c>
      <c r="F185" s="271" t="n">
        <f aca="false">PV($B$3/12,($B$4*12-A185),-$B$5)</f>
        <v>-0</v>
      </c>
      <c r="G185" s="105"/>
      <c r="H185" s="105"/>
      <c r="I185" s="105"/>
      <c r="J185" s="105"/>
    </row>
    <row r="186" customFormat="false" ht="12.75" hidden="false" customHeight="false" outlineLevel="0" collapsed="false">
      <c r="A186" s="270" t="n">
        <f aca="false">+A185+1</f>
        <v>178</v>
      </c>
      <c r="B186" s="271" t="n">
        <f aca="false">F185</f>
        <v>-0</v>
      </c>
      <c r="C186" s="271" t="n">
        <f aca="false">B186-F186</f>
        <v>0</v>
      </c>
      <c r="D186" s="271" t="n">
        <f aca="false">E186-C186</f>
        <v>-0</v>
      </c>
      <c r="E186" s="271" t="n">
        <f aca="false">PMT($B$3/12,$B$4*12,-$B$9)</f>
        <v>-0</v>
      </c>
      <c r="F186" s="271" t="n">
        <f aca="false">PV($B$3/12,($B$4*12-A186),-$B$5)</f>
        <v>-0</v>
      </c>
      <c r="G186" s="105"/>
      <c r="H186" s="105"/>
      <c r="I186" s="105"/>
      <c r="J186" s="105"/>
    </row>
    <row r="187" customFormat="false" ht="12.75" hidden="false" customHeight="false" outlineLevel="0" collapsed="false">
      <c r="A187" s="270" t="n">
        <f aca="false">+A186+1</f>
        <v>179</v>
      </c>
      <c r="B187" s="271" t="n">
        <f aca="false">F186</f>
        <v>-0</v>
      </c>
      <c r="C187" s="271" t="n">
        <f aca="false">B187-F187</f>
        <v>0</v>
      </c>
      <c r="D187" s="271" t="n">
        <f aca="false">E187-C187</f>
        <v>-0</v>
      </c>
      <c r="E187" s="271" t="n">
        <f aca="false">PMT($B$3/12,$B$4*12,-$B$9)</f>
        <v>-0</v>
      </c>
      <c r="F187" s="271" t="n">
        <f aca="false">PV($B$3/12,($B$4*12-A187),-$B$5)</f>
        <v>-0</v>
      </c>
      <c r="G187" s="105"/>
      <c r="H187" s="105"/>
      <c r="I187" s="105"/>
      <c r="J187" s="105"/>
    </row>
    <row r="188" customFormat="false" ht="12.75" hidden="false" customHeight="false" outlineLevel="0" collapsed="false">
      <c r="A188" s="270" t="n">
        <f aca="false">+A187+1</f>
        <v>180</v>
      </c>
      <c r="B188" s="271" t="n">
        <f aca="false">F187</f>
        <v>-0</v>
      </c>
      <c r="C188" s="271" t="n">
        <f aca="false">B188-F188</f>
        <v>0</v>
      </c>
      <c r="D188" s="271" t="n">
        <f aca="false">E188-C188</f>
        <v>-0</v>
      </c>
      <c r="E188" s="271" t="n">
        <f aca="false">PMT($B$3/12,$B$4*12,-$B$9)</f>
        <v>-0</v>
      </c>
      <c r="F188" s="271" t="n">
        <f aca="false">PV($B$3/12,($B$4*12-A188),-$B$5)</f>
        <v>-0</v>
      </c>
      <c r="G188" s="273" t="n">
        <f aca="false">SUM(C177:C188)</f>
        <v>0</v>
      </c>
      <c r="H188" s="273" t="n">
        <f aca="false">SUM(D177:D188)</f>
        <v>0</v>
      </c>
      <c r="I188" s="105"/>
      <c r="J188" s="105"/>
    </row>
    <row r="189" customFormat="false" ht="12.75" hidden="false" customHeight="false" outlineLevel="0" collapsed="false">
      <c r="A189" s="274"/>
      <c r="B189" s="263"/>
      <c r="C189" s="263"/>
      <c r="D189" s="263"/>
      <c r="E189" s="263"/>
      <c r="F189" s="263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2000-07-13T11:13:16Z</dcterms:created>
  <dc:creator>Northern Natural Gas</dc:creator>
  <dc:description/>
  <dc:language>en-US</dc:language>
  <cp:lastModifiedBy>James Centilli</cp:lastModifiedBy>
  <cp:lastPrinted>2000-10-12T13:07:19Z</cp:lastPrinted>
  <cp:revision>0</cp:revision>
  <dc:subject/>
  <dc:title>San Juan Raroc Analysis</dc:title>
</cp:coreProperties>
</file>